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Tusipkalieva.EMG\Desktop\ДПЗ\эмг сайт\"/>
    </mc:Choice>
  </mc:AlternateContent>
  <bookViews>
    <workbookView xWindow="0" yWindow="0" windowWidth="28800" windowHeight="12435"/>
  </bookViews>
  <sheets>
    <sheet name="2019-2023-23" sheetId="3" r:id="rId1"/>
  </sheets>
  <externalReferences>
    <externalReference r:id="rId2"/>
    <externalReference r:id="rId3"/>
    <externalReference r:id="rId4"/>
  </externalReferences>
  <definedNames>
    <definedName name="_xlnm._FilterDatabase" localSheetId="0" hidden="1">'2019-2023-23'!$A$16:$WXN$386</definedName>
    <definedName name="ааа">#REF!</definedName>
    <definedName name="атрибут" localSheetId="0">#REF!</definedName>
    <definedName name="ЕИ" localSheetId="0">'[1]Справочник единиц измерения'!$B$3:$B$45</definedName>
    <definedName name="Инкотермс">'[1]Справочник Инкотермс'!$A$4:$A$14</definedName>
    <definedName name="НДС">'[2]Признак НДС'!$B$3:$B$4</definedName>
    <definedName name="осн">#REF!</definedName>
    <definedName name="основания150">'[3]Основание из одного источника'!$A$3:$A$60</definedName>
    <definedName name="Приоритет_закупок">#REF!</definedName>
    <definedName name="Способ_закупок">#REF!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228" i="3" l="1"/>
  <c r="AZ228" i="3" s="1"/>
  <c r="AK228" i="3"/>
  <c r="AG228" i="3"/>
  <c r="AY225" i="3"/>
  <c r="AZ225" i="3" s="1"/>
  <c r="AK225" i="3"/>
  <c r="AG225" i="3"/>
  <c r="AY222" i="3"/>
  <c r="AZ222" i="3" s="1"/>
  <c r="AK222" i="3"/>
  <c r="AG222" i="3"/>
  <c r="AY219" i="3"/>
  <c r="AZ219" i="3" s="1"/>
  <c r="AK219" i="3"/>
  <c r="AG219" i="3"/>
  <c r="AX131" i="3"/>
  <c r="AN131" i="3"/>
  <c r="AO131" i="3" s="1"/>
  <c r="AX125" i="3"/>
  <c r="AN125" i="3"/>
  <c r="AY125" i="3" s="1"/>
  <c r="AZ125" i="3" s="1"/>
  <c r="AX120" i="3"/>
  <c r="AN120" i="3"/>
  <c r="AY120" i="3" s="1"/>
  <c r="AZ120" i="3" s="1"/>
  <c r="AX115" i="3"/>
  <c r="AN115" i="3"/>
  <c r="AO115" i="3" s="1"/>
  <c r="AX93" i="3"/>
  <c r="AN93" i="3"/>
  <c r="AO93" i="3" s="1"/>
  <c r="AY93" i="3" l="1"/>
  <c r="AZ93" i="3" s="1"/>
  <c r="AY131" i="3"/>
  <c r="AZ131" i="3" s="1"/>
  <c r="AO125" i="3"/>
  <c r="AO120" i="3"/>
  <c r="AY115" i="3"/>
  <c r="AZ115" i="3" s="1"/>
  <c r="AZ44" i="3" l="1"/>
  <c r="AZ39" i="3"/>
  <c r="AZ35" i="3"/>
  <c r="AZ30" i="3"/>
  <c r="AX45" i="3"/>
  <c r="AV45" i="3"/>
  <c r="AW45" i="3" s="1"/>
  <c r="AR45" i="3"/>
  <c r="AS45" i="3" s="1"/>
  <c r="AN45" i="3"/>
  <c r="AO45" i="3" s="1"/>
  <c r="AJ45" i="3"/>
  <c r="AK45" i="3" s="1"/>
  <c r="AF45" i="3"/>
  <c r="AX40" i="3"/>
  <c r="AV40" i="3"/>
  <c r="AW40" i="3" s="1"/>
  <c r="AR40" i="3"/>
  <c r="AS40" i="3" s="1"/>
  <c r="AN40" i="3"/>
  <c r="AO40" i="3" s="1"/>
  <c r="AJ40" i="3"/>
  <c r="AF40" i="3"/>
  <c r="AG40" i="3" s="1"/>
  <c r="AX36" i="3"/>
  <c r="AV36" i="3"/>
  <c r="AW36" i="3" s="1"/>
  <c r="AR36" i="3"/>
  <c r="AS36" i="3" s="1"/>
  <c r="AN36" i="3"/>
  <c r="AO36" i="3" s="1"/>
  <c r="AJ36" i="3"/>
  <c r="AK36" i="3" s="1"/>
  <c r="AF36" i="3"/>
  <c r="AX31" i="3"/>
  <c r="AV31" i="3"/>
  <c r="AW31" i="3" s="1"/>
  <c r="AR31" i="3"/>
  <c r="AS31" i="3" s="1"/>
  <c r="AN31" i="3"/>
  <c r="AJ31" i="3"/>
  <c r="AK31" i="3" s="1"/>
  <c r="AF31" i="3"/>
  <c r="AG31" i="3" s="1"/>
  <c r="AY40" i="3" l="1"/>
  <c r="AZ40" i="3" s="1"/>
  <c r="AK40" i="3"/>
  <c r="AY36" i="3"/>
  <c r="AZ36" i="3" s="1"/>
  <c r="AY31" i="3"/>
  <c r="AZ31" i="3" s="1"/>
  <c r="AG36" i="3"/>
  <c r="AY45" i="3"/>
  <c r="AZ45" i="3" s="1"/>
  <c r="AG45" i="3"/>
  <c r="AO31" i="3"/>
  <c r="AX49" i="3"/>
  <c r="AV49" i="3"/>
  <c r="AW49" i="3" s="1"/>
  <c r="AR49" i="3"/>
  <c r="AS49" i="3" s="1"/>
  <c r="AN49" i="3"/>
  <c r="AJ49" i="3"/>
  <c r="AK49" i="3" s="1"/>
  <c r="AF49" i="3"/>
  <c r="AG49" i="3" s="1"/>
  <c r="AX44" i="3"/>
  <c r="AV44" i="3"/>
  <c r="AW44" i="3" s="1"/>
  <c r="AR44" i="3"/>
  <c r="AS44" i="3" s="1"/>
  <c r="AN44" i="3"/>
  <c r="AO44" i="3" s="1"/>
  <c r="AJ44" i="3"/>
  <c r="AF44" i="3"/>
  <c r="AG44" i="3" s="1"/>
  <c r="AX39" i="3"/>
  <c r="AV39" i="3"/>
  <c r="AW39" i="3" s="1"/>
  <c r="AR39" i="3"/>
  <c r="AS39" i="3" s="1"/>
  <c r="AN39" i="3"/>
  <c r="AO39" i="3" s="1"/>
  <c r="AJ39" i="3"/>
  <c r="AK39" i="3" s="1"/>
  <c r="AF39" i="3"/>
  <c r="AX35" i="3"/>
  <c r="AV35" i="3"/>
  <c r="AW35" i="3" s="1"/>
  <c r="AR35" i="3"/>
  <c r="AS35" i="3" s="1"/>
  <c r="AN35" i="3"/>
  <c r="AJ35" i="3"/>
  <c r="AK35" i="3" s="1"/>
  <c r="AF35" i="3"/>
  <c r="AG35" i="3" s="1"/>
  <c r="AX30" i="3"/>
  <c r="AV30" i="3"/>
  <c r="AW30" i="3" s="1"/>
  <c r="AR30" i="3"/>
  <c r="AS30" i="3" s="1"/>
  <c r="AN30" i="3"/>
  <c r="AO30" i="3" s="1"/>
  <c r="AJ30" i="3"/>
  <c r="AF30" i="3"/>
  <c r="AG30" i="3" s="1"/>
  <c r="AX82" i="3"/>
  <c r="AV82" i="3"/>
  <c r="AW82" i="3" s="1"/>
  <c r="AR82" i="3"/>
  <c r="AS82" i="3" s="1"/>
  <c r="AN82" i="3"/>
  <c r="AO82" i="3" s="1"/>
  <c r="AJ82" i="3"/>
  <c r="AF82" i="3"/>
  <c r="AG82" i="3" s="1"/>
  <c r="AY82" i="3" l="1"/>
  <c r="AZ82" i="3" s="1"/>
  <c r="AK82" i="3"/>
  <c r="AK30" i="3"/>
  <c r="AG39" i="3"/>
  <c r="AY49" i="3"/>
  <c r="AZ49" i="3" s="1"/>
  <c r="AO49" i="3"/>
  <c r="AK44" i="3"/>
  <c r="AO35" i="3"/>
  <c r="AY283" i="3" l="1"/>
  <c r="AZ283" i="3" s="1"/>
  <c r="AW283" i="3"/>
  <c r="AS283" i="3"/>
  <c r="AO283" i="3"/>
  <c r="AK283" i="3"/>
  <c r="AG283" i="3"/>
  <c r="AY278" i="3"/>
  <c r="AZ278" i="3" s="1"/>
  <c r="AW278" i="3"/>
  <c r="AS278" i="3"/>
  <c r="AO278" i="3"/>
  <c r="AK278" i="3"/>
  <c r="AG278" i="3"/>
  <c r="AY273" i="3"/>
  <c r="AZ273" i="3" s="1"/>
  <c r="AW273" i="3"/>
  <c r="AS273" i="3"/>
  <c r="AO273" i="3"/>
  <c r="AK273" i="3"/>
  <c r="AG273" i="3"/>
  <c r="AY268" i="3"/>
  <c r="AZ268" i="3" s="1"/>
  <c r="AW268" i="3"/>
  <c r="AS268" i="3"/>
  <c r="AO268" i="3"/>
  <c r="AK268" i="3"/>
  <c r="AG268" i="3"/>
  <c r="AY158" i="3" l="1"/>
  <c r="AZ158" i="3" s="1"/>
  <c r="AK158" i="3"/>
  <c r="AG158" i="3"/>
  <c r="AY249" i="3" l="1"/>
  <c r="AZ249" i="3" s="1"/>
  <c r="AK249" i="3"/>
  <c r="AG249" i="3"/>
  <c r="AY247" i="3"/>
  <c r="AZ247" i="3" s="1"/>
  <c r="AK247" i="3"/>
  <c r="AG247" i="3"/>
  <c r="AY245" i="3"/>
  <c r="AZ245" i="3" s="1"/>
  <c r="AK245" i="3"/>
  <c r="AG245" i="3"/>
  <c r="AY243" i="3"/>
  <c r="AZ243" i="3" s="1"/>
  <c r="AK243" i="3"/>
  <c r="AG243" i="3"/>
  <c r="AY241" i="3"/>
  <c r="AZ241" i="3" s="1"/>
  <c r="AK241" i="3"/>
  <c r="AG241" i="3"/>
  <c r="AZ157" i="3" l="1"/>
  <c r="AK157" i="3"/>
  <c r="AG157" i="3"/>
  <c r="AX130" i="3"/>
  <c r="AN130" i="3"/>
  <c r="AO130" i="3" s="1"/>
  <c r="AJ130" i="3"/>
  <c r="AK130" i="3" s="1"/>
  <c r="AF130" i="3"/>
  <c r="AX98" i="3"/>
  <c r="AN98" i="3"/>
  <c r="AO98" i="3" s="1"/>
  <c r="AJ98" i="3"/>
  <c r="AK98" i="3" s="1"/>
  <c r="AF98" i="3"/>
  <c r="AX81" i="3"/>
  <c r="AV81" i="3"/>
  <c r="AW81" i="3" s="1"/>
  <c r="AR81" i="3"/>
  <c r="AS81" i="3" s="1"/>
  <c r="AN81" i="3"/>
  <c r="AO81" i="3" s="1"/>
  <c r="AJ81" i="3"/>
  <c r="AF81" i="3"/>
  <c r="AG81" i="3" s="1"/>
  <c r="AX38" i="3"/>
  <c r="AV38" i="3"/>
  <c r="AW38" i="3" s="1"/>
  <c r="AR38" i="3"/>
  <c r="AS38" i="3" s="1"/>
  <c r="AN38" i="3"/>
  <c r="AO38" i="3" s="1"/>
  <c r="AJ38" i="3"/>
  <c r="AK38" i="3" s="1"/>
  <c r="AF38" i="3"/>
  <c r="AG38" i="3" s="1"/>
  <c r="AY98" i="3" l="1"/>
  <c r="AZ98" i="3" s="1"/>
  <c r="AZ38" i="3"/>
  <c r="AZ81" i="3"/>
  <c r="AG130" i="3"/>
  <c r="AG98" i="3"/>
  <c r="AK81" i="3"/>
  <c r="AZ310" i="3" l="1"/>
  <c r="AZ307" i="3"/>
  <c r="AZ304" i="3"/>
  <c r="AZ190" i="3"/>
  <c r="AZ187" i="3"/>
  <c r="AZ186" i="3"/>
  <c r="AZ377" i="3" l="1"/>
  <c r="AZ374" i="3"/>
  <c r="AZ370" i="3"/>
  <c r="AZ366" i="3"/>
  <c r="AZ360" i="3"/>
  <c r="AZ384" i="3"/>
  <c r="AO384" i="3"/>
  <c r="AK384" i="3"/>
  <c r="AG384" i="3"/>
  <c r="AZ375" i="3"/>
  <c r="AS375" i="3"/>
  <c r="AO375" i="3"/>
  <c r="AK375" i="3"/>
  <c r="AZ371" i="3"/>
  <c r="AS371" i="3"/>
  <c r="AO371" i="3"/>
  <c r="AK371" i="3"/>
  <c r="AZ367" i="3"/>
  <c r="AS367" i="3"/>
  <c r="AO367" i="3"/>
  <c r="AK367" i="3"/>
  <c r="AZ361" i="3"/>
  <c r="AS361" i="3"/>
  <c r="AO361" i="3"/>
  <c r="AK361" i="3"/>
  <c r="AZ378" i="3"/>
  <c r="AO190" i="3"/>
  <c r="AK190" i="3"/>
  <c r="AZ184" i="3"/>
  <c r="AO184" i="3"/>
  <c r="AK184" i="3"/>
  <c r="AY189" i="3"/>
  <c r="AO189" i="3"/>
  <c r="AK189" i="3"/>
  <c r="AO187" i="3"/>
  <c r="AK187" i="3"/>
  <c r="AO186" i="3"/>
  <c r="AK186" i="3"/>
  <c r="AZ185" i="3"/>
  <c r="AO185" i="3"/>
  <c r="AK185" i="3"/>
  <c r="AZ189" i="3" l="1"/>
  <c r="AZ291" i="3"/>
  <c r="AW291" i="3"/>
  <c r="AS291" i="3"/>
  <c r="AO291" i="3"/>
  <c r="AK291" i="3"/>
  <c r="AG291" i="3"/>
  <c r="AZ298" i="3"/>
  <c r="AW298" i="3"/>
  <c r="AS298" i="3"/>
  <c r="AO298" i="3"/>
  <c r="AK298" i="3"/>
  <c r="AG298" i="3"/>
  <c r="AZ317" i="3"/>
  <c r="AW317" i="3"/>
  <c r="AS317" i="3"/>
  <c r="AO317" i="3"/>
  <c r="AK317" i="3"/>
  <c r="AG317" i="3"/>
  <c r="AZ324" i="3"/>
  <c r="AW324" i="3"/>
  <c r="AS324" i="3"/>
  <c r="AO324" i="3"/>
  <c r="AK324" i="3"/>
  <c r="AG324" i="3"/>
  <c r="AZ331" i="3"/>
  <c r="AW331" i="3"/>
  <c r="AS331" i="3"/>
  <c r="AO331" i="3"/>
  <c r="AK331" i="3"/>
  <c r="AG331" i="3"/>
  <c r="AZ338" i="3"/>
  <c r="AW338" i="3"/>
  <c r="AS338" i="3"/>
  <c r="AO338" i="3"/>
  <c r="AK338" i="3"/>
  <c r="AG338" i="3"/>
  <c r="AZ296" i="3" l="1"/>
  <c r="AZ300" i="3"/>
  <c r="AZ303" i="3"/>
  <c r="AZ306" i="3"/>
  <c r="AZ315" i="3"/>
  <c r="AZ309" i="3"/>
  <c r="AZ322" i="3"/>
  <c r="AZ329" i="3"/>
  <c r="AZ336" i="3"/>
  <c r="AZ335" i="3"/>
  <c r="AZ372" i="3"/>
  <c r="AZ368" i="3"/>
  <c r="AZ364" i="3"/>
  <c r="AZ358" i="3"/>
  <c r="AZ289" i="3"/>
  <c r="AZ173" i="3"/>
  <c r="AZ171" i="3"/>
  <c r="AZ169" i="3"/>
  <c r="AZ167" i="3"/>
  <c r="AW310" i="3"/>
  <c r="AS310" i="3"/>
  <c r="AO310" i="3"/>
  <c r="AK310" i="3"/>
  <c r="AG310" i="3"/>
  <c r="AW307" i="3"/>
  <c r="AS307" i="3"/>
  <c r="AO307" i="3"/>
  <c r="AK307" i="3"/>
  <c r="AG307" i="3"/>
  <c r="AW304" i="3"/>
  <c r="AS304" i="3"/>
  <c r="AO304" i="3"/>
  <c r="AK304" i="3"/>
  <c r="AG304" i="3"/>
  <c r="AZ301" i="3"/>
  <c r="AW301" i="3"/>
  <c r="AS301" i="3"/>
  <c r="AO301" i="3"/>
  <c r="AK301" i="3"/>
  <c r="AG301" i="3"/>
  <c r="AW337" i="3"/>
  <c r="AS337" i="3"/>
  <c r="AO337" i="3"/>
  <c r="AK337" i="3"/>
  <c r="AG337" i="3"/>
  <c r="AZ330" i="3"/>
  <c r="AW330" i="3"/>
  <c r="AS330" i="3"/>
  <c r="AO330" i="3"/>
  <c r="AK330" i="3"/>
  <c r="AG330" i="3"/>
  <c r="AW323" i="3"/>
  <c r="AS323" i="3"/>
  <c r="AO323" i="3"/>
  <c r="AK323" i="3"/>
  <c r="AG323" i="3"/>
  <c r="AZ316" i="3"/>
  <c r="AW316" i="3"/>
  <c r="AS316" i="3"/>
  <c r="AO316" i="3"/>
  <c r="AK316" i="3"/>
  <c r="AG316" i="3"/>
  <c r="AW297" i="3"/>
  <c r="AS297" i="3"/>
  <c r="AO297" i="3"/>
  <c r="AK297" i="3"/>
  <c r="AG297" i="3"/>
  <c r="AZ290" i="3"/>
  <c r="AW290" i="3"/>
  <c r="AS290" i="3"/>
  <c r="AO290" i="3"/>
  <c r="AK290" i="3"/>
  <c r="AG290" i="3"/>
  <c r="AY182" i="3"/>
  <c r="AK182" i="3"/>
  <c r="AG182" i="3"/>
  <c r="AY176" i="3"/>
  <c r="AZ176" i="3" s="1"/>
  <c r="AK176" i="3"/>
  <c r="AG176" i="3"/>
  <c r="AX172" i="3"/>
  <c r="AV172" i="3"/>
  <c r="AR172" i="3"/>
  <c r="AS172" i="3" s="1"/>
  <c r="AN172" i="3"/>
  <c r="AO172" i="3" s="1"/>
  <c r="AK172" i="3"/>
  <c r="AG172" i="3"/>
  <c r="AX170" i="3"/>
  <c r="AV170" i="3"/>
  <c r="AR170" i="3"/>
  <c r="AS170" i="3" s="1"/>
  <c r="AN170" i="3"/>
  <c r="AO170" i="3" s="1"/>
  <c r="AK170" i="3"/>
  <c r="AG170" i="3"/>
  <c r="AX168" i="3"/>
  <c r="AV168" i="3"/>
  <c r="AR168" i="3"/>
  <c r="AS168" i="3" s="1"/>
  <c r="AN168" i="3"/>
  <c r="AO168" i="3" s="1"/>
  <c r="AK168" i="3"/>
  <c r="AG168" i="3"/>
  <c r="AZ182" i="3" l="1"/>
  <c r="AW172" i="3"/>
  <c r="AW170" i="3"/>
  <c r="AW168" i="3"/>
  <c r="AW289" i="3"/>
  <c r="AS289" i="3"/>
  <c r="AO289" i="3"/>
  <c r="AK289" i="3"/>
  <c r="AG289" i="3"/>
  <c r="AK181" i="3"/>
  <c r="AG181" i="3"/>
  <c r="AY376" i="3" l="1"/>
  <c r="AK376" i="3"/>
  <c r="AG376" i="3"/>
  <c r="AW372" i="3"/>
  <c r="AS372" i="3"/>
  <c r="AO372" i="3"/>
  <c r="AK372" i="3"/>
  <c r="AG372" i="3"/>
  <c r="AW368" i="3"/>
  <c r="AS368" i="3"/>
  <c r="AO368" i="3"/>
  <c r="AK368" i="3"/>
  <c r="AG368" i="3"/>
  <c r="AW364" i="3"/>
  <c r="AS364" i="3"/>
  <c r="AO364" i="3"/>
  <c r="AK364" i="3"/>
  <c r="AG364" i="3"/>
  <c r="AW358" i="3"/>
  <c r="AS358" i="3"/>
  <c r="AO358" i="3"/>
  <c r="AK358" i="3"/>
  <c r="AG358" i="3"/>
  <c r="AZ288" i="3"/>
  <c r="AW288" i="3"/>
  <c r="AS288" i="3"/>
  <c r="AO288" i="3"/>
  <c r="AK288" i="3"/>
  <c r="AG288" i="3"/>
  <c r="AW296" i="3"/>
  <c r="AS296" i="3"/>
  <c r="AO296" i="3"/>
  <c r="AK296" i="3"/>
  <c r="AG296" i="3"/>
  <c r="AW315" i="3"/>
  <c r="AS315" i="3"/>
  <c r="AO315" i="3"/>
  <c r="AK315" i="3"/>
  <c r="AG315" i="3"/>
  <c r="AW322" i="3"/>
  <c r="AS322" i="3"/>
  <c r="AO322" i="3"/>
  <c r="AK322" i="3"/>
  <c r="AG322" i="3"/>
  <c r="AW329" i="3"/>
  <c r="AS329" i="3"/>
  <c r="AO329" i="3"/>
  <c r="AK329" i="3"/>
  <c r="AG329" i="3"/>
  <c r="AW336" i="3"/>
  <c r="AS336" i="3"/>
  <c r="AO336" i="3"/>
  <c r="AK336" i="3"/>
  <c r="AG336" i="3"/>
  <c r="AY183" i="3"/>
  <c r="AS183" i="3"/>
  <c r="AO183" i="3"/>
  <c r="AK183" i="3"/>
  <c r="AG183" i="3"/>
  <c r="AK180" i="3"/>
  <c r="AG180" i="3"/>
  <c r="AZ179" i="3"/>
  <c r="AK179" i="3"/>
  <c r="AG179" i="3"/>
  <c r="AZ178" i="3"/>
  <c r="AK178" i="3"/>
  <c r="AG178" i="3"/>
  <c r="AZ177" i="3"/>
  <c r="AK177" i="3"/>
  <c r="AG177" i="3"/>
  <c r="AZ175" i="3"/>
  <c r="AK175" i="3"/>
  <c r="AG175" i="3"/>
  <c r="AX173" i="3"/>
  <c r="AV173" i="3"/>
  <c r="AR173" i="3"/>
  <c r="AS173" i="3" s="1"/>
  <c r="AN173" i="3"/>
  <c r="AO173" i="3" s="1"/>
  <c r="AK173" i="3"/>
  <c r="AX171" i="3"/>
  <c r="AV171" i="3"/>
  <c r="AW171" i="3" s="1"/>
  <c r="AR171" i="3"/>
  <c r="AS171" i="3" s="1"/>
  <c r="AN171" i="3"/>
  <c r="AO171" i="3" s="1"/>
  <c r="AK171" i="3"/>
  <c r="AG171" i="3"/>
  <c r="AX169" i="3"/>
  <c r="AV169" i="3"/>
  <c r="AR169" i="3"/>
  <c r="AS169" i="3" s="1"/>
  <c r="AN169" i="3"/>
  <c r="AO169" i="3" s="1"/>
  <c r="AK169" i="3"/>
  <c r="AG169" i="3"/>
  <c r="AX167" i="3"/>
  <c r="AV167" i="3"/>
  <c r="AW167" i="3" s="1"/>
  <c r="AR167" i="3"/>
  <c r="AS167" i="3" s="1"/>
  <c r="AN167" i="3"/>
  <c r="AO167" i="3" s="1"/>
  <c r="AK167" i="3"/>
  <c r="AG167" i="3"/>
  <c r="AX54" i="3"/>
  <c r="AF54" i="3"/>
  <c r="AG54" i="3" s="1"/>
  <c r="AZ376" i="3" l="1"/>
  <c r="AW173" i="3"/>
  <c r="AZ183" i="3"/>
  <c r="AY54" i="3"/>
  <c r="AZ54" i="3" s="1"/>
  <c r="AW169" i="3"/>
  <c r="AW335" i="3"/>
  <c r="AS335" i="3"/>
  <c r="AO335" i="3"/>
  <c r="AK335" i="3"/>
  <c r="AG335" i="3"/>
  <c r="AZ328" i="3"/>
  <c r="AW328" i="3"/>
  <c r="AS328" i="3"/>
  <c r="AO328" i="3"/>
  <c r="AK328" i="3"/>
  <c r="AG328" i="3"/>
  <c r="AZ321" i="3"/>
  <c r="AW321" i="3"/>
  <c r="AS321" i="3"/>
  <c r="AO321" i="3"/>
  <c r="AK321" i="3"/>
  <c r="AG321" i="3"/>
  <c r="AZ314" i="3"/>
  <c r="AW314" i="3"/>
  <c r="AS314" i="3"/>
  <c r="AO314" i="3"/>
  <c r="AK314" i="3"/>
  <c r="AG314" i="3"/>
  <c r="AZ295" i="3"/>
  <c r="AW295" i="3"/>
  <c r="AS295" i="3"/>
  <c r="AO295" i="3"/>
  <c r="AK295" i="3"/>
  <c r="AG295" i="3"/>
  <c r="AZ287" i="3"/>
  <c r="AW287" i="3"/>
  <c r="AS287" i="3"/>
  <c r="AO287" i="3"/>
  <c r="AK287" i="3"/>
  <c r="AG287" i="3"/>
  <c r="AZ156" i="3"/>
  <c r="AK156" i="3"/>
  <c r="AG156" i="3"/>
  <c r="AY363" i="3" l="1"/>
  <c r="AK363" i="3"/>
  <c r="AG363" i="3"/>
  <c r="AZ282" i="3"/>
  <c r="AG282" i="3"/>
  <c r="AZ277" i="3"/>
  <c r="AG277" i="3"/>
  <c r="AZ272" i="3"/>
  <c r="AG272" i="3"/>
  <c r="AZ267" i="3"/>
  <c r="AG267" i="3"/>
  <c r="AY165" i="3"/>
  <c r="AZ165" i="3" s="1"/>
  <c r="AK165" i="3"/>
  <c r="AG165" i="3"/>
  <c r="AX87" i="3"/>
  <c r="AJ87" i="3"/>
  <c r="AY87" i="3" s="1"/>
  <c r="AZ363" i="3" l="1"/>
  <c r="AK87" i="3"/>
  <c r="AZ87" i="3" s="1"/>
  <c r="AY362" i="3"/>
  <c r="AK362" i="3"/>
  <c r="AG362" i="3"/>
  <c r="AY166" i="3"/>
  <c r="AK166" i="3"/>
  <c r="AG166" i="3"/>
  <c r="AK164" i="3"/>
  <c r="AG164" i="3"/>
  <c r="AZ166" i="3" l="1"/>
  <c r="AZ362" i="3"/>
  <c r="AX92" i="3"/>
  <c r="AN92" i="3"/>
  <c r="AJ92" i="3"/>
  <c r="AK92" i="3" s="1"/>
  <c r="AF92" i="3"/>
  <c r="AG92" i="3" s="1"/>
  <c r="AX114" i="3"/>
  <c r="AN114" i="3"/>
  <c r="AJ114" i="3"/>
  <c r="AK114" i="3" s="1"/>
  <c r="AF114" i="3"/>
  <c r="AG114" i="3" s="1"/>
  <c r="AF116" i="3"/>
  <c r="AG116" i="3" s="1"/>
  <c r="AJ116" i="3"/>
  <c r="AK116" i="3" s="1"/>
  <c r="AN116" i="3"/>
  <c r="AO116" i="3" s="1"/>
  <c r="AR116" i="3"/>
  <c r="AS116" i="3" s="1"/>
  <c r="AV116" i="3"/>
  <c r="AW116" i="3" s="1"/>
  <c r="AX116" i="3"/>
  <c r="AO92" i="3" l="1"/>
  <c r="AO114" i="3"/>
  <c r="AZ356" i="3"/>
  <c r="AW356" i="3"/>
  <c r="AS356" i="3"/>
  <c r="AO356" i="3"/>
  <c r="AK356" i="3"/>
  <c r="AG356" i="3"/>
  <c r="AY253" i="3"/>
  <c r="AZ253" i="3" s="1"/>
  <c r="AG253" i="3"/>
  <c r="AZ333" i="3"/>
  <c r="AW333" i="3"/>
  <c r="AS333" i="3"/>
  <c r="AO333" i="3"/>
  <c r="AK333" i="3"/>
  <c r="AG333" i="3"/>
  <c r="AZ326" i="3"/>
  <c r="AW326" i="3"/>
  <c r="AS326" i="3"/>
  <c r="AO326" i="3"/>
  <c r="AK326" i="3"/>
  <c r="AG326" i="3"/>
  <c r="AZ319" i="3"/>
  <c r="AW319" i="3"/>
  <c r="AS319" i="3"/>
  <c r="AO319" i="3"/>
  <c r="AK319" i="3"/>
  <c r="AG319" i="3"/>
  <c r="AZ312" i="3"/>
  <c r="AW312" i="3"/>
  <c r="AS312" i="3"/>
  <c r="AO312" i="3"/>
  <c r="AK312" i="3"/>
  <c r="AG312" i="3"/>
  <c r="AW309" i="3"/>
  <c r="AS309" i="3"/>
  <c r="AO309" i="3"/>
  <c r="AK309" i="3"/>
  <c r="AG309" i="3"/>
  <c r="AW306" i="3"/>
  <c r="AS306" i="3"/>
  <c r="AO306" i="3"/>
  <c r="AK306" i="3"/>
  <c r="AG306" i="3"/>
  <c r="AW303" i="3"/>
  <c r="AS303" i="3"/>
  <c r="AO303" i="3"/>
  <c r="AK303" i="3"/>
  <c r="AG303" i="3"/>
  <c r="AW300" i="3"/>
  <c r="AS300" i="3"/>
  <c r="AO300" i="3"/>
  <c r="AK300" i="3"/>
  <c r="AG300" i="3"/>
  <c r="AZ293" i="3"/>
  <c r="AW293" i="3"/>
  <c r="AS293" i="3"/>
  <c r="AO293" i="3"/>
  <c r="AK293" i="3"/>
  <c r="AG293" i="3"/>
  <c r="AZ285" i="3"/>
  <c r="AW285" i="3"/>
  <c r="AS285" i="3"/>
  <c r="AO285" i="3"/>
  <c r="AK285" i="3"/>
  <c r="AG285" i="3"/>
  <c r="AZ280" i="3"/>
  <c r="AW280" i="3"/>
  <c r="AS280" i="3"/>
  <c r="AO280" i="3"/>
  <c r="AK280" i="3"/>
  <c r="AG280" i="3"/>
  <c r="AZ275" i="3"/>
  <c r="AW275" i="3"/>
  <c r="AS275" i="3"/>
  <c r="AO275" i="3"/>
  <c r="AK275" i="3"/>
  <c r="AG275" i="3"/>
  <c r="AZ270" i="3"/>
  <c r="AW270" i="3"/>
  <c r="AS270" i="3"/>
  <c r="AO270" i="3"/>
  <c r="AK270" i="3"/>
  <c r="AG270" i="3"/>
  <c r="AW265" i="3"/>
  <c r="AS265" i="3"/>
  <c r="AO265" i="3"/>
  <c r="AK265" i="3"/>
  <c r="AF265" i="3"/>
  <c r="AG265" i="3" s="1"/>
  <c r="AX24" i="3"/>
  <c r="AV24" i="3"/>
  <c r="AW24" i="3" s="1"/>
  <c r="AR24" i="3"/>
  <c r="AS24" i="3" s="1"/>
  <c r="AN24" i="3"/>
  <c r="AJ24" i="3"/>
  <c r="AK24" i="3" s="1"/>
  <c r="AF24" i="3"/>
  <c r="AG24" i="3" s="1"/>
  <c r="AX21" i="3"/>
  <c r="AV21" i="3"/>
  <c r="AW21" i="3" s="1"/>
  <c r="AR21" i="3"/>
  <c r="AS21" i="3" s="1"/>
  <c r="AN21" i="3"/>
  <c r="AO21" i="3" s="1"/>
  <c r="AJ21" i="3"/>
  <c r="AK21" i="3" s="1"/>
  <c r="AF21" i="3"/>
  <c r="AG21" i="3" s="1"/>
  <c r="AZ162" i="3"/>
  <c r="AK162" i="3"/>
  <c r="AG162" i="3"/>
  <c r="AX136" i="3"/>
  <c r="AN136" i="3"/>
  <c r="AO136" i="3" s="1"/>
  <c r="AJ136" i="3"/>
  <c r="AK136" i="3" s="1"/>
  <c r="AF136" i="3"/>
  <c r="AG136" i="3" s="1"/>
  <c r="AX135" i="3"/>
  <c r="AN135" i="3"/>
  <c r="AO135" i="3" s="1"/>
  <c r="AJ135" i="3"/>
  <c r="AF135" i="3"/>
  <c r="AG135" i="3" s="1"/>
  <c r="AX129" i="3"/>
  <c r="AN129" i="3"/>
  <c r="AO129" i="3" s="1"/>
  <c r="AJ129" i="3"/>
  <c r="AK129" i="3" s="1"/>
  <c r="AF129" i="3"/>
  <c r="AG129" i="3" s="1"/>
  <c r="AX113" i="3"/>
  <c r="AN113" i="3"/>
  <c r="AJ113" i="3"/>
  <c r="AK113" i="3" s="1"/>
  <c r="AF113" i="3"/>
  <c r="AG113" i="3" s="1"/>
  <c r="AX119" i="3"/>
  <c r="AN119" i="3"/>
  <c r="AJ119" i="3"/>
  <c r="AK119" i="3" s="1"/>
  <c r="AF119" i="3"/>
  <c r="AG119" i="3" s="1"/>
  <c r="AX109" i="3"/>
  <c r="AN109" i="3"/>
  <c r="AJ109" i="3"/>
  <c r="AK109" i="3" s="1"/>
  <c r="AF109" i="3"/>
  <c r="AG109" i="3" s="1"/>
  <c r="AX124" i="3"/>
  <c r="AN124" i="3"/>
  <c r="AJ124" i="3"/>
  <c r="AK124" i="3" s="1"/>
  <c r="AF124" i="3"/>
  <c r="AG124" i="3" s="1"/>
  <c r="AX97" i="3"/>
  <c r="AN97" i="3"/>
  <c r="AJ97" i="3"/>
  <c r="AK97" i="3" s="1"/>
  <c r="AF97" i="3"/>
  <c r="AG97" i="3" s="1"/>
  <c r="AX91" i="3"/>
  <c r="AN91" i="3"/>
  <c r="AO91" i="3" s="1"/>
  <c r="AJ91" i="3"/>
  <c r="AK91" i="3" s="1"/>
  <c r="AF91" i="3"/>
  <c r="AX86" i="3"/>
  <c r="AN86" i="3"/>
  <c r="AO86" i="3" s="1"/>
  <c r="AJ86" i="3"/>
  <c r="AK86" i="3" s="1"/>
  <c r="AF86" i="3"/>
  <c r="AG86" i="3" s="1"/>
  <c r="AZ265" i="3" l="1"/>
  <c r="AO24" i="3"/>
  <c r="AZ21" i="3"/>
  <c r="AY109" i="3"/>
  <c r="AY135" i="3"/>
  <c r="AZ136" i="3"/>
  <c r="AY136" i="3"/>
  <c r="AK135" i="3"/>
  <c r="AZ135" i="3" s="1"/>
  <c r="AO113" i="3"/>
  <c r="AO119" i="3"/>
  <c r="AO109" i="3"/>
  <c r="AZ109" i="3" s="1"/>
  <c r="AO124" i="3"/>
  <c r="AO97" i="3"/>
  <c r="AG91" i="3"/>
  <c r="AZ351" i="3"/>
  <c r="AO351" i="3"/>
  <c r="AK351" i="3"/>
  <c r="AG351" i="3"/>
  <c r="AZ350" i="3"/>
  <c r="AO350" i="3"/>
  <c r="AK350" i="3"/>
  <c r="AG350" i="3"/>
  <c r="AZ349" i="3"/>
  <c r="AO349" i="3"/>
  <c r="AK349" i="3"/>
  <c r="AG349" i="3"/>
  <c r="AZ348" i="3"/>
  <c r="AO348" i="3"/>
  <c r="AK348" i="3"/>
  <c r="AG348" i="3"/>
  <c r="AZ347" i="3"/>
  <c r="AO347" i="3"/>
  <c r="AK347" i="3"/>
  <c r="AG347" i="3"/>
  <c r="AZ346" i="3"/>
  <c r="AO346" i="3"/>
  <c r="AK346" i="3"/>
  <c r="AG346" i="3"/>
  <c r="AZ345" i="3"/>
  <c r="AO345" i="3"/>
  <c r="AK345" i="3"/>
  <c r="AG345" i="3"/>
  <c r="AZ344" i="3"/>
  <c r="AO344" i="3"/>
  <c r="AK344" i="3"/>
  <c r="AG344" i="3"/>
  <c r="AZ343" i="3"/>
  <c r="AO343" i="3"/>
  <c r="AK343" i="3"/>
  <c r="AG343" i="3"/>
  <c r="AZ342" i="3"/>
  <c r="AO342" i="3"/>
  <c r="AK342" i="3"/>
  <c r="AG342" i="3"/>
  <c r="AZ341" i="3"/>
  <c r="AO341" i="3"/>
  <c r="AK341" i="3"/>
  <c r="AG341" i="3"/>
  <c r="AZ340" i="3"/>
  <c r="AO340" i="3"/>
  <c r="AK340" i="3"/>
  <c r="AG340" i="3"/>
  <c r="AZ339" i="3"/>
  <c r="AO339" i="3"/>
  <c r="AK339" i="3"/>
  <c r="AG339" i="3"/>
  <c r="AZ332" i="3"/>
  <c r="AW332" i="3"/>
  <c r="AS332" i="3"/>
  <c r="AO332" i="3"/>
  <c r="AK332" i="3"/>
  <c r="AG332" i="3"/>
  <c r="AZ325" i="3"/>
  <c r="AW325" i="3"/>
  <c r="AS325" i="3"/>
  <c r="AO325" i="3"/>
  <c r="AK325" i="3"/>
  <c r="AG325" i="3"/>
  <c r="AZ318" i="3"/>
  <c r="AW318" i="3"/>
  <c r="AS318" i="3"/>
  <c r="AO318" i="3"/>
  <c r="AK318" i="3"/>
  <c r="AG318" i="3"/>
  <c r="AZ311" i="3"/>
  <c r="AW311" i="3"/>
  <c r="AS311" i="3"/>
  <c r="AO311" i="3"/>
  <c r="AK311" i="3"/>
  <c r="AG311" i="3"/>
  <c r="AZ308" i="3"/>
  <c r="AW308" i="3"/>
  <c r="AS308" i="3"/>
  <c r="AO308" i="3"/>
  <c r="AK308" i="3"/>
  <c r="AG308" i="3"/>
  <c r="AZ305" i="3"/>
  <c r="AW305" i="3"/>
  <c r="AS305" i="3"/>
  <c r="AO305" i="3"/>
  <c r="AK305" i="3"/>
  <c r="AG305" i="3"/>
  <c r="AZ302" i="3"/>
  <c r="AW302" i="3"/>
  <c r="AS302" i="3"/>
  <c r="AO302" i="3"/>
  <c r="AK302" i="3"/>
  <c r="AG302" i="3"/>
  <c r="AZ299" i="3"/>
  <c r="AW299" i="3"/>
  <c r="AS299" i="3"/>
  <c r="AO299" i="3"/>
  <c r="AK299" i="3"/>
  <c r="AG299" i="3"/>
  <c r="AZ292" i="3"/>
  <c r="AW292" i="3"/>
  <c r="AS292" i="3"/>
  <c r="AO292" i="3"/>
  <c r="AK292" i="3"/>
  <c r="AG292" i="3"/>
  <c r="AZ284" i="3"/>
  <c r="AW284" i="3"/>
  <c r="AS284" i="3"/>
  <c r="AO284" i="3"/>
  <c r="AK284" i="3"/>
  <c r="AG284" i="3"/>
  <c r="AZ279" i="3"/>
  <c r="AW279" i="3"/>
  <c r="AS279" i="3"/>
  <c r="AO279" i="3"/>
  <c r="AK279" i="3"/>
  <c r="AG279" i="3"/>
  <c r="AZ274" i="3"/>
  <c r="AW274" i="3"/>
  <c r="AS274" i="3"/>
  <c r="AO274" i="3"/>
  <c r="AK274" i="3"/>
  <c r="AG274" i="3"/>
  <c r="AZ269" i="3"/>
  <c r="AW269" i="3"/>
  <c r="AS269" i="3"/>
  <c r="AO269" i="3"/>
  <c r="AK269" i="3"/>
  <c r="AG269" i="3"/>
  <c r="AZ264" i="3"/>
  <c r="AW264" i="3"/>
  <c r="AS264" i="3"/>
  <c r="AO264" i="3"/>
  <c r="AK264" i="3"/>
  <c r="AG264" i="3"/>
  <c r="AK263" i="3"/>
  <c r="AG263" i="3"/>
  <c r="AK262" i="3"/>
  <c r="AG262" i="3"/>
  <c r="AW261" i="3"/>
  <c r="AS261" i="3"/>
  <c r="AO261" i="3"/>
  <c r="AK261" i="3"/>
  <c r="AG261" i="3"/>
  <c r="AW260" i="3"/>
  <c r="AS260" i="3"/>
  <c r="AO260" i="3"/>
  <c r="AK260" i="3"/>
  <c r="AG260" i="3"/>
  <c r="AK259" i="3"/>
  <c r="AG259" i="3"/>
  <c r="AZ258" i="3"/>
  <c r="AK258" i="3"/>
  <c r="AG258" i="3"/>
  <c r="AK257" i="3"/>
  <c r="AG257" i="3"/>
  <c r="AR255" i="3"/>
  <c r="AS255" i="3" s="1"/>
  <c r="AN255" i="3"/>
  <c r="AO255" i="3" s="1"/>
  <c r="AJ255" i="3"/>
  <c r="AK255" i="3" s="1"/>
  <c r="AF255" i="3"/>
  <c r="AG255" i="3" s="1"/>
  <c r="AN254" i="3"/>
  <c r="AO254" i="3" s="1"/>
  <c r="AJ254" i="3"/>
  <c r="AK254" i="3" s="1"/>
  <c r="AG254" i="3"/>
  <c r="AZ252" i="3"/>
  <c r="AZ251" i="3"/>
  <c r="AO251" i="3"/>
  <c r="AK251" i="3"/>
  <c r="AG251" i="3"/>
  <c r="AZ250" i="3"/>
  <c r="AO250" i="3"/>
  <c r="AK250" i="3"/>
  <c r="AG250" i="3"/>
  <c r="AY239" i="3"/>
  <c r="AZ239" i="3" s="1"/>
  <c r="AO239" i="3"/>
  <c r="AK239" i="3"/>
  <c r="AG239" i="3"/>
  <c r="AO238" i="3"/>
  <c r="AK238" i="3"/>
  <c r="AG238" i="3"/>
  <c r="AY237" i="3"/>
  <c r="AZ237" i="3" s="1"/>
  <c r="AO237" i="3"/>
  <c r="AK237" i="3"/>
  <c r="AG237" i="3"/>
  <c r="AZ236" i="3"/>
  <c r="AO236" i="3"/>
  <c r="AK236" i="3"/>
  <c r="AG236" i="3"/>
  <c r="AO235" i="3"/>
  <c r="AK235" i="3"/>
  <c r="AG235" i="3"/>
  <c r="AY234" i="3"/>
  <c r="AZ234" i="3" s="1"/>
  <c r="AO234" i="3"/>
  <c r="AK234" i="3"/>
  <c r="AG234" i="3"/>
  <c r="AZ233" i="3"/>
  <c r="AO233" i="3"/>
  <c r="AK233" i="3"/>
  <c r="AG233" i="3"/>
  <c r="AO232" i="3"/>
  <c r="AK232" i="3"/>
  <c r="AG232" i="3"/>
  <c r="AY231" i="3"/>
  <c r="AZ231" i="3" s="1"/>
  <c r="AO231" i="3"/>
  <c r="AK231" i="3"/>
  <c r="AG231" i="3"/>
  <c r="AZ230" i="3"/>
  <c r="AO230" i="3"/>
  <c r="AK230" i="3"/>
  <c r="AG230" i="3"/>
  <c r="AO229" i="3"/>
  <c r="AK229" i="3"/>
  <c r="AG229" i="3"/>
  <c r="AO227" i="3"/>
  <c r="AK227" i="3"/>
  <c r="AG227" i="3"/>
  <c r="AO226" i="3"/>
  <c r="AK226" i="3"/>
  <c r="AG226" i="3"/>
  <c r="AO224" i="3"/>
  <c r="AK224" i="3"/>
  <c r="AG224" i="3"/>
  <c r="AO223" i="3"/>
  <c r="AK223" i="3"/>
  <c r="AG223" i="3"/>
  <c r="AO221" i="3"/>
  <c r="AK221" i="3"/>
  <c r="AG221" i="3"/>
  <c r="AO220" i="3"/>
  <c r="AK220" i="3"/>
  <c r="AG220" i="3"/>
  <c r="AO218" i="3"/>
  <c r="AK218" i="3"/>
  <c r="AG218" i="3"/>
  <c r="AO217" i="3"/>
  <c r="AK217" i="3"/>
  <c r="AG217" i="3"/>
  <c r="AK216" i="3"/>
  <c r="AG216" i="3"/>
  <c r="AZ215" i="3"/>
  <c r="AO215" i="3"/>
  <c r="AK215" i="3"/>
  <c r="AG215" i="3"/>
  <c r="AZ214" i="3"/>
  <c r="AO214" i="3"/>
  <c r="AK214" i="3"/>
  <c r="AG214" i="3"/>
  <c r="AO213" i="3"/>
  <c r="AK213" i="3"/>
  <c r="AG213" i="3"/>
  <c r="AZ212" i="3"/>
  <c r="AO212" i="3"/>
  <c r="AK212" i="3"/>
  <c r="AG212" i="3"/>
  <c r="AZ211" i="3"/>
  <c r="AO211" i="3"/>
  <c r="AK211" i="3"/>
  <c r="AG211" i="3"/>
  <c r="AO210" i="3"/>
  <c r="AK210" i="3"/>
  <c r="AG210" i="3"/>
  <c r="AZ209" i="3"/>
  <c r="AO209" i="3"/>
  <c r="AK209" i="3"/>
  <c r="AG209" i="3"/>
  <c r="AZ208" i="3"/>
  <c r="AO208" i="3"/>
  <c r="AK208" i="3"/>
  <c r="AG208" i="3"/>
  <c r="AO207" i="3"/>
  <c r="AK207" i="3"/>
  <c r="AG207" i="3"/>
  <c r="AZ206" i="3"/>
  <c r="AO206" i="3"/>
  <c r="AK206" i="3"/>
  <c r="AG206" i="3"/>
  <c r="AO205" i="3"/>
  <c r="AK205" i="3"/>
  <c r="AG205" i="3"/>
  <c r="AZ204" i="3"/>
  <c r="AO204" i="3"/>
  <c r="AK204" i="3"/>
  <c r="AG204" i="3"/>
  <c r="AO203" i="3"/>
  <c r="AK203" i="3"/>
  <c r="AG203" i="3"/>
  <c r="AZ202" i="3"/>
  <c r="AO202" i="3"/>
  <c r="AK202" i="3"/>
  <c r="AG202" i="3"/>
  <c r="AO201" i="3"/>
  <c r="AK201" i="3"/>
  <c r="AG201" i="3"/>
  <c r="AO200" i="3"/>
  <c r="AK200" i="3"/>
  <c r="AF200" i="3"/>
  <c r="AZ200" i="3" s="1"/>
  <c r="AZ199" i="3"/>
  <c r="AO199" i="3"/>
  <c r="AK199" i="3"/>
  <c r="AG199" i="3"/>
  <c r="AO198" i="3"/>
  <c r="AK198" i="3"/>
  <c r="AG198" i="3"/>
  <c r="AO197" i="3"/>
  <c r="AK197" i="3"/>
  <c r="AF197" i="3"/>
  <c r="AZ197" i="3" s="1"/>
  <c r="AZ196" i="3"/>
  <c r="AO196" i="3"/>
  <c r="AK196" i="3"/>
  <c r="AG196" i="3"/>
  <c r="AO195" i="3"/>
  <c r="AK195" i="3"/>
  <c r="AG195" i="3"/>
  <c r="AZ194" i="3"/>
  <c r="AW194" i="3"/>
  <c r="AS194" i="3"/>
  <c r="AO194" i="3"/>
  <c r="AK194" i="3"/>
  <c r="AG194" i="3"/>
  <c r="AZ193" i="3"/>
  <c r="AW193" i="3"/>
  <c r="AS193" i="3"/>
  <c r="AO193" i="3"/>
  <c r="AK193" i="3"/>
  <c r="AG193" i="3"/>
  <c r="AV163" i="3"/>
  <c r="AW163" i="3" s="1"/>
  <c r="AR163" i="3"/>
  <c r="AO163" i="3"/>
  <c r="AK163" i="3"/>
  <c r="AG163" i="3"/>
  <c r="AK161" i="3"/>
  <c r="AG161" i="3"/>
  <c r="AZ160" i="3"/>
  <c r="AK160" i="3"/>
  <c r="AG160" i="3"/>
  <c r="AZ159" i="3"/>
  <c r="AK159" i="3"/>
  <c r="AG159" i="3"/>
  <c r="AK155" i="3"/>
  <c r="AG155" i="3"/>
  <c r="AZ154" i="3"/>
  <c r="AV154" i="3"/>
  <c r="AW154" i="3" s="1"/>
  <c r="AR154" i="3"/>
  <c r="AS154" i="3" s="1"/>
  <c r="AK154" i="3"/>
  <c r="AG154" i="3"/>
  <c r="AV153" i="3"/>
  <c r="AW153" i="3" s="1"/>
  <c r="AR153" i="3"/>
  <c r="AS153" i="3" s="1"/>
  <c r="AO153" i="3"/>
  <c r="AJ153" i="3"/>
  <c r="AK153" i="3" s="1"/>
  <c r="AG153" i="3"/>
  <c r="AK152" i="3"/>
  <c r="AG152" i="3"/>
  <c r="AZ151" i="3"/>
  <c r="AK151" i="3"/>
  <c r="AG151" i="3"/>
  <c r="AK150" i="3"/>
  <c r="AG150" i="3"/>
  <c r="AX149" i="3"/>
  <c r="AN149" i="3"/>
  <c r="AY149" i="3" s="1"/>
  <c r="AK149" i="3"/>
  <c r="AG149" i="3"/>
  <c r="AZ148" i="3"/>
  <c r="AX148" i="3"/>
  <c r="AN148" i="3"/>
  <c r="AO148" i="3" s="1"/>
  <c r="AK148" i="3"/>
  <c r="AG148" i="3"/>
  <c r="AX147" i="3"/>
  <c r="AN147" i="3"/>
  <c r="AO147" i="3" s="1"/>
  <c r="AK147" i="3"/>
  <c r="AG147" i="3"/>
  <c r="AZ146" i="3"/>
  <c r="AX146" i="3"/>
  <c r="AN146" i="3"/>
  <c r="AO146" i="3" s="1"/>
  <c r="AK146" i="3"/>
  <c r="AG146" i="3"/>
  <c r="AX145" i="3"/>
  <c r="AN145" i="3"/>
  <c r="AK145" i="3"/>
  <c r="AG145" i="3"/>
  <c r="AZ144" i="3"/>
  <c r="AX144" i="3"/>
  <c r="AN144" i="3"/>
  <c r="AO144" i="3" s="1"/>
  <c r="AK144" i="3"/>
  <c r="AG144" i="3"/>
  <c r="AX143" i="3"/>
  <c r="AN143" i="3"/>
  <c r="AY143" i="3" s="1"/>
  <c r="AK143" i="3"/>
  <c r="AG143" i="3"/>
  <c r="AZ142" i="3"/>
  <c r="AX142" i="3"/>
  <c r="AN142" i="3"/>
  <c r="AO142" i="3" s="1"/>
  <c r="AK142" i="3"/>
  <c r="AG142" i="3"/>
  <c r="AY141" i="3"/>
  <c r="AZ141" i="3" s="1"/>
  <c r="AW141" i="3"/>
  <c r="AS141" i="3"/>
  <c r="AO141" i="3"/>
  <c r="AK141" i="3"/>
  <c r="AG141" i="3"/>
  <c r="AY140" i="3"/>
  <c r="AZ140" i="3" s="1"/>
  <c r="AW140" i="3"/>
  <c r="AS140" i="3"/>
  <c r="AO140" i="3"/>
  <c r="AK140" i="3"/>
  <c r="AG140" i="3"/>
  <c r="AY139" i="3"/>
  <c r="AW139" i="3"/>
  <c r="AS139" i="3"/>
  <c r="AO139" i="3"/>
  <c r="AK139" i="3"/>
  <c r="AG139" i="3"/>
  <c r="AX134" i="3"/>
  <c r="AV134" i="3"/>
  <c r="AW134" i="3" s="1"/>
  <c r="AR134" i="3"/>
  <c r="AS134" i="3" s="1"/>
  <c r="AN134" i="3"/>
  <c r="AO134" i="3" s="1"/>
  <c r="AJ134" i="3"/>
  <c r="AK134" i="3" s="1"/>
  <c r="AF134" i="3"/>
  <c r="AG134" i="3" s="1"/>
  <c r="AZ133" i="3"/>
  <c r="AX133" i="3"/>
  <c r="AV133" i="3"/>
  <c r="AW133" i="3" s="1"/>
  <c r="AR133" i="3"/>
  <c r="AS133" i="3" s="1"/>
  <c r="AN133" i="3"/>
  <c r="AO133" i="3" s="1"/>
  <c r="AJ133" i="3"/>
  <c r="AK133" i="3" s="1"/>
  <c r="AF133" i="3"/>
  <c r="AG133" i="3" s="1"/>
  <c r="AX132" i="3"/>
  <c r="AV132" i="3"/>
  <c r="AW132" i="3" s="1"/>
  <c r="AR132" i="3"/>
  <c r="AS132" i="3" s="1"/>
  <c r="AJ132" i="3"/>
  <c r="AK132" i="3" s="1"/>
  <c r="AF132" i="3"/>
  <c r="AG132" i="3" s="1"/>
  <c r="AX128" i="3"/>
  <c r="AV128" i="3"/>
  <c r="AW128" i="3" s="1"/>
  <c r="AR128" i="3"/>
  <c r="AS128" i="3" s="1"/>
  <c r="AN128" i="3"/>
  <c r="AO128" i="3" s="1"/>
  <c r="AJ128" i="3"/>
  <c r="AK128" i="3" s="1"/>
  <c r="AF128" i="3"/>
  <c r="AG128" i="3" s="1"/>
  <c r="AZ127" i="3"/>
  <c r="AX127" i="3"/>
  <c r="AV127" i="3"/>
  <c r="AW127" i="3" s="1"/>
  <c r="AR127" i="3"/>
  <c r="AS127" i="3" s="1"/>
  <c r="AN127" i="3"/>
  <c r="AO127" i="3" s="1"/>
  <c r="AJ127" i="3"/>
  <c r="AK127" i="3" s="1"/>
  <c r="AF127" i="3"/>
  <c r="AG127" i="3" s="1"/>
  <c r="AX126" i="3"/>
  <c r="AV126" i="3"/>
  <c r="AW126" i="3" s="1"/>
  <c r="AR126" i="3"/>
  <c r="AS126" i="3" s="1"/>
  <c r="AJ126" i="3"/>
  <c r="AK126" i="3" s="1"/>
  <c r="AX123" i="3"/>
  <c r="AV123" i="3"/>
  <c r="AW123" i="3" s="1"/>
  <c r="AR123" i="3"/>
  <c r="AS123" i="3" s="1"/>
  <c r="AN123" i="3"/>
  <c r="AO123" i="3" s="1"/>
  <c r="AJ123" i="3"/>
  <c r="AK123" i="3" s="1"/>
  <c r="AF123" i="3"/>
  <c r="AG123" i="3" s="1"/>
  <c r="AZ122" i="3"/>
  <c r="AX122" i="3"/>
  <c r="AV122" i="3"/>
  <c r="AW122" i="3" s="1"/>
  <c r="AR122" i="3"/>
  <c r="AS122" i="3" s="1"/>
  <c r="AN122" i="3"/>
  <c r="AO122" i="3" s="1"/>
  <c r="AJ122" i="3"/>
  <c r="AK122" i="3" s="1"/>
  <c r="AF122" i="3"/>
  <c r="AG122" i="3" s="1"/>
  <c r="AX121" i="3"/>
  <c r="AV121" i="3"/>
  <c r="AW121" i="3" s="1"/>
  <c r="AR121" i="3"/>
  <c r="AS121" i="3" s="1"/>
  <c r="AN121" i="3"/>
  <c r="AO121" i="3" s="1"/>
  <c r="AJ121" i="3"/>
  <c r="AK121" i="3" s="1"/>
  <c r="AF121" i="3"/>
  <c r="AG121" i="3" s="1"/>
  <c r="AX118" i="3"/>
  <c r="AV118" i="3"/>
  <c r="AW118" i="3" s="1"/>
  <c r="AR118" i="3"/>
  <c r="AS118" i="3" s="1"/>
  <c r="AN118" i="3"/>
  <c r="AO118" i="3" s="1"/>
  <c r="AJ118" i="3"/>
  <c r="AK118" i="3" s="1"/>
  <c r="AF118" i="3"/>
  <c r="AG118" i="3" s="1"/>
  <c r="AZ117" i="3"/>
  <c r="AX117" i="3"/>
  <c r="AV117" i="3"/>
  <c r="AW117" i="3" s="1"/>
  <c r="AR117" i="3"/>
  <c r="AS117" i="3" s="1"/>
  <c r="AN117" i="3"/>
  <c r="AO117" i="3" s="1"/>
  <c r="AJ117" i="3"/>
  <c r="AK117" i="3" s="1"/>
  <c r="AF117" i="3"/>
  <c r="AG117" i="3" s="1"/>
  <c r="AX112" i="3"/>
  <c r="AV112" i="3"/>
  <c r="AW112" i="3" s="1"/>
  <c r="AR112" i="3"/>
  <c r="AS112" i="3" s="1"/>
  <c r="AN112" i="3"/>
  <c r="AO112" i="3" s="1"/>
  <c r="AJ112" i="3"/>
  <c r="AK112" i="3" s="1"/>
  <c r="AF112" i="3"/>
  <c r="AG112" i="3" s="1"/>
  <c r="AZ111" i="3"/>
  <c r="AX111" i="3"/>
  <c r="AV111" i="3"/>
  <c r="AW111" i="3" s="1"/>
  <c r="AR111" i="3"/>
  <c r="AS111" i="3" s="1"/>
  <c r="AN111" i="3"/>
  <c r="AO111" i="3" s="1"/>
  <c r="AJ111" i="3"/>
  <c r="AK111" i="3" s="1"/>
  <c r="AF111" i="3"/>
  <c r="AG111" i="3" s="1"/>
  <c r="AX110" i="3"/>
  <c r="AV110" i="3"/>
  <c r="AW110" i="3" s="1"/>
  <c r="AR110" i="3"/>
  <c r="AS110" i="3" s="1"/>
  <c r="AN110" i="3"/>
  <c r="AO110" i="3" s="1"/>
  <c r="AJ110" i="3"/>
  <c r="AK110" i="3" s="1"/>
  <c r="AF110" i="3"/>
  <c r="AG110" i="3" s="1"/>
  <c r="AX108" i="3"/>
  <c r="AV108" i="3"/>
  <c r="AW108" i="3" s="1"/>
  <c r="AR108" i="3"/>
  <c r="AS108" i="3" s="1"/>
  <c r="AN108" i="3"/>
  <c r="AO108" i="3" s="1"/>
  <c r="AJ108" i="3"/>
  <c r="AK108" i="3" s="1"/>
  <c r="AF108" i="3"/>
  <c r="AG108" i="3" s="1"/>
  <c r="AZ107" i="3"/>
  <c r="AX107" i="3"/>
  <c r="AV107" i="3"/>
  <c r="AW107" i="3" s="1"/>
  <c r="AR107" i="3"/>
  <c r="AS107" i="3" s="1"/>
  <c r="AN107" i="3"/>
  <c r="AO107" i="3" s="1"/>
  <c r="AJ107" i="3"/>
  <c r="AK107" i="3" s="1"/>
  <c r="AF107" i="3"/>
  <c r="AG107" i="3" s="1"/>
  <c r="AX106" i="3"/>
  <c r="AV106" i="3"/>
  <c r="AW106" i="3" s="1"/>
  <c r="AR106" i="3"/>
  <c r="AS106" i="3" s="1"/>
  <c r="AN106" i="3"/>
  <c r="AO106" i="3" s="1"/>
  <c r="AJ106" i="3"/>
  <c r="AK106" i="3" s="1"/>
  <c r="AF106" i="3"/>
  <c r="AG106" i="3" s="1"/>
  <c r="AZ104" i="3"/>
  <c r="AX104" i="3"/>
  <c r="AV104" i="3"/>
  <c r="AW104" i="3" s="1"/>
  <c r="AR104" i="3"/>
  <c r="AS104" i="3" s="1"/>
  <c r="AN104" i="3"/>
  <c r="AO104" i="3" s="1"/>
  <c r="AJ104" i="3"/>
  <c r="AK104" i="3" s="1"/>
  <c r="AF104" i="3"/>
  <c r="AG104" i="3" s="1"/>
  <c r="AX103" i="3"/>
  <c r="AV103" i="3"/>
  <c r="AW103" i="3" s="1"/>
  <c r="AR103" i="3"/>
  <c r="AS103" i="3" s="1"/>
  <c r="AN103" i="3"/>
  <c r="AO103" i="3" s="1"/>
  <c r="AJ103" i="3"/>
  <c r="AK103" i="3" s="1"/>
  <c r="AF103" i="3"/>
  <c r="AG103" i="3" s="1"/>
  <c r="AZ101" i="3"/>
  <c r="AX101" i="3"/>
  <c r="AV101" i="3"/>
  <c r="AW101" i="3" s="1"/>
  <c r="AR101" i="3"/>
  <c r="AS101" i="3" s="1"/>
  <c r="AN101" i="3"/>
  <c r="AO101" i="3" s="1"/>
  <c r="AJ101" i="3"/>
  <c r="AK101" i="3" s="1"/>
  <c r="AF101" i="3"/>
  <c r="AG101" i="3" s="1"/>
  <c r="AX100" i="3"/>
  <c r="AV100" i="3"/>
  <c r="AW100" i="3" s="1"/>
  <c r="AR100" i="3"/>
  <c r="AS100" i="3" s="1"/>
  <c r="AN100" i="3"/>
  <c r="AO100" i="3" s="1"/>
  <c r="AJ100" i="3"/>
  <c r="AK100" i="3" s="1"/>
  <c r="AF100" i="3"/>
  <c r="AG100" i="3" s="1"/>
  <c r="AX99" i="3"/>
  <c r="AV99" i="3"/>
  <c r="AW99" i="3" s="1"/>
  <c r="AR99" i="3"/>
  <c r="AS99" i="3" s="1"/>
  <c r="AJ99" i="3"/>
  <c r="AK99" i="3" s="1"/>
  <c r="AX96" i="3"/>
  <c r="AV96" i="3"/>
  <c r="AW96" i="3" s="1"/>
  <c r="AR96" i="3"/>
  <c r="AS96" i="3" s="1"/>
  <c r="AN96" i="3"/>
  <c r="AO96" i="3" s="1"/>
  <c r="AJ96" i="3"/>
  <c r="AK96" i="3" s="1"/>
  <c r="AF96" i="3"/>
  <c r="AG96" i="3" s="1"/>
  <c r="AZ95" i="3"/>
  <c r="AX95" i="3"/>
  <c r="AV95" i="3"/>
  <c r="AW95" i="3" s="1"/>
  <c r="AR95" i="3"/>
  <c r="AS95" i="3" s="1"/>
  <c r="AN95" i="3"/>
  <c r="AO95" i="3" s="1"/>
  <c r="AJ95" i="3"/>
  <c r="AK95" i="3" s="1"/>
  <c r="AF95" i="3"/>
  <c r="AG95" i="3" s="1"/>
  <c r="AX94" i="3"/>
  <c r="AV94" i="3"/>
  <c r="AW94" i="3" s="1"/>
  <c r="AR94" i="3"/>
  <c r="AS94" i="3" s="1"/>
  <c r="AJ94" i="3"/>
  <c r="AK94" i="3" s="1"/>
  <c r="AX90" i="3"/>
  <c r="AV90" i="3"/>
  <c r="AW90" i="3" s="1"/>
  <c r="AR90" i="3"/>
  <c r="AS90" i="3" s="1"/>
  <c r="AN90" i="3"/>
  <c r="AO90" i="3" s="1"/>
  <c r="AJ90" i="3"/>
  <c r="AK90" i="3" s="1"/>
  <c r="AF90" i="3"/>
  <c r="AG90" i="3" s="1"/>
  <c r="AZ89" i="3"/>
  <c r="AX89" i="3"/>
  <c r="AV89" i="3"/>
  <c r="AW89" i="3" s="1"/>
  <c r="AR89" i="3"/>
  <c r="AS89" i="3" s="1"/>
  <c r="AN89" i="3"/>
  <c r="AO89" i="3" s="1"/>
  <c r="AJ89" i="3"/>
  <c r="AK89" i="3" s="1"/>
  <c r="AF89" i="3"/>
  <c r="AG89" i="3" s="1"/>
  <c r="AX88" i="3"/>
  <c r="AV88" i="3"/>
  <c r="AW88" i="3" s="1"/>
  <c r="AR88" i="3"/>
  <c r="AS88" i="3" s="1"/>
  <c r="AN88" i="3"/>
  <c r="AO88" i="3" s="1"/>
  <c r="AJ88" i="3"/>
  <c r="AK88" i="3" s="1"/>
  <c r="AF88" i="3"/>
  <c r="AG88" i="3" s="1"/>
  <c r="AZ84" i="3"/>
  <c r="AX83" i="3"/>
  <c r="AV83" i="3"/>
  <c r="AW83" i="3" s="1"/>
  <c r="AR83" i="3"/>
  <c r="AS83" i="3" s="1"/>
  <c r="AN83" i="3"/>
  <c r="AO83" i="3" s="1"/>
  <c r="AJ83" i="3"/>
  <c r="AK83" i="3" s="1"/>
  <c r="AF83" i="3"/>
  <c r="AG83" i="3" s="1"/>
  <c r="AX80" i="3"/>
  <c r="AV80" i="3"/>
  <c r="AW80" i="3" s="1"/>
  <c r="AR80" i="3"/>
  <c r="AS80" i="3" s="1"/>
  <c r="AN80" i="3"/>
  <c r="AO80" i="3" s="1"/>
  <c r="AJ80" i="3"/>
  <c r="AF80" i="3"/>
  <c r="AG80" i="3" s="1"/>
  <c r="AX78" i="3"/>
  <c r="AN78" i="3"/>
  <c r="AO78" i="3" s="1"/>
  <c r="AJ78" i="3"/>
  <c r="AK78" i="3" s="1"/>
  <c r="AF78" i="3"/>
  <c r="AG78" i="3" s="1"/>
  <c r="AZ77" i="3"/>
  <c r="AN77" i="3"/>
  <c r="AO77" i="3" s="1"/>
  <c r="AJ77" i="3"/>
  <c r="AK77" i="3" s="1"/>
  <c r="AF77" i="3"/>
  <c r="AG77" i="3" s="1"/>
  <c r="AN76" i="3"/>
  <c r="AO76" i="3" s="1"/>
  <c r="AJ76" i="3"/>
  <c r="AK76" i="3" s="1"/>
  <c r="AF76" i="3"/>
  <c r="AG76" i="3" s="1"/>
  <c r="AX75" i="3"/>
  <c r="AN75" i="3"/>
  <c r="AO75" i="3" s="1"/>
  <c r="AJ75" i="3"/>
  <c r="AK75" i="3" s="1"/>
  <c r="AF75" i="3"/>
  <c r="AG75" i="3" s="1"/>
  <c r="AZ74" i="3"/>
  <c r="AN74" i="3"/>
  <c r="AO74" i="3" s="1"/>
  <c r="AJ74" i="3"/>
  <c r="AK74" i="3" s="1"/>
  <c r="AF74" i="3"/>
  <c r="AG74" i="3" s="1"/>
  <c r="AN73" i="3"/>
  <c r="AO73" i="3" s="1"/>
  <c r="AJ73" i="3"/>
  <c r="AK73" i="3" s="1"/>
  <c r="AF73" i="3"/>
  <c r="AG73" i="3" s="1"/>
  <c r="AX72" i="3"/>
  <c r="AN72" i="3"/>
  <c r="AO72" i="3" s="1"/>
  <c r="AJ72" i="3"/>
  <c r="AK72" i="3" s="1"/>
  <c r="AF72" i="3"/>
  <c r="AG72" i="3" s="1"/>
  <c r="AZ71" i="3"/>
  <c r="AN71" i="3"/>
  <c r="AO71" i="3" s="1"/>
  <c r="AJ71" i="3"/>
  <c r="AK71" i="3" s="1"/>
  <c r="AF71" i="3"/>
  <c r="AG71" i="3" s="1"/>
  <c r="AN70" i="3"/>
  <c r="AO70" i="3" s="1"/>
  <c r="AJ70" i="3"/>
  <c r="AK70" i="3" s="1"/>
  <c r="AF70" i="3"/>
  <c r="AG70" i="3" s="1"/>
  <c r="AX69" i="3"/>
  <c r="AN69" i="3"/>
  <c r="AO69" i="3" s="1"/>
  <c r="AJ69" i="3"/>
  <c r="AK69" i="3" s="1"/>
  <c r="AF69" i="3"/>
  <c r="AG69" i="3" s="1"/>
  <c r="AZ68" i="3"/>
  <c r="AN68" i="3"/>
  <c r="AO68" i="3" s="1"/>
  <c r="AJ68" i="3"/>
  <c r="AK68" i="3" s="1"/>
  <c r="AF68" i="3"/>
  <c r="AG68" i="3" s="1"/>
  <c r="AN67" i="3"/>
  <c r="AO67" i="3" s="1"/>
  <c r="AJ67" i="3"/>
  <c r="AK67" i="3" s="1"/>
  <c r="AF67" i="3"/>
  <c r="AG67" i="3" s="1"/>
  <c r="AX66" i="3"/>
  <c r="AN66" i="3"/>
  <c r="AO66" i="3" s="1"/>
  <c r="AJ66" i="3"/>
  <c r="AK66" i="3" s="1"/>
  <c r="AF66" i="3"/>
  <c r="AG66" i="3" s="1"/>
  <c r="AZ65" i="3"/>
  <c r="AN65" i="3"/>
  <c r="AO65" i="3" s="1"/>
  <c r="AJ65" i="3"/>
  <c r="AK65" i="3" s="1"/>
  <c r="AF65" i="3"/>
  <c r="AG65" i="3" s="1"/>
  <c r="AN64" i="3"/>
  <c r="AO64" i="3" s="1"/>
  <c r="AJ64" i="3"/>
  <c r="AK64" i="3" s="1"/>
  <c r="AF64" i="3"/>
  <c r="AG64" i="3" s="1"/>
  <c r="AX63" i="3"/>
  <c r="AN63" i="3"/>
  <c r="AO63" i="3" s="1"/>
  <c r="AJ63" i="3"/>
  <c r="AK63" i="3" s="1"/>
  <c r="AF63" i="3"/>
  <c r="AG63" i="3" s="1"/>
  <c r="AZ62" i="3"/>
  <c r="AN62" i="3"/>
  <c r="AO62" i="3" s="1"/>
  <c r="AJ62" i="3"/>
  <c r="AK62" i="3" s="1"/>
  <c r="AF62" i="3"/>
  <c r="AG62" i="3" s="1"/>
  <c r="AN61" i="3"/>
  <c r="AO61" i="3" s="1"/>
  <c r="AJ61" i="3"/>
  <c r="AK61" i="3" s="1"/>
  <c r="AF61" i="3"/>
  <c r="AG61" i="3" s="1"/>
  <c r="AV60" i="3"/>
  <c r="AW60" i="3" s="1"/>
  <c r="AR60" i="3"/>
  <c r="AS60" i="3" s="1"/>
  <c r="AN60" i="3"/>
  <c r="AO60" i="3" s="1"/>
  <c r="AJ60" i="3"/>
  <c r="AK60" i="3" s="1"/>
  <c r="AF60" i="3"/>
  <c r="AG60" i="3" s="1"/>
  <c r="AV59" i="3"/>
  <c r="AW59" i="3" s="1"/>
  <c r="AR59" i="3"/>
  <c r="AS59" i="3" s="1"/>
  <c r="AN59" i="3"/>
  <c r="AO59" i="3" s="1"/>
  <c r="AJ59" i="3"/>
  <c r="AK59" i="3" s="1"/>
  <c r="AF59" i="3"/>
  <c r="AG59" i="3" s="1"/>
  <c r="AV58" i="3"/>
  <c r="AW58" i="3" s="1"/>
  <c r="AR58" i="3"/>
  <c r="AS58" i="3" s="1"/>
  <c r="AN58" i="3"/>
  <c r="AO58" i="3" s="1"/>
  <c r="AJ58" i="3"/>
  <c r="AK58" i="3" s="1"/>
  <c r="AF58" i="3"/>
  <c r="AG58" i="3" s="1"/>
  <c r="AV57" i="3"/>
  <c r="AW57" i="3" s="1"/>
  <c r="AR57" i="3"/>
  <c r="AS57" i="3" s="1"/>
  <c r="AN57" i="3"/>
  <c r="AO57" i="3" s="1"/>
  <c r="AJ57" i="3"/>
  <c r="AK57" i="3" s="1"/>
  <c r="AF57" i="3"/>
  <c r="AG57" i="3" s="1"/>
  <c r="AV56" i="3"/>
  <c r="AW56" i="3" s="1"/>
  <c r="AR56" i="3"/>
  <c r="AS56" i="3" s="1"/>
  <c r="AN56" i="3"/>
  <c r="AO56" i="3" s="1"/>
  <c r="AJ56" i="3"/>
  <c r="AK56" i="3" s="1"/>
  <c r="AF56" i="3"/>
  <c r="AG56" i="3" s="1"/>
  <c r="AV55" i="3"/>
  <c r="AW55" i="3" s="1"/>
  <c r="AR55" i="3"/>
  <c r="AS55" i="3" s="1"/>
  <c r="AN55" i="3"/>
  <c r="AO55" i="3" s="1"/>
  <c r="AJ55" i="3"/>
  <c r="AK55" i="3" s="1"/>
  <c r="AF55" i="3"/>
  <c r="AG55" i="3" s="1"/>
  <c r="AV53" i="3"/>
  <c r="AW53" i="3" s="1"/>
  <c r="AR53" i="3"/>
  <c r="AS53" i="3" s="1"/>
  <c r="AN53" i="3"/>
  <c r="AO53" i="3" s="1"/>
  <c r="AJ53" i="3"/>
  <c r="AK53" i="3" s="1"/>
  <c r="AF53" i="3"/>
  <c r="AG53" i="3" s="1"/>
  <c r="AV50" i="3"/>
  <c r="AW50" i="3" s="1"/>
  <c r="AR50" i="3"/>
  <c r="AS50" i="3" s="1"/>
  <c r="AN50" i="3"/>
  <c r="AO50" i="3" s="1"/>
  <c r="AJ50" i="3"/>
  <c r="AK50" i="3" s="1"/>
  <c r="AF50" i="3"/>
  <c r="AG50" i="3" s="1"/>
  <c r="AX48" i="3"/>
  <c r="AV48" i="3"/>
  <c r="AW48" i="3" s="1"/>
  <c r="AR48" i="3"/>
  <c r="AS48" i="3" s="1"/>
  <c r="AN48" i="3"/>
  <c r="AO48" i="3" s="1"/>
  <c r="AJ48" i="3"/>
  <c r="AK48" i="3" s="1"/>
  <c r="AF48" i="3"/>
  <c r="AX47" i="3"/>
  <c r="AV47" i="3"/>
  <c r="AW47" i="3" s="1"/>
  <c r="AR47" i="3"/>
  <c r="AS47" i="3" s="1"/>
  <c r="AN47" i="3"/>
  <c r="AO47" i="3" s="1"/>
  <c r="AJ47" i="3"/>
  <c r="AK47" i="3" s="1"/>
  <c r="AF47" i="3"/>
  <c r="AG47" i="3" s="1"/>
  <c r="AV46" i="3"/>
  <c r="AW46" i="3" s="1"/>
  <c r="AR46" i="3"/>
  <c r="AS46" i="3" s="1"/>
  <c r="AN46" i="3"/>
  <c r="AO46" i="3" s="1"/>
  <c r="AJ46" i="3"/>
  <c r="AK46" i="3" s="1"/>
  <c r="AF46" i="3"/>
  <c r="AG46" i="3" s="1"/>
  <c r="AX43" i="3"/>
  <c r="AV43" i="3"/>
  <c r="AW43" i="3" s="1"/>
  <c r="AR43" i="3"/>
  <c r="AS43" i="3" s="1"/>
  <c r="AN43" i="3"/>
  <c r="AO43" i="3" s="1"/>
  <c r="AJ43" i="3"/>
  <c r="AK43" i="3" s="1"/>
  <c r="AF43" i="3"/>
  <c r="AG43" i="3" s="1"/>
  <c r="AX42" i="3"/>
  <c r="AV42" i="3"/>
  <c r="AW42" i="3" s="1"/>
  <c r="AR42" i="3"/>
  <c r="AS42" i="3" s="1"/>
  <c r="AN42" i="3"/>
  <c r="AO42" i="3" s="1"/>
  <c r="AJ42" i="3"/>
  <c r="AK42" i="3" s="1"/>
  <c r="AF42" i="3"/>
  <c r="AG42" i="3" s="1"/>
  <c r="AV41" i="3"/>
  <c r="AW41" i="3" s="1"/>
  <c r="AR41" i="3"/>
  <c r="AS41" i="3" s="1"/>
  <c r="AN41" i="3"/>
  <c r="AO41" i="3" s="1"/>
  <c r="AJ41" i="3"/>
  <c r="AK41" i="3" s="1"/>
  <c r="AF41" i="3"/>
  <c r="AG41" i="3" s="1"/>
  <c r="AV37" i="3"/>
  <c r="AW37" i="3" s="1"/>
  <c r="AR37" i="3"/>
  <c r="AS37" i="3" s="1"/>
  <c r="AN37" i="3"/>
  <c r="AO37" i="3" s="1"/>
  <c r="AJ37" i="3"/>
  <c r="AK37" i="3" s="1"/>
  <c r="AF37" i="3"/>
  <c r="AG37" i="3" s="1"/>
  <c r="AX34" i="3"/>
  <c r="AV34" i="3"/>
  <c r="AW34" i="3" s="1"/>
  <c r="AR34" i="3"/>
  <c r="AS34" i="3" s="1"/>
  <c r="AN34" i="3"/>
  <c r="AO34" i="3" s="1"/>
  <c r="AJ34" i="3"/>
  <c r="AK34" i="3" s="1"/>
  <c r="AF34" i="3"/>
  <c r="AX33" i="3"/>
  <c r="AV33" i="3"/>
  <c r="AW33" i="3" s="1"/>
  <c r="AR33" i="3"/>
  <c r="AS33" i="3" s="1"/>
  <c r="AN33" i="3"/>
  <c r="AO33" i="3" s="1"/>
  <c r="AJ33" i="3"/>
  <c r="AK33" i="3" s="1"/>
  <c r="AF33" i="3"/>
  <c r="AG33" i="3" s="1"/>
  <c r="AV32" i="3"/>
  <c r="AW32" i="3" s="1"/>
  <c r="AR32" i="3"/>
  <c r="AS32" i="3" s="1"/>
  <c r="AN32" i="3"/>
  <c r="AO32" i="3" s="1"/>
  <c r="AJ32" i="3"/>
  <c r="AK32" i="3" s="1"/>
  <c r="AF32" i="3"/>
  <c r="AG32" i="3" s="1"/>
  <c r="AX29" i="3"/>
  <c r="AV29" i="3"/>
  <c r="AW29" i="3" s="1"/>
  <c r="AR29" i="3"/>
  <c r="AS29" i="3" s="1"/>
  <c r="AN29" i="3"/>
  <c r="AO29" i="3" s="1"/>
  <c r="AJ29" i="3"/>
  <c r="AK29" i="3" s="1"/>
  <c r="AF29" i="3"/>
  <c r="AG29" i="3" s="1"/>
  <c r="AX28" i="3"/>
  <c r="AV28" i="3"/>
  <c r="AW28" i="3" s="1"/>
  <c r="AR28" i="3"/>
  <c r="AS28" i="3" s="1"/>
  <c r="AN28" i="3"/>
  <c r="AO28" i="3" s="1"/>
  <c r="AJ28" i="3"/>
  <c r="AK28" i="3" s="1"/>
  <c r="AF28" i="3"/>
  <c r="AG28" i="3" s="1"/>
  <c r="AV27" i="3"/>
  <c r="AW27" i="3" s="1"/>
  <c r="AR27" i="3"/>
  <c r="AS27" i="3" s="1"/>
  <c r="AN27" i="3"/>
  <c r="AO27" i="3" s="1"/>
  <c r="AJ27" i="3"/>
  <c r="AK27" i="3" s="1"/>
  <c r="AF27" i="3"/>
  <c r="AG27" i="3" s="1"/>
  <c r="AV26" i="3"/>
  <c r="AW26" i="3" s="1"/>
  <c r="AR26" i="3"/>
  <c r="AS26" i="3" s="1"/>
  <c r="AN26" i="3"/>
  <c r="AO26" i="3" s="1"/>
  <c r="AJ26" i="3"/>
  <c r="AK26" i="3" s="1"/>
  <c r="AF26" i="3"/>
  <c r="AG26" i="3" s="1"/>
  <c r="AV25" i="3"/>
  <c r="AW25" i="3" s="1"/>
  <c r="AR25" i="3"/>
  <c r="AS25" i="3" s="1"/>
  <c r="AN25" i="3"/>
  <c r="AO25" i="3" s="1"/>
  <c r="AJ25" i="3"/>
  <c r="AK25" i="3" s="1"/>
  <c r="AF25" i="3"/>
  <c r="AG25" i="3" s="1"/>
  <c r="AV23" i="3"/>
  <c r="AW23" i="3" s="1"/>
  <c r="AR23" i="3"/>
  <c r="AS23" i="3" s="1"/>
  <c r="AN23" i="3"/>
  <c r="AO23" i="3" s="1"/>
  <c r="AJ23" i="3"/>
  <c r="AK23" i="3" s="1"/>
  <c r="AF23" i="3"/>
  <c r="AG23" i="3" s="1"/>
  <c r="AV22" i="3"/>
  <c r="AW22" i="3" s="1"/>
  <c r="AR22" i="3"/>
  <c r="AS22" i="3" s="1"/>
  <c r="AN22" i="3"/>
  <c r="AO22" i="3" s="1"/>
  <c r="AJ22" i="3"/>
  <c r="AK22" i="3" s="1"/>
  <c r="AF22" i="3"/>
  <c r="AG22" i="3" s="1"/>
  <c r="AV20" i="3"/>
  <c r="AW20" i="3" s="1"/>
  <c r="AR20" i="3"/>
  <c r="AS20" i="3" s="1"/>
  <c r="AN20" i="3"/>
  <c r="AO20" i="3" s="1"/>
  <c r="AJ20" i="3"/>
  <c r="AK20" i="3" s="1"/>
  <c r="AF20" i="3"/>
  <c r="AG20" i="3" s="1"/>
  <c r="AV19" i="3"/>
  <c r="AW19" i="3" s="1"/>
  <c r="AR19" i="3"/>
  <c r="AS19" i="3" s="1"/>
  <c r="AN19" i="3"/>
  <c r="AO19" i="3" s="1"/>
  <c r="AJ19" i="3"/>
  <c r="AK19" i="3" s="1"/>
  <c r="AF19" i="3"/>
  <c r="AG19" i="3" s="1"/>
  <c r="AV18" i="3"/>
  <c r="AW18" i="3" s="1"/>
  <c r="AR18" i="3"/>
  <c r="AS18" i="3" s="1"/>
  <c r="AN18" i="3"/>
  <c r="AO18" i="3" s="1"/>
  <c r="AJ18" i="3"/>
  <c r="AK18" i="3" s="1"/>
  <c r="AF18" i="3"/>
  <c r="AG18" i="3" s="1"/>
  <c r="AV17" i="3"/>
  <c r="AW17" i="3" s="1"/>
  <c r="AR17" i="3"/>
  <c r="AS17" i="3" s="1"/>
  <c r="AN17" i="3"/>
  <c r="AO17" i="3" s="1"/>
  <c r="AJ17" i="3"/>
  <c r="AK17" i="3" s="1"/>
  <c r="AF17" i="3"/>
  <c r="AG17" i="3" s="1"/>
  <c r="AZ139" i="3" l="1"/>
  <c r="AG200" i="3"/>
  <c r="AZ34" i="3"/>
  <c r="AO143" i="3"/>
  <c r="AZ143" i="3" s="1"/>
  <c r="AZ48" i="3"/>
  <c r="AY163" i="3"/>
  <c r="AZ163" i="3" s="1"/>
  <c r="AG48" i="3"/>
  <c r="AS163" i="3"/>
  <c r="AG34" i="3"/>
  <c r="AZ43" i="3"/>
  <c r="AY147" i="3"/>
  <c r="AK80" i="3"/>
  <c r="AZ80" i="3"/>
  <c r="AY254" i="3"/>
  <c r="AZ254" i="3" s="1"/>
  <c r="AZ147" i="3"/>
  <c r="AY145" i="3"/>
  <c r="AO145" i="3"/>
  <c r="AZ145" i="3" s="1"/>
  <c r="AG197" i="3"/>
  <c r="AO149" i="3"/>
  <c r="AZ149" i="3" s="1"/>
  <c r="AZ385" i="3" l="1"/>
  <c r="AY191" i="3"/>
  <c r="AZ191" i="3"/>
  <c r="AY385" i="3"/>
  <c r="AY137" i="3"/>
  <c r="AZ29" i="3"/>
  <c r="AZ137" i="3" s="1"/>
  <c r="AY386" i="3" l="1"/>
  <c r="AZ386" i="3"/>
</calcChain>
</file>

<file path=xl/sharedStrings.xml><?xml version="1.0" encoding="utf-8"?>
<sst xmlns="http://schemas.openxmlformats.org/spreadsheetml/2006/main" count="7283" uniqueCount="1034">
  <si>
    <t>АБП</t>
  </si>
  <si>
    <t>Способ закупок</t>
  </si>
  <si>
    <t>Прогноз местного содержания, %</t>
  </si>
  <si>
    <t>Условия поставки по ИНКОТЕРМС 2010</t>
  </si>
  <si>
    <t>Кол-во, объем</t>
  </si>
  <si>
    <t>Маркетинговая цена за единицу, тенге без НДС</t>
  </si>
  <si>
    <t>Приоритет закупки</t>
  </si>
  <si>
    <t>Примечание</t>
  </si>
  <si>
    <t>1 Т</t>
  </si>
  <si>
    <t>ОИ</t>
  </si>
  <si>
    <t>г.Атырау, ст.Тендык, УПТОиКО</t>
  </si>
  <si>
    <t>DDP</t>
  </si>
  <si>
    <t>2 Т</t>
  </si>
  <si>
    <t>3 Т</t>
  </si>
  <si>
    <t>4 Т</t>
  </si>
  <si>
    <t>5 Т</t>
  </si>
  <si>
    <t>6 Т</t>
  </si>
  <si>
    <t>7 Т</t>
  </si>
  <si>
    <t>8 Т</t>
  </si>
  <si>
    <t>8-1 Т</t>
  </si>
  <si>
    <t>8-2 Т</t>
  </si>
  <si>
    <t>9 Т</t>
  </si>
  <si>
    <t>10 Т</t>
  </si>
  <si>
    <t>11 Т</t>
  </si>
  <si>
    <t>12 Т</t>
  </si>
  <si>
    <t>ОТ</t>
  </si>
  <si>
    <t>13 Т</t>
  </si>
  <si>
    <t>14 Т</t>
  </si>
  <si>
    <t>15 Т</t>
  </si>
  <si>
    <t>16 Т</t>
  </si>
  <si>
    <t>17 Т</t>
  </si>
  <si>
    <t>18 Т</t>
  </si>
  <si>
    <t>18-1 Т</t>
  </si>
  <si>
    <t>19 Т</t>
  </si>
  <si>
    <t>19-1 Т</t>
  </si>
  <si>
    <t>20 Т</t>
  </si>
  <si>
    <t>20-1 Т</t>
  </si>
  <si>
    <t>21 Т</t>
  </si>
  <si>
    <t>21-1 Т</t>
  </si>
  <si>
    <t>22 Т</t>
  </si>
  <si>
    <t>22-1 Т</t>
  </si>
  <si>
    <t>23 Т</t>
  </si>
  <si>
    <t>23-1 Т</t>
  </si>
  <si>
    <t>24 Т</t>
  </si>
  <si>
    <t>24-1 Т</t>
  </si>
  <si>
    <t>25 Т</t>
  </si>
  <si>
    <t>25-1 Т</t>
  </si>
  <si>
    <t>26 Т</t>
  </si>
  <si>
    <t>26-1 Т</t>
  </si>
  <si>
    <t>27 Т</t>
  </si>
  <si>
    <t>27-1 Т</t>
  </si>
  <si>
    <t>28 Т</t>
  </si>
  <si>
    <t>29 Т</t>
  </si>
  <si>
    <t>30 Т</t>
  </si>
  <si>
    <t>31 Т</t>
  </si>
  <si>
    <t>32 Т</t>
  </si>
  <si>
    <t>33 Т</t>
  </si>
  <si>
    <t>34 Т</t>
  </si>
  <si>
    <t>Деэмульгатор</t>
  </si>
  <si>
    <t>для отделения воды от нефти, в жидком виде</t>
  </si>
  <si>
    <t>ТПХ</t>
  </si>
  <si>
    <t>Сальник устьевой</t>
  </si>
  <si>
    <t>для герметизации устья скважины, рабочее давление 14 МПа, диаметр полированного штока 31,8 мм</t>
  </si>
  <si>
    <t>Ремень</t>
  </si>
  <si>
    <t>Перчатки</t>
  </si>
  <si>
    <t>Краги</t>
  </si>
  <si>
    <t>ДКС</t>
  </si>
  <si>
    <t>Пропан-бутан</t>
  </si>
  <si>
    <t>Атырауская область</t>
  </si>
  <si>
    <t>2. Работы</t>
  </si>
  <si>
    <t>1 Р</t>
  </si>
  <si>
    <t>ДТ</t>
  </si>
  <si>
    <t>Атырауская область, г.Атырау</t>
  </si>
  <si>
    <t/>
  </si>
  <si>
    <t>2 Р</t>
  </si>
  <si>
    <t>Атырауская область, Жылыойский район</t>
  </si>
  <si>
    <t>3 Р</t>
  </si>
  <si>
    <t>ДГП</t>
  </si>
  <si>
    <t>4 Р</t>
  </si>
  <si>
    <t>5 Р</t>
  </si>
  <si>
    <t>6 Р</t>
  </si>
  <si>
    <t>7 Р</t>
  </si>
  <si>
    <t>8 Р</t>
  </si>
  <si>
    <t>9 Р</t>
  </si>
  <si>
    <t>16 Р</t>
  </si>
  <si>
    <t>17 Р</t>
  </si>
  <si>
    <t>18 Р</t>
  </si>
  <si>
    <t>ДАПиИТ</t>
  </si>
  <si>
    <t>Работы по монтажу/внедрению автоматизированных систем управления/контроля/мониторинга/учета/диспетчеризации и аналогичного оборудования</t>
  </si>
  <si>
    <t>Работы по сооружению автомобильной дороги</t>
  </si>
  <si>
    <t xml:space="preserve">Атырауская область Исатайский район </t>
  </si>
  <si>
    <t>1 У</t>
  </si>
  <si>
    <t>2 У</t>
  </si>
  <si>
    <t>3 У</t>
  </si>
  <si>
    <t>4 У</t>
  </si>
  <si>
    <t>5 У</t>
  </si>
  <si>
    <t>6 У</t>
  </si>
  <si>
    <t>7 У</t>
  </si>
  <si>
    <t>ЦБ</t>
  </si>
  <si>
    <t>8 У</t>
  </si>
  <si>
    <t>Услуги по проведению аудита финансовой отчетности</t>
  </si>
  <si>
    <t>9 У</t>
  </si>
  <si>
    <t>10 У</t>
  </si>
  <si>
    <t>11 У</t>
  </si>
  <si>
    <t>12 У</t>
  </si>
  <si>
    <t>13 У</t>
  </si>
  <si>
    <t>14 У</t>
  </si>
  <si>
    <t>15 У</t>
  </si>
  <si>
    <t>16 У</t>
  </si>
  <si>
    <t>16-1 У</t>
  </si>
  <si>
    <t>17 У</t>
  </si>
  <si>
    <t>18 У</t>
  </si>
  <si>
    <t>19 У</t>
  </si>
  <si>
    <t>19-1 У</t>
  </si>
  <si>
    <t>20 У</t>
  </si>
  <si>
    <t>21 У</t>
  </si>
  <si>
    <t>22 У</t>
  </si>
  <si>
    <t>23 У</t>
  </si>
  <si>
    <t>24 У</t>
  </si>
  <si>
    <t>25 У</t>
  </si>
  <si>
    <t>26 У</t>
  </si>
  <si>
    <t>27 У</t>
  </si>
  <si>
    <t>28 У</t>
  </si>
  <si>
    <t>Услуги по перевозкам легковым автотранспортом</t>
  </si>
  <si>
    <t>Услуги железнодорожного транспорта пассажирского экскурсионного</t>
  </si>
  <si>
    <t>Перевозки железнодорожным транспортом пассажирским экскурсионным</t>
  </si>
  <si>
    <t>Услуги телефонной связи</t>
  </si>
  <si>
    <t>Услуги по техническому обслуживанию контрольно-измерительных приборов и автоматики и аналогичных измерительных средств и оборудования</t>
  </si>
  <si>
    <t>Услуги по техническому обслуживанию пожарной/охранной сигнализации/систем тушения/видеонаблюдения и аналогичного оборудования</t>
  </si>
  <si>
    <t>Услуги фиксированной местной, междугородней, международной телефонной связи  - доступ и пользование</t>
  </si>
  <si>
    <t>Услуги по доступу к Интернету</t>
  </si>
  <si>
    <t>Услуги, направленные на предоставление доступа к Интернету узкополосному по сетям проводным</t>
  </si>
  <si>
    <t>Атырауская область, Исатайский район</t>
  </si>
  <si>
    <t>Услуги автобусов по перевозкам пассажиров не по расписанию</t>
  </si>
  <si>
    <t>Оказание транспортных услуг по перевозке пассажиров  легковым автотранспортом для НГДУ "Жайыкмунайгаз" АО "Эмбамунайгаз"</t>
  </si>
  <si>
    <t>Оказание транспортных услуг по перевозке пассажиров автобусами  для НГДУ "Жылыоймунайгаз" АО "Эмбамунайгаз"</t>
  </si>
  <si>
    <t>Оказание транспортных услуг по перевозке пассажиров  легковым автотранспортом для НГДУ "Жылыоймунайгаз" АО "Эмбамунайгаз"</t>
  </si>
  <si>
    <t>Оказание транспортных услуг по перевозке пассажиров  легковым автотранспортом для НГДУ "Кайнармунайгаз" АО "Эмбамунайгаз"</t>
  </si>
  <si>
    <t>493934.000.000000</t>
  </si>
  <si>
    <t>494219.000.000000</t>
  </si>
  <si>
    <t>Атырауская область, Кызылкогинский район</t>
  </si>
  <si>
    <t>331311.100.000008</t>
  </si>
  <si>
    <t xml:space="preserve"> Атырауская область, Кзылкугинский район</t>
  </si>
  <si>
    <t xml:space="preserve">Код по ЕНС ТРУ </t>
  </si>
  <si>
    <t xml:space="preserve">Наименование закупаемых товаров, работ и услуг </t>
  </si>
  <si>
    <t xml:space="preserve">Краткая характеристика (описание) </t>
  </si>
  <si>
    <t>Основание проведения закупок из одного источника</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</si>
  <si>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</si>
  <si>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</si>
  <si>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</si>
  <si>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</si>
  <si>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</si>
  <si>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</si>
  <si>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r>
      <t xml:space="preserve">Сроки выполнения работ, оказания услуг и работы </t>
    </r>
    <r>
      <rPr>
        <i/>
        <sz val="10"/>
        <rFont val="Times New Roman"/>
        <family val="1"/>
        <charset val="204"/>
      </rPr>
      <t>(заполнить одно из двух значений)</t>
    </r>
  </si>
  <si>
    <t>Условия оплаты</t>
  </si>
  <si>
    <t>Единица измерения</t>
  </si>
  <si>
    <t>Признак Рассчитать без НДС</t>
  </si>
  <si>
    <t>2019</t>
  </si>
  <si>
    <t>2020</t>
  </si>
  <si>
    <t>2021</t>
  </si>
  <si>
    <t>Общий объем</t>
  </si>
  <si>
    <t>БИН организатора</t>
  </si>
  <si>
    <t>Дополнительная характеристика работ и услуг</t>
  </si>
  <si>
    <t>Дополнительная характеристика товаров</t>
  </si>
  <si>
    <t xml:space="preserve">С даты подписания договора по  </t>
  </si>
  <si>
    <t>Определенный период</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</si>
  <si>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</si>
  <si>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</si>
  <si>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</si>
  <si>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</si>
  <si>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</si>
  <si>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</si>
  <si>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</si>
  <si>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</si>
  <si>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</si>
  <si>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</si>
  <si>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</si>
  <si>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</si>
  <si>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</si>
  <si>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</si>
  <si>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</si>
  <si>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</si>
  <si>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</si>
  <si>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</si>
  <si>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</si>
  <si>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</si>
  <si>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</si>
  <si>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</si>
  <si>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</si>
  <si>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</si>
  <si>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</si>
  <si>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</si>
  <si>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</si>
  <si>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</si>
  <si>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</si>
  <si>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</si>
  <si>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</si>
  <si>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</si>
  <si>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</si>
  <si>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</si>
  <si>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</si>
  <si>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</si>
  <si>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</si>
  <si>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</si>
  <si>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</si>
  <si>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</si>
  <si>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</si>
  <si>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</si>
  <si>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</si>
  <si>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</si>
  <si>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</si>
  <si>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</si>
  <si>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</si>
  <si>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</si>
  <si>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</si>
  <si>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</si>
  <si>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</si>
  <si>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</si>
  <si>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</si>
  <si>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</si>
  <si>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</si>
  <si>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</si>
  <si>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</si>
  <si>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</si>
  <si>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</si>
  <si>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</si>
  <si>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</si>
  <si>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</si>
  <si>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</si>
  <si>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</si>
  <si>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</si>
  <si>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3. Услуги</t>
  </si>
  <si>
    <t>230000000</t>
  </si>
  <si>
    <t>г.Атырау, ул.Валиханова, 1</t>
  </si>
  <si>
    <t>KZ</t>
  </si>
  <si>
    <t>12.2020</t>
  </si>
  <si>
    <t>С НДС</t>
  </si>
  <si>
    <t>1. Товары</t>
  </si>
  <si>
    <t>168 Тонна (метрическая)</t>
  </si>
  <si>
    <t>2022</t>
  </si>
  <si>
    <t>2023</t>
  </si>
  <si>
    <t>МС</t>
  </si>
  <si>
    <t>710000000</t>
  </si>
  <si>
    <t>60</t>
  </si>
  <si>
    <t>020240000555</t>
  </si>
  <si>
    <t>120240021112</t>
  </si>
  <si>
    <t xml:space="preserve">Итого по услугам </t>
  </si>
  <si>
    <t xml:space="preserve">Итого по товарам </t>
  </si>
  <si>
    <t xml:space="preserve">Итого по работам </t>
  </si>
  <si>
    <t>Всего по новой форме ТРУ</t>
  </si>
  <si>
    <t>исключить</t>
  </si>
  <si>
    <t>12.2021</t>
  </si>
  <si>
    <t>54</t>
  </si>
  <si>
    <t>51</t>
  </si>
  <si>
    <t>52</t>
  </si>
  <si>
    <t>53</t>
  </si>
  <si>
    <t>55</t>
  </si>
  <si>
    <t>56</t>
  </si>
  <si>
    <t>57</t>
  </si>
  <si>
    <t>58</t>
  </si>
  <si>
    <t>59</t>
  </si>
  <si>
    <t>61</t>
  </si>
  <si>
    <t>62</t>
  </si>
  <si>
    <t>Причина исключения</t>
  </si>
  <si>
    <t>01.2019</t>
  </si>
  <si>
    <t>711220.000.000000</t>
  </si>
  <si>
    <t>Услуги по авторскому/техническому надзору</t>
  </si>
  <si>
    <t>Атырауская область, г. Атырау</t>
  </si>
  <si>
    <t>ДМ</t>
  </si>
  <si>
    <t>Оказание транспортных услуг по перевозке пассажиров автобусами для НГДУ "Доссормунайгаз" АО "Эмбамунайгаз"</t>
  </si>
  <si>
    <t>Оказание транспортных услуг по перевозке пассажиров  легковым автотранспортом для НГДУ "Доссормунайгаз" АО "Эмбамунайгаз"</t>
  </si>
  <si>
    <r>
      <t xml:space="preserve">Идентификатор из внешней системы                                     </t>
    </r>
    <r>
      <rPr>
        <i/>
        <sz val="10"/>
        <rFont val="Times New Roman"/>
        <family val="1"/>
        <charset val="204"/>
      </rPr>
      <t>(необязательное поле)</t>
    </r>
  </si>
  <si>
    <t>10.2018</t>
  </si>
  <si>
    <t>г. Атырау ул. Валиханова, 1</t>
  </si>
  <si>
    <t>137-4</t>
  </si>
  <si>
    <t>ДОТиОС</t>
  </si>
  <si>
    <t>100</t>
  </si>
  <si>
    <t>12.2018</t>
  </si>
  <si>
    <t>0</t>
  </si>
  <si>
    <t>11.2018</t>
  </si>
  <si>
    <t>Атырауская область, Макатский район</t>
  </si>
  <si>
    <t>141923.700.000004</t>
  </si>
  <si>
    <t>повседневные, пропитанные полимерными материалами</t>
  </si>
  <si>
    <t>Атырауская область, г.Атырау, ст.Тендык, УПТОиКО</t>
  </si>
  <si>
    <t>12.2023</t>
  </si>
  <si>
    <t>796 Штука</t>
  </si>
  <si>
    <t>Перчатки пятипалые полимерные (маслобензостойкие).Технические характеристики:Материал - хлопок, нитрилбутилдиеновый каучук;Усиленная жесткая крага перчатки из прочной ткани -10см., без ПВХпокрытия;Физические свойства - маслобензостойкие, водонепроницаемые, сухой ивлажный (промасленный) захват, антистатические свойства;Химическая стойкость - к кислотам и щелочам 40 - 50%, неорганическимрастворителям, спиртам, метанолу, газовому конденсату;Манжеты - с крагами;Климатические условия, С от +85 до -30;Нормативно-технический документ - ГОСТ 12.4.252-2013.</t>
  </si>
  <si>
    <t>Перчатки пятипалые утепленные полимерные (маслобензостойкие).Технические характеристики:Материал - хлопок, полимерное морозоустойчивое ПВХ покрытие;Усиленная жесткая крага перчатки из прочной ткани -10см., без ПВХпокрытия;Подкладка - флис;Слой эластичного пенополиуретана;Физические свойства - влагоустойчивы, полностью восстанавливают формупосле сжатия, обладают теплоизолирующим эффектом, не имеет запаха, невызывает аллергических реакций;Монжета - трикотажная;Климатические условия, С - до - 30;Нормативно-технический документ - ГОСТ 12.4.252-2013.</t>
  </si>
  <si>
    <t>141230.100.000002</t>
  </si>
  <si>
    <t>для защиты рук, пропитанные ПВХ, хлопчатобумажные</t>
  </si>
  <si>
    <t>Перчатки трикотажные ПВХ покрытие на ладонной части.Технические характеристики:Материал - поливинилхлорид 25, хлопок 75;Покрытие - ПВХ протекторное на ладонной чати;Монжета - трикотажная, край обработан плотной цветной нитью;Класс вязки – 13;Размеры - 7,8, 9.;Климатические условия, С - до - 20;Нормативно-технический документ - ГОСТ 12.4.252-2013.</t>
  </si>
  <si>
    <t>Перчатки хлопчатобумажные с нитриловым покрытием.Технические характеристики:Материал - х/б (хлопчатобумажный);Покрытие - частичное нитриловое;Обработка - антибактериальная;Манжета - приточная,трикотажная;Химическая стойкость - неорганические растворители, газовый конденсат,спирты, метанол, нефтепродукты;Нормативно-технический документ - ГОСТ 12.4.252-2013.</t>
  </si>
  <si>
    <t>141230.100.000008</t>
  </si>
  <si>
    <t>для защиты рук, спилковые</t>
  </si>
  <si>
    <t>Перчатки пятипалые защитные комбинированные из спилка КРС обеспечиваютзащиту от механических воздействий и истираний.Технические характеристики:Материал - хлопчатобумажная ткань 230гр/м2;Покрытие - спилок КРС;Качество - (категория AB);В области кисти руки вшита утягивающая эластичная лента;Нормативно-технический документ - ГОСТ 12.4.252-2013, EN 420: 2003,EN388 (3, 1, 4, 3).</t>
  </si>
  <si>
    <t>141230.100.000000</t>
  </si>
  <si>
    <t>для защиты рук, из термостойкого материала</t>
  </si>
  <si>
    <t>Перчатки краги пятипалые защитные комбинированные из спилка КРСобеспечивают защиту от механических воздействий и истираний.Технические характеристики:Материал - хлопчатобумажная ткань 320гр/м2;Покрытие - спилок КРС;Качество - категория A;Дополнительное усиление на ладони;Подкладка кисти - термоизолирующая флисовая;В области кисти руки вшита утягивающая эластичная лента;Во всех швах изделия использована нить арамид - полипарафенилен -терефталамида, синтетического волокна (предел прочности 3620 МПа);Возможность многократного использования;Прочность - нить сохраняет прочность и эластичность при низкихтемпературах,  до  (-196C), при нагреве нить не плавится, а разлагаетсяпри сравнительно высоких температурах (430-480C);Нормативно-технический документ - ГОСТ 12.4.252-2013.</t>
  </si>
  <si>
    <t>141931.700.000000</t>
  </si>
  <si>
    <t>повседневные, кожаные</t>
  </si>
  <si>
    <t>Перчатки пятипалые цельно кожаные, утепленные, обеспечивают защиту отмеханических воздействий и истираний.Технические характеристики:Материал - лицевая  воловьея кожа высокого качества;Качество - категория A;Утягивающая эластичная лента - в области кисти руки;Подклад - флис;Усиление - на подушечке большого пальца;Кант - обработан фирменным логотипом;В области кисти руки вшита утягивающая эластичная лента;Нормативно-технический документ - ГОСТ 12.4.252-2013, EN 420: 2003,EN388 (3, 1, 4, 3).</t>
  </si>
  <si>
    <t>ДДНиГ</t>
  </si>
  <si>
    <t>289261.500.000038</t>
  </si>
  <si>
    <t>Центратор</t>
  </si>
  <si>
    <t>пружинный, для обсадных труб, диаметр 73-426 мм</t>
  </si>
  <si>
    <t>Центратор штанговый ЦШ-19х22.Назначение - штанговый для предотвращения трения штанг о колонну НКТ приработе насосной установки;Технические хараткеристики:Тип насоса - ЦШ;Диаметр штанги, мм - 19х22;Минимальная прочность на растяжение, тонн - 59;Предел текучести не менее, тонн - 35;Минимальная твердость (Rc) - 22;Максимально допустимый момент кручения, Н*м - 1500;Максимальная рабочая температура, С - 130;Длина не более, мм - 194;Ширина не более, мм - 61;Резьба, мм - 19;Характеристика муфты класса Т:Вес не более, кг - 0,7;Длина  не более, мм - 98;Размер резьбы, мм - 19;Поставка:- должен поставляется заказчику в заводской упаковке (ящиках) спаспортом, с сертификатом и другими документами, удостоверяющимпроисхождение товара.</t>
  </si>
  <si>
    <t>289939.899.000025</t>
  </si>
  <si>
    <t>Якорь</t>
  </si>
  <si>
    <t>для предоотвращения отворота и полета подвески насосно-компрессорной трубы</t>
  </si>
  <si>
    <t>Якорь противоотворотный предназначен для фиксации статора винтовогонасоса в эксплуатационной колонне добывающей скважины при работенасосной установки, исключает отворот колонны НКТ и насоса во времяработы установки.Технические характеристики:Условный диаметр колонны обсадных труб, мм - 146;Внутренний диаметр якоря, мм - 61,9-62;Наружный диаметр, мм - 117;Присоединительная резьба муфта якоря по стандарту ГОСТ 633-80 - НКТ 27/8 с высаженным наружу концом;Присоединительная резьба нипель по стандарту ГОСТ 633-80 - НКТ 2 7/8 свысаженным наружу концом;Габариты:длина, мм - 600-610;диаметр, мм - 117;Масса, кг - 20;Комплектность:Противоотваротный динамический якорь, шт - 1;Паспорт КП5, шт - 1;Сертификат СТ КЗ, шт - 1;Обозначение и материалы основных деталей:Корпус - сталь 40Х ГОСТ 4546-71;Пружина - сталь 65Г;Крышка - сталь 20 ГОСТ 1050-88;Винт-сталь 35 ГОСТ 1050-88;Плашка - сталь 40Х ГОСТ 4543-71.</t>
  </si>
  <si>
    <t>Якорь противоотворотный предназначен для фиксации статора винтовогонасоса в эксплуатационной колонне добывающей скважины при работенасосной установки, исключает отворот колонны НКТ и насоса во времяработы установки.Технические характеристики:Условный диаметр колонны обсадных труб, мм - 168;Внутренний диаметр якоря, мм - 61,9-62;Наружный диаметр, мм - 138;Присоединительная резьба муфта якоря по стандарту ГОСТ 633-80 - НКТ 27/8 с высаженным наружу концом;Присоединительная резьба нипель по стандарту ГОСТ 633-80 - НКТ 2 7/8 свысаженным наружу концом;Габариты:длина, мм - 600-610;диаметр, мм - 138;Масса, кг - 30;Комплектность:Противоотваротный динамический якорь, шт - 1;Паспорт КП5, шт - 1;Сертификат СТ КЗ, шт - 1;Обозначение и материалы основных деталей:Корпус - сталь 40Х ГОСТ 4546-71;Пружина - сталь 65Г;Крышка - сталь 20 ГОСТ 1050-88;Винт-сталь 35 ГОСТ 1050-88;Плашка - сталь 40Х ГОСТ 4543-71.</t>
  </si>
  <si>
    <t>281220.900.000038</t>
  </si>
  <si>
    <t>Стабилизатор</t>
  </si>
  <si>
    <t>для насосной штанги</t>
  </si>
  <si>
    <t>Цертратор штанговый ЦШ-22х22.Назначение - для предотвращения трения штанг о колонну НКТ при работенасосной установки;Центратор состоит из трех частей: вала центратора, который вращаетсявместе со штангами, муфты и неподвижного высокопрочного пластмассовогопротектора. Корпус (вал) - сталь (термо-обработанная для снятиянапряжения сталь), стойкий к коррозии, песку с рабочей температурой, С,до - 130,  муфта класса Т с покрытием из черной оксидной пленки.Для работы в колонне НКТ - 73х5,5;Технические характеристики:Минимальная прочность на растяжение, тонн - 62,5;Предел текучести не менее, тонн - 45;Минимальная твердость (Rc) - 22;Максимально допустимый момент кручения, Н*м - 1800;Максимальная рабочая температура, С - 130;Длина, мм, не менее - 194;Ширина, мм, не более - 61;Резьба, мм - 22 (ГОСТ 13877-96);Характеристика муфты класса Т:Вес, кг, не более - 0,89;Длина, мм, не более - 98;Размер резьбы, мм - 22 ((Ш-19 ГОСТ 13877-96);Условия поставки:- должен поставляется заказчику в заводской упаковке (ящиках) спаспортом, с сертификатом и другими документами, удостоверяющимпроисхождение товара.</t>
  </si>
  <si>
    <t>Якорь динамический противоотворотный для эксплуатационной (обсадной)колонны.Техническая характеристика:диаметр условный эксплуатационной (обсадной) колонны, мм - 140;диаметр наружный, мм - 112;длина, мм - 610;диаметр проходного отверстия, мм - 62;присоединительная резьба ниппель-муфта по ГОСТ 633-80 - гладкая /высаженная;вес не более, кг - 17;комплектация - с ЗИП (1 комплект).</t>
  </si>
  <si>
    <t>Якорь-трубодержатель механический для отворота и полета НКТ колонны.Техническая характеристика:диаметр условный эксплуатационной (обсадной) колонны, мм - от 168 до178;диаметр наружный, мм - 140;длина, мм - 900;диаметр проходного отверстия, мм - 48;присоединительная резьба ниппель-муфта по ГОСТ 633-80 - гладкая /высаженная;комплектация - с ЗИП (1 комплект):плашка, шт - 4;пружина, шт - 8;центрирующая планка (фонарь), шт - 4;винт-фиксатор, шт - 1.</t>
  </si>
  <si>
    <t>192031.300.000002</t>
  </si>
  <si>
    <t>технический</t>
  </si>
  <si>
    <t>5108 Баллон</t>
  </si>
  <si>
    <t>"Пропан-бутан технический.
Назначение - технический, используется в производственных целях для постов газорезки и газосварки;
Технические характеристики:
Марка - ПБТ;
Объем баллонов, л - 50 (сжиженным углеводороднымгазом);
Нормативно-технический документ - ГОСТ Р 52087-2003."</t>
  </si>
  <si>
    <t>289261.500.000151</t>
  </si>
  <si>
    <t>Сальник устьевой самоустанавливающийся с двойным уплотнением СУСГ-2A.Технические характеристики:Присоединительная резьба НКТ - 73;Диаметр устьевого штока, мм - 31;Условия поставки:- паспорт;- руководство по эксплуатации;- разрешение а применение от уполномомсенного органа.</t>
  </si>
  <si>
    <t>205941.990.000158</t>
  </si>
  <si>
    <t>Смазка</t>
  </si>
  <si>
    <t>автомобильная, минеральная</t>
  </si>
  <si>
    <t>168 Тонна</t>
  </si>
  <si>
    <t>Смазка многоцелевая антифрикционная водостойкая.Назначение - для применения в узлах трения оборудования, а также для ихконсервации.Технические характеристики:Рабочая температура, С - от - 40 до + 120;Температура каплепадения, С, не менее - 185;Пенетрация при 25 С, 0,1 мм - 220-250;Предел прочности при 20 С, Па - 500-1000;Вязкость при 0 С и среднем градиенте скорости деформации 10с-1, Пас, неболее - 280;Коллоидная стабильность, %, не более - 12;Условия поставки:- предоставление паспорта качества партии.Нормативно-техническая документация - ГОСТ 21150-87.</t>
  </si>
  <si>
    <t>221940.300.000000</t>
  </si>
  <si>
    <t>клиновый, приводный</t>
  </si>
  <si>
    <t>Ремень приводной клиновый.Технические характеристики:Профиль (сечение) - Д;Расчетная длина, мм - 5600;Ширина, мм - 32;Высота, мм - 20;Климатическое исполнение - ХЛ;Условия поставки:- сертификат качества/происхождения;Нормативно-технический документ - ГОСТ 1284.1-89.</t>
  </si>
  <si>
    <t>Ремень приводной клиновый.Технические характеристики:Профиль (сечение) - С /С(В);Расчетная длина, мм - 5600;Ширина, мм - 22;Высота, мм - 14;Климатическое исполнение - ХЛ;Условия поставки:- сертификат качества/происхождения;Нормативно-технический документ - ГОСТ 1284.1-89.</t>
  </si>
  <si>
    <t>Ремень приводной клиновый.Технические характеристики:Профиль (сечение) - С;Длина, мм - 4500;Ширина, мм - 22;Высота, мм - 14;Климатическое исполнение - ХЛ;Условия поставки:- сертификат качества/происхождения;Нормативно-технический документ - ГОСТ 1284.1-89.</t>
  </si>
  <si>
    <t>Ремень приводной клиновый.Технические характеристики:Профиль (сечение) - С(В);Расчетная длина, мм - 3350;Ширина, мм - 22;Высота, мм - 14;Климатическое исполнение - ХЛ;Условия поставки:- сертификат качества/происхождения;Нормативно-технический документ - 1284.2-89.</t>
  </si>
  <si>
    <t>Ремни приводные клиновые, С(В)-4000 ГОСТ 1284.1-89</t>
  </si>
  <si>
    <t>331212.320.000000</t>
  </si>
  <si>
    <t>Работы по ремонту/модернизации компрессорного оборудования</t>
  </si>
  <si>
    <t>Атырауская обл., Жылойский район</t>
  </si>
  <si>
    <t>Басты компрессор қондырғыларына қызмет көрсету</t>
  </si>
  <si>
    <t>Тех. обслуживание основных компрессорных установок</t>
  </si>
  <si>
    <t>Қосымша компрессор қондырғыларына қызмет көрсету</t>
  </si>
  <si>
    <t>Тех. обслуживание вспомогательных компрессорных установок</t>
  </si>
  <si>
    <t>331311.100.000005</t>
  </si>
  <si>
    <t xml:space="preserve"> Работы по ремонту/модернизации контрольно-измерительных приборов и автоматики и аналогичных измерительных средств и оборудования</t>
  </si>
  <si>
    <t xml:space="preserve">Работы по ремонту/модернизации контрольно-измерительных приборов и автоматики и аналогичных измерительных средств и оборудования </t>
  </si>
  <si>
    <t>Газ дайындау қондырғысындағы БӨАжА ӨжАТА, орындау механизм, БӨАжА ауасының компрессорының ауа кептіру жүйесіне техникалық қызмет көрсету және жөндеу жұмыстары</t>
  </si>
  <si>
    <t>Сервисное обслуживание и ремонт воздушных
 винтовых компрессоров и АСУТП и КИПиА установки
 подготовки газа</t>
  </si>
  <si>
    <t>491011.100.000000</t>
  </si>
  <si>
    <t xml:space="preserve">"Ембімұнайгаз" АҚ "Қайнармұнайгаз" МГӨБ үшін вахталық бригадаларын жолаушылар тасымалдайтын теміржол көлігімен тасымалдау қызмет көрсету </t>
  </si>
  <si>
    <t>Услуги по пассажирским перевозкам железнодорожным транспортом вахтовых бригад НГДУ "Кайнармунайгаз" АО "Эмбамунайгаз"</t>
  </si>
  <si>
    <t xml:space="preserve">"Ембімұнайгаз" АҚ "Жылыоймұнайгаз" МГӨБ үшін жеңіл автокөлікпен жолаушылар тасымалдау бойынша көлікпен қызмет көрсету </t>
  </si>
  <si>
    <t>Услуги по пассажирским перевозкам железнодорожным транспортом вахтовых бригад НГДУ "Жылыоймунайгаз" АО "Эмбамунайгаз"</t>
  </si>
  <si>
    <t xml:space="preserve">"Ембімұнайгаз" АҚ "Жайықмұнайгаз" МГӨБ үшін жеңіл автокөлікпен жолаушылар тасымалдау бойынша көлікпен қызмет көрсету </t>
  </si>
  <si>
    <t xml:space="preserve">"Ембімұнайгаз" АҚ "Досоормұнайгаз" МГӨБ үшін жеңіл автокөлікпен жолаушылар тасымалдау бойынша көлікпен қызмет көрсету </t>
  </si>
  <si>
    <t xml:space="preserve">"Ембімұнайгаз" АҚ "Қайнармұнайгаз" МГӨБ үшін жеңіл автокөлікпен жолаушылар тасымалдау бойынша көлікпен қызмет көрсету </t>
  </si>
  <si>
    <t xml:space="preserve">"Ембімұнайгаз" АҚ "Эмбамұнайэнерго" басқармасы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</si>
  <si>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Управления "Эмбамунайэнерго" АО "Эмбамунайгаз"</t>
  </si>
  <si>
    <t xml:space="preserve">"Ембімұнайгаз" АҚ "Жылыоймұнайгаз" МГӨБ автобустармен  жолаушылар тасымалдау бойынша көлікпен қызмет көрсету </t>
  </si>
  <si>
    <t xml:space="preserve">"Ембімұнайгаз" АҚ "Доссормұнайгаз" МГӨБ автобустармен  жолаушылар тасымалдау бойынша көлікпен қызмет көрсету </t>
  </si>
  <si>
    <t xml:space="preserve">"Ембімұнайгаз" АҚ "Ембамұнайэнерго" басқармасына және ӨТҚ ж ҚБ - на автобустармен  жолаушылар тасымалдау бойынша көлікпен қызмет көрсету </t>
  </si>
  <si>
    <t>Оказание транспортных услуг по перевозке пассажиров автобусами для УПТОиКО и Управления "Эмбамунайэнерго" АО "Эмбамунайгаз"</t>
  </si>
  <si>
    <t>ДНСИ</t>
  </si>
  <si>
    <t>331229.900.000009</t>
  </si>
  <si>
    <t>Услуги по техническому обслуживанию автоматизированных систем управления/контроля/мониторинга/учета/диспетчеризации и аналогичного оборудования</t>
  </si>
  <si>
    <t>Жабдықтарға техникалық қызмет көрсету және жөндеу жүйесін техникалық қамту бойынша қызметтер</t>
  </si>
  <si>
    <t>Услуги по техническому обеспечению системы управления техническим обслуживанием и ремонтом оборудования</t>
  </si>
  <si>
    <t xml:space="preserve">"Жайықмұнайгаз" МГӨБ-ның автоматика жабдықтарына техникалық қызмет көрсету бойынша қызметтер </t>
  </si>
  <si>
    <t>Услуги по техническому обслуживанию средств автоматики НГДУ "Жаикмунайгаз"</t>
  </si>
  <si>
    <t xml:space="preserve">"Жылыоймұнайгаз" МГӨБ-ның автоматика жабдықтарына техникалық қызмет көрсету бойынша қызметтер </t>
  </si>
  <si>
    <t>Услуги по техническому обслуживанию средств автоматики НГДУ "Жылыоймунайгаз"</t>
  </si>
  <si>
    <t xml:space="preserve">"Қайнармұнайгаз" МГӨБ-ның автоматика жабдықтарына техникалық қызмет көрсету бойынша қызметтер </t>
  </si>
  <si>
    <t>Услуги по техническому обслуживанию средств автоматики НГДУ "Кайнармунайгаз"</t>
  </si>
  <si>
    <t xml:space="preserve">"Доссормұнайгаз" МГӨБ-ның автоматика жабдықтарына техникалық қызмет көрсету бойынша қызметтер </t>
  </si>
  <si>
    <t>Услуги по техническому обслуживанию средств автоматики НГДУ "Доссормунайгаз"</t>
  </si>
  <si>
    <t>802010.000.000004</t>
  </si>
  <si>
    <t xml:space="preserve">"Ембімұнайгаз" АҚ АБК қауіпсіздік жүйесіне техникалық қызмет көрсету бойынша қызметтер </t>
  </si>
  <si>
    <t>Услуги по техническому обслуживанию систем безопасности АБК АО "Эмбамунайгаз"</t>
  </si>
  <si>
    <t xml:space="preserve">ЕМЭБ  қауіпсіздік жүйесіне техникалық қызмет көрсету бойынша қызметтер </t>
  </si>
  <si>
    <t>Услуги по техническому обслуживанию систем безопасности УЭМЭ</t>
  </si>
  <si>
    <t xml:space="preserve">ӨТҚжЖКБ  қауіпсіздік жүйесіне техникалық қызмет көрсету бойынша қызметтер </t>
  </si>
  <si>
    <t>Услуги по техническому обслуживанию систем безопасности УПТОиКО</t>
  </si>
  <si>
    <t>620230.000.000001</t>
  </si>
  <si>
    <t>Услуги по сопровождению и технической поддержке информационной системы</t>
  </si>
  <si>
    <t xml:space="preserve">Ембімұнайгаз АҚ электронды архивті қолдау көрсету қызметі </t>
  </si>
  <si>
    <t>Услуги по сопровождению электронного архива АО "Эмбамунайгаз"</t>
  </si>
  <si>
    <t>140-2</t>
  </si>
  <si>
    <t>ДАПИТ (отд. ИТ)</t>
  </si>
  <si>
    <t>262011.100.000000</t>
  </si>
  <si>
    <t>Ноутбук</t>
  </si>
  <si>
    <t>бюджетный</t>
  </si>
  <si>
    <t>Г.АСТАНА,ПР.КАБАНБАЙ БАТЫРА,19</t>
  </si>
  <si>
    <t>"Ноутбук
Технические характеристики:
Тип процессора - i5; Количество ядер - не менее 2; Количество потоков - не менее 4; Частота – при повышенных нагрузках на систему до 3.9 ГГц; Кэш-память - не менее 6Мб;
Процессор– не менее 8-го поколения; Экран не менее 14"" FHD (1920x1080) IPS; Яркость – не менее 250 нит с антибликовым покрытием; Оперативная память не менее 4GB;
Тип памяти - DDR4; Частота - не менее 2133МГц; Не менее двух слотов для установки памяти, возможность расширения не менее чем до 32 ГБ; Жесткий диск не менее - 500Гб SATA3; Частота оборотов - не менее 7200об/мин; Активный сенсор, отключающий жесткий диск при падении ноутбука,графический адаптер интегрированный, должен поддерживать работу с двумядисплеями в независимом режиме, сетевые адаптеры - встроенный сетевой адаптер Ethernet: 10/100/1000Мбит/с; Встроенный модуль Wi-Fi, поддержка стандартов 802.11ac; Встроенный модуль Bluetooth Камера Встроенная, разрешение не менее 720p; Аудио встроенные стереодинамики мощностью не менее 2 Вт каждый; стереомикрофон с функцией подавления посторонних шумов; ноутбук должен иметь светодиодные индикаторы отключения микрофона и динамиков Медиа кард-ридер встроенный, с поддержкой стандартов MMC, SD, SDHC, SDXC Клавиатура с защитой от пролитой жидкости;
Внутренняя батарея емкостью не менее 45ВТч."</t>
  </si>
  <si>
    <t>262011.100.000004</t>
  </si>
  <si>
    <t>планшетный</t>
  </si>
  <si>
    <t>"Характеристика экрана:
Диагональ и разрешение: не менее  10,5"";
Тип экрана: TFT IPS, должно быть глянцевым; 
Сенсорный экран: должно быть емкостным, мультитач, устойчивость к царапинам стекло; 
Число пикселей: не менее 264 пикс на дюйм; 
Система и память: 
Оперативная память: не менее4 Гб DDR; 
Размер встроенной памяти: не менее 256 Гб; 
Беспроводная связь: Wi-Fi 802.11 ac; SIM карта: Nano SIM; Связь: не менее 3G, LTE (4G), EDGE, GPRS, GSM 1800, GSM 1900, GSM 900, HSDPA, HSPA+; Фотокамера и мультимедиа: должна быть тыловая камера сне менее 12 МПикс; Должна быть фронтальная камера с не менее 7 МПикс; Функций камеры: автофокус и вспышка; Звук и микрофон: должны быть встроенные динамики стерео и микрофон; Форматы аудио: ААС, Lossless, MP3 и WAV; Форматы видео: Н.264, M-JPEG, MOV, MP4, MPEG-4; Навигация и интерфейсы: ГЛОНАСС с автоматической ориентацией; Датчики: акселерометр, барометр, гироскоп, датчик освещенности, компас к компьютеру, к внешним устройствам; Подключение к телевизору и монитору: Опциально; Подключение аудиоустройств: наушники со входом не менее 3,5мм; Питание и продолжительность работы; Время работы: не менее 10 часов; Зарядка от USB; Дополнительная информация: Материал корпуса должна быть металлической; Комплектация: Кабель: Lightning, сетевой адаптер, инструкция, чехол;   "</t>
  </si>
  <si>
    <t>262013.000.000011</t>
  </si>
  <si>
    <t>Компьютер</t>
  </si>
  <si>
    <t>офисный (универсальный)</t>
  </si>
  <si>
    <t>Компьютер моноблокТехнические характеристики:Форм фактор - All-in-one;Дисплей - широкоэкранный жидкокристаллический, со светодиоднойподсветкой, технологией IPS и сенсорной панелью;Диагональ дисплея, дюйм, не менее - 23;Угол обзора (горизонтально), С, не менее - 179;Угол обзора (вертикально), С, не менее - 179;Контрастность (типовая), не менее - 1000: 1;Соотношение сторон, не менее - 16:9;Качество изображения яркость (типовая), кд/м2, не менее - 225;Размер пикселя, мм, не более - 0.256;Разрешение экрана, не менее - 1920 х 1080(16:9);Максимальная частота обновления экрана Гц - 60;Тип процессора - Core i5-4570S;Частота, ГГц, не менее - 2,9;Кэш-память, Мб - 6;Количество ядер, шт - 4;ОЗУ, не менее - 8 ГБ DDR3 SDRAM 1600 МГц;Слоты памяти, не менее - 2х SODIMM;Максимальный объем памяти, Гб, не менее - 16;Внутренние дисковые отсеки, см, не менее одного - 6,35 (2,5");Внешние дисковые отсеки, см, не менее одного - 13,3 (5,25");Оптический привод: тонкий пишущий DVD-привод SuperMulti с щелевойзагрузкой дисков;Жесткий диск, не менее - 1TB SATA 6G 2.5 8G SSHD;Порты ввода / вывода - 6 портов (USB 3.0, 2 портаPS/2, 1 вход длямикрофона, 1 аудио-разъем для наушников, 1 последовательный порт RS-232,1 линейный аудиовыход, 1 разъем питания, 1разъем RJ-45, 1 разъемDisplayPort);Слоты расширения - 1 слот mini PCIe, 1 MXM 3.0, 1 mSATA, (1 устройствочтения карт памяти SD);Сетевой адаптер, не менее - 10/100/1000 Мбг сетевое соедине-ние;Звуковой контроллер - 16 и 24-разрядная ИКМ;Дополнительно: Встроенные высокопроизводительные стереодинамики; Кнопкирегулировки громкости и отключения звука; Разъем для стерео-наушников;Вход для микрофона; Линейный стереовыход; Встроенная веб-камера: неменее 2.0 Мп (до 30 кадров в мину-ту) и двунаправленный микрофон(дополнительно); Видео адаптер: не менее 2GB DDR3.Комплектация: клавиатура: USB, английская, русская; манипулятор “мышь”:USB, 2х кнопочная оптическая со скроллингом, не должны отличаться отпроизводителя моноблока.</t>
  </si>
  <si>
    <t>262013.000.000012</t>
  </si>
  <si>
    <t>специализированный</t>
  </si>
  <si>
    <t>"Моноблок (All-in-one); 
Дисплей: диагональ экрана - не менее 23.8""; Разрешение - не менее 1920x1080; Контрастность - не менее 1000:1; Яркость- не менее 250 нит; Тип матрицы - WVA или аналогичный с широкими угламиобзора; использование TN недопустимо; матовое покрытие экрана; Встроенная камера не менее 2Мп с поддержкой записи видео до 1080p; 
Встроенный цифровой стереомикрофон; Встроенные стереодинамики мощностью не менее 3Вткаждый; Блок питания: Мощностью не более 150 Вт, встроенный; 
Блок питания с автоматическим определением входного напряжения, 80Plus, с КПД не менее 85%; Системная плата; чипсет Intel Q270 (или эквивалент) c поддержкой процессоров Intel не менее 7-го поколения; не менее двух слотов M.2;возможность установки двух жестких дисков; Моноблок должен поддерживатьтехнологию Intel vPro; 
Процессор: количество ядер – не менее четырех; Количество потоков – не менее четырех; Тактовая частота в рабочем режиме– не менее 4,2 ГГц; Кэш-память – не менее 8 Мб; Литография – не более 14 нм; Поколение процессора – не менее 7 поколения: Оперативная память: тип - DDR4, Частота - не менее 2400МГц; не менее 2 слотов для памяти на материнской плате; Максимальный объем не менее 32 ГБ;Объем установленной памяти - не менее 16Гб; Видео-контроллер: интегрированная графическая карта: 
Жесткий и оптический приводы: жесткий диск объемом не менее 1 ТБ, Параметры жесткого диска 2,5 дюймовый, Скорость вращения шпинделя не менее 5400 об/мин; 
Контроллеры, наличие: встроенный аудио контроллер с поддержкой HD Audio; сетевой контроллер 10/100/1000 Мбит/c; встроенный WiFi-модуль с поддержкой стандарта 802.11ac; Разъемы ввода-вывода, не менее:Не менее 2 портов USB 3.1 Gen1 на боковой панели корпуса; из них не менее одного - с поддержкой быстрой зарядки мобильных устройств и возможностью постоянной подачи питания, даже когда ПК выключен; Не менее 4 USB 3.1 Gen1 на задней панели; не менее 1 комбинированного аудиопорта для подключения наушников и микрофона на боковой панели корпуса; 1 порт DisplayPort с возможностью вывода изображения на внешний дисплей, в качестве входного порта внешнего источника сигнала. 1 разъем RJ-45; Дополнительно: Клавиатура: Количество клавиш – не менее 104 шт.; Клавиши с русскими, английскими символами, выполненными заводским способом; Раскладка кириллицы– Windows; Интерфейс – USB: Манипулятор «мышь» тип – оптическая; разрешение – не менее 1000 точек на дюйм; количество кнопок – не менее 2 шт.; Колесо прокрутки – не менее 1 шт.; Интерфейс – USB"</t>
  </si>
  <si>
    <t>262017.100.000001</t>
  </si>
  <si>
    <t>Монитор</t>
  </si>
  <si>
    <t>ЖК, диагональ более 23", но не более 30"</t>
  </si>
  <si>
    <t>"Монитор жидкокристаллический
Техничекие характеристики:
Диагональ, дюйм - 23,8; Максимальное разрешение - 1920x1080;Контрастность - 1000:1; Максимальное количество цветов - 16,7; Тип дисплея - FHD; Тип матрицы - IPS LED Backlit; Предустановленные режимы отображения - HDMI 24 DP 24; Соотношение сторон - 16:9; Диапазон регулировки по высоте, мм - 110 мм; Поворот, С - ±45; 
Наклон: -5~30 degrees; Яркость, кд/м² - 250; Подключения- VGA+DP, HDMI 1.4, 5х USB 3.0, 1 x3,5 мм; Тип блока питания - внутренний; Энергопотребление - максимальное 55 Вт; Режим ожидания, Вт - 0.5; Время отклика, миллисекунд - 6; Screen Illumination LED Backlight; Миллионов; Видео вход: VGA + HDMI 1.4 + DP1.2; Аудио Выход; 
Покрытие экрана: матовое, антибликовое; Цвет: черный;  Подставка: Подъемный поворотный шарнир; Мин.рабочая влажность: 10%. Мак.рабочая влажность: 80%; 
Мин.рабочая температура: 0C. Макс.рабочая температура: 40C; Стандарты: EPEAT, Gold, ENERGY STAR 7.0; Дополнительно: разъем для подключения ключа Kensington обязательно; Тип гарантии: Customer Carry-in or Mail-in Rapid Replacement Service; Размеры: высота не более: 373 мм, ширина не более: 540 мм; глубина не более: 261.8 мм; Вес не более: 3.38 кг; Комплектация: в комплекте должно быть: краткое руководство по установке, нормативные указание, кабель электропитания, переходник, пульт дистанционного управления, батарей, стереокабель RS232C, кронштейн."</t>
  </si>
  <si>
    <t>262017.100.000009</t>
  </si>
  <si>
    <t>ЖК, диагональ более 31", но не более 40"</t>
  </si>
  <si>
    <t>Монитор жидкокристаллическийТехнические характеристики:Диагональ, дюйм, не менее - 40;Разрешение экрана, не менее - 1920х1080 Full HD;Формат, не менее - 16:9, с светодиодной подсветкой LED;Потребляемая мощность экрана, Вт, не менее - 95;Поддерживаемые функций: Таймер сна, поддержка Smart TV, Поддержка DLNA иWI – fI. Bluetooth Low Energy; Режим «Спорт»; Instant On; Digital CleanView; Запись видео;Экранное меню - на русском языке;Поддерживаемые интерфейсы: Количество тюнеров: не менее 2; КоличествоHDMI: не менее 3; Количество USB: не менее 2; AV, Ethernet, цифровойаудиовыход оптический; Разъемы на корпусе: HDMI, USB и компонентный;Поддерживаемые мультимедиа - МР3, JPEG, WMA, Dvix, MKV, MPEG4;Диапазоны цифрового тюнера - DVB-T2, DVB-S2, DVB-C;Динамики - количество встроенных динамик: не менее 2, с мощностью неменее 20Вт;Улучшенный звук: Dolby digital plus, DTS Codec;Система окружающего звучания: должно быть Multiroom Link, Технология TVSound Connect.</t>
  </si>
  <si>
    <t>Услуги по техническому обеспечению системы управления техническим обслуживанием и ремонтом оборудования по НГДУ "Жайыкмунайгаз" АО "Эмбамунайгаз"</t>
  </si>
  <si>
    <t xml:space="preserve"> Услуги по техническому обеспечению системы управления техническим обслуживанием и ремонтом оборудования по НГДУ "Жылыоймунайгаз" АО "Эмбамунайгаз"</t>
  </si>
  <si>
    <t>Услуги по техническому обеспечению системы управления техническим обслуживанием и ремонтом оборудования по НГДУ "Кайнармунайгаз" АО "Эмбамунайгаз"</t>
  </si>
  <si>
    <t>Услуги по техническому обеспечению системы управления техническим обслуживанием и ремонтом оборудования по НГДУ "Доссормунайгаз" АО "Эмбамунайгаз"</t>
  </si>
  <si>
    <t>Услуги по техническому обеспечению системы управления техническим обслуживанием и ремонтом оборудования  по АУП, УПТОиКО, УЭМЭ АО "Эмбамунайгаз"</t>
  </si>
  <si>
    <t xml:space="preserve">"Ембімұнайгаз" АҚ ӨТҚ ж ҚБ басқармасы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</si>
  <si>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УПТОиКО АО "Эмбамунайгаз"</t>
  </si>
  <si>
    <t>новая позиция</t>
  </si>
  <si>
    <t>2 -1 У</t>
  </si>
  <si>
    <t>3 -1 У</t>
  </si>
  <si>
    <t>4- 1 У</t>
  </si>
  <si>
    <t>5-1  У</t>
  </si>
  <si>
    <t>17- 1 У</t>
  </si>
  <si>
    <t>18- 1 У</t>
  </si>
  <si>
    <t>статья бюджета</t>
  </si>
  <si>
    <t>внеконтрактный (АУП)</t>
  </si>
  <si>
    <t>контрактный (ПСП)</t>
  </si>
  <si>
    <t>611011.200.000000</t>
  </si>
  <si>
    <t>140-15</t>
  </si>
  <si>
    <t>"Ембімұнайгаз" АҚ-на байланыс қызметін көрсету</t>
  </si>
  <si>
    <t>Услуги связи АО "Эмбамунайгаз"</t>
  </si>
  <si>
    <t>611042.100.000000</t>
  </si>
  <si>
    <t>"Ембімұнайгаз" АҚ-на бөлінген арна бойынша Интернет жүйесіне кіруді ұйымдастыру жөніндегі қызметтері</t>
  </si>
  <si>
    <t>Услуги по организации доступа к сети Интернет по выделенному каналу АО "Эмбамунайгаз"</t>
  </si>
  <si>
    <t xml:space="preserve"> 12.2018</t>
  </si>
  <si>
    <t>030</t>
  </si>
  <si>
    <t>060</t>
  </si>
  <si>
    <t>Якорь-труболержатель механический.Назначение - для предотвращения отворота и полета на забой подвески НКТи другого подземного оборудования и эксплуатации скважин глубинныминасосами в ЭК 0 , мм - от 168 до178, с возможностью натяжения колонныНКТ, т - от 5 до 12 сверх собственного веса.Технические характеристики:Условный диаметр эксплуатационной колонны, мм - 168;Присоединительная резьба - 73 (гладкая) по ГОСТ 633-80;Рабочая среда - нефть, газ, пластовая вода;Температура рабочей среды, С, до - 100;Наружный диаметр якоря, мм - 140;Длина, мм - от 830 до 900;Диаметр и тип проходного отверстия, мм - от 48 до S0;Комплект поставки включает в себя:- якорь-трубодержатель, шт - 1;Должен поставляться с комплектацией ЗИП:- пружины под плашки, шт - 8,- комплект планок пружинных, кмп - 1;- винт-фиксатор, шт - 1;- плашка, шт - 4;Перечень документов при поставке:- паспорт технический с указанием серийного номера;Особые условия - товар должен соответствовать чертежу (схеме) указаннойв приложении А.</t>
  </si>
  <si>
    <t>137-31</t>
  </si>
  <si>
    <t>220016064</t>
  </si>
  <si>
    <t xml:space="preserve">zakup.sk.kz </t>
  </si>
  <si>
    <t>номер материала</t>
  </si>
  <si>
    <t>контрактный</t>
  </si>
  <si>
    <t>19102023</t>
  </si>
  <si>
    <t>205959.300.000004</t>
  </si>
  <si>
    <t>г. Астана, пр. Кабанбай батыра 19</t>
  </si>
  <si>
    <t>07.2019</t>
  </si>
  <si>
    <t xml:space="preserve">020240000555 </t>
  </si>
  <si>
    <t>Для подготовки нефти  на объектах в НГДУ "Жаикмунайгаз" м/р. С.Балгимбаева, ЮВК, Забурунье. Базовым деэмульгатором является деэмульгатор указанный в технологических регламентах НГДУ "Жаикмунайгаз" м/р. С.Балгимбаева, ЮВК, Забурунье.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</si>
  <si>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Для  подготовки нефти  на объектах в НГДУ "Кайнармунайгаз" ППН Кенбай. Базовым деэмульгатором является деэмульгатор указанный в технологических регламентах НГДУ "Кайнармунайгаз" ППН Кенбай.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</si>
  <si>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19102020</t>
  </si>
  <si>
    <t>Для подготовки нефти  в летний период (с апреля по ноябрь месяцы) на объектах 
в НГДУ «Жылыоймунайгаз» ППН Прорва, м/р.Актобе, Досмухамбетовское. Базовым деэмульгатором является деэмульгатор указанный в технологических регламентах НГДУ «Жылыоймунайгаз» ППН Прорва, м/р.Актобе, Досмухамбетовское.
• Внешний вид должен быть однородным, не расслаивающимся на фазы, без взвешенных и оседающих частиц –от светложелтого до желтовато-коричневого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50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850-950 кг/м3 при 20ᵒС;
• Массовая доля активной основы – количество эффективной составляющей деэмульгатора, выраженное в процентах от общей массы – в пределах 40-60% мас.</t>
  </si>
  <si>
    <t>19102021</t>
  </si>
  <si>
    <t>Для подготовки нефти  круглый год (в зимний и летний период) на объектах в НГДУ «Жылыоймунайгаз» ППН Каратон. Базовым деэмульгатором является деэмульгатор указанный в технологических регламентах НГДУ «Жылыоймунайгаз» ППН Каратон.
• Внешний вид должен быть однородным, не расслаивающимся на фазы, без взвешенных и оседающих частиц –от бледножелтого до желтовато-коричневого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40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900-950 кг/м3 при 20ᵒС;
• Массовая доля активной основы – количество эффективной составляющей деэмульгатора, выраженное в процентах от общей массы – в пределах 60-70% мас.</t>
  </si>
  <si>
    <t>Для подготовки нефти на объектах в НГДУ "Жаикмунайгаз" ППН  С.Балгимбаева. Базовым деэмульгатором является деэмульгатор указанный в технологических регламентах  НГДУ "Жаикмунайгаз" ППН С.Балгимбаева.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</si>
  <si>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Для подготовки нефти  на объектах в НГДУ "Кайнармунайгаз" м/р. С.Котыртас. Базовым деэмульгатором является деэмульгатор указанный в технологических регламентах  НГДУ "Кайнармунайгаз" м/р. С.Котыртас.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</si>
  <si>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Для подготовки нефти на объектах в НГДУ "Доссормунайгаз" ППН Карсак. Базовым деэмульгатором является деэмульгатор указанный в технологических регламентах  НГДУ "Доссормунайгаз" ППН Карсак.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</si>
  <si>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Для подготовки нефти на объектах в НГДУ "Доссормунайгаз" ППН В.Макат. Базовым деэмульгатором является деэмульгатор указанный в технологических регламентах  НГДУ "Доссормунайгаз" ППН В.Макат.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</si>
  <si>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Для подготовки нефти на объектах в НГДУ "Кайнармунайгаз" ППН Б.Жоламанова. Базовым деэмульгатором является деэмульгатор указанный в технологических регламентах  НГДУ "Кайнармунайгаз" ППН Б.Жоламанова.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</si>
  <si>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Для подготовки нефти  на объектах в НГДУ "Жылыоймунайгаз" ППН Кисымбай. Базовым деэмульгатором является деэмульгатор указанный в технологических регламентах  НГДУ "Жылыоймунайгаз" ППН Кисымбай.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</si>
  <si>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19102022</t>
  </si>
  <si>
    <t>Для подготовки нефти на объектах в НГДУ «Доссормунайгаз» ППН на месторождении С.Жолдыбай, НГДУ «Кайнармунайгаз» СП Уаз. Базовым деэмульгатором является деэмульгатор указанный в технологических регламентах НГДУ «Доссормунайгаз» ППН на месторождении С.Жолдыбай, НГДУ «Кайнармунайгаз» СП Уаз.
• Внешний вид должен быть однородным, не расслаивающимся на фазы, без взвешенных и оседающих частиц – прозрачная или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вязкость жидкого деэмульгатора при применении не должна быть выше указанной в паспортных характеристиках дозировочных насосов, используемых на объектах планируемого применения – не более 60 мм2/с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750-950 кг/м3 при 20ᵒС;
• Массовая доля активной основы – количество эффективной составляющей деэмульгатора, выраженное в процентах от общей массы – в пределах 30-60% мас.</t>
  </si>
  <si>
    <t>Для подготовки нефти в зимний период (с декабря по март месяцы) на объектах в НГДУ «Жылыоймунайгаз» ППН Прорва, м/р.Актобе, Досмухамбетовское. Базовым деэмульгатором является деэмульгатор указанный в технологических регламентах НГДУ «Жылыоймунайгаз» ППН Прорва, м/р.Актобе, Досмухамбетовское.
• Внешний вид должен быть однородным, не расслаивающимся на фазы, без взвешенных и оседающих частиц –от светложелтого до желтовато-коричневого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50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850-950 кг/м3 при 20ᵒС;
• Массовая доля активной основы – количество эффективной составляющей деэмульгатора, выраженное в процентах от общей массы – в пределах 40-60% мас.</t>
  </si>
  <si>
    <t>№ по Перечню</t>
  </si>
  <si>
    <t>711235.100.000004</t>
  </si>
  <si>
    <t>Инженерно-геодезические работы</t>
  </si>
  <si>
    <t>Топогеодезические/ геологические изыскания</t>
  </si>
  <si>
    <t>«Жылыоймұнайгаз» МГӨБ объектілерінде инженерлік-геодезиялық жұмыстар</t>
  </si>
  <si>
    <t>Инженерно-геодезические работы на объектах НГДУ "Жылыоймунайгаз"</t>
  </si>
  <si>
    <t xml:space="preserve">Атырауская область, Исатайский район </t>
  </si>
  <si>
    <t>«Жайықмұнайгаз» МГӨБ объектілерінде инженерлік-геодезиялық жұмыстар</t>
  </si>
  <si>
    <t>Инженерно-геодезические работы на объектах НГДУ "Жайыкмунайгаз"</t>
  </si>
  <si>
    <t>«армұнайгаз» МГӨБ объектілерінде инженерлік-геодезиялық жұмыстар</t>
  </si>
  <si>
    <t>Инженерно-геодезические работы на объектах НГДУ "Кайнармунайгаз"</t>
  </si>
  <si>
    <t xml:space="preserve">Атырауская область, Макатский район  </t>
  </si>
  <si>
    <t>«Доссормұнайгаз» МГӨБ объектілерінде инженерлік-геодезиялық жұмыстар</t>
  </si>
  <si>
    <t>Инженерно-геодезические работы на объектах НГДУ "Доссормунайгаз"</t>
  </si>
  <si>
    <t>421110.000.000001</t>
  </si>
  <si>
    <t>04.2019</t>
  </si>
  <si>
    <t>10.2020</t>
  </si>
  <si>
    <t>С.Балғымбаев кен орнының көсіпшілік автожолдары</t>
  </si>
  <si>
    <t>Внутрипромысловые автодороги м/р С.Балгимбаева (13,642км)</t>
  </si>
  <si>
    <t>332060.000.000000</t>
  </si>
  <si>
    <t>Работы по монтажу/внедрению автоматизированных систем управления/контроля/мониторинга/учета/диспетчеризации</t>
  </si>
  <si>
    <t>03.2019</t>
  </si>
  <si>
    <t>Атырауская область, Кзылкугинский район</t>
  </si>
  <si>
    <t xml:space="preserve">"Қайнармұнайгаз" МГӨБ ұңғымаларын басқарудың интеллектуалды станциясын жете жабдықтау бойынша жұмыстар </t>
  </si>
  <si>
    <t>Работы по дооснащению интеллектуальной станции управления скважиной НГДУ "Кайнармунайгаз"</t>
  </si>
  <si>
    <t>692010.000.000002</t>
  </si>
  <si>
    <t>Услуги по проведению аудита финансовой отчетности за 2019-2021 года</t>
  </si>
  <si>
    <t>п. 139</t>
  </si>
  <si>
    <t>75</t>
  </si>
  <si>
    <t>04.2022</t>
  </si>
  <si>
    <t>70</t>
  </si>
  <si>
    <t>услуга</t>
  </si>
  <si>
    <t>Қаржылық есептіліктің аудитін жүргізу жөніндегі қызмет көрсетулер 2019-2021 жж</t>
  </si>
  <si>
    <t>С.Балғымбаев кен орнының көсіпшілік автожолдары  нысанына техникалық бақылау  қызметін көрсету</t>
  </si>
  <si>
    <t xml:space="preserve">Услуги по техническому надзору объекта Внутрипромысловые автодороги м/р С.Балгимбаева </t>
  </si>
  <si>
    <t>План долгосрочных закупок ТРУ на 2019-2023 годы по АО "Эмбамунайгаз"</t>
  </si>
  <si>
    <t>Уточненный План долгосрочных закупок товаров, работ и услуг АО "Эмбамунайгаз" на 2019-2023 год, приказ №№ 120240021112-ДПЗ-2019 от 24.12. 2018г., утвержден приказом Заместителя Председателя Правления по развитию бизнеса Балжановым Б.К.</t>
  </si>
  <si>
    <t>1 изменения и дополнения №№ 120240021112-ДПЗ-2019-1 от 25.12. 2018г., утвержден приказом Заместителя Председателя Правления по развитию бизнеса Балжановым Б.К.</t>
  </si>
  <si>
    <t>30У</t>
  </si>
  <si>
    <t>491019.100.000000</t>
  </si>
  <si>
    <t>Услуги железнодорожного транспорта по междугородным/международным перевозкам пассажиров (кроме экскурсионного железнодорожного транспорта)</t>
  </si>
  <si>
    <t>Услуги железнодорожного транспорта по перевозке работников</t>
  </si>
  <si>
    <t>29У</t>
  </si>
  <si>
    <t>изменение ЕНС ТРУ</t>
  </si>
  <si>
    <t>перенос в ГПЗ 2019 год</t>
  </si>
  <si>
    <t>19100848</t>
  </si>
  <si>
    <t xml:space="preserve"> 02.2019</t>
  </si>
  <si>
    <t>19100849</t>
  </si>
  <si>
    <t>19100850</t>
  </si>
  <si>
    <t>34- 1 Т</t>
  </si>
  <si>
    <t>19100852</t>
  </si>
  <si>
    <t>33- 1 Т</t>
  </si>
  <si>
    <t>19100853</t>
  </si>
  <si>
    <t>32- 1 Т</t>
  </si>
  <si>
    <t>5 -1 Р</t>
  </si>
  <si>
    <t>25 -1 У</t>
  </si>
  <si>
    <t>13- 1 У</t>
  </si>
  <si>
    <t>02.2019</t>
  </si>
  <si>
    <t>14- 1 У</t>
  </si>
  <si>
    <t>12- 1 У</t>
  </si>
  <si>
    <t>34 У</t>
  </si>
  <si>
    <t>137-14</t>
  </si>
  <si>
    <t>С.Балғымбаев кен орнының көсіпшілік автожолдары  нысанына авторлық бақылау  қызметін көрсету</t>
  </si>
  <si>
    <t xml:space="preserve">Услуги по авторскому надзору объекта Внутрипромысловые автодороги м/р С.Балгимбаева </t>
  </si>
  <si>
    <t xml:space="preserve">в связи с необходимостью проведения оптимизации плана КС-2019г., соглано письма №107-24/6801 от 10.12.2018г.  АО "НК "КМГ" </t>
  </si>
  <si>
    <t>ДДНГ</t>
  </si>
  <si>
    <t>48 У</t>
  </si>
  <si>
    <t xml:space="preserve">773919.100.000000 </t>
  </si>
  <si>
    <t>Услуги по аренде нефтедобывающего оборудования</t>
  </si>
  <si>
    <t xml:space="preserve"> Атырауская область, Жылыойский  район</t>
  </si>
  <si>
    <t>СҚҚ уақытша пайдалануға беру және қызмет көрсету "Жылыоймұнайгаз" МГӨБ</t>
  </si>
  <si>
    <t>Обслуживание и предоставление во временное пользование НКТ ЖылыойМГ</t>
  </si>
  <si>
    <t>47 У</t>
  </si>
  <si>
    <t xml:space="preserve"> Атырауская область, Исатайский  район</t>
  </si>
  <si>
    <t>СҚҚ уақытша пайдалануға беру және қызмет көрсету "Жайықймұнайгаз" МГӨБ</t>
  </si>
  <si>
    <t>Обслуживание и предоставление во временное пользование НКТ ЖайыкМГ</t>
  </si>
  <si>
    <t>46 У</t>
  </si>
  <si>
    <t>СҚҚ уақытша пайдалануға беру және қызмет көрсету "Доссормұнайгаз" МГӨБ</t>
  </si>
  <si>
    <t>Обслуживание и предоставление во временное пользование НКТ ДоссорМГ</t>
  </si>
  <si>
    <t>45 У</t>
  </si>
  <si>
    <t>СҚҚ уақытша пайдалануға беру және қызмет көрсету "Қайнармұнайгаз" МГӨБ</t>
  </si>
  <si>
    <t>Обслуживание и предоставление во временное пользование НКТ КайнарМГ</t>
  </si>
  <si>
    <t>44 У</t>
  </si>
  <si>
    <t>ЭЦСҚ қызмет көрсету "Жылыоймұнайгаз" МГӨБ</t>
  </si>
  <si>
    <t>Предоставление во временное пользование УЭЦН ЖылыойМГ</t>
  </si>
  <si>
    <t>43 У</t>
  </si>
  <si>
    <t>ЭЦСҚ қызмет көрсету "Жайықмұнайгаз" МГӨБ</t>
  </si>
  <si>
    <t>Предоставление во временное пользование УЭЦН ЖайыкМГ</t>
  </si>
  <si>
    <t>42 У</t>
  </si>
  <si>
    <t>ҰЖЖ құралдарын уақытша пайдалануға беру және қызмет көрсету "Жылыоймұнайгаз" МГӨБ</t>
  </si>
  <si>
    <t>Обслуживание и предоставление во временное пользование инструментов ПРС ЖылыойМГ</t>
  </si>
  <si>
    <t>41 У</t>
  </si>
  <si>
    <t>ҰЖЖ құралдарын уақытша пайдалануға беру және қызмет көрсету "Жайықймұнайгаз" МГӨБ</t>
  </si>
  <si>
    <t>Обслуживание и предоставление во временное пользование инструментов ПРС ЖайыкМГ</t>
  </si>
  <si>
    <t>40 У</t>
  </si>
  <si>
    <t>ҰЖЖ құралдарын уақытша пайдалануға беру және қызмет көрсету "Доссормұнайгаз" МГӨБ</t>
  </si>
  <si>
    <t>Обслуживание и предоставление во временное пользование инструментов ПРС ДоссорМГ</t>
  </si>
  <si>
    <t>39 У</t>
  </si>
  <si>
    <t>ҰЖЖ құралдарын уақытша пайдалануға беру және қызмет көрсету "Қайнармұнайгаз" МГӨБ</t>
  </si>
  <si>
    <t>Обслуживание и предоставление во временное пользование инструментов ПРС КайнарМГ</t>
  </si>
  <si>
    <t>38 У</t>
  </si>
  <si>
    <t>Бұрандалы сорғы жұптарға (БСЖ) қызмет көрсету "Жылыоймұнайгаз" МГӨБ</t>
  </si>
  <si>
    <t>Предоставление во временное пользование ВНП ЖылыойМГ</t>
  </si>
  <si>
    <t>37 У</t>
  </si>
  <si>
    <t>БСЖ қызмет көрсету "Жайықмұнайгаз" МГӨБ</t>
  </si>
  <si>
    <t>Предоставление во временное пользование ВНП ЖайыкМГ</t>
  </si>
  <si>
    <t>36 У</t>
  </si>
  <si>
    <t>БСЖ қызмет көрсету "Доссормұнайгаз" МГӨБ</t>
  </si>
  <si>
    <t>Предоставление во временное пользование ВНП ДоссорМГ</t>
  </si>
  <si>
    <t>35 У</t>
  </si>
  <si>
    <t>БСЖ қызмет көрсету "Қайнармұнайгаз" МГӨБ</t>
  </si>
  <si>
    <t>Предоставление во временное пользование ВНП КайнарМГ</t>
  </si>
  <si>
    <t>33 У</t>
  </si>
  <si>
    <t>32 У</t>
  </si>
  <si>
    <t>50 У</t>
  </si>
  <si>
    <t>773919.900.000035</t>
  </si>
  <si>
    <t>Услуги по аренде специальной техники с водителем</t>
  </si>
  <si>
    <t>Көлік қызметтерін «Ембімұнайгаз» АҚ «Доссормунайгаз» ААҚ үшін арнайы жабдықпен қамтамасыз ету</t>
  </si>
  <si>
    <t>Оказание транспортных услуг специальной техникой для НГДУ "Доссормунайгаз" АО "Эмбамунайгаз"</t>
  </si>
  <si>
    <t>49 У</t>
  </si>
  <si>
    <t>773919.900.000004</t>
  </si>
  <si>
    <t>Услуги по аренде самоходных машин</t>
  </si>
  <si>
    <t>«Ембімұнайгаз» АҚ «Доссормунайгаз» НГДУ үшін өздігінен жүретін машиналармен көліктік қызметтерді ұсыну</t>
  </si>
  <si>
    <t>Оказание транспортных услуг самоходными машинами для НГДУ "Доссормунайгаз" АО "Эмбамунайгаз"</t>
  </si>
  <si>
    <t>31 У</t>
  </si>
  <si>
    <t>494119.900.000000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</si>
  <si>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</si>
  <si>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</si>
  <si>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«Ембімұнайгаз» АҚ «Жайықмұнайгаз» ҰБХ үшін технологиялық көлік құралдарымен жүктерді тасымалдау бойынша көліктік қызметтер көрсету</t>
  </si>
  <si>
    <t>Оказание транспортных услуг по перевозке грузов технологическим автотранспортом для НГДУ "Жайыкмунайгаз" АО "Эмбамунайгаз"</t>
  </si>
  <si>
    <t>исключить в связи с переносом в ГПЗ</t>
  </si>
  <si>
    <t>2 изменения и дополнения №№ 120240021112-ДПЗ-2019-2 от 17.01. 2019г., утвержден приказом Управляющего директора по коммерческим вопросам Чакликовым Е.Т,</t>
  </si>
  <si>
    <t>14;</t>
  </si>
  <si>
    <t>16-1 Т</t>
  </si>
  <si>
    <t>15-1 Т</t>
  </si>
  <si>
    <t>14-1 Т</t>
  </si>
  <si>
    <t>Для подготовки нефти  круглогодично (в зимний и летний период) на объектах в НГДУ «Жылыоймунайгаз» ППН Прорва, м/р.Актобе, Досмухамбетовское. Базовым деэмульгатором является деэмульгатор указанный в технологических регламентах НГДУ «Жылыоймунайгаз» ППН Прорва, м/р.Актобе, Досмухамбетовское.
• Внешний вид должен быть однородным, не расслаивающимся на фазы, без взвешенных и оседающих частиц –от светложелтого до желтовато-коричневого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50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850-950 кг/м3 при 20ᵒС;
• Массовая доля активной основы – количество эффективной составляющей деэмульгатора, выраженное в процентах от общей массы – в пределах 40-60% мас.
в НГДУ «Жылыоймунайгаз» ППН Прорва, м/р.Актобе, Досмухамбетовское. Базовым деэмульгатором является деэмульгатор указанный в технологических регламентах НГДУ «Жылыоймунайгаз» ППН Прорва, м/р.Актобе, Досмухамбетовское.
• Внешний вид должен быть однородным, не расслаивающимся на фазы, без взвешенных и оседающих частиц –от светложелтого до желтовато-коричневого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50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850-950 кг/м3 при 20ᵒС;
• Массовая доля активной основы – количество эффективной составляющей деэмульгатора, выраженное в процентах от общей массы – в пределах 40-60% мас.</t>
  </si>
  <si>
    <t>14;27;29;30;47;48;49;55;</t>
  </si>
  <si>
    <t>14;27;29;30;47;48;49;</t>
  </si>
  <si>
    <t>12-1 Т</t>
  </si>
  <si>
    <t>7-1 Т</t>
  </si>
  <si>
    <t>Для подготовки нефти на объектах в НГДУ "Доссормунайгаз" ППН Карсак. м/р Ботакан. Базовым деэмульгатором является деэмульгатор указанный в технологических регламентах  НГДУ "Доссормунайгаз" ППН Карсак.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</si>
  <si>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14;27;29;30;47;48;49;55:</t>
  </si>
  <si>
    <t>11-1 Т</t>
  </si>
  <si>
    <t>6-1 Т</t>
  </si>
  <si>
    <t>10-1 Т</t>
  </si>
  <si>
    <t>9-1 Т</t>
  </si>
  <si>
    <t>5-1 Т</t>
  </si>
  <si>
    <t>4 -1Р</t>
  </si>
  <si>
    <t xml:space="preserve">«Ембімұнайгаз» АҚ-ның интеллектуалды кен орындары жүйесін кеңейту бойынша жұмыстар </t>
  </si>
  <si>
    <t>Работы по расширению системы интеллектуального месторождения АО "Эмбамунайгаз"</t>
  </si>
  <si>
    <t>8,9,14,19,29,30,33,34,37,38,49,50,55,56</t>
  </si>
  <si>
    <t>ОООС</t>
  </si>
  <si>
    <t>10 Р</t>
  </si>
  <si>
    <t>721915.000.000000</t>
  </si>
  <si>
    <t>Работы по исследованиям и экспериментальным разработкам в области земельных и связанных с ними экологических наук</t>
  </si>
  <si>
    <t xml:space="preserve">Атырауская область </t>
  </si>
  <si>
    <t>Жерді шөлейттенудің алдын алу бойынша нақты іс-әрекеттерді жасау бойынша ғылыми-зерттеу жұмыстары</t>
  </si>
  <si>
    <t>Исследовательские работы по предотвращению опустынивания земель с разработкой конкретных мероприятий АО "Эмбамунайгаз"</t>
  </si>
  <si>
    <t>16 -1У</t>
  </si>
  <si>
    <t>14,20,29,30,33,34,37,38,49,50</t>
  </si>
  <si>
    <t>15-1 У</t>
  </si>
  <si>
    <t>18-1 У</t>
  </si>
  <si>
    <t>20-1 У</t>
  </si>
  <si>
    <t>внеконтракта</t>
  </si>
  <si>
    <t>17 -1У</t>
  </si>
  <si>
    <t>53 У</t>
  </si>
  <si>
    <t>52 У</t>
  </si>
  <si>
    <t>55 У</t>
  </si>
  <si>
    <t>54 У</t>
  </si>
  <si>
    <t>51 У</t>
  </si>
  <si>
    <t>16-2 Т</t>
  </si>
  <si>
    <t>138-10</t>
  </si>
  <si>
    <t>15-2 Т</t>
  </si>
  <si>
    <t>14-2 Т</t>
  </si>
  <si>
    <t>12-2 Т</t>
  </si>
  <si>
    <t>7-2 Т</t>
  </si>
  <si>
    <t>6-2 Т</t>
  </si>
  <si>
    <t>11-2 Т</t>
  </si>
  <si>
    <t>10-2 Т</t>
  </si>
  <si>
    <t>9-2 Т</t>
  </si>
  <si>
    <t>5-2 Т</t>
  </si>
  <si>
    <t>12.2019</t>
  </si>
  <si>
    <t>01.2020</t>
  </si>
  <si>
    <t xml:space="preserve">ОООС </t>
  </si>
  <si>
    <t>10-1 Р</t>
  </si>
  <si>
    <t xml:space="preserve"> </t>
  </si>
  <si>
    <t>ОТТ</t>
  </si>
  <si>
    <t>9-1 Р</t>
  </si>
  <si>
    <t>с НДС</t>
  </si>
  <si>
    <t>14,28,29,30,32,33,34,36,37,38,48,49</t>
  </si>
  <si>
    <t>8-1 Р</t>
  </si>
  <si>
    <t>7-1 Р</t>
  </si>
  <si>
    <t>6-1 Р</t>
  </si>
  <si>
    <t>28-1 У</t>
  </si>
  <si>
    <t>17-1 У</t>
  </si>
  <si>
    <t>05.2019</t>
  </si>
  <si>
    <t>14,20,28,29,48,49</t>
  </si>
  <si>
    <t>26-1 У</t>
  </si>
  <si>
    <t>27-1 У</t>
  </si>
  <si>
    <t>16-2 У</t>
  </si>
  <si>
    <t>15-2 У</t>
  </si>
  <si>
    <t>Исключить</t>
  </si>
  <si>
    <t>2-1 Т</t>
  </si>
  <si>
    <t>1-1 Т</t>
  </si>
  <si>
    <t xml:space="preserve">В связи с необходимостью проведения оптимизации бюджета Общества снят с плана КС-2019г., соглано письма №107-24/6801 от 10.12.2018г.  АО "НК "КМГ" </t>
  </si>
  <si>
    <t>4 -2Р</t>
  </si>
  <si>
    <t xml:space="preserve"> «Ембімұнайгаз» АҚ-ның ұңғымаларын басқарудың интеллектуалды станциясын жете жабдықтау бойынша жұмыстар </t>
  </si>
  <si>
    <t>Работы по дооснащению интеллектуальной станции управления скважиной АО "Эмбамунайгаз"</t>
  </si>
  <si>
    <t>10-2 Р</t>
  </si>
  <si>
    <t xml:space="preserve">"Қайнармұнайгаз" МГӨБ интеллектуалды кен орындары жүйесін кеңейту бойынша жұмыстар </t>
  </si>
  <si>
    <t>Работы по расширению системы интеллектуального месторождения НГДУ "Кайнармунайгаз"</t>
  </si>
  <si>
    <t>Изменение Кода ЕНС ТРУ</t>
  </si>
  <si>
    <t>24 -1 У</t>
  </si>
  <si>
    <t>139</t>
  </si>
  <si>
    <t>22,23,24</t>
  </si>
  <si>
    <t>55-1 У</t>
  </si>
  <si>
    <t>54-1 У</t>
  </si>
  <si>
    <t>51-1 У</t>
  </si>
  <si>
    <t>ДГР</t>
  </si>
  <si>
    <t>711231.900.000000</t>
  </si>
  <si>
    <t>Услуги консультационные в области геологии и геофизики</t>
  </si>
  <si>
    <t>ОВХ</t>
  </si>
  <si>
    <t>Восточный Макат кен орнындағы мұнай мен газ қорын қайта есептеу және Алдын ала ҚОӘБ жобасымен ігеру жобасы</t>
  </si>
  <si>
    <t>Пересчет запасов нефти и газа  и составление проекта разработки месторождения Макат Восточный с проектом ПредОВОС</t>
  </si>
  <si>
    <t>493931.000.000000</t>
  </si>
  <si>
    <t>Услуги по аренде автобуса</t>
  </si>
  <si>
    <t>Услуги по аренде автобуса с водителем</t>
  </si>
  <si>
    <t>59 У</t>
  </si>
  <si>
    <t>58 У</t>
  </si>
  <si>
    <t>57 У</t>
  </si>
  <si>
    <t>56 У</t>
  </si>
  <si>
    <t>11 Р</t>
  </si>
  <si>
    <t>16-3 Т</t>
  </si>
  <si>
    <t>90</t>
  </si>
  <si>
    <t>15-3 Т</t>
  </si>
  <si>
    <t>14-3 Т</t>
  </si>
  <si>
    <t>10-3 Т</t>
  </si>
  <si>
    <t>7-3 Т</t>
  </si>
  <si>
    <t>6-3 Т</t>
  </si>
  <si>
    <t>11-3 Т</t>
  </si>
  <si>
    <t>9-3 Т</t>
  </si>
  <si>
    <t>5-3 Т</t>
  </si>
  <si>
    <t>35 Т</t>
  </si>
  <si>
    <t>10-3 Р</t>
  </si>
  <si>
    <t>48-1 У</t>
  </si>
  <si>
    <t>Комплексное обеспечение  НКТ ЖылыойМунайгаз</t>
  </si>
  <si>
    <t>47-1 У</t>
  </si>
  <si>
    <t>Комплексное обеспечение  НКТ ЖайыкМунайГаз</t>
  </si>
  <si>
    <t>46-1 У</t>
  </si>
  <si>
    <t>Комплексное обеспечение  НКТ ДоссорМунайГаз</t>
  </si>
  <si>
    <t>45-1 У</t>
  </si>
  <si>
    <t>Комплексное обеспечение  НКТ КайнарМунайГаз</t>
  </si>
  <si>
    <t>44-1 У</t>
  </si>
  <si>
    <t>Г.АСТАНА, ПР. КАБАНБАЙ БАТЫРА 19</t>
  </si>
  <si>
    <t>Предоставление во временное пользование УЭЦН ЖылыойМунайГаз</t>
  </si>
  <si>
    <t>43-1 У</t>
  </si>
  <si>
    <t>Предоставление во временное пользование УЭЦН ЖайыкМунайГаз</t>
  </si>
  <si>
    <t>42-1 У</t>
  </si>
  <si>
    <t>Обслуживание и предоставление во временное пользование инструментов ПРС ЖылыойМунайгаз</t>
  </si>
  <si>
    <t>41-1 У</t>
  </si>
  <si>
    <t>Обслуживание и предоставление во временное пользование инструментов ПРС ЖайыкМунайгаз</t>
  </si>
  <si>
    <t>40-1 У</t>
  </si>
  <si>
    <t>Обслуживание и предоставление во временное пользование инструментов ПРС ДоссорМунайгаз</t>
  </si>
  <si>
    <t>39-1 У</t>
  </si>
  <si>
    <t>Обслуживание и предоставление во временное пользование инструментов ПРС КайнарМунайгаз</t>
  </si>
  <si>
    <t>38-1 У</t>
  </si>
  <si>
    <t>Предоставление во временное пользование ВНП ЖылыойМунайгаз</t>
  </si>
  <si>
    <t>37-1 У</t>
  </si>
  <si>
    <t>Предоставление во временное пользование ВНП ЖайыкМунайгаз</t>
  </si>
  <si>
    <t>36-1 У</t>
  </si>
  <si>
    <t>Предоставление во временное пользование ВНП ДоссорМунайгаз</t>
  </si>
  <si>
    <t>35-1 У</t>
  </si>
  <si>
    <t>Предоставление во временное пользование ВНП КайнарМунайгаз</t>
  </si>
  <si>
    <t>21-1 У</t>
  </si>
  <si>
    <t>60 У</t>
  </si>
  <si>
    <t>331312.200.000002</t>
  </si>
  <si>
    <t>Услуги по техническому обслуживанию лабораторного/учебно-лабораторного оборудования</t>
  </si>
  <si>
    <t xml:space="preserve">Услуги по техническому обслуживанию лабораторного/учебно-лабораторного оборудования </t>
  </si>
  <si>
    <t>г.Атырау</t>
  </si>
  <si>
    <t>"Сервисное обслуживание и ремонт анализаторов серы и аппаратов ДНП"</t>
  </si>
  <si>
    <t>14,29,55,26</t>
  </si>
  <si>
    <t>14,55,56</t>
  </si>
  <si>
    <t>13,14</t>
  </si>
  <si>
    <t>14,21,22,23,24,27,28,29,30,31,32,33,34,35,36,37,38,39,40,41,42,43,44,45,46,47,48,49,50</t>
  </si>
  <si>
    <t>14,21,35,37,38,39,40,41,42,43,44,45,46,47,48,49,50</t>
  </si>
  <si>
    <t>14,21,22,23,24,35,36,37,38,39,40,41,42,43,44,45,46,47,48,49,50</t>
  </si>
  <si>
    <t>14,21,35,36,37,38,39,40,41,42,43,44,45,46,47,48,49,50</t>
  </si>
  <si>
    <t>14,21,28,29,30,32,33,3435,36,37,38,39,40,41,42,43,44,45,46,47,48,49,50</t>
  </si>
  <si>
    <t>14,21,22,23,24,27,29,30,35,37,38,39,40,41,42,43,44,45,46,47,48,49,50</t>
  </si>
  <si>
    <t>10,11</t>
  </si>
  <si>
    <t>12 Р</t>
  </si>
  <si>
    <t>422122.100.000001</t>
  </si>
  <si>
    <t>Работы по ремонту локальных (местного значения) трубопроводов</t>
  </si>
  <si>
    <t>Работы по ремонту локальных (местного значения) трубопроводов и аналогичных сетей/систем</t>
  </si>
  <si>
    <t>06.2019</t>
  </si>
  <si>
    <t>Шығыс Молдабек кен орнындағы 1,2,3,4 -МК мұнай коллекторларын қайта құрылымдау"</t>
  </si>
  <si>
    <t>"Реконструкция нефтяных коллекторов НК -1,2,3,4 на м/р Восточный Молдабек"</t>
  </si>
  <si>
    <t>13 Р</t>
  </si>
  <si>
    <t xml:space="preserve">711212.900.000000 </t>
  </si>
  <si>
    <t>Работы инженерные по проектированию зданий/сооружений/территорий/объектов и их систем и связанные с этим работы</t>
  </si>
  <si>
    <t>80</t>
  </si>
  <si>
    <t>09.2020</t>
  </si>
  <si>
    <t xml:space="preserve">"Атырау облысы, Исатай ауданы "Жайықмұнайгаз" МГӨБ-і С.Балғымбаев  к/о  ОМЖжДП қайта жаңғырту" нысанының жобалау зерттеу жұмыстарын  жүргізу </t>
  </si>
  <si>
    <t>Разработка ПИР объекта "Реконструкция ЦПСиПН м/р С.Балгимбаева НГДУ "Жайыкмунайгаз", Атырауская область, Исатайский район"</t>
  </si>
  <si>
    <t>48-2 У</t>
  </si>
  <si>
    <t>47-2 У</t>
  </si>
  <si>
    <t>46-2 У</t>
  </si>
  <si>
    <t>45-2 У</t>
  </si>
  <si>
    <t>44-2 У</t>
  </si>
  <si>
    <t>43-2 У</t>
  </si>
  <si>
    <t>38-2 У</t>
  </si>
  <si>
    <t>37-2 У</t>
  </si>
  <si>
    <t>36-2 У</t>
  </si>
  <si>
    <t>35-2 У</t>
  </si>
  <si>
    <t>60-1 У</t>
  </si>
  <si>
    <t>61 У</t>
  </si>
  <si>
    <t xml:space="preserve">Атырауская область Кызылкогинский район </t>
  </si>
  <si>
    <t>Шығыс Молдабек кен орнындағы 1,2,3,4 -МК мұнай коллекторларын қайта құрылымдау" нысанын техникалық қадағалау қызметін көрсету</t>
  </si>
  <si>
    <t>Услуги по техническому надзору объекта: "Реконструкция нефтяных коллекторов НК -1,2,3,4 на м/р Восточный Молдабек"</t>
  </si>
  <si>
    <t>перенесен в ГПЗ</t>
  </si>
  <si>
    <t>16-4 Т</t>
  </si>
  <si>
    <t>2,14,31,33,34,47,48,49</t>
  </si>
  <si>
    <t>12-1 Р</t>
  </si>
  <si>
    <t>8,9</t>
  </si>
  <si>
    <t>48-3 У</t>
  </si>
  <si>
    <t>29,30</t>
  </si>
  <si>
    <t>47-3 У</t>
  </si>
  <si>
    <t>46-3 У</t>
  </si>
  <si>
    <t>45-3 У</t>
  </si>
  <si>
    <t>Шығыс Молдабек кен орнындағы 1,2,3,4 -МК мұнай коллекторларын қайта құрылымдау" нысанын авторлық қадағалау қызметін көрсету</t>
  </si>
  <si>
    <t>Услуги по авторскому надзору  объекта "Реконструкция нефтяных коллекторов НК -1,2,3,4 на м/р Восточный Молдабек"</t>
  </si>
  <si>
    <t>62 У</t>
  </si>
  <si>
    <t>08.2019</t>
  </si>
  <si>
    <t>4-3 Р</t>
  </si>
  <si>
    <t>44-3 У</t>
  </si>
  <si>
    <t>38-3 У</t>
  </si>
  <si>
    <t>37-3 У</t>
  </si>
  <si>
    <t>36-3 У</t>
  </si>
  <si>
    <t>35-3 У</t>
  </si>
  <si>
    <t>30-1 Т</t>
  </si>
  <si>
    <t>17-1 Т</t>
  </si>
  <si>
    <t>27,29,47,29,50</t>
  </si>
  <si>
    <t>ДГиРМ</t>
  </si>
  <si>
    <t>14 Р</t>
  </si>
  <si>
    <t>091012.900.000019</t>
  </si>
  <si>
    <t>Работы по гидравлическому разрыву пласта</t>
  </si>
  <si>
    <t>Работы по гидравлическому разрыву пласта на скважинах месторождений нефти и газа</t>
  </si>
  <si>
    <t>Атырауская обл, НГДУ "Жайыкмунайгаз"</t>
  </si>
  <si>
    <t>«Жайыкмұнайгаз» МГӨБ кабаты қысымен жару жұмыстары</t>
  </si>
  <si>
    <t xml:space="preserve">Гидравлический разрыв пласта НГДУ "Жайыкмунайгаз" </t>
  </si>
  <si>
    <t>Новая позиция</t>
  </si>
  <si>
    <t>15 Р</t>
  </si>
  <si>
    <t>Атырауская обл, НГДУ "Жылыоймунайгаз"</t>
  </si>
  <si>
    <t>«Жылыоймұнайгаз» МГӨБ кабаты қысымен жару жұмыстары</t>
  </si>
  <si>
    <t xml:space="preserve">Гидравлический разрыв пласта НГДУ "Жылыоймунайгаз" </t>
  </si>
  <si>
    <t>Атырауская обл, НГДУ "Доссормунайгаз"</t>
  </si>
  <si>
    <t>«Доссормұнайгаз» МГӨБ кабаты қысымен жару жұмыстары</t>
  </si>
  <si>
    <t xml:space="preserve">Гидравлический разрыв пласта НГДУ "Доссормунайгаз" </t>
  </si>
  <si>
    <t>Атырауская обл, НГДУ "Кайнармунайгаз"</t>
  </si>
  <si>
    <t>«Кайнармұнайгаз» МГӨБ кабаты қысымен жару жұмыстары</t>
  </si>
  <si>
    <t xml:space="preserve">Гидравлический разрыв пласта НГДУ "Кайнармунайгаз" </t>
  </si>
  <si>
    <t xml:space="preserve">"Жылыоймұнайгаз" МГӨБ АГЗУ модернизациялау бойынша жұмыстар </t>
  </si>
  <si>
    <t>Работы по модернизации АГЗУ НГДУ "Жылыоймунайгаз"</t>
  </si>
  <si>
    <t>19 Р</t>
  </si>
  <si>
    <t>"Жылыоймұнайгаз" МГӨБ-ның  комплексті есеп жүйесін қосымша жабдықтау бойынша жұмыстар</t>
  </si>
  <si>
    <t>Работы по дооснащению  комплексной системы учета НГДУ "Жылыоймунайгаз"</t>
  </si>
  <si>
    <t>20 Р</t>
  </si>
  <si>
    <t>"Қайнармұнайгаз" МГӨБ-ның  комплексті есеп жүйесін қосымша жабдықтау бойынша жұмыстар</t>
  </si>
  <si>
    <t>Работы по дооснащению комплексной системы учета НГДУ "Кайнармунайгаз"</t>
  </si>
  <si>
    <t>21 Р</t>
  </si>
  <si>
    <t>"Жайықмұнайгаз" МГӨБ-ның  комплексті есеп жүйесін қосымша жабдықтау бойынша жұмыстар</t>
  </si>
  <si>
    <t>Работы по дооснащению  комплексной системы учета НГДУ "Жаикмунайгаз"</t>
  </si>
  <si>
    <t>22 Р</t>
  </si>
  <si>
    <t xml:space="preserve">Работы по ремонту локальных (местного значения) трубопроводов </t>
  </si>
  <si>
    <t xml:space="preserve">Жайықмұнайгаз МГӨБ-ның кен орындарында кенішілік сұйықтықты жинау жүйесін қайта жаңарту"  </t>
  </si>
  <si>
    <t>"Реконструкция внурипромысловой системы сбора жидкости по месторождениям НГДУ "Жайыкмунайгаз"</t>
  </si>
  <si>
    <t>23 Р</t>
  </si>
  <si>
    <t> 712019.000.000001</t>
  </si>
  <si>
    <t>Работы по организации и проведению по межлабораторным сравнительным испытаниям (сличению)</t>
  </si>
  <si>
    <t>137-33</t>
  </si>
  <si>
    <t>kz</t>
  </si>
  <si>
    <t>06.2022</t>
  </si>
  <si>
    <t>Кенбай кен орының, Шыгыс Молдабек учаскесінің полимер айдау технологиясыны тажирбелік өнеркәсіптік снақ</t>
  </si>
  <si>
    <t>Опытно-промышленные испытания технологии по полимерному заводнению на участке Восточный Молдабек месторождения Кенбай.</t>
  </si>
  <si>
    <t>35-4 У</t>
  </si>
  <si>
    <t>ЗКС</t>
  </si>
  <si>
    <t>36-4 У</t>
  </si>
  <si>
    <t>37-4 У</t>
  </si>
  <si>
    <t>38-4 У</t>
  </si>
  <si>
    <t>43-4 У</t>
  </si>
  <si>
    <t>43-3 У</t>
  </si>
  <si>
    <t>44-4 У</t>
  </si>
  <si>
    <t>60-2 У</t>
  </si>
  <si>
    <t>"Сервисное обслуживание и ремонт анализаторов серы и аппаратов ДНП" НГДУ "Жаикмунайгаз"</t>
  </si>
  <si>
    <t>11,49,50,55,56</t>
  </si>
  <si>
    <t>63 У</t>
  </si>
  <si>
    <t>"Сервисное обслуживание и ремонт анализаторов серы и аппаратов ДНП" НГДУ "Кайнармунайгаз"</t>
  </si>
  <si>
    <t>64 У</t>
  </si>
  <si>
    <t>"Сервисное обслуживание и ремонт анализаторов серы и аппаратов ДНП" НГДУ "Жылыоймунайгаз"</t>
  </si>
  <si>
    <t>65 У</t>
  </si>
  <si>
    <t>"Сервисное обслуживание и ремонт анализаторов серы и аппаратов ДНП" НГДУ "Доссормунайгаз"</t>
  </si>
  <si>
    <t>66 У</t>
  </si>
  <si>
    <t xml:space="preserve">Жайықмұнайгаз МГӨБ-ның кен орындарында кенішілік сұйықтықты жинау жүйесін қайта жаңарту"  нысанына техникалық бақылау  қызметін көрсету </t>
  </si>
  <si>
    <t>Услуги по техническому надзору  по объекту "Реконструкция внурипромысловой системы сбора жидкости по месторождениям НГДУ "Жайыкмунайгаз"</t>
  </si>
  <si>
    <t>исключить с переводом в ГПЗ</t>
  </si>
  <si>
    <t>22,23</t>
  </si>
  <si>
    <t>22-1 Р</t>
  </si>
  <si>
    <t>Предоставление во временное пользование УЭЦН НГДУ "Жылыоймунайгаз"</t>
  </si>
  <si>
    <t>45,46,49,50</t>
  </si>
  <si>
    <t>44-5 У</t>
  </si>
  <si>
    <t>14-1 Р</t>
  </si>
  <si>
    <t>09.2019</t>
  </si>
  <si>
    <t>15-1 Р</t>
  </si>
  <si>
    <t>16-1 Р</t>
  </si>
  <si>
    <t>18-1 Р</t>
  </si>
  <si>
    <t>22-2Р</t>
  </si>
  <si>
    <t>44-6 У</t>
  </si>
  <si>
    <t>43-5 У</t>
  </si>
  <si>
    <t>Предоставление во временное пользование УЭЦН НГДУ "Жайыкмунайгаз"</t>
  </si>
  <si>
    <t>38-5 У</t>
  </si>
  <si>
    <t>Предоставление во временное пользование ВНП НГДУ "Жылыоймунайгаз"</t>
  </si>
  <si>
    <t>37-5 У</t>
  </si>
  <si>
    <t>Предоставление во временное пользование ВНП НГДУ "Жайыкмунайгаз"</t>
  </si>
  <si>
    <t>36-5 У</t>
  </si>
  <si>
    <t>Предоставление во временное пользование ВНП НГДУ "Доссормунайгаз"</t>
  </si>
  <si>
    <t>35-5 У</t>
  </si>
  <si>
    <t>Предоставление во временное пользование ВНП НГДУ "Кайнармунайгаз"</t>
  </si>
  <si>
    <t>42-2 У</t>
  </si>
  <si>
    <t>41-2 У</t>
  </si>
  <si>
    <t>40-2 У</t>
  </si>
  <si>
    <t>39-2 У</t>
  </si>
  <si>
    <t>60-3 У</t>
  </si>
  <si>
    <t>64-1 У</t>
  </si>
  <si>
    <t>65-1 У</t>
  </si>
  <si>
    <t>63-1 У</t>
  </si>
  <si>
    <t>24 Р</t>
  </si>
  <si>
    <t>091012.900.000011</t>
  </si>
  <si>
    <t>Работы по обустройству скважин</t>
  </si>
  <si>
    <t>11.2019</t>
  </si>
  <si>
    <t xml:space="preserve">Атырауская область, Макатский район </t>
  </si>
  <si>
    <t xml:space="preserve">"Доссормұнайгаз МГӨБ кен орындарының ұңғымаларын жайғастыру </t>
  </si>
  <si>
    <t xml:space="preserve">Обустройство скважин месторождений НГДУ "Доссормунайгаз" </t>
  </si>
  <si>
    <t>26 Р</t>
  </si>
  <si>
    <t xml:space="preserve">Внутрипромысловые автодороги м/р С.Балгимбаева </t>
  </si>
  <si>
    <t>27 Р</t>
  </si>
  <si>
    <t xml:space="preserve">Атырауская область, Жылыойский район </t>
  </si>
  <si>
    <t>06.2021</t>
  </si>
  <si>
    <t xml:space="preserve">«Жылыоймұнайгаз» МГӨБ-ның кен орындарында кенішілік сұйықтықты жинау жүйесін қайта құралымдау </t>
  </si>
  <si>
    <t xml:space="preserve">Реконструкция внутрипромысовой системы сбора жидкости  м/р НГДУ "Жылыоймунайгаз" </t>
  </si>
  <si>
    <t>29 Р</t>
  </si>
  <si>
    <t>432110.400.000000</t>
  </si>
  <si>
    <t>Работы по ремонту/модернизации пожарной системы/систем тушения</t>
  </si>
  <si>
    <t>Работы по ремонту/модернизации пожарной системы/систем тушения и аналогичного оборудования</t>
  </si>
  <si>
    <t xml:space="preserve">Прорва МДАЦ-ындағы автоматтандырылған өрт сөндіру жүйесі  жүйесі </t>
  </si>
  <si>
    <t>Автоматизированная система пожаротушения на ЦППН Прорва</t>
  </si>
  <si>
    <t>25 Р</t>
  </si>
  <si>
    <t xml:space="preserve">Атырауская область, Кызылкогинский район </t>
  </si>
  <si>
    <t>04.2021</t>
  </si>
  <si>
    <t xml:space="preserve">"Қайнармұнайгаз МГӨБ кен орындарының ұнғымаларын жайғастыру </t>
  </si>
  <si>
    <t xml:space="preserve">Обустройство скважин месторождений НГДУ "Кайнармунайгаз" </t>
  </si>
  <si>
    <t>28 Р</t>
  </si>
  <si>
    <t xml:space="preserve">«Доссормұнайгаз» МГӨБ-ның кен орындарында кенішілік сұйықтықты жинау жүйесін қайта жаңарту </t>
  </si>
  <si>
    <t xml:space="preserve">Реконструкция внутрипромысовой системы сбора жидкости  м/р НГДУ "Доссормунайгаз" </t>
  </si>
  <si>
    <t>67 У</t>
  </si>
  <si>
    <t>72 У</t>
  </si>
  <si>
    <t>"Прорва МДАЦ-ындағы автоматтандырылған өрт сөндіру жүйесі  нысанына авторлық бақылау  қызметін көрсету</t>
  </si>
  <si>
    <t>Услуги по авторскому надзору объекта Автоматизированная система пожаротушения на ЦППН Прорва</t>
  </si>
  <si>
    <t>68 У</t>
  </si>
  <si>
    <t xml:space="preserve">Атырауская область, Исатйский район </t>
  </si>
  <si>
    <t xml:space="preserve">"Жайықмұнайгаз" МГӨБ нысандарына техникалық бақылау  қызметін көрсету </t>
  </si>
  <si>
    <t xml:space="preserve">Услуги по техническому надзору объектов НГДУ "Жайыкмунайгаз" </t>
  </si>
  <si>
    <t>70 У</t>
  </si>
  <si>
    <t>"Жылыоймұнайгаз" МГӨБ нысандарына техникалық бақылау  қызметін көрсету</t>
  </si>
  <si>
    <t xml:space="preserve">Услуги по техническому надзору объектов  НГДУ "Жылыоймунайгаз" </t>
  </si>
  <si>
    <t>71 У</t>
  </si>
  <si>
    <t xml:space="preserve">"Доссормұнайгаз" МГӨБ нысандарына техникалық бақылау  қызметін көрсету </t>
  </si>
  <si>
    <t>Услуги по техническому надзору объектов  НГДУ "Доссормунайгаз"</t>
  </si>
  <si>
    <t>69 У</t>
  </si>
  <si>
    <t xml:space="preserve">"Кайнармұнайгаз" МГӨБ нысандарына техникалық бақылау  қызметін көрсету </t>
  </si>
  <si>
    <t xml:space="preserve">Услуги по техническому надзору объектов  НГДУ "Кайнармунайгаз" </t>
  </si>
  <si>
    <t>60-4 У</t>
  </si>
  <si>
    <t>12.2022</t>
  </si>
  <si>
    <t>64-2 У</t>
  </si>
  <si>
    <t>65-2 У</t>
  </si>
  <si>
    <t>63-2 У</t>
  </si>
  <si>
    <t>14 изменения и дополнения №№ 120240021112-ДПЗ-2019-14 от 24.10. 2019г., утвержден приказом Управляющего директора по коммерческим вопросам Чакликовым Е.Т,</t>
  </si>
  <si>
    <t>35-6 У</t>
  </si>
  <si>
    <t>36-6 У</t>
  </si>
  <si>
    <t>37-6 У</t>
  </si>
  <si>
    <t>38-6 У</t>
  </si>
  <si>
    <t>43-6 У</t>
  </si>
  <si>
    <t>44-7 У</t>
  </si>
  <si>
    <t>15 изменения и дополнения №№ 120240021112-ДПЗ-2019-15 от 30.10. 2019г., утвержден приказом Управляющего директора по коммерческим вопросам Чакликовым Е.Т,</t>
  </si>
  <si>
    <t>16 изменения и дополнения №№ 120240021112-ДПЗ-2019-16 от 30.10. 2019г., утвержден приказом И.о.Управляющего директора по коммерческим вопросам Камматовым А.К.</t>
  </si>
  <si>
    <t>08.2021</t>
  </si>
  <si>
    <t>25-1 Р</t>
  </si>
  <si>
    <t>ВХК</t>
  </si>
  <si>
    <t>122-1</t>
  </si>
  <si>
    <t>05.2021</t>
  </si>
  <si>
    <t>03.2022</t>
  </si>
  <si>
    <t>67-1 У</t>
  </si>
  <si>
    <t>60-5 У</t>
  </si>
  <si>
    <t>63-3 У</t>
  </si>
  <si>
    <t>64-3 У</t>
  </si>
  <si>
    <t>71</t>
  </si>
  <si>
    <t>65-3 У</t>
  </si>
  <si>
    <t>ДПР</t>
  </si>
  <si>
    <t>73 У</t>
  </si>
  <si>
    <t>582950.000.000001</t>
  </si>
  <si>
    <t>Услуги по предоставлению лицензий на право использования программного обеспечения</t>
  </si>
  <si>
    <t xml:space="preserve">SAP ERP жүйесін жалға беру және техникалық қолдау </t>
  </si>
  <si>
    <t xml:space="preserve"> Аренда и техническая поддержка SAP ERP</t>
  </si>
  <si>
    <t>В связи с включением в ДПЗ на 2020 год.</t>
  </si>
  <si>
    <t>28-1 Т</t>
  </si>
  <si>
    <t>31,33,34,47,48,49</t>
  </si>
  <si>
    <t>29-1 Т</t>
  </si>
  <si>
    <t>29-2 Т</t>
  </si>
  <si>
    <t>14-4 Т</t>
  </si>
  <si>
    <t>9-4 Т</t>
  </si>
  <si>
    <t xml:space="preserve">14 </t>
  </si>
  <si>
    <t>29,30,49,50</t>
  </si>
  <si>
    <t>исключена</t>
  </si>
  <si>
    <t>4-4 Р</t>
  </si>
  <si>
    <t>исключена в связи с перекидкой в ГПЗ 2020г.</t>
  </si>
  <si>
    <t>исключена в связи с перекидкой в ГПЗ 2020г</t>
  </si>
  <si>
    <t>исключена в связи с переносом в ПДЗ 2020-2024гг</t>
  </si>
  <si>
    <t>исключена в связи с переносом в ПДЗ 2020-2024гг.</t>
  </si>
  <si>
    <t>17 изменения и дополнения № 120240021112-ДПЗ-2019-17-ДПЗ-2020-17 от 14.02.2020г., утвержден приказом директора департамента закупок и местного содержания Камматовым А.К.</t>
  </si>
  <si>
    <t>1-1 У</t>
  </si>
  <si>
    <t>33,34,48,49</t>
  </si>
  <si>
    <t>2-1 У</t>
  </si>
  <si>
    <t>5-1 У</t>
  </si>
  <si>
    <t>4-1 У</t>
  </si>
  <si>
    <t>3-1 У</t>
  </si>
  <si>
    <t>18 изменения и дополнения №120240021112-ДПЗ-2019-18  от 20.03.2020г., утвержден приказом директора департамента закупок и местного содержания Камматовым А.К.</t>
  </si>
  <si>
    <t>19 изменения и дополнения №120240021112-ДПЗ-2019-19  от 15.06.2020г., утвержден приказом директора департамента закупок и местного содержания Камматовым А.К.</t>
  </si>
  <si>
    <t>4-5 Р</t>
  </si>
  <si>
    <t>20 изменения и дополнения №120240021112-ДПЗ-2019-20  от 24.08.2020г., утвержден приказом директора департамента закупок и местного содержания Камматовым А.К.</t>
  </si>
  <si>
    <t>48-4 У</t>
  </si>
  <si>
    <t>47-4 У</t>
  </si>
  <si>
    <t>46-4 У</t>
  </si>
  <si>
    <t>45-4 У</t>
  </si>
  <si>
    <t>29-3 Т</t>
  </si>
  <si>
    <t>уменьшение суммы</t>
  </si>
  <si>
    <t>31-1 Т</t>
  </si>
  <si>
    <t>31-2 Т</t>
  </si>
  <si>
    <t>34-2 Т</t>
  </si>
  <si>
    <t>28-2 Т</t>
  </si>
  <si>
    <t>увеличение суммы</t>
  </si>
  <si>
    <t>33-2 Т</t>
  </si>
  <si>
    <t>32-2 Т</t>
  </si>
  <si>
    <t>21 изменения и дополнения №120240021112-ДПЗ-2020-21  от 25.12.2020г., утвержден приказом директора департамента закупок и местного содержания Камматовым А.К.</t>
  </si>
  <si>
    <t>31-3 Т</t>
  </si>
  <si>
    <t>35;37;38;47;47;48;49</t>
  </si>
  <si>
    <t>34-3 Т</t>
  </si>
  <si>
    <t>28-3 Т</t>
  </si>
  <si>
    <t>33-3 Т</t>
  </si>
  <si>
    <t>15-4 Т</t>
  </si>
  <si>
    <t>11-4 Т</t>
  </si>
  <si>
    <t>15-5 Т</t>
  </si>
  <si>
    <t>36,38,39,48,49,50</t>
  </si>
  <si>
    <t>11-5 Т</t>
  </si>
  <si>
    <t>36,37,38,39,48,49,50</t>
  </si>
  <si>
    <t>6-4 Т</t>
  </si>
  <si>
    <t>10-4 Т</t>
  </si>
  <si>
    <t>9-5 Т</t>
  </si>
  <si>
    <t>6-1 У</t>
  </si>
  <si>
    <t>38,39,49,50</t>
  </si>
  <si>
    <t>9-1 У</t>
  </si>
  <si>
    <t>7-1 У</t>
  </si>
  <si>
    <t>8-1 У</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</si>
</sst>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 _₽_-;\-* #,##0.00\ _₽_-;_-* &quot;-&quot;??\ _₽_-;_-@_-"/>
    <numFmt numFmtId="164" formatCode="_-* #,##0.00\ _р_._-;\-* #,##0.00\ _р_._-;_-* &quot;-&quot;??\ _р_._-;_-@_-"/>
    <numFmt numFmtId="165" formatCode="_(* #,##0.00_);_(* \(#,##0.00\);_(* &quot;-&quot;??_);_(@_)"/>
    <numFmt numFmtId="166" formatCode="#,##0.000"/>
    <numFmt numFmtId="167" formatCode="_-* #,##0.00_р_._-;\-* #,##0.00_р_._-;_-* &quot;-&quot;??_р_._-;_-@_-"/>
    <numFmt numFmtId="168" formatCode="#,##0.00;[Red]#,##0.00"/>
    <numFmt numFmtId="169" formatCode="#,##0.00\ _₽"/>
    <numFmt numFmtId="170" formatCode="000000"/>
    <numFmt numFmtId="171" formatCode="#,##0_р_."/>
    <numFmt numFmtId="172" formatCode="[$-419]#,##0.00"/>
  </numFmts>
  <fonts count="16" x14ac:knownFonts="1">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sz val="10"/>
      <name val="Arial"/>
      <family val="2"/>
      <charset val="204"/>
    </font>
    <font>
      <b/>
      <sz val="10"/>
      <name val="Times New Roman"/>
      <family val="1"/>
      <charset val="204"/>
    </font>
    <font>
      <sz val="10"/>
      <name val="Helv"/>
    </font>
    <font>
      <sz val="11"/>
      <color indexed="8"/>
      <name val="Calibri"/>
      <family val="2"/>
      <scheme val="minor"/>
    </font>
    <font>
      <sz val="11"/>
      <color indexed="8"/>
      <name val="Calibri"/>
      <family val="2"/>
      <charset val="204"/>
    </font>
    <font>
      <sz val="11"/>
      <color theme="1"/>
      <name val="Calibri"/>
      <family val="2"/>
      <scheme val="minor"/>
    </font>
    <font>
      <sz val="11"/>
      <color theme="1"/>
      <name val="Times New Roman"/>
      <family val="1"/>
      <charset val="204"/>
    </font>
    <font>
      <sz val="11"/>
      <name val="Times New Roman"/>
      <family val="1"/>
      <charset val="204"/>
    </font>
    <font>
      <sz val="12"/>
      <color theme="1"/>
      <name val="Calibri"/>
      <family val="2"/>
      <charset val="204"/>
      <scheme val="minor"/>
    </font>
    <font>
      <sz val="10"/>
      <color indexed="8"/>
      <name val="Arial"/>
      <family val="2"/>
    </font>
    <font>
      <i/>
      <sz val="10"/>
      <name val="Times New Roman"/>
      <family val="1"/>
      <charset val="204"/>
    </font>
    <font>
      <u/>
      <sz val="11"/>
      <color theme="10"/>
      <name val="Calibri"/>
      <family val="2"/>
      <charset val="204"/>
      <scheme val="minor"/>
    </font>
  </fonts>
  <fills count="5">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4" tint="0.59999389629810485"/>
        <bgColor indexed="64"/>
      </patternFill>
    </fill>
  </fills>
  <borders count="25">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theme="1"/>
      </left>
      <right style="thin">
        <color theme="1"/>
      </right>
      <top style="thin">
        <color theme="1"/>
      </top>
      <bottom style="thin">
        <color theme="1"/>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theme="1"/>
      </left>
      <right/>
      <top style="thin">
        <color theme="1"/>
      </top>
      <bottom style="thin">
        <color theme="1"/>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theme="1"/>
      </left>
      <right style="thin">
        <color theme="1"/>
      </right>
      <top style="thin">
        <color theme="1"/>
      </top>
      <bottom/>
      <diagonal/>
    </border>
    <border>
      <left style="thin">
        <color theme="1"/>
      </left>
      <right/>
      <top style="thin">
        <color theme="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8"/>
      </left>
      <right/>
      <top/>
      <bottom style="thin">
        <color indexed="8"/>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style="thin">
        <color theme="1"/>
      </right>
      <top/>
      <bottom style="thin">
        <color theme="1"/>
      </bottom>
      <diagonal/>
    </border>
    <border>
      <left/>
      <right style="thin">
        <color theme="1"/>
      </right>
      <top/>
      <bottom style="thin">
        <color theme="1"/>
      </bottom>
      <diagonal/>
    </border>
    <border>
      <left style="thin">
        <color theme="1"/>
      </left>
      <right/>
      <top/>
      <bottom style="thin">
        <color theme="1"/>
      </bottom>
      <diagonal/>
    </border>
    <border>
      <left/>
      <right style="thin">
        <color indexed="64"/>
      </right>
      <top style="thin">
        <color indexed="64"/>
      </top>
      <bottom/>
      <diagonal/>
    </border>
  </borders>
  <cellStyleXfs count="25">
    <xf numFmtId="0" fontId="0" fillId="0" borderId="0"/>
    <xf numFmtId="164" fontId="1" fillId="0" borderId="0" applyFont="0" applyFill="0" applyBorder="0" applyAlignment="0" applyProtection="0"/>
    <xf numFmtId="0" fontId="2" fillId="0" borderId="0"/>
    <xf numFmtId="0" fontId="7" fillId="0" borderId="0"/>
    <xf numFmtId="0" fontId="4" fillId="0" borderId="0"/>
    <xf numFmtId="0" fontId="6" fillId="0" borderId="0"/>
    <xf numFmtId="0" fontId="4" fillId="0" borderId="0"/>
    <xf numFmtId="0" fontId="8" fillId="0" borderId="0"/>
    <xf numFmtId="0" fontId="9" fillId="0" borderId="0"/>
    <xf numFmtId="0" fontId="4" fillId="0" borderId="0"/>
    <xf numFmtId="0" fontId="4" fillId="0" borderId="0"/>
    <xf numFmtId="167" fontId="2" fillId="0" borderId="0" applyFont="0" applyFill="0" applyBorder="0" applyAlignment="0" applyProtection="0"/>
    <xf numFmtId="0" fontId="6" fillId="0" borderId="0"/>
    <xf numFmtId="0" fontId="12" fillId="0" borderId="0"/>
    <xf numFmtId="0" fontId="2" fillId="0" borderId="0"/>
    <xf numFmtId="0" fontId="2" fillId="0" borderId="0"/>
    <xf numFmtId="0" fontId="2" fillId="0" borderId="0"/>
    <xf numFmtId="165" fontId="4" fillId="0" borderId="0" applyFont="0" applyFill="0" applyBorder="0" applyAlignment="0" applyProtection="0"/>
    <xf numFmtId="0" fontId="4" fillId="0" borderId="0"/>
    <xf numFmtId="0" fontId="13" fillId="0" borderId="0"/>
    <xf numFmtId="0" fontId="7" fillId="0" borderId="0"/>
    <xf numFmtId="0" fontId="1" fillId="0" borderId="0"/>
    <xf numFmtId="0" fontId="4" fillId="0" borderId="0"/>
    <xf numFmtId="0" fontId="15" fillId="0" borderId="0" applyNumberFormat="0" applyFill="0" applyBorder="0" applyAlignment="0" applyProtection="0"/>
    <xf numFmtId="0" fontId="4" fillId="0" borderId="0"/>
  </cellStyleXfs>
  <cellXfs count="204">
    <xf numFmtId="0" fontId="0" fillId="0" borderId="0" xfId="0"/>
    <xf numFmtId="0" fontId="3" fillId="0" borderId="0" xfId="2" applyFont="1" applyFill="1" applyAlignment="1">
      <alignment horizontal="left" vertical="center"/>
    </xf>
    <xf numFmtId="0" fontId="5" fillId="0" borderId="0" xfId="2" applyFont="1" applyFill="1" applyAlignment="1">
      <alignment horizontal="left" vertical="center"/>
    </xf>
    <xf numFmtId="49" fontId="3" fillId="0" borderId="0" xfId="0" applyNumberFormat="1" applyFont="1" applyFill="1" applyBorder="1" applyAlignment="1">
      <alignment horizontal="left"/>
    </xf>
    <xf numFmtId="4" fontId="3" fillId="0" borderId="0" xfId="2" applyNumberFormat="1" applyFont="1" applyFill="1" applyAlignment="1">
      <alignment horizontal="left" vertical="center"/>
    </xf>
    <xf numFmtId="0" fontId="3" fillId="0" borderId="0" xfId="0" applyFont="1" applyFill="1" applyAlignment="1">
      <alignment horizontal="left"/>
    </xf>
    <xf numFmtId="0" fontId="3" fillId="0" borderId="0" xfId="20" applyFont="1" applyFill="1" applyAlignment="1">
      <alignment horizontal="left"/>
    </xf>
    <xf numFmtId="168" fontId="5" fillId="0" borderId="0" xfId="2" applyNumberFormat="1" applyFont="1" applyFill="1" applyAlignment="1">
      <alignment horizontal="left" vertical="center"/>
    </xf>
    <xf numFmtId="49" fontId="3" fillId="0" borderId="0" xfId="0" applyNumberFormat="1" applyFont="1" applyFill="1" applyAlignment="1">
      <alignment horizontal="left"/>
    </xf>
    <xf numFmtId="49" fontId="5" fillId="0" borderId="0" xfId="0" applyNumberFormat="1" applyFont="1" applyFill="1" applyAlignment="1">
      <alignment horizontal="left"/>
    </xf>
    <xf numFmtId="49" fontId="3" fillId="0" borderId="4" xfId="0" applyNumberFormat="1" applyFont="1" applyFill="1" applyBorder="1" applyAlignment="1">
      <alignment horizontal="left" vertical="top"/>
    </xf>
    <xf numFmtId="49" fontId="3" fillId="0" borderId="4" xfId="0" applyNumberFormat="1" applyFont="1" applyFill="1" applyBorder="1" applyAlignment="1">
      <alignment horizontal="left"/>
    </xf>
    <xf numFmtId="49" fontId="3" fillId="0" borderId="4" xfId="12" applyNumberFormat="1" applyFont="1" applyFill="1" applyBorder="1" applyAlignment="1">
      <alignment horizontal="left" vertical="center"/>
    </xf>
    <xf numFmtId="49" fontId="3" fillId="0" borderId="4" xfId="0" applyNumberFormat="1" applyFont="1" applyFill="1" applyBorder="1" applyAlignment="1">
      <alignment horizontal="left" vertical="center"/>
    </xf>
    <xf numFmtId="49" fontId="3" fillId="0" borderId="0" xfId="0" applyNumberFormat="1" applyFont="1" applyFill="1" applyBorder="1" applyAlignment="1">
      <alignment horizontal="left" vertical="center"/>
    </xf>
    <xf numFmtId="49" fontId="5" fillId="0" borderId="4" xfId="0" applyNumberFormat="1" applyFont="1" applyFill="1" applyBorder="1" applyAlignment="1">
      <alignment horizontal="left"/>
    </xf>
    <xf numFmtId="49" fontId="5" fillId="0" borderId="0" xfId="0" applyNumberFormat="1" applyFont="1" applyFill="1" applyBorder="1" applyAlignment="1">
      <alignment horizontal="left"/>
    </xf>
    <xf numFmtId="49" fontId="5" fillId="0" borderId="4" xfId="0" applyNumberFormat="1" applyFont="1" applyFill="1" applyBorder="1" applyAlignment="1">
      <alignment horizontal="left" vertical="center"/>
    </xf>
    <xf numFmtId="49" fontId="5" fillId="0" borderId="0" xfId="0" applyNumberFormat="1" applyFont="1" applyFill="1" applyBorder="1" applyAlignment="1">
      <alignment horizontal="left" vertical="center"/>
    </xf>
    <xf numFmtId="169" fontId="3" fillId="0" borderId="4" xfId="0" applyNumberFormat="1" applyFont="1" applyFill="1" applyBorder="1" applyAlignment="1">
      <alignment horizontal="left"/>
    </xf>
    <xf numFmtId="0" fontId="3" fillId="0" borderId="4" xfId="0" applyFont="1" applyFill="1" applyBorder="1" applyAlignment="1">
      <alignment horizontal="left" vertical="center"/>
    </xf>
    <xf numFmtId="0" fontId="3" fillId="0" borderId="4" xfId="2" applyFont="1" applyFill="1" applyBorder="1" applyAlignment="1">
      <alignment horizontal="left" vertical="center"/>
    </xf>
    <xf numFmtId="0" fontId="3" fillId="0" borderId="4" xfId="5" applyFont="1" applyFill="1" applyBorder="1" applyAlignment="1">
      <alignment horizontal="left" vertical="center"/>
    </xf>
    <xf numFmtId="0" fontId="3" fillId="0" borderId="4" xfId="0" applyFont="1" applyFill="1" applyBorder="1" applyAlignment="1">
      <alignment horizontal="left"/>
    </xf>
    <xf numFmtId="49" fontId="3" fillId="0" borderId="3" xfId="0" applyNumberFormat="1" applyFont="1" applyFill="1" applyBorder="1" applyAlignment="1">
      <alignment horizontal="left"/>
    </xf>
    <xf numFmtId="0" fontId="3" fillId="0" borderId="3" xfId="0" applyFont="1" applyFill="1" applyBorder="1" applyAlignment="1">
      <alignment horizontal="left" vertical="center"/>
    </xf>
    <xf numFmtId="0" fontId="3" fillId="0" borderId="3" xfId="2" applyFont="1" applyFill="1" applyBorder="1" applyAlignment="1">
      <alignment horizontal="left" vertical="center"/>
    </xf>
    <xf numFmtId="0" fontId="3" fillId="0" borderId="3" xfId="5" applyFont="1" applyFill="1" applyBorder="1" applyAlignment="1">
      <alignment horizontal="left" vertical="center"/>
    </xf>
    <xf numFmtId="49" fontId="3" fillId="0" borderId="3" xfId="0" applyNumberFormat="1" applyFont="1" applyFill="1" applyBorder="1" applyAlignment="1">
      <alignment horizontal="left" vertical="center"/>
    </xf>
    <xf numFmtId="0" fontId="3" fillId="0" borderId="3" xfId="0" applyFont="1" applyFill="1" applyBorder="1" applyAlignment="1">
      <alignment horizontal="left"/>
    </xf>
    <xf numFmtId="0" fontId="3" fillId="0" borderId="1" xfId="0" applyFont="1" applyFill="1" applyBorder="1" applyAlignment="1">
      <alignment horizontal="left"/>
    </xf>
    <xf numFmtId="169" fontId="3" fillId="0" borderId="4" xfId="0" applyNumberFormat="1" applyFont="1" applyFill="1" applyBorder="1" applyAlignment="1">
      <alignment horizontal="left" vertical="center"/>
    </xf>
    <xf numFmtId="170" fontId="3" fillId="0" borderId="4" xfId="0" applyNumberFormat="1" applyFont="1" applyFill="1" applyBorder="1" applyAlignment="1">
      <alignment horizontal="left" vertical="top"/>
    </xf>
    <xf numFmtId="0" fontId="3" fillId="0" borderId="0" xfId="12" applyFont="1" applyFill="1" applyAlignment="1">
      <alignment horizontal="left" vertical="center"/>
    </xf>
    <xf numFmtId="49" fontId="3" fillId="0" borderId="3" xfId="0" applyNumberFormat="1" applyFont="1" applyFill="1" applyBorder="1" applyAlignment="1">
      <alignment horizontal="left" vertical="top"/>
    </xf>
    <xf numFmtId="49" fontId="3" fillId="0" borderId="1" xfId="0" applyNumberFormat="1" applyFont="1" applyFill="1" applyBorder="1" applyAlignment="1">
      <alignment horizontal="left"/>
    </xf>
    <xf numFmtId="49" fontId="3" fillId="0" borderId="5" xfId="0" applyNumberFormat="1" applyFont="1" applyFill="1" applyBorder="1" applyAlignment="1">
      <alignment horizontal="left" vertical="top"/>
    </xf>
    <xf numFmtId="49" fontId="3" fillId="0" borderId="1" xfId="12" applyNumberFormat="1" applyFont="1" applyFill="1" applyBorder="1" applyAlignment="1">
      <alignment horizontal="left" vertical="center"/>
    </xf>
    <xf numFmtId="0" fontId="3" fillId="0" borderId="1" xfId="5" applyFont="1" applyFill="1" applyBorder="1" applyAlignment="1">
      <alignment horizontal="left" vertical="center"/>
    </xf>
    <xf numFmtId="49" fontId="5" fillId="0" borderId="0" xfId="0" applyNumberFormat="1" applyFont="1" applyFill="1" applyAlignment="1">
      <alignment horizontal="left" vertical="center"/>
    </xf>
    <xf numFmtId="0" fontId="3" fillId="0" borderId="0" xfId="0" applyFont="1" applyFill="1" applyAlignment="1">
      <alignment horizontal="left" vertical="center"/>
    </xf>
    <xf numFmtId="170" fontId="3" fillId="0" borderId="4" xfId="0" applyNumberFormat="1" applyFont="1" applyFill="1" applyBorder="1" applyAlignment="1">
      <alignment horizontal="left" vertical="center"/>
    </xf>
    <xf numFmtId="4" fontId="3" fillId="0" borderId="4" xfId="0" applyNumberFormat="1" applyFont="1" applyFill="1" applyBorder="1" applyAlignment="1">
      <alignment horizontal="left" vertical="center"/>
    </xf>
    <xf numFmtId="1" fontId="3" fillId="0" borderId="4" xfId="0" applyNumberFormat="1" applyFont="1" applyFill="1" applyBorder="1" applyAlignment="1">
      <alignment horizontal="left" vertical="center"/>
    </xf>
    <xf numFmtId="0" fontId="3" fillId="0" borderId="1" xfId="2" applyFont="1" applyFill="1" applyBorder="1" applyAlignment="1">
      <alignment horizontal="left" vertical="center"/>
    </xf>
    <xf numFmtId="166" fontId="3" fillId="0" borderId="4" xfId="0" applyNumberFormat="1" applyFont="1" applyFill="1" applyBorder="1" applyAlignment="1">
      <alignment horizontal="left"/>
    </xf>
    <xf numFmtId="0" fontId="3" fillId="0" borderId="4" xfId="0" applyNumberFormat="1" applyFont="1" applyFill="1" applyBorder="1" applyAlignment="1">
      <alignment horizontal="left" vertical="center"/>
    </xf>
    <xf numFmtId="2" fontId="3" fillId="0" borderId="4" xfId="0" applyNumberFormat="1" applyFont="1" applyFill="1" applyBorder="1" applyAlignment="1">
      <alignment horizontal="left" vertical="center"/>
    </xf>
    <xf numFmtId="49" fontId="3" fillId="0" borderId="1" xfId="0" applyNumberFormat="1" applyFont="1" applyFill="1" applyBorder="1" applyAlignment="1">
      <alignment horizontal="left" vertical="center"/>
    </xf>
    <xf numFmtId="2" fontId="3" fillId="0" borderId="4" xfId="0" applyNumberFormat="1" applyFont="1" applyFill="1" applyBorder="1" applyAlignment="1">
      <alignment horizontal="left"/>
    </xf>
    <xf numFmtId="49" fontId="3" fillId="0" borderId="4" xfId="12" applyNumberFormat="1" applyFont="1" applyFill="1" applyBorder="1" applyAlignment="1">
      <alignment horizontal="left" vertical="top"/>
    </xf>
    <xf numFmtId="166" fontId="3" fillId="0" borderId="4" xfId="0" applyNumberFormat="1" applyFont="1" applyFill="1" applyBorder="1" applyAlignment="1">
      <alignment horizontal="left" vertical="top"/>
    </xf>
    <xf numFmtId="0" fontId="3" fillId="0" borderId="4" xfId="0" applyFont="1" applyFill="1" applyBorder="1" applyAlignment="1">
      <alignment horizontal="left" vertical="top"/>
    </xf>
    <xf numFmtId="49" fontId="3" fillId="0" borderId="4" xfId="12" applyNumberFormat="1" applyFont="1" applyFill="1" applyBorder="1" applyAlignment="1">
      <alignment horizontal="left"/>
    </xf>
    <xf numFmtId="4" fontId="3" fillId="0" borderId="4" xfId="0" applyNumberFormat="1" applyFont="1" applyFill="1" applyBorder="1" applyAlignment="1">
      <alignment horizontal="left"/>
    </xf>
    <xf numFmtId="171" fontId="3" fillId="0" borderId="4" xfId="0" applyNumberFormat="1" applyFont="1" applyFill="1" applyBorder="1" applyAlignment="1">
      <alignment horizontal="left"/>
    </xf>
    <xf numFmtId="166" fontId="3" fillId="0" borderId="4" xfId="0" applyNumberFormat="1" applyFont="1" applyFill="1" applyBorder="1" applyAlignment="1">
      <alignment horizontal="left" vertical="center"/>
    </xf>
    <xf numFmtId="49" fontId="5" fillId="0" borderId="4" xfId="0" applyNumberFormat="1" applyFont="1" applyFill="1" applyBorder="1" applyAlignment="1">
      <alignment horizontal="left" vertical="top"/>
    </xf>
    <xf numFmtId="3" fontId="3" fillId="0" borderId="8" xfId="0" applyNumberFormat="1" applyFont="1" applyFill="1" applyBorder="1" applyAlignment="1">
      <alignment horizontal="left" vertical="center"/>
    </xf>
    <xf numFmtId="4" fontId="3" fillId="0" borderId="3" xfId="0" applyNumberFormat="1" applyFont="1" applyFill="1" applyBorder="1" applyAlignment="1">
      <alignment horizontal="left" vertical="center"/>
    </xf>
    <xf numFmtId="49" fontId="3" fillId="0" borderId="3" xfId="12" applyNumberFormat="1" applyFont="1" applyFill="1" applyBorder="1" applyAlignment="1">
      <alignment horizontal="left" vertical="center"/>
    </xf>
    <xf numFmtId="1" fontId="3" fillId="0" borderId="3" xfId="0" applyNumberFormat="1" applyFont="1" applyFill="1" applyBorder="1" applyAlignment="1">
      <alignment horizontal="left" vertical="center"/>
    </xf>
    <xf numFmtId="1" fontId="3" fillId="0" borderId="4" xfId="0" applyNumberFormat="1" applyFont="1" applyFill="1" applyBorder="1" applyAlignment="1">
      <alignment horizontal="left"/>
    </xf>
    <xf numFmtId="0" fontId="3" fillId="0" borderId="4" xfId="0" applyNumberFormat="1" applyFont="1" applyFill="1" applyBorder="1" applyAlignment="1">
      <alignment horizontal="left"/>
    </xf>
    <xf numFmtId="0" fontId="3" fillId="0" borderId="4" xfId="0" applyNumberFormat="1" applyFont="1" applyFill="1" applyBorder="1" applyAlignment="1">
      <alignment horizontal="left" vertical="top"/>
    </xf>
    <xf numFmtId="1" fontId="3" fillId="0" borderId="4" xfId="0" applyNumberFormat="1" applyFont="1" applyFill="1" applyBorder="1" applyAlignment="1">
      <alignment horizontal="left" vertical="top"/>
    </xf>
    <xf numFmtId="14" fontId="3" fillId="0" borderId="4" xfId="0" applyNumberFormat="1" applyFont="1" applyFill="1" applyBorder="1" applyAlignment="1">
      <alignment horizontal="left"/>
    </xf>
    <xf numFmtId="49" fontId="3" fillId="0" borderId="8" xfId="0" applyNumberFormat="1" applyFont="1" applyFill="1" applyBorder="1" applyAlignment="1">
      <alignment horizontal="left" vertical="top"/>
    </xf>
    <xf numFmtId="0" fontId="3" fillId="0" borderId="6" xfId="0" applyFont="1" applyFill="1" applyBorder="1" applyAlignment="1">
      <alignment horizontal="left" vertical="top"/>
    </xf>
    <xf numFmtId="0" fontId="3" fillId="0" borderId="2" xfId="0" applyFont="1" applyFill="1" applyBorder="1" applyAlignment="1">
      <alignment horizontal="left"/>
    </xf>
    <xf numFmtId="0" fontId="3" fillId="0" borderId="7" xfId="0" applyFont="1" applyFill="1" applyBorder="1" applyAlignment="1">
      <alignment horizontal="left" vertical="center"/>
    </xf>
    <xf numFmtId="49" fontId="3" fillId="0" borderId="8" xfId="0" applyNumberFormat="1" applyFont="1" applyFill="1" applyBorder="1" applyAlignment="1">
      <alignment horizontal="left" vertical="center"/>
    </xf>
    <xf numFmtId="0" fontId="3" fillId="0" borderId="7" xfId="0" applyFont="1" applyFill="1" applyBorder="1" applyAlignment="1">
      <alignment horizontal="left" vertical="top"/>
    </xf>
    <xf numFmtId="164" fontId="3" fillId="0" borderId="4" xfId="1" applyFont="1" applyFill="1" applyBorder="1" applyAlignment="1">
      <alignment horizontal="left" vertical="center"/>
    </xf>
    <xf numFmtId="49" fontId="3" fillId="0" borderId="0" xfId="0" applyNumberFormat="1" applyFont="1" applyFill="1" applyAlignment="1">
      <alignment horizontal="left" vertical="center"/>
    </xf>
    <xf numFmtId="170" fontId="3" fillId="0" borderId="4" xfId="0" applyNumberFormat="1" applyFont="1" applyFill="1" applyBorder="1" applyAlignment="1">
      <alignment horizontal="left"/>
    </xf>
    <xf numFmtId="172" fontId="5" fillId="0" borderId="0" xfId="2" applyNumberFormat="1" applyFont="1" applyFill="1" applyBorder="1" applyAlignment="1">
      <alignment horizontal="left" vertical="center"/>
    </xf>
    <xf numFmtId="172" fontId="3" fillId="0" borderId="0" xfId="2" applyNumberFormat="1" applyFont="1" applyFill="1" applyBorder="1" applyAlignment="1">
      <alignment horizontal="left" vertical="center"/>
    </xf>
    <xf numFmtId="0" fontId="3" fillId="0" borderId="0" xfId="0" applyFont="1" applyFill="1" applyAlignment="1">
      <alignment horizontal="left" vertical="top"/>
    </xf>
    <xf numFmtId="0" fontId="3" fillId="0" borderId="6" xfId="0" applyFont="1" applyFill="1" applyBorder="1" applyAlignment="1">
      <alignment horizontal="left"/>
    </xf>
    <xf numFmtId="0" fontId="3" fillId="0" borderId="10" xfId="0" applyFont="1" applyFill="1" applyBorder="1" applyAlignment="1">
      <alignment horizontal="left" vertical="top"/>
    </xf>
    <xf numFmtId="43" fontId="3" fillId="0" borderId="4" xfId="0" applyNumberFormat="1" applyFont="1" applyFill="1" applyBorder="1" applyAlignment="1">
      <alignment horizontal="left" vertical="center"/>
    </xf>
    <xf numFmtId="0" fontId="5" fillId="0" borderId="4" xfId="0" applyFont="1" applyFill="1" applyBorder="1" applyAlignment="1">
      <alignment horizontal="left"/>
    </xf>
    <xf numFmtId="49" fontId="3" fillId="0" borderId="16" xfId="0" applyNumberFormat="1" applyFont="1" applyFill="1" applyBorder="1" applyAlignment="1">
      <alignment horizontal="left"/>
    </xf>
    <xf numFmtId="0" fontId="3" fillId="0" borderId="1" xfId="19" applyFont="1" applyFill="1" applyBorder="1" applyAlignment="1">
      <alignment horizontal="left" vertical="center"/>
    </xf>
    <xf numFmtId="0" fontId="3" fillId="0" borderId="18" xfId="0" applyFont="1" applyFill="1" applyBorder="1" applyAlignment="1">
      <alignment horizontal="left" vertical="top"/>
    </xf>
    <xf numFmtId="49" fontId="3" fillId="0" borderId="11" xfId="0" applyNumberFormat="1" applyFont="1" applyFill="1" applyBorder="1" applyAlignment="1">
      <alignment horizontal="left" vertical="top"/>
    </xf>
    <xf numFmtId="49" fontId="3" fillId="0" borderId="0" xfId="0" applyNumberFormat="1" applyFont="1" applyFill="1" applyAlignment="1">
      <alignment horizontal="left" vertical="top"/>
    </xf>
    <xf numFmtId="49" fontId="3" fillId="0" borderId="11" xfId="0" applyNumberFormat="1" applyFont="1" applyFill="1" applyBorder="1" applyAlignment="1">
      <alignment horizontal="left" vertical="center"/>
    </xf>
    <xf numFmtId="49" fontId="5" fillId="0" borderId="21" xfId="0" applyNumberFormat="1" applyFont="1" applyFill="1" applyBorder="1" applyAlignment="1">
      <alignment horizontal="left" vertical="top"/>
    </xf>
    <xf numFmtId="3" fontId="5" fillId="0" borderId="21" xfId="0" applyNumberFormat="1" applyFont="1" applyFill="1" applyBorder="1" applyAlignment="1">
      <alignment horizontal="left" vertical="top"/>
    </xf>
    <xf numFmtId="3" fontId="3" fillId="0" borderId="4" xfId="0" applyNumberFormat="1" applyFont="1" applyFill="1" applyBorder="1" applyAlignment="1">
      <alignment horizontal="left" vertical="center"/>
    </xf>
    <xf numFmtId="49" fontId="3" fillId="0" borderId="22" xfId="0" applyNumberFormat="1" applyFont="1" applyFill="1" applyBorder="1" applyAlignment="1">
      <alignment horizontal="left" vertical="center"/>
    </xf>
    <xf numFmtId="49" fontId="3" fillId="0" borderId="21" xfId="0" applyNumberFormat="1" applyFont="1" applyFill="1" applyBorder="1" applyAlignment="1">
      <alignment horizontal="left" vertical="center"/>
    </xf>
    <xf numFmtId="49" fontId="5" fillId="0" borderId="23" xfId="0" applyNumberFormat="1" applyFont="1" applyFill="1" applyBorder="1" applyAlignment="1">
      <alignment horizontal="left" vertical="top"/>
    </xf>
    <xf numFmtId="49" fontId="5" fillId="0" borderId="3" xfId="0" applyNumberFormat="1" applyFont="1" applyFill="1" applyBorder="1" applyAlignment="1">
      <alignment horizontal="left" vertical="top"/>
    </xf>
    <xf numFmtId="49" fontId="3" fillId="0" borderId="2" xfId="0" applyNumberFormat="1" applyFont="1" applyFill="1" applyBorder="1" applyAlignment="1">
      <alignment horizontal="left" vertical="center"/>
    </xf>
    <xf numFmtId="0" fontId="3" fillId="0" borderId="6" xfId="0" applyFont="1" applyFill="1" applyBorder="1" applyAlignment="1">
      <alignment horizontal="left" vertical="center"/>
    </xf>
    <xf numFmtId="0" fontId="3" fillId="0" borderId="4" xfId="24" applyFont="1" applyFill="1" applyBorder="1" applyAlignment="1">
      <alignment horizontal="left" vertical="center"/>
    </xf>
    <xf numFmtId="49" fontId="3" fillId="0" borderId="16" xfId="0" applyNumberFormat="1" applyFont="1" applyFill="1" applyBorder="1" applyAlignment="1">
      <alignment horizontal="left" vertical="center"/>
    </xf>
    <xf numFmtId="49" fontId="3" fillId="0" borderId="20" xfId="0" applyNumberFormat="1" applyFont="1" applyFill="1" applyBorder="1" applyAlignment="1">
      <alignment horizontal="left" vertical="center"/>
    </xf>
    <xf numFmtId="2" fontId="3" fillId="0" borderId="4" xfId="0" applyNumberFormat="1" applyFont="1" applyFill="1" applyBorder="1" applyAlignment="1">
      <alignment horizontal="left" vertical="top"/>
    </xf>
    <xf numFmtId="49" fontId="3" fillId="0" borderId="24" xfId="0" applyNumberFormat="1" applyFont="1" applyFill="1" applyBorder="1" applyAlignment="1">
      <alignment horizontal="left" vertical="center"/>
    </xf>
    <xf numFmtId="0" fontId="3" fillId="0" borderId="4" xfId="2" applyNumberFormat="1" applyFont="1" applyFill="1" applyBorder="1" applyAlignment="1">
      <alignment horizontal="left" vertical="center"/>
    </xf>
    <xf numFmtId="0" fontId="3" fillId="0" borderId="4" xfId="12" applyFont="1" applyFill="1" applyBorder="1" applyAlignment="1">
      <alignment horizontal="left"/>
    </xf>
    <xf numFmtId="0" fontId="3" fillId="0" borderId="18" xfId="0" applyFont="1" applyFill="1" applyBorder="1" applyAlignment="1">
      <alignment horizontal="left" vertical="center"/>
    </xf>
    <xf numFmtId="0" fontId="3" fillId="0" borderId="3" xfId="2" applyNumberFormat="1" applyFont="1" applyFill="1" applyBorder="1" applyAlignment="1">
      <alignment horizontal="left" vertical="center"/>
    </xf>
    <xf numFmtId="0" fontId="3" fillId="0" borderId="3" xfId="0" applyNumberFormat="1" applyFont="1" applyFill="1" applyBorder="1" applyAlignment="1">
      <alignment horizontal="left" vertical="center"/>
    </xf>
    <xf numFmtId="0" fontId="3" fillId="0" borderId="1" xfId="12" applyFont="1" applyFill="1" applyBorder="1" applyAlignment="1">
      <alignment horizontal="left"/>
    </xf>
    <xf numFmtId="0" fontId="3" fillId="0" borderId="4" xfId="5" applyNumberFormat="1" applyFont="1" applyFill="1" applyBorder="1" applyAlignment="1" applyProtection="1">
      <alignment horizontal="left" vertical="center"/>
      <protection hidden="1"/>
    </xf>
    <xf numFmtId="10" fontId="3" fillId="0" borderId="4" xfId="2" applyNumberFormat="1" applyFont="1" applyFill="1" applyBorder="1" applyAlignment="1">
      <alignment horizontal="left" vertical="center"/>
    </xf>
    <xf numFmtId="0" fontId="3" fillId="0" borderId="4" xfId="12" applyFont="1" applyFill="1" applyBorder="1" applyAlignment="1">
      <alignment horizontal="left" vertical="center"/>
    </xf>
    <xf numFmtId="0" fontId="3" fillId="0" borderId="9" xfId="0" applyFont="1" applyFill="1" applyBorder="1" applyAlignment="1">
      <alignment horizontal="left" vertical="top"/>
    </xf>
    <xf numFmtId="0" fontId="3" fillId="0" borderId="12" xfId="0" applyFont="1" applyFill="1" applyBorder="1" applyAlignment="1">
      <alignment horizontal="left" vertical="top"/>
    </xf>
    <xf numFmtId="0" fontId="3" fillId="0" borderId="1" xfId="0" applyFont="1" applyFill="1" applyBorder="1" applyAlignment="1">
      <alignment horizontal="left" vertical="top"/>
    </xf>
    <xf numFmtId="49" fontId="3" fillId="0" borderId="1" xfId="0" applyNumberFormat="1" applyFont="1" applyFill="1" applyBorder="1" applyAlignment="1">
      <alignment horizontal="left" vertical="top"/>
    </xf>
    <xf numFmtId="49" fontId="3" fillId="0" borderId="14" xfId="0" applyNumberFormat="1" applyFont="1" applyFill="1" applyBorder="1" applyAlignment="1">
      <alignment horizontal="left" vertical="top"/>
    </xf>
    <xf numFmtId="1" fontId="3" fillId="0" borderId="1" xfId="0" applyNumberFormat="1" applyFont="1" applyFill="1" applyBorder="1" applyAlignment="1">
      <alignment horizontal="left" vertical="top"/>
    </xf>
    <xf numFmtId="0" fontId="3" fillId="0" borderId="13" xfId="0" applyFont="1" applyFill="1" applyBorder="1" applyAlignment="1">
      <alignment horizontal="left" vertical="top"/>
    </xf>
    <xf numFmtId="0" fontId="3" fillId="0" borderId="1" xfId="0" applyFont="1" applyFill="1" applyBorder="1" applyAlignment="1">
      <alignment horizontal="left" vertical="center"/>
    </xf>
    <xf numFmtId="49" fontId="3" fillId="0" borderId="15" xfId="0" applyNumberFormat="1" applyFont="1" applyFill="1" applyBorder="1" applyAlignment="1">
      <alignment horizontal="left" vertical="top"/>
    </xf>
    <xf numFmtId="49" fontId="3" fillId="0" borderId="17" xfId="0" applyNumberFormat="1" applyFont="1" applyFill="1" applyBorder="1" applyAlignment="1">
      <alignment horizontal="left" vertical="center"/>
    </xf>
    <xf numFmtId="49" fontId="3" fillId="0" borderId="2" xfId="0" applyNumberFormat="1" applyFont="1" applyFill="1" applyBorder="1" applyAlignment="1">
      <alignment horizontal="left"/>
    </xf>
    <xf numFmtId="0" fontId="3" fillId="0" borderId="4" xfId="22" applyFont="1" applyFill="1" applyBorder="1" applyAlignment="1">
      <alignment horizontal="left" vertical="top"/>
    </xf>
    <xf numFmtId="0" fontId="3" fillId="0" borderId="1" xfId="2" applyNumberFormat="1" applyFont="1" applyFill="1" applyBorder="1" applyAlignment="1">
      <alignment horizontal="left" vertical="center"/>
    </xf>
    <xf numFmtId="0" fontId="3" fillId="0" borderId="1" xfId="0" applyNumberFormat="1" applyFont="1" applyFill="1" applyBorder="1" applyAlignment="1">
      <alignment horizontal="left" vertical="center"/>
    </xf>
    <xf numFmtId="1" fontId="3" fillId="0" borderId="1" xfId="0" applyNumberFormat="1" applyFont="1" applyFill="1" applyBorder="1" applyAlignment="1">
      <alignment horizontal="left" vertical="center"/>
    </xf>
    <xf numFmtId="0" fontId="3" fillId="0" borderId="4" xfId="2" applyFont="1" applyFill="1" applyBorder="1" applyAlignment="1">
      <alignment horizontal="left" vertical="top"/>
    </xf>
    <xf numFmtId="0" fontId="3" fillId="0" borderId="3" xfId="0" applyFont="1" applyFill="1" applyBorder="1" applyAlignment="1">
      <alignment horizontal="left" vertical="top"/>
    </xf>
    <xf numFmtId="0" fontId="3" fillId="0" borderId="2" xfId="0" applyNumberFormat="1" applyFont="1" applyFill="1" applyBorder="1" applyAlignment="1">
      <alignment horizontal="left" vertical="center"/>
    </xf>
    <xf numFmtId="0" fontId="3" fillId="0" borderId="19" xfId="0" applyNumberFormat="1" applyFont="1" applyFill="1" applyBorder="1" applyAlignment="1">
      <alignment horizontal="left" vertical="center"/>
    </xf>
    <xf numFmtId="0" fontId="3" fillId="0" borderId="20" xfId="0" applyNumberFormat="1" applyFont="1" applyFill="1" applyBorder="1" applyAlignment="1">
      <alignment horizontal="left" vertical="center"/>
    </xf>
    <xf numFmtId="0" fontId="3" fillId="0" borderId="4" xfId="23" applyFont="1" applyFill="1" applyBorder="1" applyAlignment="1">
      <alignment horizontal="left" vertical="center"/>
    </xf>
    <xf numFmtId="2" fontId="3" fillId="0" borderId="1" xfId="0" applyNumberFormat="1" applyFont="1" applyFill="1" applyBorder="1" applyAlignment="1">
      <alignment horizontal="left" vertical="top"/>
    </xf>
    <xf numFmtId="2" fontId="3" fillId="0" borderId="0" xfId="0" applyNumberFormat="1" applyFont="1" applyFill="1" applyAlignment="1">
      <alignment horizontal="left"/>
    </xf>
    <xf numFmtId="49" fontId="11" fillId="0" borderId="4" xfId="0" applyNumberFormat="1" applyFont="1" applyFill="1" applyBorder="1" applyAlignment="1">
      <alignment horizontal="left" vertical="top"/>
    </xf>
    <xf numFmtId="49" fontId="11" fillId="0" borderId="4" xfId="0" applyNumberFormat="1" applyFont="1" applyFill="1" applyBorder="1" applyAlignment="1">
      <alignment horizontal="left"/>
    </xf>
    <xf numFmtId="0" fontId="11" fillId="0" borderId="4" xfId="0" applyFont="1" applyFill="1" applyBorder="1" applyAlignment="1">
      <alignment horizontal="left" vertical="top"/>
    </xf>
    <xf numFmtId="0" fontId="11" fillId="0" borderId="4" xfId="0" applyFont="1" applyFill="1" applyBorder="1" applyAlignment="1">
      <alignment horizontal="left"/>
    </xf>
    <xf numFmtId="0" fontId="11" fillId="0" borderId="4" xfId="0" applyNumberFormat="1" applyFont="1" applyFill="1" applyBorder="1" applyAlignment="1">
      <alignment horizontal="left" vertical="center"/>
    </xf>
    <xf numFmtId="0" fontId="11" fillId="0" borderId="4" xfId="0" applyNumberFormat="1" applyFont="1" applyFill="1" applyBorder="1" applyAlignment="1">
      <alignment horizontal="left"/>
    </xf>
    <xf numFmtId="49" fontId="11" fillId="0" borderId="4" xfId="12" applyNumberFormat="1" applyFont="1" applyFill="1" applyBorder="1" applyAlignment="1">
      <alignment horizontal="left" vertical="center"/>
    </xf>
    <xf numFmtId="1" fontId="11" fillId="0" borderId="4" xfId="0" applyNumberFormat="1" applyFont="1" applyFill="1" applyBorder="1" applyAlignment="1">
      <alignment horizontal="left"/>
    </xf>
    <xf numFmtId="0" fontId="11" fillId="0" borderId="4" xfId="0" applyNumberFormat="1" applyFont="1" applyFill="1" applyBorder="1" applyAlignment="1">
      <alignment horizontal="left" vertical="top"/>
    </xf>
    <xf numFmtId="49" fontId="11" fillId="0" borderId="4" xfId="0" applyNumberFormat="1" applyFont="1" applyFill="1" applyBorder="1" applyAlignment="1">
      <alignment horizontal="left" vertical="center"/>
    </xf>
    <xf numFmtId="49" fontId="11" fillId="0" borderId="4" xfId="12" applyNumberFormat="1" applyFont="1" applyFill="1" applyBorder="1" applyAlignment="1">
      <alignment horizontal="left" vertical="top"/>
    </xf>
    <xf numFmtId="0" fontId="11" fillId="0" borderId="4" xfId="0" applyFont="1" applyFill="1" applyBorder="1" applyAlignment="1">
      <alignment horizontal="left" vertical="center"/>
    </xf>
    <xf numFmtId="0" fontId="10" fillId="0" borderId="4" xfId="0" applyFont="1" applyFill="1" applyBorder="1" applyAlignment="1">
      <alignment horizontal="left" vertical="top"/>
    </xf>
    <xf numFmtId="49" fontId="10" fillId="0" borderId="4" xfId="0" applyNumberFormat="1" applyFont="1" applyFill="1" applyBorder="1" applyAlignment="1">
      <alignment horizontal="left" vertical="center"/>
    </xf>
    <xf numFmtId="0" fontId="10" fillId="0" borderId="4" xfId="0" applyFont="1" applyFill="1" applyBorder="1" applyAlignment="1">
      <alignment horizontal="left"/>
    </xf>
    <xf numFmtId="0" fontId="11" fillId="0" borderId="7" xfId="0" applyFont="1" applyFill="1" applyBorder="1" applyAlignment="1">
      <alignment horizontal="left" vertical="top"/>
    </xf>
    <xf numFmtId="1" fontId="10" fillId="0" borderId="4" xfId="0" applyNumberFormat="1" applyFont="1" applyFill="1" applyBorder="1" applyAlignment="1">
      <alignment horizontal="left" vertical="center"/>
    </xf>
    <xf numFmtId="1" fontId="11" fillId="0" borderId="4" xfId="0" applyNumberFormat="1" applyFont="1" applyFill="1" applyBorder="1" applyAlignment="1">
      <alignment horizontal="left" vertical="center"/>
    </xf>
    <xf numFmtId="39" fontId="3" fillId="0" borderId="4" xfId="1" applyNumberFormat="1" applyFont="1" applyFill="1" applyBorder="1" applyAlignment="1">
      <alignment horizontal="left" vertical="center"/>
    </xf>
    <xf numFmtId="2" fontId="11" fillId="0" borderId="4" xfId="0" applyNumberFormat="1" applyFont="1" applyFill="1" applyBorder="1" applyAlignment="1">
      <alignment horizontal="left" vertical="center"/>
    </xf>
    <xf numFmtId="49" fontId="5" fillId="2" borderId="4" xfId="0" applyNumberFormat="1" applyFont="1" applyFill="1" applyBorder="1" applyAlignment="1">
      <alignment horizontal="left"/>
    </xf>
    <xf numFmtId="49" fontId="3" fillId="2" borderId="4" xfId="0" applyNumberFormat="1" applyFont="1" applyFill="1" applyBorder="1" applyAlignment="1">
      <alignment horizontal="left"/>
    </xf>
    <xf numFmtId="0" fontId="5" fillId="2" borderId="4" xfId="2" applyFont="1" applyFill="1" applyBorder="1" applyAlignment="1">
      <alignment horizontal="left" vertical="center"/>
    </xf>
    <xf numFmtId="0" fontId="11" fillId="3" borderId="4" xfId="0" applyFont="1" applyFill="1" applyBorder="1" applyAlignment="1">
      <alignment horizontal="left" vertical="center"/>
    </xf>
    <xf numFmtId="14" fontId="3" fillId="0" borderId="4" xfId="0" applyNumberFormat="1" applyFont="1" applyFill="1" applyBorder="1" applyAlignment="1">
      <alignment horizontal="left" vertical="center"/>
    </xf>
    <xf numFmtId="49" fontId="3" fillId="0" borderId="14" xfId="0" applyNumberFormat="1" applyFont="1" applyFill="1" applyBorder="1" applyAlignment="1">
      <alignment horizontal="left" vertical="center"/>
    </xf>
    <xf numFmtId="49" fontId="11" fillId="0" borderId="2" xfId="12" applyNumberFormat="1" applyFont="1" applyFill="1" applyBorder="1" applyAlignment="1">
      <alignment horizontal="left" vertical="center"/>
    </xf>
    <xf numFmtId="49" fontId="11" fillId="4" borderId="4" xfId="12" applyNumberFormat="1" applyFont="1" applyFill="1" applyBorder="1" applyAlignment="1">
      <alignment horizontal="left" vertical="center"/>
    </xf>
    <xf numFmtId="49" fontId="11" fillId="4" borderId="4" xfId="0" applyNumberFormat="1" applyFont="1" applyFill="1" applyBorder="1" applyAlignment="1">
      <alignment horizontal="left" vertical="center"/>
    </xf>
    <xf numFmtId="0" fontId="11" fillId="4" borderId="4" xfId="0" applyFont="1" applyFill="1" applyBorder="1" applyAlignment="1">
      <alignment horizontal="left" vertical="center"/>
    </xf>
    <xf numFmtId="0" fontId="11" fillId="4" borderId="4" xfId="0" applyNumberFormat="1" applyFont="1" applyFill="1" applyBorder="1" applyAlignment="1">
      <alignment horizontal="left" vertical="center"/>
    </xf>
    <xf numFmtId="1" fontId="11" fillId="4" borderId="4" xfId="0" applyNumberFormat="1" applyFont="1" applyFill="1" applyBorder="1" applyAlignment="1">
      <alignment horizontal="left" vertical="center"/>
    </xf>
    <xf numFmtId="49" fontId="5" fillId="2" borderId="4" xfId="0" applyNumberFormat="1" applyFont="1" applyFill="1" applyBorder="1" applyAlignment="1">
      <alignment horizontal="left" vertical="center"/>
    </xf>
    <xf numFmtId="0" fontId="11" fillId="3" borderId="7" xfId="0" applyFont="1" applyFill="1" applyBorder="1" applyAlignment="1">
      <alignment horizontal="left" vertical="center"/>
    </xf>
    <xf numFmtId="0" fontId="11" fillId="0" borderId="0" xfId="0" applyFont="1" applyFill="1" applyAlignment="1">
      <alignment horizontal="left" vertical="center"/>
    </xf>
    <xf numFmtId="0" fontId="11" fillId="4" borderId="7" xfId="0" applyFont="1" applyFill="1" applyBorder="1" applyAlignment="1">
      <alignment horizontal="left" vertical="center"/>
    </xf>
    <xf numFmtId="49" fontId="11" fillId="4" borderId="8" xfId="0" applyNumberFormat="1" applyFont="1" applyFill="1" applyBorder="1" applyAlignment="1">
      <alignment horizontal="left" vertical="center"/>
    </xf>
    <xf numFmtId="0" fontId="11" fillId="3" borderId="6" xfId="0" applyFont="1" applyFill="1" applyBorder="1" applyAlignment="1">
      <alignment horizontal="left" vertical="center"/>
    </xf>
    <xf numFmtId="49" fontId="11" fillId="4" borderId="2" xfId="0" applyNumberFormat="1" applyFont="1" applyFill="1" applyBorder="1" applyAlignment="1">
      <alignment horizontal="left" vertical="center"/>
    </xf>
    <xf numFmtId="39" fontId="3" fillId="0" borderId="0" xfId="1" applyNumberFormat="1" applyFont="1" applyFill="1" applyAlignment="1">
      <alignment horizontal="left"/>
    </xf>
    <xf numFmtId="39" fontId="3" fillId="0" borderId="0" xfId="1" applyNumberFormat="1" applyFont="1" applyFill="1" applyBorder="1" applyAlignment="1">
      <alignment horizontal="left" vertical="center"/>
    </xf>
    <xf numFmtId="39" fontId="5" fillId="2" borderId="4" xfId="1" applyNumberFormat="1" applyFont="1" applyFill="1" applyBorder="1" applyAlignment="1">
      <alignment horizontal="left"/>
    </xf>
    <xf numFmtId="39" fontId="5" fillId="2" borderId="4" xfId="1" applyNumberFormat="1" applyFont="1" applyFill="1" applyBorder="1" applyAlignment="1">
      <alignment horizontal="left" vertical="center"/>
    </xf>
    <xf numFmtId="39" fontId="3" fillId="2" borderId="4" xfId="1" applyNumberFormat="1" applyFont="1" applyFill="1" applyBorder="1" applyAlignment="1">
      <alignment horizontal="left"/>
    </xf>
    <xf numFmtId="39" fontId="3" fillId="2" borderId="4" xfId="1" applyNumberFormat="1" applyFont="1" applyFill="1" applyBorder="1" applyAlignment="1">
      <alignment horizontal="left" vertical="center"/>
    </xf>
    <xf numFmtId="39" fontId="3" fillId="0" borderId="4" xfId="1" applyNumberFormat="1" applyFont="1" applyFill="1" applyBorder="1" applyAlignment="1">
      <alignment horizontal="left" vertical="top"/>
    </xf>
    <xf numFmtId="39" fontId="3" fillId="0" borderId="4" xfId="1" applyNumberFormat="1" applyFont="1" applyFill="1" applyBorder="1" applyAlignment="1">
      <alignment horizontal="left"/>
    </xf>
    <xf numFmtId="39" fontId="11" fillId="0" borderId="4" xfId="1" applyNumberFormat="1" applyFont="1" applyFill="1" applyBorder="1" applyAlignment="1">
      <alignment horizontal="left" vertical="center"/>
    </xf>
    <xf numFmtId="39" fontId="11" fillId="0" borderId="4" xfId="1" applyNumberFormat="1" applyFont="1" applyFill="1" applyBorder="1" applyAlignment="1">
      <alignment horizontal="left"/>
    </xf>
    <xf numFmtId="39" fontId="11" fillId="4" borderId="4" xfId="1" applyNumberFormat="1" applyFont="1" applyFill="1" applyBorder="1" applyAlignment="1">
      <alignment horizontal="left" vertical="center"/>
    </xf>
    <xf numFmtId="39" fontId="11" fillId="3" borderId="4" xfId="1" applyNumberFormat="1" applyFont="1" applyFill="1" applyBorder="1" applyAlignment="1">
      <alignment horizontal="left" vertical="center"/>
    </xf>
    <xf numFmtId="39" fontId="3" fillId="0" borderId="8" xfId="1" applyNumberFormat="1" applyFont="1" applyFill="1" applyBorder="1" applyAlignment="1">
      <alignment horizontal="left" vertical="top"/>
    </xf>
    <xf numFmtId="39" fontId="10" fillId="0" borderId="4" xfId="1" applyNumberFormat="1" applyFont="1" applyFill="1" applyBorder="1" applyAlignment="1">
      <alignment horizontal="left" vertical="center"/>
    </xf>
    <xf numFmtId="39" fontId="3" fillId="0" borderId="8" xfId="1" applyNumberFormat="1" applyFont="1" applyFill="1" applyBorder="1" applyAlignment="1">
      <alignment horizontal="left" vertical="center"/>
    </xf>
    <xf numFmtId="39" fontId="5" fillId="0" borderId="21" xfId="1" applyNumberFormat="1" applyFont="1" applyFill="1" applyBorder="1" applyAlignment="1">
      <alignment horizontal="left" vertical="top"/>
    </xf>
    <xf numFmtId="39" fontId="3" fillId="0" borderId="1" xfId="1" applyNumberFormat="1" applyFont="1" applyFill="1" applyBorder="1" applyAlignment="1">
      <alignment horizontal="left" vertical="center"/>
    </xf>
    <xf numFmtId="39" fontId="3" fillId="0" borderId="3" xfId="1" applyNumberFormat="1" applyFont="1" applyFill="1" applyBorder="1" applyAlignment="1">
      <alignment horizontal="left"/>
    </xf>
    <xf numFmtId="39" fontId="3" fillId="0" borderId="3" xfId="1" applyNumberFormat="1" applyFont="1" applyFill="1" applyBorder="1" applyAlignment="1">
      <alignment horizontal="left" vertical="center"/>
    </xf>
    <xf numFmtId="39" fontId="5" fillId="0" borderId="4" xfId="1" applyNumberFormat="1" applyFont="1" applyFill="1" applyBorder="1" applyAlignment="1">
      <alignment horizontal="left" vertical="center"/>
    </xf>
    <xf numFmtId="39" fontId="3" fillId="0" borderId="11" xfId="1" applyNumberFormat="1" applyFont="1" applyFill="1" applyBorder="1" applyAlignment="1">
      <alignment horizontal="left" vertical="center"/>
    </xf>
    <xf numFmtId="39" fontId="3" fillId="0" borderId="14" xfId="1" applyNumberFormat="1" applyFont="1" applyFill="1" applyBorder="1" applyAlignment="1">
      <alignment horizontal="left" vertical="top"/>
    </xf>
    <xf numFmtId="39" fontId="3" fillId="0" borderId="2" xfId="1" applyNumberFormat="1" applyFont="1" applyFill="1" applyBorder="1" applyAlignment="1">
      <alignment horizontal="left"/>
    </xf>
    <xf numFmtId="39" fontId="3" fillId="0" borderId="2" xfId="1" applyNumberFormat="1" applyFont="1" applyFill="1" applyBorder="1" applyAlignment="1">
      <alignment horizontal="left" vertical="center"/>
    </xf>
    <xf numFmtId="39" fontId="3" fillId="0" borderId="0" xfId="1" applyNumberFormat="1" applyFont="1" applyFill="1" applyBorder="1" applyAlignment="1">
      <alignment horizontal="left"/>
    </xf>
    <xf numFmtId="49" fontId="5" fillId="2" borderId="4" xfId="0" applyNumberFormat="1" applyFont="1" applyFill="1" applyBorder="1" applyAlignment="1">
      <alignment horizontal="left" vertical="center"/>
    </xf>
    <xf numFmtId="49" fontId="5" fillId="2" borderId="1" xfId="0" applyNumberFormat="1" applyFont="1" applyFill="1" applyBorder="1" applyAlignment="1">
      <alignment horizontal="left" vertical="center"/>
    </xf>
    <xf numFmtId="49" fontId="5" fillId="2" borderId="5" xfId="0" applyNumberFormat="1" applyFont="1" applyFill="1" applyBorder="1" applyAlignment="1">
      <alignment horizontal="left" vertical="center"/>
    </xf>
    <xf numFmtId="49" fontId="5" fillId="2" borderId="3" xfId="0" applyNumberFormat="1" applyFont="1" applyFill="1" applyBorder="1" applyAlignment="1">
      <alignment horizontal="left" vertical="center"/>
    </xf>
    <xf numFmtId="39" fontId="5" fillId="2" borderId="4" xfId="1" applyNumberFormat="1" applyFont="1" applyFill="1" applyBorder="1" applyAlignment="1">
      <alignment horizontal="left" vertical="center"/>
    </xf>
  </cellXfs>
  <cellStyles count="25">
    <cellStyle name="Normal 2 3 2 2 2" xfId="4"/>
    <cellStyle name="Normal 3" xfId="14"/>
    <cellStyle name="Гиперссылка" xfId="23" builtinId="8"/>
    <cellStyle name="Обычный" xfId="0" builtinId="0"/>
    <cellStyle name="Обычный 10 2 2" xfId="6"/>
    <cellStyle name="Обычный 11" xfId="8"/>
    <cellStyle name="Обычный 14" xfId="20"/>
    <cellStyle name="Обычный 142" xfId="18"/>
    <cellStyle name="Обычный 15 2" xfId="9"/>
    <cellStyle name="Обычный 16" xfId="13"/>
    <cellStyle name="Обычный 2" xfId="22"/>
    <cellStyle name="Обычный 2 2" xfId="2"/>
    <cellStyle name="Обычный 2 2 2 2" xfId="16"/>
    <cellStyle name="Обычный 2_План ГЗ на 2011г  первочередные " xfId="15"/>
    <cellStyle name="Обычный 3 2" xfId="7"/>
    <cellStyle name="Обычный 4 2" xfId="10"/>
    <cellStyle name="Обычный 4 2 2" xfId="3"/>
    <cellStyle name="Обычный 5" xfId="24"/>
    <cellStyle name="Обычный 6 2" xfId="21"/>
    <cellStyle name="Обычный_Лист1" xfId="12"/>
    <cellStyle name="Обычный_Лист1 3" xfId="19"/>
    <cellStyle name="Стиль 1" xfId="5"/>
    <cellStyle name="Финансовый" xfId="1" builtinId="3"/>
    <cellStyle name="Финансовый 10" xfId="17"/>
    <cellStyle name="Финансовый 2" xfId="11"/>
  </cellStyles>
  <dxfs count="1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882CB"/>
      <color rgb="FFFF99FF"/>
      <color rgb="FFFFCC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Zh.Zholamanov\AppData\Local\Microsoft\Windows\Temporary%20Internet%20Files\Content.Outlook\D2CMA6LH\&#1044;&#1040;&#1055;&#1048;&#1058;%20&#1040;&#1085;&#1086;&#1096;&#1082;&#1080;&#1085;&#1072;%20&#1083;&#1086;&#1090;&#1091;&#1089;%2015.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A.Tusipkalieva\Desktop\&#1084;&#1086;&#1103;%20&#1087;&#1072;&#1087;&#1082;&#1072;\&#1044;&#1055;&#1047;%20&#1080;&#1079;&#1084;&#1077;&#1085;&#1077;&#1085;&#1080;&#1103;%20&#1080;%20&#1076;&#1086;&#1087;&#1086;&#1083;&#1085;&#1077;&#1085;&#1080;&#1103;\&#1044;&#1055;&#1047;%2057%20&#1080;&#1079;&#1084;.&#1080;%20&#1076;&#1086;&#1087;%20&#1089;&#1074;&#1086;&#1076;\&#1040;&#1084;&#1072;&#1085;&#1090;&#1091;&#1088;&#1083;&#1080;&#1077;&#1074;%20&#1086;&#1090;%2008.12.17&#1075;%20&#1087;&#1086;&#1089;&#1083;&#1077;&#107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S.Berdiyeva\Desktop\&#1087;&#1077;&#1088;&#1074;&#1086;&#1086;&#1095;&#1077;&#1088;&#1077;&#1076;&#1085;&#1099;&#1077;%20&#1079;&#1072;&#1082;&#1091;&#1087;&#1082;&#1080;\&#1087;&#1077;&#1088;&#1074;&#1086;&#1086;&#1095;&#1077;&#1088;&#1077;&#1078;&#1085;&#1099;&#1077;%20&#1085;&#1072;%20&#1091;&#1090;&#1074;&#1077;&#1088;&#1078;&#1076;&#1077;&#1085;&#1080;&#1077;%20&#1087;&#1086;%20&#1074;&#1089;&#1077;&#1084;%20&#1058;&#1056;&#1059;%20&#1085;&#1072;%202019%20&#1075;&#1086;&#1076;\&#1055;&#1077;&#1088;&#1074;&#1086;&#1086;&#1095;&#1077;&#1088;&#1077;&#1076;&#1085;&#1086;&#1081;%20&#1044;&#1055;&#1047;%202018&#1075;.%2003.10.2018&#1075;.%20&#1087;&#1086;&#1089;&#1083;&#1077;%20&#1101;&#1082;&#1086;&#1085;&#1086;&#1084;&#1080;&#1089;&#1090;&#1086;&#107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zakupok_SKC_2018"/>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5111 Одна пачка</v>
          </cell>
        </row>
        <row r="30">
          <cell r="B30" t="str">
            <v>616 Бобина</v>
          </cell>
        </row>
        <row r="31">
          <cell r="B31" t="str">
            <v>625 Лист</v>
          </cell>
        </row>
        <row r="32">
          <cell r="B32" t="str">
            <v>639 Доза</v>
          </cell>
        </row>
        <row r="33">
          <cell r="B33" t="str">
            <v>704 Набор</v>
          </cell>
        </row>
        <row r="34">
          <cell r="B34" t="str">
            <v>715 Пара</v>
          </cell>
        </row>
        <row r="35">
          <cell r="B35" t="str">
            <v>736 Рулон</v>
          </cell>
        </row>
        <row r="36">
          <cell r="B36" t="str">
            <v>778 Упаковка</v>
          </cell>
        </row>
        <row r="37">
          <cell r="B37" t="str">
            <v>783 Тысяча упаковок</v>
          </cell>
        </row>
        <row r="38">
          <cell r="B38" t="str">
            <v>796 Штука</v>
          </cell>
        </row>
        <row r="39">
          <cell r="B39" t="str">
            <v>797 Сто штук</v>
          </cell>
        </row>
        <row r="40">
          <cell r="B40" t="str">
            <v>798 Тысяча штук</v>
          </cell>
        </row>
        <row r="41">
          <cell r="B41" t="str">
            <v>799 Миллион штук</v>
          </cell>
        </row>
        <row r="42">
          <cell r="B42" t="str">
            <v>812 Ящик</v>
          </cell>
        </row>
        <row r="43">
          <cell r="B43" t="str">
            <v>836 Голова</v>
          </cell>
        </row>
        <row r="44">
          <cell r="B44" t="str">
            <v>839 Комплект</v>
          </cell>
        </row>
        <row r="45">
          <cell r="B45" t="str">
            <v>840 Секция</v>
          </cell>
        </row>
      </sheetData>
      <sheetData sheetId="3"/>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1_2017"/>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efreshError="1"/>
      <sheetData sheetId="5">
        <row r="3">
          <cell r="B3" t="str">
            <v>С НДС</v>
          </cell>
        </row>
        <row r="4">
          <cell r="B4" t="str">
            <v>Без НДС</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БОТЫ"/>
      <sheetName val="УСЛУГИ"/>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3">
          <cell r="B3" t="str">
            <v>004 Сантиметр</v>
          </cell>
        </row>
      </sheetData>
      <sheetData sheetId="4" refreshError="1"/>
      <sheetData sheetId="5">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137-31</v>
          </cell>
        </row>
        <row r="34">
          <cell r="A34" t="str">
            <v>138-1</v>
          </cell>
        </row>
        <row r="35">
          <cell r="A35" t="str">
            <v>138-2</v>
          </cell>
        </row>
        <row r="36">
          <cell r="A36" t="str">
            <v>138-3</v>
          </cell>
        </row>
        <row r="37">
          <cell r="A37" t="str">
            <v>138-4</v>
          </cell>
        </row>
        <row r="38">
          <cell r="A38" t="str">
            <v>138-5</v>
          </cell>
        </row>
        <row r="39">
          <cell r="A39" t="str">
            <v>138-6</v>
          </cell>
        </row>
        <row r="40">
          <cell r="A40" t="str">
            <v>138-7</v>
          </cell>
        </row>
        <row r="41">
          <cell r="A41" t="str">
            <v>138-8</v>
          </cell>
        </row>
        <row r="42">
          <cell r="A42" t="str">
            <v>138-9</v>
          </cell>
        </row>
        <row r="43">
          <cell r="A43" t="str">
            <v>138-10</v>
          </cell>
        </row>
        <row r="44">
          <cell r="A44">
            <v>139</v>
          </cell>
        </row>
        <row r="45">
          <cell r="A45" t="str">
            <v>140-1</v>
          </cell>
        </row>
        <row r="46">
          <cell r="A46" t="str">
            <v>140-2</v>
          </cell>
        </row>
        <row r="47">
          <cell r="A47" t="str">
            <v>140-3</v>
          </cell>
        </row>
        <row r="48">
          <cell r="A48" t="str">
            <v>140-4</v>
          </cell>
        </row>
        <row r="49">
          <cell r="A49" t="str">
            <v>140-5</v>
          </cell>
        </row>
        <row r="50">
          <cell r="A50" t="str">
            <v>140-6</v>
          </cell>
        </row>
        <row r="51">
          <cell r="A51" t="str">
            <v>140-7</v>
          </cell>
        </row>
        <row r="52">
          <cell r="A52" t="str">
            <v>140-8</v>
          </cell>
        </row>
        <row r="53">
          <cell r="A53" t="str">
            <v>140-9</v>
          </cell>
        </row>
        <row r="54">
          <cell r="A54" t="str">
            <v>140-10</v>
          </cell>
        </row>
        <row r="55">
          <cell r="A55" t="str">
            <v>140-11</v>
          </cell>
        </row>
        <row r="56">
          <cell r="A56" t="str">
            <v>140-12</v>
          </cell>
        </row>
        <row r="57">
          <cell r="A57" t="str">
            <v>140-13</v>
          </cell>
        </row>
        <row r="58">
          <cell r="A58" t="str">
            <v>140-14</v>
          </cell>
        </row>
        <row r="59">
          <cell r="A59" t="str">
            <v>140-15</v>
          </cell>
        </row>
        <row r="60">
          <cell r="A60" t="str">
            <v>140-16</v>
          </cell>
        </row>
      </sheetData>
      <sheetData sheetId="6" refreshError="1"/>
      <sheetData sheetId="7" refreshError="1"/>
      <sheetData sheetId="8" refreshError="1"/>
      <sheetData sheetId="9" refreshError="1"/>
      <sheetData sheetId="10" refreshError="1"/>
      <sheetData sheetId="11" refreshError="1"/>
      <sheetData sheetId="12">
        <row r="3">
          <cell r="B3" t="str">
            <v>С НДС</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nstru.kz/code_new.jsp?&amp;t=%D0%A0%D0%B0%D0%B1%D0%BE%D1%82%D1%8B%20%D0%BF%D0%BE%20%D0%BE%D1%80%D0%B3%D0%B0%D0%BD%D0%B8%D0%B7%D0%B0%D1%86%D0%B8%D0%B8%20%D0%B8%20%D0%BF%D1%80%D0%BE%D0%B2%D0%B5%D0%B4%D0%B5%D0%BD%D0%B8%D1%8E%20%D0%BF%D0%BE%20%D0%BC%D0%B5%D0%B6%D0%BB%D0%B0%D0%B1%D0%BE%D1%80%D0%B0%D1%82%D0%BE%D1%80%D0%BD%D1%8B%D0%BC%20%D1%81%D1%80%D0%B0%D0%B2%D0%BD%D0%B8%D1%82%D0%B5%D0%BB%D1%8C%D0%BD%D1%8B%D0%BC%20%D0%B8%D1%81%D0%BF%D1%8B%D1%82%D0%B0%D0%BD%D0%B8%D1%8F%D0%BC%20(%D1%81%D0%BB%D0%B8%D1%87%D0%B5%D0%BD%D0%B8%D1%8E)&amp;s=common&amp;p=10&amp;n=0&amp;S=71%2E20%2E19%2E000&amp;N=%D0%A0%D0%B0%D0%B1%D0%BE%D1%82%D1%8B%20%D0%BF%D0%BE%20%D0%BE%D1%80%D0%B3%D0%B0%D0%BD%D0%B8%D0%B7%D0%B0%D1%86%D0%B8%D0%B8%20%D0%B8%20%D0%BF%D1%80%D0%BE%D0%B2%D0%B5%D0%B4%D0%B5%D0%BD%D0%B8%D1%8E%20%D0%BF%D0%BE%20%D0%BC%D0%B5%D0%B6%D0%BB%D0%B0%D0%B1%D0%BE%D1%80%D0%B0%D1%82%D0%BE%D1%80%D0%BD%D1%8B%D0%BC%20%D1%81%D1%80%D0%B0%D0%B2%D0%BD%D0%B8%D1%82%D0%B5%D0%BB%D1%8C%D0%BD%D1%8B%D0%BC%20%D0%B8%D1%81%D0%BF%D1%8B%D1%82%D0%B0%D0%BD%D0%B8%D1%8F%D0%BC%20(%D1%81%D0%BB%D0%B8%D1%87%D0%B5%D0%BD%D0%B8%D1%8E)&amp;fc=1&amp;fg=0&amp;new=712019.000.0000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Y386"/>
  <sheetViews>
    <sheetView tabSelected="1" topLeftCell="AL1" zoomScale="70" zoomScaleNormal="70" workbookViewId="0">
      <pane ySplit="16" topLeftCell="A17" activePane="bottomLeft" state="frozen"/>
      <selection pane="bottomLeft" activeCell="AT30" sqref="AT30"/>
    </sheetView>
  </sheetViews>
  <sheetFormatPr defaultRowHeight="13.15" customHeight="1" x14ac:dyDescent="0.2"/>
  <cols>
    <col min="1" max="5" width="9.85546875" style="3" customWidth="1"/>
    <col min="6" max="6" width="8.5703125" style="3" customWidth="1"/>
    <col min="7" max="7" width="19.28515625" style="3" customWidth="1"/>
    <col min="8" max="8" width="11.140625" style="3" customWidth="1"/>
    <col min="9" max="10" width="13.140625" style="3" customWidth="1"/>
    <col min="11" max="11" width="6" style="3" customWidth="1"/>
    <col min="12" max="12" width="7.85546875" style="3" customWidth="1"/>
    <col min="13" max="13" width="7.28515625" style="3" customWidth="1"/>
    <col min="14" max="14" width="8.7109375" style="3" customWidth="1"/>
    <col min="15" max="15" width="12.140625" style="3" customWidth="1"/>
    <col min="16" max="16" width="13.140625" style="3" customWidth="1"/>
    <col min="17" max="17" width="9.28515625" style="3" customWidth="1"/>
    <col min="18" max="18" width="6.85546875" style="3" customWidth="1"/>
    <col min="19" max="19" width="12.5703125" style="3" customWidth="1"/>
    <col min="20" max="20" width="37.28515625" style="3" customWidth="1"/>
    <col min="21" max="21" width="6.85546875" style="3" customWidth="1"/>
    <col min="22" max="22" width="16.140625" style="3" customWidth="1"/>
    <col min="23" max="23" width="9.42578125" style="3" customWidth="1"/>
    <col min="24" max="24" width="8.42578125" style="3" customWidth="1"/>
    <col min="25" max="25" width="9.28515625" style="3" customWidth="1"/>
    <col min="26" max="27" width="5.5703125" style="3" customWidth="1"/>
    <col min="28" max="28" width="13.140625" style="3" customWidth="1"/>
    <col min="29" max="29" width="8" style="3" customWidth="1"/>
    <col min="30" max="30" width="11.140625" style="198" customWidth="1"/>
    <col min="31" max="31" width="16.7109375" style="198" customWidth="1"/>
    <col min="32" max="32" width="18.5703125" style="198" customWidth="1"/>
    <col min="33" max="33" width="22.140625" style="198" customWidth="1"/>
    <col min="34" max="34" width="12.5703125" style="198" customWidth="1"/>
    <col min="35" max="35" width="20.140625" style="198" customWidth="1"/>
    <col min="36" max="36" width="21" style="198" customWidth="1"/>
    <col min="37" max="37" width="17.28515625" style="198" customWidth="1"/>
    <col min="38" max="38" width="14.28515625" style="198" customWidth="1"/>
    <col min="39" max="39" width="17.28515625" style="198" customWidth="1"/>
    <col min="40" max="40" width="20.7109375" style="198" customWidth="1"/>
    <col min="41" max="41" width="18.140625" style="198" customWidth="1"/>
    <col min="42" max="42" width="11.28515625" style="198" customWidth="1"/>
    <col min="43" max="45" width="17" style="198" customWidth="1"/>
    <col min="46" max="46" width="13.42578125" style="198" customWidth="1"/>
    <col min="47" max="48" width="17.42578125" style="198" customWidth="1"/>
    <col min="49" max="49" width="18.42578125" style="198" customWidth="1"/>
    <col min="50" max="50" width="17.28515625" style="198" customWidth="1"/>
    <col min="51" max="51" width="20.28515625" style="198" customWidth="1"/>
    <col min="52" max="52" width="21.28515625" style="198" customWidth="1"/>
    <col min="53" max="53" width="15" style="3" customWidth="1"/>
    <col min="54" max="54" width="4.85546875" style="3" customWidth="1"/>
    <col min="55" max="63" width="4.42578125" style="3" customWidth="1"/>
    <col min="64" max="64" width="7.140625" style="3" customWidth="1"/>
    <col min="65" max="65" width="44.140625" style="3" customWidth="1"/>
    <col min="66" max="260" width="9.140625" style="3"/>
    <col min="261" max="261" width="7.42578125" style="3" customWidth="1"/>
    <col min="262" max="262" width="20.7109375" style="3" customWidth="1"/>
    <col min="263" max="263" width="44.28515625" style="3" customWidth="1"/>
    <col min="264" max="264" width="48.85546875" style="3" customWidth="1"/>
    <col min="265" max="265" width="8.5703125" style="3" customWidth="1"/>
    <col min="266" max="267" width="5.28515625" style="3" customWidth="1"/>
    <col min="268" max="268" width="7" style="3" customWidth="1"/>
    <col min="269" max="269" width="12.28515625" style="3" customWidth="1"/>
    <col min="270" max="270" width="10.7109375" style="3" customWidth="1"/>
    <col min="271" max="271" width="11.140625" style="3" customWidth="1"/>
    <col min="272" max="272" width="8.85546875" style="3" customWidth="1"/>
    <col min="273" max="273" width="13.85546875" style="3" customWidth="1"/>
    <col min="274" max="274" width="38.85546875" style="3" customWidth="1"/>
    <col min="275" max="276" width="4.85546875" style="3" customWidth="1"/>
    <col min="277" max="277" width="11.85546875" style="3" customWidth="1"/>
    <col min="278" max="278" width="9.140625" style="3" customWidth="1"/>
    <col min="279" max="279" width="13.42578125" style="3" customWidth="1"/>
    <col min="280" max="280" width="15.28515625" style="3" customWidth="1"/>
    <col min="281" max="281" width="15.42578125" style="3" customWidth="1"/>
    <col min="282" max="283" width="14.42578125" style="3" customWidth="1"/>
    <col min="284" max="284" width="7.140625" style="3" customWidth="1"/>
    <col min="285" max="287" width="15.140625" style="3" customWidth="1"/>
    <col min="288" max="288" width="6.7109375" style="3" customWidth="1"/>
    <col min="289" max="289" width="16" style="3" customWidth="1"/>
    <col min="290" max="290" width="14.85546875" style="3" customWidth="1"/>
    <col min="291" max="291" width="12.85546875" style="3" customWidth="1"/>
    <col min="292" max="292" width="4.85546875" style="3" customWidth="1"/>
    <col min="293" max="293" width="14.140625" style="3" customWidth="1"/>
    <col min="294" max="294" width="13.85546875" style="3" customWidth="1"/>
    <col min="295" max="295" width="14.140625" style="3" customWidth="1"/>
    <col min="296" max="296" width="8.5703125" style="3" bestFit="1" customWidth="1"/>
    <col min="297" max="297" width="12.85546875" style="3" customWidth="1"/>
    <col min="298" max="298" width="14" style="3" customWidth="1"/>
    <col min="299" max="299" width="13.140625" style="3" customWidth="1"/>
    <col min="300" max="300" width="8.5703125" style="3" bestFit="1" customWidth="1"/>
    <col min="301" max="301" width="15" style="3" customWidth="1"/>
    <col min="302" max="302" width="14.7109375" style="3" customWidth="1"/>
    <col min="303" max="303" width="15" style="3" customWidth="1"/>
    <col min="304" max="304" width="59.7109375" style="3" customWidth="1"/>
    <col min="305" max="305" width="81.7109375" style="3" bestFit="1" customWidth="1"/>
    <col min="306" max="306" width="19.42578125" style="3" customWidth="1"/>
    <col min="307" max="307" width="14.5703125" style="3" customWidth="1"/>
    <col min="308" max="308" width="12.28515625" style="3" customWidth="1"/>
    <col min="309" max="309" width="14.5703125" style="3" customWidth="1"/>
    <col min="310" max="310" width="11.7109375" style="3" customWidth="1"/>
    <col min="311" max="311" width="14" style="3" customWidth="1"/>
    <col min="312" max="312" width="20.5703125" style="3" customWidth="1"/>
    <col min="313" max="313" width="11.7109375" style="3" customWidth="1"/>
    <col min="314" max="314" width="10.85546875" style="3" customWidth="1"/>
    <col min="315" max="516" width="9.140625" style="3"/>
    <col min="517" max="517" width="7.42578125" style="3" customWidth="1"/>
    <col min="518" max="518" width="20.7109375" style="3" customWidth="1"/>
    <col min="519" max="519" width="44.28515625" style="3" customWidth="1"/>
    <col min="520" max="520" width="48.85546875" style="3" customWidth="1"/>
    <col min="521" max="521" width="8.5703125" style="3" customWidth="1"/>
    <col min="522" max="523" width="5.28515625" style="3" customWidth="1"/>
    <col min="524" max="524" width="7" style="3" customWidth="1"/>
    <col min="525" max="525" width="12.28515625" style="3" customWidth="1"/>
    <col min="526" max="526" width="10.7109375" style="3" customWidth="1"/>
    <col min="527" max="527" width="11.140625" style="3" customWidth="1"/>
    <col min="528" max="528" width="8.85546875" style="3" customWidth="1"/>
    <col min="529" max="529" width="13.85546875" style="3" customWidth="1"/>
    <col min="530" max="530" width="38.85546875" style="3" customWidth="1"/>
    <col min="531" max="532" width="4.85546875" style="3" customWidth="1"/>
    <col min="533" max="533" width="11.85546875" style="3" customWidth="1"/>
    <col min="534" max="534" width="9.140625" style="3" customWidth="1"/>
    <col min="535" max="535" width="13.42578125" style="3" customWidth="1"/>
    <col min="536" max="536" width="15.28515625" style="3" customWidth="1"/>
    <col min="537" max="537" width="15.42578125" style="3" customWidth="1"/>
    <col min="538" max="539" width="14.42578125" style="3" customWidth="1"/>
    <col min="540" max="540" width="7.140625" style="3" customWidth="1"/>
    <col min="541" max="543" width="15.140625" style="3" customWidth="1"/>
    <col min="544" max="544" width="6.7109375" style="3" customWidth="1"/>
    <col min="545" max="545" width="16" style="3" customWidth="1"/>
    <col min="546" max="546" width="14.85546875" style="3" customWidth="1"/>
    <col min="547" max="547" width="12.85546875" style="3" customWidth="1"/>
    <col min="548" max="548" width="4.85546875" style="3" customWidth="1"/>
    <col min="549" max="549" width="14.140625" style="3" customWidth="1"/>
    <col min="550" max="550" width="13.85546875" style="3" customWidth="1"/>
    <col min="551" max="551" width="14.140625" style="3" customWidth="1"/>
    <col min="552" max="552" width="8.5703125" style="3" bestFit="1" customWidth="1"/>
    <col min="553" max="553" width="12.85546875" style="3" customWidth="1"/>
    <col min="554" max="554" width="14" style="3" customWidth="1"/>
    <col min="555" max="555" width="13.140625" style="3" customWidth="1"/>
    <col min="556" max="556" width="8.5703125" style="3" bestFit="1" customWidth="1"/>
    <col min="557" max="557" width="15" style="3" customWidth="1"/>
    <col min="558" max="558" width="14.7109375" style="3" customWidth="1"/>
    <col min="559" max="559" width="15" style="3" customWidth="1"/>
    <col min="560" max="560" width="59.7109375" style="3" customWidth="1"/>
    <col min="561" max="561" width="81.7109375" style="3" bestFit="1" customWidth="1"/>
    <col min="562" max="562" width="19.42578125" style="3" customWidth="1"/>
    <col min="563" max="563" width="14.5703125" style="3" customWidth="1"/>
    <col min="564" max="564" width="12.28515625" style="3" customWidth="1"/>
    <col min="565" max="565" width="14.5703125" style="3" customWidth="1"/>
    <col min="566" max="566" width="11.7109375" style="3" customWidth="1"/>
    <col min="567" max="567" width="14" style="3" customWidth="1"/>
    <col min="568" max="568" width="20.5703125" style="3" customWidth="1"/>
    <col min="569" max="569" width="11.7109375" style="3" customWidth="1"/>
    <col min="570" max="570" width="10.85546875" style="3" customWidth="1"/>
    <col min="571" max="772" width="9.140625" style="3"/>
    <col min="773" max="773" width="7.42578125" style="3" customWidth="1"/>
    <col min="774" max="774" width="20.7109375" style="3" customWidth="1"/>
    <col min="775" max="775" width="44.28515625" style="3" customWidth="1"/>
    <col min="776" max="776" width="48.85546875" style="3" customWidth="1"/>
    <col min="777" max="777" width="8.5703125" style="3" customWidth="1"/>
    <col min="778" max="779" width="5.28515625" style="3" customWidth="1"/>
    <col min="780" max="780" width="7" style="3" customWidth="1"/>
    <col min="781" max="781" width="12.28515625" style="3" customWidth="1"/>
    <col min="782" max="782" width="10.7109375" style="3" customWidth="1"/>
    <col min="783" max="783" width="11.140625" style="3" customWidth="1"/>
    <col min="784" max="784" width="8.85546875" style="3" customWidth="1"/>
    <col min="785" max="785" width="13.85546875" style="3" customWidth="1"/>
    <col min="786" max="786" width="38.85546875" style="3" customWidth="1"/>
    <col min="787" max="788" width="4.85546875" style="3" customWidth="1"/>
    <col min="789" max="789" width="11.85546875" style="3" customWidth="1"/>
    <col min="790" max="790" width="9.140625" style="3" customWidth="1"/>
    <col min="791" max="791" width="13.42578125" style="3" customWidth="1"/>
    <col min="792" max="792" width="15.28515625" style="3" customWidth="1"/>
    <col min="793" max="793" width="15.42578125" style="3" customWidth="1"/>
    <col min="794" max="795" width="14.42578125" style="3" customWidth="1"/>
    <col min="796" max="796" width="7.140625" style="3" customWidth="1"/>
    <col min="797" max="799" width="15.140625" style="3" customWidth="1"/>
    <col min="800" max="800" width="6.7109375" style="3" customWidth="1"/>
    <col min="801" max="801" width="16" style="3" customWidth="1"/>
    <col min="802" max="802" width="14.85546875" style="3" customWidth="1"/>
    <col min="803" max="803" width="12.85546875" style="3" customWidth="1"/>
    <col min="804" max="804" width="4.85546875" style="3" customWidth="1"/>
    <col min="805" max="805" width="14.140625" style="3" customWidth="1"/>
    <col min="806" max="806" width="13.85546875" style="3" customWidth="1"/>
    <col min="807" max="807" width="14.140625" style="3" customWidth="1"/>
    <col min="808" max="808" width="8.5703125" style="3" bestFit="1" customWidth="1"/>
    <col min="809" max="809" width="12.85546875" style="3" customWidth="1"/>
    <col min="810" max="810" width="14" style="3" customWidth="1"/>
    <col min="811" max="811" width="13.140625" style="3" customWidth="1"/>
    <col min="812" max="812" width="8.5703125" style="3" bestFit="1" customWidth="1"/>
    <col min="813" max="813" width="15" style="3" customWidth="1"/>
    <col min="814" max="814" width="14.7109375" style="3" customWidth="1"/>
    <col min="815" max="815" width="15" style="3" customWidth="1"/>
    <col min="816" max="816" width="59.7109375" style="3" customWidth="1"/>
    <col min="817" max="817" width="81.7109375" style="3" bestFit="1" customWidth="1"/>
    <col min="818" max="818" width="19.42578125" style="3" customWidth="1"/>
    <col min="819" max="819" width="14.5703125" style="3" customWidth="1"/>
    <col min="820" max="820" width="12.28515625" style="3" customWidth="1"/>
    <col min="821" max="821" width="14.5703125" style="3" customWidth="1"/>
    <col min="822" max="822" width="11.7109375" style="3" customWidth="1"/>
    <col min="823" max="823" width="14" style="3" customWidth="1"/>
    <col min="824" max="824" width="20.5703125" style="3" customWidth="1"/>
    <col min="825" max="825" width="11.7109375" style="3" customWidth="1"/>
    <col min="826" max="826" width="10.85546875" style="3" customWidth="1"/>
    <col min="827" max="1028" width="9.140625" style="3"/>
    <col min="1029" max="1029" width="7.42578125" style="3" customWidth="1"/>
    <col min="1030" max="1030" width="20.7109375" style="3" customWidth="1"/>
    <col min="1031" max="1031" width="44.28515625" style="3" customWidth="1"/>
    <col min="1032" max="1032" width="48.85546875" style="3" customWidth="1"/>
    <col min="1033" max="1033" width="8.5703125" style="3" customWidth="1"/>
    <col min="1034" max="1035" width="5.28515625" style="3" customWidth="1"/>
    <col min="1036" max="1036" width="7" style="3" customWidth="1"/>
    <col min="1037" max="1037" width="12.28515625" style="3" customWidth="1"/>
    <col min="1038" max="1038" width="10.7109375" style="3" customWidth="1"/>
    <col min="1039" max="1039" width="11.140625" style="3" customWidth="1"/>
    <col min="1040" max="1040" width="8.85546875" style="3" customWidth="1"/>
    <col min="1041" max="1041" width="13.85546875" style="3" customWidth="1"/>
    <col min="1042" max="1042" width="38.85546875" style="3" customWidth="1"/>
    <col min="1043" max="1044" width="4.85546875" style="3" customWidth="1"/>
    <col min="1045" max="1045" width="11.85546875" style="3" customWidth="1"/>
    <col min="1046" max="1046" width="9.140625" style="3" customWidth="1"/>
    <col min="1047" max="1047" width="13.42578125" style="3" customWidth="1"/>
    <col min="1048" max="1048" width="15.28515625" style="3" customWidth="1"/>
    <col min="1049" max="1049" width="15.42578125" style="3" customWidth="1"/>
    <col min="1050" max="1051" width="14.42578125" style="3" customWidth="1"/>
    <col min="1052" max="1052" width="7.140625" style="3" customWidth="1"/>
    <col min="1053" max="1055" width="15.140625" style="3" customWidth="1"/>
    <col min="1056" max="1056" width="6.7109375" style="3" customWidth="1"/>
    <col min="1057" max="1057" width="16" style="3" customWidth="1"/>
    <col min="1058" max="1058" width="14.85546875" style="3" customWidth="1"/>
    <col min="1059" max="1059" width="12.85546875" style="3" customWidth="1"/>
    <col min="1060" max="1060" width="4.85546875" style="3" customWidth="1"/>
    <col min="1061" max="1061" width="14.140625" style="3" customWidth="1"/>
    <col min="1062" max="1062" width="13.85546875" style="3" customWidth="1"/>
    <col min="1063" max="1063" width="14.140625" style="3" customWidth="1"/>
    <col min="1064" max="1064" width="8.5703125" style="3" bestFit="1" customWidth="1"/>
    <col min="1065" max="1065" width="12.85546875" style="3" customWidth="1"/>
    <col min="1066" max="1066" width="14" style="3" customWidth="1"/>
    <col min="1067" max="1067" width="13.140625" style="3" customWidth="1"/>
    <col min="1068" max="1068" width="8.5703125" style="3" bestFit="1" customWidth="1"/>
    <col min="1069" max="1069" width="15" style="3" customWidth="1"/>
    <col min="1070" max="1070" width="14.7109375" style="3" customWidth="1"/>
    <col min="1071" max="1071" width="15" style="3" customWidth="1"/>
    <col min="1072" max="1072" width="59.7109375" style="3" customWidth="1"/>
    <col min="1073" max="1073" width="81.7109375" style="3" bestFit="1" customWidth="1"/>
    <col min="1074" max="1074" width="19.42578125" style="3" customWidth="1"/>
    <col min="1075" max="1075" width="14.5703125" style="3" customWidth="1"/>
    <col min="1076" max="1076" width="12.28515625" style="3" customWidth="1"/>
    <col min="1077" max="1077" width="14.5703125" style="3" customWidth="1"/>
    <col min="1078" max="1078" width="11.7109375" style="3" customWidth="1"/>
    <col min="1079" max="1079" width="14" style="3" customWidth="1"/>
    <col min="1080" max="1080" width="20.5703125" style="3" customWidth="1"/>
    <col min="1081" max="1081" width="11.7109375" style="3" customWidth="1"/>
    <col min="1082" max="1082" width="10.85546875" style="3" customWidth="1"/>
    <col min="1083" max="1284" width="9.140625" style="3"/>
    <col min="1285" max="1285" width="7.42578125" style="3" customWidth="1"/>
    <col min="1286" max="1286" width="20.7109375" style="3" customWidth="1"/>
    <col min="1287" max="1287" width="44.28515625" style="3" customWidth="1"/>
    <col min="1288" max="1288" width="48.85546875" style="3" customWidth="1"/>
    <col min="1289" max="1289" width="8.5703125" style="3" customWidth="1"/>
    <col min="1290" max="1291" width="5.28515625" style="3" customWidth="1"/>
    <col min="1292" max="1292" width="7" style="3" customWidth="1"/>
    <col min="1293" max="1293" width="12.28515625" style="3" customWidth="1"/>
    <col min="1294" max="1294" width="10.7109375" style="3" customWidth="1"/>
    <col min="1295" max="1295" width="11.140625" style="3" customWidth="1"/>
    <col min="1296" max="1296" width="8.85546875" style="3" customWidth="1"/>
    <col min="1297" max="1297" width="13.85546875" style="3" customWidth="1"/>
    <col min="1298" max="1298" width="38.85546875" style="3" customWidth="1"/>
    <col min="1299" max="1300" width="4.85546875" style="3" customWidth="1"/>
    <col min="1301" max="1301" width="11.85546875" style="3" customWidth="1"/>
    <col min="1302" max="1302" width="9.140625" style="3" customWidth="1"/>
    <col min="1303" max="1303" width="13.42578125" style="3" customWidth="1"/>
    <col min="1304" max="1304" width="15.28515625" style="3" customWidth="1"/>
    <col min="1305" max="1305" width="15.42578125" style="3" customWidth="1"/>
    <col min="1306" max="1307" width="14.42578125" style="3" customWidth="1"/>
    <col min="1308" max="1308" width="7.140625" style="3" customWidth="1"/>
    <col min="1309" max="1311" width="15.140625" style="3" customWidth="1"/>
    <col min="1312" max="1312" width="6.7109375" style="3" customWidth="1"/>
    <col min="1313" max="1313" width="16" style="3" customWidth="1"/>
    <col min="1314" max="1314" width="14.85546875" style="3" customWidth="1"/>
    <col min="1315" max="1315" width="12.85546875" style="3" customWidth="1"/>
    <col min="1316" max="1316" width="4.85546875" style="3" customWidth="1"/>
    <col min="1317" max="1317" width="14.140625" style="3" customWidth="1"/>
    <col min="1318" max="1318" width="13.85546875" style="3" customWidth="1"/>
    <col min="1319" max="1319" width="14.140625" style="3" customWidth="1"/>
    <col min="1320" max="1320" width="8.5703125" style="3" bestFit="1" customWidth="1"/>
    <col min="1321" max="1321" width="12.85546875" style="3" customWidth="1"/>
    <col min="1322" max="1322" width="14" style="3" customWidth="1"/>
    <col min="1323" max="1323" width="13.140625" style="3" customWidth="1"/>
    <col min="1324" max="1324" width="8.5703125" style="3" bestFit="1" customWidth="1"/>
    <col min="1325" max="1325" width="15" style="3" customWidth="1"/>
    <col min="1326" max="1326" width="14.7109375" style="3" customWidth="1"/>
    <col min="1327" max="1327" width="15" style="3" customWidth="1"/>
    <col min="1328" max="1328" width="59.7109375" style="3" customWidth="1"/>
    <col min="1329" max="1329" width="81.7109375" style="3" bestFit="1" customWidth="1"/>
    <col min="1330" max="1330" width="19.42578125" style="3" customWidth="1"/>
    <col min="1331" max="1331" width="14.5703125" style="3" customWidth="1"/>
    <col min="1332" max="1332" width="12.28515625" style="3" customWidth="1"/>
    <col min="1333" max="1333" width="14.5703125" style="3" customWidth="1"/>
    <col min="1334" max="1334" width="11.7109375" style="3" customWidth="1"/>
    <col min="1335" max="1335" width="14" style="3" customWidth="1"/>
    <col min="1336" max="1336" width="20.5703125" style="3" customWidth="1"/>
    <col min="1337" max="1337" width="11.7109375" style="3" customWidth="1"/>
    <col min="1338" max="1338" width="10.85546875" style="3" customWidth="1"/>
    <col min="1339" max="1540" width="9.140625" style="3"/>
    <col min="1541" max="1541" width="7.42578125" style="3" customWidth="1"/>
    <col min="1542" max="1542" width="20.7109375" style="3" customWidth="1"/>
    <col min="1543" max="1543" width="44.28515625" style="3" customWidth="1"/>
    <col min="1544" max="1544" width="48.85546875" style="3" customWidth="1"/>
    <col min="1545" max="1545" width="8.5703125" style="3" customWidth="1"/>
    <col min="1546" max="1547" width="5.28515625" style="3" customWidth="1"/>
    <col min="1548" max="1548" width="7" style="3" customWidth="1"/>
    <col min="1549" max="1549" width="12.28515625" style="3" customWidth="1"/>
    <col min="1550" max="1550" width="10.7109375" style="3" customWidth="1"/>
    <col min="1551" max="1551" width="11.140625" style="3" customWidth="1"/>
    <col min="1552" max="1552" width="8.85546875" style="3" customWidth="1"/>
    <col min="1553" max="1553" width="13.85546875" style="3" customWidth="1"/>
    <col min="1554" max="1554" width="38.85546875" style="3" customWidth="1"/>
    <col min="1555" max="1556" width="4.85546875" style="3" customWidth="1"/>
    <col min="1557" max="1557" width="11.85546875" style="3" customWidth="1"/>
    <col min="1558" max="1558" width="9.140625" style="3" customWidth="1"/>
    <col min="1559" max="1559" width="13.42578125" style="3" customWidth="1"/>
    <col min="1560" max="1560" width="15.28515625" style="3" customWidth="1"/>
    <col min="1561" max="1561" width="15.42578125" style="3" customWidth="1"/>
    <col min="1562" max="1563" width="14.42578125" style="3" customWidth="1"/>
    <col min="1564" max="1564" width="7.140625" style="3" customWidth="1"/>
    <col min="1565" max="1567" width="15.140625" style="3" customWidth="1"/>
    <col min="1568" max="1568" width="6.7109375" style="3" customWidth="1"/>
    <col min="1569" max="1569" width="16" style="3" customWidth="1"/>
    <col min="1570" max="1570" width="14.85546875" style="3" customWidth="1"/>
    <col min="1571" max="1571" width="12.85546875" style="3" customWidth="1"/>
    <col min="1572" max="1572" width="4.85546875" style="3" customWidth="1"/>
    <col min="1573" max="1573" width="14.140625" style="3" customWidth="1"/>
    <col min="1574" max="1574" width="13.85546875" style="3" customWidth="1"/>
    <col min="1575" max="1575" width="14.140625" style="3" customWidth="1"/>
    <col min="1576" max="1576" width="8.5703125" style="3" bestFit="1" customWidth="1"/>
    <col min="1577" max="1577" width="12.85546875" style="3" customWidth="1"/>
    <col min="1578" max="1578" width="14" style="3" customWidth="1"/>
    <col min="1579" max="1579" width="13.140625" style="3" customWidth="1"/>
    <col min="1580" max="1580" width="8.5703125" style="3" bestFit="1" customWidth="1"/>
    <col min="1581" max="1581" width="15" style="3" customWidth="1"/>
    <col min="1582" max="1582" width="14.7109375" style="3" customWidth="1"/>
    <col min="1583" max="1583" width="15" style="3" customWidth="1"/>
    <col min="1584" max="1584" width="59.7109375" style="3" customWidth="1"/>
    <col min="1585" max="1585" width="81.7109375" style="3" bestFit="1" customWidth="1"/>
    <col min="1586" max="1586" width="19.42578125" style="3" customWidth="1"/>
    <col min="1587" max="1587" width="14.5703125" style="3" customWidth="1"/>
    <col min="1588" max="1588" width="12.28515625" style="3" customWidth="1"/>
    <col min="1589" max="1589" width="14.5703125" style="3" customWidth="1"/>
    <col min="1590" max="1590" width="11.7109375" style="3" customWidth="1"/>
    <col min="1591" max="1591" width="14" style="3" customWidth="1"/>
    <col min="1592" max="1592" width="20.5703125" style="3" customWidth="1"/>
    <col min="1593" max="1593" width="11.7109375" style="3" customWidth="1"/>
    <col min="1594" max="1594" width="10.85546875" style="3" customWidth="1"/>
    <col min="1595" max="1796" width="9.140625" style="3"/>
    <col min="1797" max="1797" width="7.42578125" style="3" customWidth="1"/>
    <col min="1798" max="1798" width="20.7109375" style="3" customWidth="1"/>
    <col min="1799" max="1799" width="44.28515625" style="3" customWidth="1"/>
    <col min="1800" max="1800" width="48.85546875" style="3" customWidth="1"/>
    <col min="1801" max="1801" width="8.5703125" style="3" customWidth="1"/>
    <col min="1802" max="1803" width="5.28515625" style="3" customWidth="1"/>
    <col min="1804" max="1804" width="7" style="3" customWidth="1"/>
    <col min="1805" max="1805" width="12.28515625" style="3" customWidth="1"/>
    <col min="1806" max="1806" width="10.7109375" style="3" customWidth="1"/>
    <col min="1807" max="1807" width="11.140625" style="3" customWidth="1"/>
    <col min="1808" max="1808" width="8.85546875" style="3" customWidth="1"/>
    <col min="1809" max="1809" width="13.85546875" style="3" customWidth="1"/>
    <col min="1810" max="1810" width="38.85546875" style="3" customWidth="1"/>
    <col min="1811" max="1812" width="4.85546875" style="3" customWidth="1"/>
    <col min="1813" max="1813" width="11.85546875" style="3" customWidth="1"/>
    <col min="1814" max="1814" width="9.140625" style="3" customWidth="1"/>
    <col min="1815" max="1815" width="13.42578125" style="3" customWidth="1"/>
    <col min="1816" max="1816" width="15.28515625" style="3" customWidth="1"/>
    <col min="1817" max="1817" width="15.42578125" style="3" customWidth="1"/>
    <col min="1818" max="1819" width="14.42578125" style="3" customWidth="1"/>
    <col min="1820" max="1820" width="7.140625" style="3" customWidth="1"/>
    <col min="1821" max="1823" width="15.140625" style="3" customWidth="1"/>
    <col min="1824" max="1824" width="6.7109375" style="3" customWidth="1"/>
    <col min="1825" max="1825" width="16" style="3" customWidth="1"/>
    <col min="1826" max="1826" width="14.85546875" style="3" customWidth="1"/>
    <col min="1827" max="1827" width="12.85546875" style="3" customWidth="1"/>
    <col min="1828" max="1828" width="4.85546875" style="3" customWidth="1"/>
    <col min="1829" max="1829" width="14.140625" style="3" customWidth="1"/>
    <col min="1830" max="1830" width="13.85546875" style="3" customWidth="1"/>
    <col min="1831" max="1831" width="14.140625" style="3" customWidth="1"/>
    <col min="1832" max="1832" width="8.5703125" style="3" bestFit="1" customWidth="1"/>
    <col min="1833" max="1833" width="12.85546875" style="3" customWidth="1"/>
    <col min="1834" max="1834" width="14" style="3" customWidth="1"/>
    <col min="1835" max="1835" width="13.140625" style="3" customWidth="1"/>
    <col min="1836" max="1836" width="8.5703125" style="3" bestFit="1" customWidth="1"/>
    <col min="1837" max="1837" width="15" style="3" customWidth="1"/>
    <col min="1838" max="1838" width="14.7109375" style="3" customWidth="1"/>
    <col min="1839" max="1839" width="15" style="3" customWidth="1"/>
    <col min="1840" max="1840" width="59.7109375" style="3" customWidth="1"/>
    <col min="1841" max="1841" width="81.7109375" style="3" bestFit="1" customWidth="1"/>
    <col min="1842" max="1842" width="19.42578125" style="3" customWidth="1"/>
    <col min="1843" max="1843" width="14.5703125" style="3" customWidth="1"/>
    <col min="1844" max="1844" width="12.28515625" style="3" customWidth="1"/>
    <col min="1845" max="1845" width="14.5703125" style="3" customWidth="1"/>
    <col min="1846" max="1846" width="11.7109375" style="3" customWidth="1"/>
    <col min="1847" max="1847" width="14" style="3" customWidth="1"/>
    <col min="1848" max="1848" width="20.5703125" style="3" customWidth="1"/>
    <col min="1849" max="1849" width="11.7109375" style="3" customWidth="1"/>
    <col min="1850" max="1850" width="10.85546875" style="3" customWidth="1"/>
    <col min="1851" max="2052" width="9.140625" style="3"/>
    <col min="2053" max="2053" width="7.42578125" style="3" customWidth="1"/>
    <col min="2054" max="2054" width="20.7109375" style="3" customWidth="1"/>
    <col min="2055" max="2055" width="44.28515625" style="3" customWidth="1"/>
    <col min="2056" max="2056" width="48.85546875" style="3" customWidth="1"/>
    <col min="2057" max="2057" width="8.5703125" style="3" customWidth="1"/>
    <col min="2058" max="2059" width="5.28515625" style="3" customWidth="1"/>
    <col min="2060" max="2060" width="7" style="3" customWidth="1"/>
    <col min="2061" max="2061" width="12.28515625" style="3" customWidth="1"/>
    <col min="2062" max="2062" width="10.7109375" style="3" customWidth="1"/>
    <col min="2063" max="2063" width="11.140625" style="3" customWidth="1"/>
    <col min="2064" max="2064" width="8.85546875" style="3" customWidth="1"/>
    <col min="2065" max="2065" width="13.85546875" style="3" customWidth="1"/>
    <col min="2066" max="2066" width="38.85546875" style="3" customWidth="1"/>
    <col min="2067" max="2068" width="4.85546875" style="3" customWidth="1"/>
    <col min="2069" max="2069" width="11.85546875" style="3" customWidth="1"/>
    <col min="2070" max="2070" width="9.140625" style="3" customWidth="1"/>
    <col min="2071" max="2071" width="13.42578125" style="3" customWidth="1"/>
    <col min="2072" max="2072" width="15.28515625" style="3" customWidth="1"/>
    <col min="2073" max="2073" width="15.42578125" style="3" customWidth="1"/>
    <col min="2074" max="2075" width="14.42578125" style="3" customWidth="1"/>
    <col min="2076" max="2076" width="7.140625" style="3" customWidth="1"/>
    <col min="2077" max="2079" width="15.140625" style="3" customWidth="1"/>
    <col min="2080" max="2080" width="6.7109375" style="3" customWidth="1"/>
    <col min="2081" max="2081" width="16" style="3" customWidth="1"/>
    <col min="2082" max="2082" width="14.85546875" style="3" customWidth="1"/>
    <col min="2083" max="2083" width="12.85546875" style="3" customWidth="1"/>
    <col min="2084" max="2084" width="4.85546875" style="3" customWidth="1"/>
    <col min="2085" max="2085" width="14.140625" style="3" customWidth="1"/>
    <col min="2086" max="2086" width="13.85546875" style="3" customWidth="1"/>
    <col min="2087" max="2087" width="14.140625" style="3" customWidth="1"/>
    <col min="2088" max="2088" width="8.5703125" style="3" bestFit="1" customWidth="1"/>
    <col min="2089" max="2089" width="12.85546875" style="3" customWidth="1"/>
    <col min="2090" max="2090" width="14" style="3" customWidth="1"/>
    <col min="2091" max="2091" width="13.140625" style="3" customWidth="1"/>
    <col min="2092" max="2092" width="8.5703125" style="3" bestFit="1" customWidth="1"/>
    <col min="2093" max="2093" width="15" style="3" customWidth="1"/>
    <col min="2094" max="2094" width="14.7109375" style="3" customWidth="1"/>
    <col min="2095" max="2095" width="15" style="3" customWidth="1"/>
    <col min="2096" max="2096" width="59.7109375" style="3" customWidth="1"/>
    <col min="2097" max="2097" width="81.7109375" style="3" bestFit="1" customWidth="1"/>
    <col min="2098" max="2098" width="19.42578125" style="3" customWidth="1"/>
    <col min="2099" max="2099" width="14.5703125" style="3" customWidth="1"/>
    <col min="2100" max="2100" width="12.28515625" style="3" customWidth="1"/>
    <col min="2101" max="2101" width="14.5703125" style="3" customWidth="1"/>
    <col min="2102" max="2102" width="11.7109375" style="3" customWidth="1"/>
    <col min="2103" max="2103" width="14" style="3" customWidth="1"/>
    <col min="2104" max="2104" width="20.5703125" style="3" customWidth="1"/>
    <col min="2105" max="2105" width="11.7109375" style="3" customWidth="1"/>
    <col min="2106" max="2106" width="10.85546875" style="3" customWidth="1"/>
    <col min="2107" max="2308" width="9.140625" style="3"/>
    <col min="2309" max="2309" width="7.42578125" style="3" customWidth="1"/>
    <col min="2310" max="2310" width="20.7109375" style="3" customWidth="1"/>
    <col min="2311" max="2311" width="44.28515625" style="3" customWidth="1"/>
    <col min="2312" max="2312" width="48.85546875" style="3" customWidth="1"/>
    <col min="2313" max="2313" width="8.5703125" style="3" customWidth="1"/>
    <col min="2314" max="2315" width="5.28515625" style="3" customWidth="1"/>
    <col min="2316" max="2316" width="7" style="3" customWidth="1"/>
    <col min="2317" max="2317" width="12.28515625" style="3" customWidth="1"/>
    <col min="2318" max="2318" width="10.7109375" style="3" customWidth="1"/>
    <col min="2319" max="2319" width="11.140625" style="3" customWidth="1"/>
    <col min="2320" max="2320" width="8.85546875" style="3" customWidth="1"/>
    <col min="2321" max="2321" width="13.85546875" style="3" customWidth="1"/>
    <col min="2322" max="2322" width="38.85546875" style="3" customWidth="1"/>
    <col min="2323" max="2324" width="4.85546875" style="3" customWidth="1"/>
    <col min="2325" max="2325" width="11.85546875" style="3" customWidth="1"/>
    <col min="2326" max="2326" width="9.140625" style="3" customWidth="1"/>
    <col min="2327" max="2327" width="13.42578125" style="3" customWidth="1"/>
    <col min="2328" max="2328" width="15.28515625" style="3" customWidth="1"/>
    <col min="2329" max="2329" width="15.42578125" style="3" customWidth="1"/>
    <col min="2330" max="2331" width="14.42578125" style="3" customWidth="1"/>
    <col min="2332" max="2332" width="7.140625" style="3" customWidth="1"/>
    <col min="2333" max="2335" width="15.140625" style="3" customWidth="1"/>
    <col min="2336" max="2336" width="6.7109375" style="3" customWidth="1"/>
    <col min="2337" max="2337" width="16" style="3" customWidth="1"/>
    <col min="2338" max="2338" width="14.85546875" style="3" customWidth="1"/>
    <col min="2339" max="2339" width="12.85546875" style="3" customWidth="1"/>
    <col min="2340" max="2340" width="4.85546875" style="3" customWidth="1"/>
    <col min="2341" max="2341" width="14.140625" style="3" customWidth="1"/>
    <col min="2342" max="2342" width="13.85546875" style="3" customWidth="1"/>
    <col min="2343" max="2343" width="14.140625" style="3" customWidth="1"/>
    <col min="2344" max="2344" width="8.5703125" style="3" bestFit="1" customWidth="1"/>
    <col min="2345" max="2345" width="12.85546875" style="3" customWidth="1"/>
    <col min="2346" max="2346" width="14" style="3" customWidth="1"/>
    <col min="2347" max="2347" width="13.140625" style="3" customWidth="1"/>
    <col min="2348" max="2348" width="8.5703125" style="3" bestFit="1" customWidth="1"/>
    <col min="2349" max="2349" width="15" style="3" customWidth="1"/>
    <col min="2350" max="2350" width="14.7109375" style="3" customWidth="1"/>
    <col min="2351" max="2351" width="15" style="3" customWidth="1"/>
    <col min="2352" max="2352" width="59.7109375" style="3" customWidth="1"/>
    <col min="2353" max="2353" width="81.7109375" style="3" bestFit="1" customWidth="1"/>
    <col min="2354" max="2354" width="19.42578125" style="3" customWidth="1"/>
    <col min="2355" max="2355" width="14.5703125" style="3" customWidth="1"/>
    <col min="2356" max="2356" width="12.28515625" style="3" customWidth="1"/>
    <col min="2357" max="2357" width="14.5703125" style="3" customWidth="1"/>
    <col min="2358" max="2358" width="11.7109375" style="3" customWidth="1"/>
    <col min="2359" max="2359" width="14" style="3" customWidth="1"/>
    <col min="2360" max="2360" width="20.5703125" style="3" customWidth="1"/>
    <col min="2361" max="2361" width="11.7109375" style="3" customWidth="1"/>
    <col min="2362" max="2362" width="10.85546875" style="3" customWidth="1"/>
    <col min="2363" max="2564" width="9.140625" style="3"/>
    <col min="2565" max="2565" width="7.42578125" style="3" customWidth="1"/>
    <col min="2566" max="2566" width="20.7109375" style="3" customWidth="1"/>
    <col min="2567" max="2567" width="44.28515625" style="3" customWidth="1"/>
    <col min="2568" max="2568" width="48.85546875" style="3" customWidth="1"/>
    <col min="2569" max="2569" width="8.5703125" style="3" customWidth="1"/>
    <col min="2570" max="2571" width="5.28515625" style="3" customWidth="1"/>
    <col min="2572" max="2572" width="7" style="3" customWidth="1"/>
    <col min="2573" max="2573" width="12.28515625" style="3" customWidth="1"/>
    <col min="2574" max="2574" width="10.7109375" style="3" customWidth="1"/>
    <col min="2575" max="2575" width="11.140625" style="3" customWidth="1"/>
    <col min="2576" max="2576" width="8.85546875" style="3" customWidth="1"/>
    <col min="2577" max="2577" width="13.85546875" style="3" customWidth="1"/>
    <col min="2578" max="2578" width="38.85546875" style="3" customWidth="1"/>
    <col min="2579" max="2580" width="4.85546875" style="3" customWidth="1"/>
    <col min="2581" max="2581" width="11.85546875" style="3" customWidth="1"/>
    <col min="2582" max="2582" width="9.140625" style="3" customWidth="1"/>
    <col min="2583" max="2583" width="13.42578125" style="3" customWidth="1"/>
    <col min="2584" max="2584" width="15.28515625" style="3" customWidth="1"/>
    <col min="2585" max="2585" width="15.42578125" style="3" customWidth="1"/>
    <col min="2586" max="2587" width="14.42578125" style="3" customWidth="1"/>
    <col min="2588" max="2588" width="7.140625" style="3" customWidth="1"/>
    <col min="2589" max="2591" width="15.140625" style="3" customWidth="1"/>
    <col min="2592" max="2592" width="6.7109375" style="3" customWidth="1"/>
    <col min="2593" max="2593" width="16" style="3" customWidth="1"/>
    <col min="2594" max="2594" width="14.85546875" style="3" customWidth="1"/>
    <col min="2595" max="2595" width="12.85546875" style="3" customWidth="1"/>
    <col min="2596" max="2596" width="4.85546875" style="3" customWidth="1"/>
    <col min="2597" max="2597" width="14.140625" style="3" customWidth="1"/>
    <col min="2598" max="2598" width="13.85546875" style="3" customWidth="1"/>
    <col min="2599" max="2599" width="14.140625" style="3" customWidth="1"/>
    <col min="2600" max="2600" width="8.5703125" style="3" bestFit="1" customWidth="1"/>
    <col min="2601" max="2601" width="12.85546875" style="3" customWidth="1"/>
    <col min="2602" max="2602" width="14" style="3" customWidth="1"/>
    <col min="2603" max="2603" width="13.140625" style="3" customWidth="1"/>
    <col min="2604" max="2604" width="8.5703125" style="3" bestFit="1" customWidth="1"/>
    <col min="2605" max="2605" width="15" style="3" customWidth="1"/>
    <col min="2606" max="2606" width="14.7109375" style="3" customWidth="1"/>
    <col min="2607" max="2607" width="15" style="3" customWidth="1"/>
    <col min="2608" max="2608" width="59.7109375" style="3" customWidth="1"/>
    <col min="2609" max="2609" width="81.7109375" style="3" bestFit="1" customWidth="1"/>
    <col min="2610" max="2610" width="19.42578125" style="3" customWidth="1"/>
    <col min="2611" max="2611" width="14.5703125" style="3" customWidth="1"/>
    <col min="2612" max="2612" width="12.28515625" style="3" customWidth="1"/>
    <col min="2613" max="2613" width="14.5703125" style="3" customWidth="1"/>
    <col min="2614" max="2614" width="11.7109375" style="3" customWidth="1"/>
    <col min="2615" max="2615" width="14" style="3" customWidth="1"/>
    <col min="2616" max="2616" width="20.5703125" style="3" customWidth="1"/>
    <col min="2617" max="2617" width="11.7109375" style="3" customWidth="1"/>
    <col min="2618" max="2618" width="10.85546875" style="3" customWidth="1"/>
    <col min="2619" max="2820" width="9.140625" style="3"/>
    <col min="2821" max="2821" width="7.42578125" style="3" customWidth="1"/>
    <col min="2822" max="2822" width="20.7109375" style="3" customWidth="1"/>
    <col min="2823" max="2823" width="44.28515625" style="3" customWidth="1"/>
    <col min="2824" max="2824" width="48.85546875" style="3" customWidth="1"/>
    <col min="2825" max="2825" width="8.5703125" style="3" customWidth="1"/>
    <col min="2826" max="2827" width="5.28515625" style="3" customWidth="1"/>
    <col min="2828" max="2828" width="7" style="3" customWidth="1"/>
    <col min="2829" max="2829" width="12.28515625" style="3" customWidth="1"/>
    <col min="2830" max="2830" width="10.7109375" style="3" customWidth="1"/>
    <col min="2831" max="2831" width="11.140625" style="3" customWidth="1"/>
    <col min="2832" max="2832" width="8.85546875" style="3" customWidth="1"/>
    <col min="2833" max="2833" width="13.85546875" style="3" customWidth="1"/>
    <col min="2834" max="2834" width="38.85546875" style="3" customWidth="1"/>
    <col min="2835" max="2836" width="4.85546875" style="3" customWidth="1"/>
    <col min="2837" max="2837" width="11.85546875" style="3" customWidth="1"/>
    <col min="2838" max="2838" width="9.140625" style="3" customWidth="1"/>
    <col min="2839" max="2839" width="13.42578125" style="3" customWidth="1"/>
    <col min="2840" max="2840" width="15.28515625" style="3" customWidth="1"/>
    <col min="2841" max="2841" width="15.42578125" style="3" customWidth="1"/>
    <col min="2842" max="2843" width="14.42578125" style="3" customWidth="1"/>
    <col min="2844" max="2844" width="7.140625" style="3" customWidth="1"/>
    <col min="2845" max="2847" width="15.140625" style="3" customWidth="1"/>
    <col min="2848" max="2848" width="6.7109375" style="3" customWidth="1"/>
    <col min="2849" max="2849" width="16" style="3" customWidth="1"/>
    <col min="2850" max="2850" width="14.85546875" style="3" customWidth="1"/>
    <col min="2851" max="2851" width="12.85546875" style="3" customWidth="1"/>
    <col min="2852" max="2852" width="4.85546875" style="3" customWidth="1"/>
    <col min="2853" max="2853" width="14.140625" style="3" customWidth="1"/>
    <col min="2854" max="2854" width="13.85546875" style="3" customWidth="1"/>
    <col min="2855" max="2855" width="14.140625" style="3" customWidth="1"/>
    <col min="2856" max="2856" width="8.5703125" style="3" bestFit="1" customWidth="1"/>
    <col min="2857" max="2857" width="12.85546875" style="3" customWidth="1"/>
    <col min="2858" max="2858" width="14" style="3" customWidth="1"/>
    <col min="2859" max="2859" width="13.140625" style="3" customWidth="1"/>
    <col min="2860" max="2860" width="8.5703125" style="3" bestFit="1" customWidth="1"/>
    <col min="2861" max="2861" width="15" style="3" customWidth="1"/>
    <col min="2862" max="2862" width="14.7109375" style="3" customWidth="1"/>
    <col min="2863" max="2863" width="15" style="3" customWidth="1"/>
    <col min="2864" max="2864" width="59.7109375" style="3" customWidth="1"/>
    <col min="2865" max="2865" width="81.7109375" style="3" bestFit="1" customWidth="1"/>
    <col min="2866" max="2866" width="19.42578125" style="3" customWidth="1"/>
    <col min="2867" max="2867" width="14.5703125" style="3" customWidth="1"/>
    <col min="2868" max="2868" width="12.28515625" style="3" customWidth="1"/>
    <col min="2869" max="2869" width="14.5703125" style="3" customWidth="1"/>
    <col min="2870" max="2870" width="11.7109375" style="3" customWidth="1"/>
    <col min="2871" max="2871" width="14" style="3" customWidth="1"/>
    <col min="2872" max="2872" width="20.5703125" style="3" customWidth="1"/>
    <col min="2873" max="2873" width="11.7109375" style="3" customWidth="1"/>
    <col min="2874" max="2874" width="10.85546875" style="3" customWidth="1"/>
    <col min="2875" max="3076" width="9.140625" style="3"/>
    <col min="3077" max="3077" width="7.42578125" style="3" customWidth="1"/>
    <col min="3078" max="3078" width="20.7109375" style="3" customWidth="1"/>
    <col min="3079" max="3079" width="44.28515625" style="3" customWidth="1"/>
    <col min="3080" max="3080" width="48.85546875" style="3" customWidth="1"/>
    <col min="3081" max="3081" width="8.5703125" style="3" customWidth="1"/>
    <col min="3082" max="3083" width="5.28515625" style="3" customWidth="1"/>
    <col min="3084" max="3084" width="7" style="3" customWidth="1"/>
    <col min="3085" max="3085" width="12.28515625" style="3" customWidth="1"/>
    <col min="3086" max="3086" width="10.7109375" style="3" customWidth="1"/>
    <col min="3087" max="3087" width="11.140625" style="3" customWidth="1"/>
    <col min="3088" max="3088" width="8.85546875" style="3" customWidth="1"/>
    <col min="3089" max="3089" width="13.85546875" style="3" customWidth="1"/>
    <col min="3090" max="3090" width="38.85546875" style="3" customWidth="1"/>
    <col min="3091" max="3092" width="4.85546875" style="3" customWidth="1"/>
    <col min="3093" max="3093" width="11.85546875" style="3" customWidth="1"/>
    <col min="3094" max="3094" width="9.140625" style="3" customWidth="1"/>
    <col min="3095" max="3095" width="13.42578125" style="3" customWidth="1"/>
    <col min="3096" max="3096" width="15.28515625" style="3" customWidth="1"/>
    <col min="3097" max="3097" width="15.42578125" style="3" customWidth="1"/>
    <col min="3098" max="3099" width="14.42578125" style="3" customWidth="1"/>
    <col min="3100" max="3100" width="7.140625" style="3" customWidth="1"/>
    <col min="3101" max="3103" width="15.140625" style="3" customWidth="1"/>
    <col min="3104" max="3104" width="6.7109375" style="3" customWidth="1"/>
    <col min="3105" max="3105" width="16" style="3" customWidth="1"/>
    <col min="3106" max="3106" width="14.85546875" style="3" customWidth="1"/>
    <col min="3107" max="3107" width="12.85546875" style="3" customWidth="1"/>
    <col min="3108" max="3108" width="4.85546875" style="3" customWidth="1"/>
    <col min="3109" max="3109" width="14.140625" style="3" customWidth="1"/>
    <col min="3110" max="3110" width="13.85546875" style="3" customWidth="1"/>
    <col min="3111" max="3111" width="14.140625" style="3" customWidth="1"/>
    <col min="3112" max="3112" width="8.5703125" style="3" bestFit="1" customWidth="1"/>
    <col min="3113" max="3113" width="12.85546875" style="3" customWidth="1"/>
    <col min="3114" max="3114" width="14" style="3" customWidth="1"/>
    <col min="3115" max="3115" width="13.140625" style="3" customWidth="1"/>
    <col min="3116" max="3116" width="8.5703125" style="3" bestFit="1" customWidth="1"/>
    <col min="3117" max="3117" width="15" style="3" customWidth="1"/>
    <col min="3118" max="3118" width="14.7109375" style="3" customWidth="1"/>
    <col min="3119" max="3119" width="15" style="3" customWidth="1"/>
    <col min="3120" max="3120" width="59.7109375" style="3" customWidth="1"/>
    <col min="3121" max="3121" width="81.7109375" style="3" bestFit="1" customWidth="1"/>
    <col min="3122" max="3122" width="19.42578125" style="3" customWidth="1"/>
    <col min="3123" max="3123" width="14.5703125" style="3" customWidth="1"/>
    <col min="3124" max="3124" width="12.28515625" style="3" customWidth="1"/>
    <col min="3125" max="3125" width="14.5703125" style="3" customWidth="1"/>
    <col min="3126" max="3126" width="11.7109375" style="3" customWidth="1"/>
    <col min="3127" max="3127" width="14" style="3" customWidth="1"/>
    <col min="3128" max="3128" width="20.5703125" style="3" customWidth="1"/>
    <col min="3129" max="3129" width="11.7109375" style="3" customWidth="1"/>
    <col min="3130" max="3130" width="10.85546875" style="3" customWidth="1"/>
    <col min="3131" max="3332" width="9.140625" style="3"/>
    <col min="3333" max="3333" width="7.42578125" style="3" customWidth="1"/>
    <col min="3334" max="3334" width="20.7109375" style="3" customWidth="1"/>
    <col min="3335" max="3335" width="44.28515625" style="3" customWidth="1"/>
    <col min="3336" max="3336" width="48.85546875" style="3" customWidth="1"/>
    <col min="3337" max="3337" width="8.5703125" style="3" customWidth="1"/>
    <col min="3338" max="3339" width="5.28515625" style="3" customWidth="1"/>
    <col min="3340" max="3340" width="7" style="3" customWidth="1"/>
    <col min="3341" max="3341" width="12.28515625" style="3" customWidth="1"/>
    <col min="3342" max="3342" width="10.7109375" style="3" customWidth="1"/>
    <col min="3343" max="3343" width="11.140625" style="3" customWidth="1"/>
    <col min="3344" max="3344" width="8.85546875" style="3" customWidth="1"/>
    <col min="3345" max="3345" width="13.85546875" style="3" customWidth="1"/>
    <col min="3346" max="3346" width="38.85546875" style="3" customWidth="1"/>
    <col min="3347" max="3348" width="4.85546875" style="3" customWidth="1"/>
    <col min="3349" max="3349" width="11.85546875" style="3" customWidth="1"/>
    <col min="3350" max="3350" width="9.140625" style="3" customWidth="1"/>
    <col min="3351" max="3351" width="13.42578125" style="3" customWidth="1"/>
    <col min="3352" max="3352" width="15.28515625" style="3" customWidth="1"/>
    <col min="3353" max="3353" width="15.42578125" style="3" customWidth="1"/>
    <col min="3354" max="3355" width="14.42578125" style="3" customWidth="1"/>
    <col min="3356" max="3356" width="7.140625" style="3" customWidth="1"/>
    <col min="3357" max="3359" width="15.140625" style="3" customWidth="1"/>
    <col min="3360" max="3360" width="6.7109375" style="3" customWidth="1"/>
    <col min="3361" max="3361" width="16" style="3" customWidth="1"/>
    <col min="3362" max="3362" width="14.85546875" style="3" customWidth="1"/>
    <col min="3363" max="3363" width="12.85546875" style="3" customWidth="1"/>
    <col min="3364" max="3364" width="4.85546875" style="3" customWidth="1"/>
    <col min="3365" max="3365" width="14.140625" style="3" customWidth="1"/>
    <col min="3366" max="3366" width="13.85546875" style="3" customWidth="1"/>
    <col min="3367" max="3367" width="14.140625" style="3" customWidth="1"/>
    <col min="3368" max="3368" width="8.5703125" style="3" bestFit="1" customWidth="1"/>
    <col min="3369" max="3369" width="12.85546875" style="3" customWidth="1"/>
    <col min="3370" max="3370" width="14" style="3" customWidth="1"/>
    <col min="3371" max="3371" width="13.140625" style="3" customWidth="1"/>
    <col min="3372" max="3372" width="8.5703125" style="3" bestFit="1" customWidth="1"/>
    <col min="3373" max="3373" width="15" style="3" customWidth="1"/>
    <col min="3374" max="3374" width="14.7109375" style="3" customWidth="1"/>
    <col min="3375" max="3375" width="15" style="3" customWidth="1"/>
    <col min="3376" max="3376" width="59.7109375" style="3" customWidth="1"/>
    <col min="3377" max="3377" width="81.7109375" style="3" bestFit="1" customWidth="1"/>
    <col min="3378" max="3378" width="19.42578125" style="3" customWidth="1"/>
    <col min="3379" max="3379" width="14.5703125" style="3" customWidth="1"/>
    <col min="3380" max="3380" width="12.28515625" style="3" customWidth="1"/>
    <col min="3381" max="3381" width="14.5703125" style="3" customWidth="1"/>
    <col min="3382" max="3382" width="11.7109375" style="3" customWidth="1"/>
    <col min="3383" max="3383" width="14" style="3" customWidth="1"/>
    <col min="3384" max="3384" width="20.5703125" style="3" customWidth="1"/>
    <col min="3385" max="3385" width="11.7109375" style="3" customWidth="1"/>
    <col min="3386" max="3386" width="10.85546875" style="3" customWidth="1"/>
    <col min="3387" max="3588" width="9.140625" style="3"/>
    <col min="3589" max="3589" width="7.42578125" style="3" customWidth="1"/>
    <col min="3590" max="3590" width="20.7109375" style="3" customWidth="1"/>
    <col min="3591" max="3591" width="44.28515625" style="3" customWidth="1"/>
    <col min="3592" max="3592" width="48.85546875" style="3" customWidth="1"/>
    <col min="3593" max="3593" width="8.5703125" style="3" customWidth="1"/>
    <col min="3594" max="3595" width="5.28515625" style="3" customWidth="1"/>
    <col min="3596" max="3596" width="7" style="3" customWidth="1"/>
    <col min="3597" max="3597" width="12.28515625" style="3" customWidth="1"/>
    <col min="3598" max="3598" width="10.7109375" style="3" customWidth="1"/>
    <col min="3599" max="3599" width="11.140625" style="3" customWidth="1"/>
    <col min="3600" max="3600" width="8.85546875" style="3" customWidth="1"/>
    <col min="3601" max="3601" width="13.85546875" style="3" customWidth="1"/>
    <col min="3602" max="3602" width="38.85546875" style="3" customWidth="1"/>
    <col min="3603" max="3604" width="4.85546875" style="3" customWidth="1"/>
    <col min="3605" max="3605" width="11.85546875" style="3" customWidth="1"/>
    <col min="3606" max="3606" width="9.140625" style="3" customWidth="1"/>
    <col min="3607" max="3607" width="13.42578125" style="3" customWidth="1"/>
    <col min="3608" max="3608" width="15.28515625" style="3" customWidth="1"/>
    <col min="3609" max="3609" width="15.42578125" style="3" customWidth="1"/>
    <col min="3610" max="3611" width="14.42578125" style="3" customWidth="1"/>
    <col min="3612" max="3612" width="7.140625" style="3" customWidth="1"/>
    <col min="3613" max="3615" width="15.140625" style="3" customWidth="1"/>
    <col min="3616" max="3616" width="6.7109375" style="3" customWidth="1"/>
    <col min="3617" max="3617" width="16" style="3" customWidth="1"/>
    <col min="3618" max="3618" width="14.85546875" style="3" customWidth="1"/>
    <col min="3619" max="3619" width="12.85546875" style="3" customWidth="1"/>
    <col min="3620" max="3620" width="4.85546875" style="3" customWidth="1"/>
    <col min="3621" max="3621" width="14.140625" style="3" customWidth="1"/>
    <col min="3622" max="3622" width="13.85546875" style="3" customWidth="1"/>
    <col min="3623" max="3623" width="14.140625" style="3" customWidth="1"/>
    <col min="3624" max="3624" width="8.5703125" style="3" bestFit="1" customWidth="1"/>
    <col min="3625" max="3625" width="12.85546875" style="3" customWidth="1"/>
    <col min="3626" max="3626" width="14" style="3" customWidth="1"/>
    <col min="3627" max="3627" width="13.140625" style="3" customWidth="1"/>
    <col min="3628" max="3628" width="8.5703125" style="3" bestFit="1" customWidth="1"/>
    <col min="3629" max="3629" width="15" style="3" customWidth="1"/>
    <col min="3630" max="3630" width="14.7109375" style="3" customWidth="1"/>
    <col min="3631" max="3631" width="15" style="3" customWidth="1"/>
    <col min="3632" max="3632" width="59.7109375" style="3" customWidth="1"/>
    <col min="3633" max="3633" width="81.7109375" style="3" bestFit="1" customWidth="1"/>
    <col min="3634" max="3634" width="19.42578125" style="3" customWidth="1"/>
    <col min="3635" max="3635" width="14.5703125" style="3" customWidth="1"/>
    <col min="3636" max="3636" width="12.28515625" style="3" customWidth="1"/>
    <col min="3637" max="3637" width="14.5703125" style="3" customWidth="1"/>
    <col min="3638" max="3638" width="11.7109375" style="3" customWidth="1"/>
    <col min="3639" max="3639" width="14" style="3" customWidth="1"/>
    <col min="3640" max="3640" width="20.5703125" style="3" customWidth="1"/>
    <col min="3641" max="3641" width="11.7109375" style="3" customWidth="1"/>
    <col min="3642" max="3642" width="10.85546875" style="3" customWidth="1"/>
    <col min="3643" max="3844" width="9.140625" style="3"/>
    <col min="3845" max="3845" width="7.42578125" style="3" customWidth="1"/>
    <col min="3846" max="3846" width="20.7109375" style="3" customWidth="1"/>
    <col min="3847" max="3847" width="44.28515625" style="3" customWidth="1"/>
    <col min="3848" max="3848" width="48.85546875" style="3" customWidth="1"/>
    <col min="3849" max="3849" width="8.5703125" style="3" customWidth="1"/>
    <col min="3850" max="3851" width="5.28515625" style="3" customWidth="1"/>
    <col min="3852" max="3852" width="7" style="3" customWidth="1"/>
    <col min="3853" max="3853" width="12.28515625" style="3" customWidth="1"/>
    <col min="3854" max="3854" width="10.7109375" style="3" customWidth="1"/>
    <col min="3855" max="3855" width="11.140625" style="3" customWidth="1"/>
    <col min="3856" max="3856" width="8.85546875" style="3" customWidth="1"/>
    <col min="3857" max="3857" width="13.85546875" style="3" customWidth="1"/>
    <col min="3858" max="3858" width="38.85546875" style="3" customWidth="1"/>
    <col min="3859" max="3860" width="4.85546875" style="3" customWidth="1"/>
    <col min="3861" max="3861" width="11.85546875" style="3" customWidth="1"/>
    <col min="3862" max="3862" width="9.140625" style="3" customWidth="1"/>
    <col min="3863" max="3863" width="13.42578125" style="3" customWidth="1"/>
    <col min="3864" max="3864" width="15.28515625" style="3" customWidth="1"/>
    <col min="3865" max="3865" width="15.42578125" style="3" customWidth="1"/>
    <col min="3866" max="3867" width="14.42578125" style="3" customWidth="1"/>
    <col min="3868" max="3868" width="7.140625" style="3" customWidth="1"/>
    <col min="3869" max="3871" width="15.140625" style="3" customWidth="1"/>
    <col min="3872" max="3872" width="6.7109375" style="3" customWidth="1"/>
    <col min="3873" max="3873" width="16" style="3" customWidth="1"/>
    <col min="3874" max="3874" width="14.85546875" style="3" customWidth="1"/>
    <col min="3875" max="3875" width="12.85546875" style="3" customWidth="1"/>
    <col min="3876" max="3876" width="4.85546875" style="3" customWidth="1"/>
    <col min="3877" max="3877" width="14.140625" style="3" customWidth="1"/>
    <col min="3878" max="3878" width="13.85546875" style="3" customWidth="1"/>
    <col min="3879" max="3879" width="14.140625" style="3" customWidth="1"/>
    <col min="3880" max="3880" width="8.5703125" style="3" bestFit="1" customWidth="1"/>
    <col min="3881" max="3881" width="12.85546875" style="3" customWidth="1"/>
    <col min="3882" max="3882" width="14" style="3" customWidth="1"/>
    <col min="3883" max="3883" width="13.140625" style="3" customWidth="1"/>
    <col min="3884" max="3884" width="8.5703125" style="3" bestFit="1" customWidth="1"/>
    <col min="3885" max="3885" width="15" style="3" customWidth="1"/>
    <col min="3886" max="3886" width="14.7109375" style="3" customWidth="1"/>
    <col min="3887" max="3887" width="15" style="3" customWidth="1"/>
    <col min="3888" max="3888" width="59.7109375" style="3" customWidth="1"/>
    <col min="3889" max="3889" width="81.7109375" style="3" bestFit="1" customWidth="1"/>
    <col min="3890" max="3890" width="19.42578125" style="3" customWidth="1"/>
    <col min="3891" max="3891" width="14.5703125" style="3" customWidth="1"/>
    <col min="3892" max="3892" width="12.28515625" style="3" customWidth="1"/>
    <col min="3893" max="3893" width="14.5703125" style="3" customWidth="1"/>
    <col min="3894" max="3894" width="11.7109375" style="3" customWidth="1"/>
    <col min="3895" max="3895" width="14" style="3" customWidth="1"/>
    <col min="3896" max="3896" width="20.5703125" style="3" customWidth="1"/>
    <col min="3897" max="3897" width="11.7109375" style="3" customWidth="1"/>
    <col min="3898" max="3898" width="10.85546875" style="3" customWidth="1"/>
    <col min="3899" max="4100" width="9.140625" style="3"/>
    <col min="4101" max="4101" width="7.42578125" style="3" customWidth="1"/>
    <col min="4102" max="4102" width="20.7109375" style="3" customWidth="1"/>
    <col min="4103" max="4103" width="44.28515625" style="3" customWidth="1"/>
    <col min="4104" max="4104" width="48.85546875" style="3" customWidth="1"/>
    <col min="4105" max="4105" width="8.5703125" style="3" customWidth="1"/>
    <col min="4106" max="4107" width="5.28515625" style="3" customWidth="1"/>
    <col min="4108" max="4108" width="7" style="3" customWidth="1"/>
    <col min="4109" max="4109" width="12.28515625" style="3" customWidth="1"/>
    <col min="4110" max="4110" width="10.7109375" style="3" customWidth="1"/>
    <col min="4111" max="4111" width="11.140625" style="3" customWidth="1"/>
    <col min="4112" max="4112" width="8.85546875" style="3" customWidth="1"/>
    <col min="4113" max="4113" width="13.85546875" style="3" customWidth="1"/>
    <col min="4114" max="4114" width="38.85546875" style="3" customWidth="1"/>
    <col min="4115" max="4116" width="4.85546875" style="3" customWidth="1"/>
    <col min="4117" max="4117" width="11.85546875" style="3" customWidth="1"/>
    <col min="4118" max="4118" width="9.140625" style="3" customWidth="1"/>
    <col min="4119" max="4119" width="13.42578125" style="3" customWidth="1"/>
    <col min="4120" max="4120" width="15.28515625" style="3" customWidth="1"/>
    <col min="4121" max="4121" width="15.42578125" style="3" customWidth="1"/>
    <col min="4122" max="4123" width="14.42578125" style="3" customWidth="1"/>
    <col min="4124" max="4124" width="7.140625" style="3" customWidth="1"/>
    <col min="4125" max="4127" width="15.140625" style="3" customWidth="1"/>
    <col min="4128" max="4128" width="6.7109375" style="3" customWidth="1"/>
    <col min="4129" max="4129" width="16" style="3" customWidth="1"/>
    <col min="4130" max="4130" width="14.85546875" style="3" customWidth="1"/>
    <col min="4131" max="4131" width="12.85546875" style="3" customWidth="1"/>
    <col min="4132" max="4132" width="4.85546875" style="3" customWidth="1"/>
    <col min="4133" max="4133" width="14.140625" style="3" customWidth="1"/>
    <col min="4134" max="4134" width="13.85546875" style="3" customWidth="1"/>
    <col min="4135" max="4135" width="14.140625" style="3" customWidth="1"/>
    <col min="4136" max="4136" width="8.5703125" style="3" bestFit="1" customWidth="1"/>
    <col min="4137" max="4137" width="12.85546875" style="3" customWidth="1"/>
    <col min="4138" max="4138" width="14" style="3" customWidth="1"/>
    <col min="4139" max="4139" width="13.140625" style="3" customWidth="1"/>
    <col min="4140" max="4140" width="8.5703125" style="3" bestFit="1" customWidth="1"/>
    <col min="4141" max="4141" width="15" style="3" customWidth="1"/>
    <col min="4142" max="4142" width="14.7109375" style="3" customWidth="1"/>
    <col min="4143" max="4143" width="15" style="3" customWidth="1"/>
    <col min="4144" max="4144" width="59.7109375" style="3" customWidth="1"/>
    <col min="4145" max="4145" width="81.7109375" style="3" bestFit="1" customWidth="1"/>
    <col min="4146" max="4146" width="19.42578125" style="3" customWidth="1"/>
    <col min="4147" max="4147" width="14.5703125" style="3" customWidth="1"/>
    <col min="4148" max="4148" width="12.28515625" style="3" customWidth="1"/>
    <col min="4149" max="4149" width="14.5703125" style="3" customWidth="1"/>
    <col min="4150" max="4150" width="11.7109375" style="3" customWidth="1"/>
    <col min="4151" max="4151" width="14" style="3" customWidth="1"/>
    <col min="4152" max="4152" width="20.5703125" style="3" customWidth="1"/>
    <col min="4153" max="4153" width="11.7109375" style="3" customWidth="1"/>
    <col min="4154" max="4154" width="10.85546875" style="3" customWidth="1"/>
    <col min="4155" max="4356" width="9.140625" style="3"/>
    <col min="4357" max="4357" width="7.42578125" style="3" customWidth="1"/>
    <col min="4358" max="4358" width="20.7109375" style="3" customWidth="1"/>
    <col min="4359" max="4359" width="44.28515625" style="3" customWidth="1"/>
    <col min="4360" max="4360" width="48.85546875" style="3" customWidth="1"/>
    <col min="4361" max="4361" width="8.5703125" style="3" customWidth="1"/>
    <col min="4362" max="4363" width="5.28515625" style="3" customWidth="1"/>
    <col min="4364" max="4364" width="7" style="3" customWidth="1"/>
    <col min="4365" max="4365" width="12.28515625" style="3" customWidth="1"/>
    <col min="4366" max="4366" width="10.7109375" style="3" customWidth="1"/>
    <col min="4367" max="4367" width="11.140625" style="3" customWidth="1"/>
    <col min="4368" max="4368" width="8.85546875" style="3" customWidth="1"/>
    <col min="4369" max="4369" width="13.85546875" style="3" customWidth="1"/>
    <col min="4370" max="4370" width="38.85546875" style="3" customWidth="1"/>
    <col min="4371" max="4372" width="4.85546875" style="3" customWidth="1"/>
    <col min="4373" max="4373" width="11.85546875" style="3" customWidth="1"/>
    <col min="4374" max="4374" width="9.140625" style="3" customWidth="1"/>
    <col min="4375" max="4375" width="13.42578125" style="3" customWidth="1"/>
    <col min="4376" max="4376" width="15.28515625" style="3" customWidth="1"/>
    <col min="4377" max="4377" width="15.42578125" style="3" customWidth="1"/>
    <col min="4378" max="4379" width="14.42578125" style="3" customWidth="1"/>
    <col min="4380" max="4380" width="7.140625" style="3" customWidth="1"/>
    <col min="4381" max="4383" width="15.140625" style="3" customWidth="1"/>
    <col min="4384" max="4384" width="6.7109375" style="3" customWidth="1"/>
    <col min="4385" max="4385" width="16" style="3" customWidth="1"/>
    <col min="4386" max="4386" width="14.85546875" style="3" customWidth="1"/>
    <col min="4387" max="4387" width="12.85546875" style="3" customWidth="1"/>
    <col min="4388" max="4388" width="4.85546875" style="3" customWidth="1"/>
    <col min="4389" max="4389" width="14.140625" style="3" customWidth="1"/>
    <col min="4390" max="4390" width="13.85546875" style="3" customWidth="1"/>
    <col min="4391" max="4391" width="14.140625" style="3" customWidth="1"/>
    <col min="4392" max="4392" width="8.5703125" style="3" bestFit="1" customWidth="1"/>
    <col min="4393" max="4393" width="12.85546875" style="3" customWidth="1"/>
    <col min="4394" max="4394" width="14" style="3" customWidth="1"/>
    <col min="4395" max="4395" width="13.140625" style="3" customWidth="1"/>
    <col min="4396" max="4396" width="8.5703125" style="3" bestFit="1" customWidth="1"/>
    <col min="4397" max="4397" width="15" style="3" customWidth="1"/>
    <col min="4398" max="4398" width="14.7109375" style="3" customWidth="1"/>
    <col min="4399" max="4399" width="15" style="3" customWidth="1"/>
    <col min="4400" max="4400" width="59.7109375" style="3" customWidth="1"/>
    <col min="4401" max="4401" width="81.7109375" style="3" bestFit="1" customWidth="1"/>
    <col min="4402" max="4402" width="19.42578125" style="3" customWidth="1"/>
    <col min="4403" max="4403" width="14.5703125" style="3" customWidth="1"/>
    <col min="4404" max="4404" width="12.28515625" style="3" customWidth="1"/>
    <col min="4405" max="4405" width="14.5703125" style="3" customWidth="1"/>
    <col min="4406" max="4406" width="11.7109375" style="3" customWidth="1"/>
    <col min="4407" max="4407" width="14" style="3" customWidth="1"/>
    <col min="4408" max="4408" width="20.5703125" style="3" customWidth="1"/>
    <col min="4409" max="4409" width="11.7109375" style="3" customWidth="1"/>
    <col min="4410" max="4410" width="10.85546875" style="3" customWidth="1"/>
    <col min="4411" max="4612" width="9.140625" style="3"/>
    <col min="4613" max="4613" width="7.42578125" style="3" customWidth="1"/>
    <col min="4614" max="4614" width="20.7109375" style="3" customWidth="1"/>
    <col min="4615" max="4615" width="44.28515625" style="3" customWidth="1"/>
    <col min="4616" max="4616" width="48.85546875" style="3" customWidth="1"/>
    <col min="4617" max="4617" width="8.5703125" style="3" customWidth="1"/>
    <col min="4618" max="4619" width="5.28515625" style="3" customWidth="1"/>
    <col min="4620" max="4620" width="7" style="3" customWidth="1"/>
    <col min="4621" max="4621" width="12.28515625" style="3" customWidth="1"/>
    <col min="4622" max="4622" width="10.7109375" style="3" customWidth="1"/>
    <col min="4623" max="4623" width="11.140625" style="3" customWidth="1"/>
    <col min="4624" max="4624" width="8.85546875" style="3" customWidth="1"/>
    <col min="4625" max="4625" width="13.85546875" style="3" customWidth="1"/>
    <col min="4626" max="4626" width="38.85546875" style="3" customWidth="1"/>
    <col min="4627" max="4628" width="4.85546875" style="3" customWidth="1"/>
    <col min="4629" max="4629" width="11.85546875" style="3" customWidth="1"/>
    <col min="4630" max="4630" width="9.140625" style="3" customWidth="1"/>
    <col min="4631" max="4631" width="13.42578125" style="3" customWidth="1"/>
    <col min="4632" max="4632" width="15.28515625" style="3" customWidth="1"/>
    <col min="4633" max="4633" width="15.42578125" style="3" customWidth="1"/>
    <col min="4634" max="4635" width="14.42578125" style="3" customWidth="1"/>
    <col min="4636" max="4636" width="7.140625" style="3" customWidth="1"/>
    <col min="4637" max="4639" width="15.140625" style="3" customWidth="1"/>
    <col min="4640" max="4640" width="6.7109375" style="3" customWidth="1"/>
    <col min="4641" max="4641" width="16" style="3" customWidth="1"/>
    <col min="4642" max="4642" width="14.85546875" style="3" customWidth="1"/>
    <col min="4643" max="4643" width="12.85546875" style="3" customWidth="1"/>
    <col min="4644" max="4644" width="4.85546875" style="3" customWidth="1"/>
    <col min="4645" max="4645" width="14.140625" style="3" customWidth="1"/>
    <col min="4646" max="4646" width="13.85546875" style="3" customWidth="1"/>
    <col min="4647" max="4647" width="14.140625" style="3" customWidth="1"/>
    <col min="4648" max="4648" width="8.5703125" style="3" bestFit="1" customWidth="1"/>
    <col min="4649" max="4649" width="12.85546875" style="3" customWidth="1"/>
    <col min="4650" max="4650" width="14" style="3" customWidth="1"/>
    <col min="4651" max="4651" width="13.140625" style="3" customWidth="1"/>
    <col min="4652" max="4652" width="8.5703125" style="3" bestFit="1" customWidth="1"/>
    <col min="4653" max="4653" width="15" style="3" customWidth="1"/>
    <col min="4654" max="4654" width="14.7109375" style="3" customWidth="1"/>
    <col min="4655" max="4655" width="15" style="3" customWidth="1"/>
    <col min="4656" max="4656" width="59.7109375" style="3" customWidth="1"/>
    <col min="4657" max="4657" width="81.7109375" style="3" bestFit="1" customWidth="1"/>
    <col min="4658" max="4658" width="19.42578125" style="3" customWidth="1"/>
    <col min="4659" max="4659" width="14.5703125" style="3" customWidth="1"/>
    <col min="4660" max="4660" width="12.28515625" style="3" customWidth="1"/>
    <col min="4661" max="4661" width="14.5703125" style="3" customWidth="1"/>
    <col min="4662" max="4662" width="11.7109375" style="3" customWidth="1"/>
    <col min="4663" max="4663" width="14" style="3" customWidth="1"/>
    <col min="4664" max="4664" width="20.5703125" style="3" customWidth="1"/>
    <col min="4665" max="4665" width="11.7109375" style="3" customWidth="1"/>
    <col min="4666" max="4666" width="10.85546875" style="3" customWidth="1"/>
    <col min="4667" max="4868" width="9.140625" style="3"/>
    <col min="4869" max="4869" width="7.42578125" style="3" customWidth="1"/>
    <col min="4870" max="4870" width="20.7109375" style="3" customWidth="1"/>
    <col min="4871" max="4871" width="44.28515625" style="3" customWidth="1"/>
    <col min="4872" max="4872" width="48.85546875" style="3" customWidth="1"/>
    <col min="4873" max="4873" width="8.5703125" style="3" customWidth="1"/>
    <col min="4874" max="4875" width="5.28515625" style="3" customWidth="1"/>
    <col min="4876" max="4876" width="7" style="3" customWidth="1"/>
    <col min="4877" max="4877" width="12.28515625" style="3" customWidth="1"/>
    <col min="4878" max="4878" width="10.7109375" style="3" customWidth="1"/>
    <col min="4879" max="4879" width="11.140625" style="3" customWidth="1"/>
    <col min="4880" max="4880" width="8.85546875" style="3" customWidth="1"/>
    <col min="4881" max="4881" width="13.85546875" style="3" customWidth="1"/>
    <col min="4882" max="4882" width="38.85546875" style="3" customWidth="1"/>
    <col min="4883" max="4884" width="4.85546875" style="3" customWidth="1"/>
    <col min="4885" max="4885" width="11.85546875" style="3" customWidth="1"/>
    <col min="4886" max="4886" width="9.140625" style="3" customWidth="1"/>
    <col min="4887" max="4887" width="13.42578125" style="3" customWidth="1"/>
    <col min="4888" max="4888" width="15.28515625" style="3" customWidth="1"/>
    <col min="4889" max="4889" width="15.42578125" style="3" customWidth="1"/>
    <col min="4890" max="4891" width="14.42578125" style="3" customWidth="1"/>
    <col min="4892" max="4892" width="7.140625" style="3" customWidth="1"/>
    <col min="4893" max="4895" width="15.140625" style="3" customWidth="1"/>
    <col min="4896" max="4896" width="6.7109375" style="3" customWidth="1"/>
    <col min="4897" max="4897" width="16" style="3" customWidth="1"/>
    <col min="4898" max="4898" width="14.85546875" style="3" customWidth="1"/>
    <col min="4899" max="4899" width="12.85546875" style="3" customWidth="1"/>
    <col min="4900" max="4900" width="4.85546875" style="3" customWidth="1"/>
    <col min="4901" max="4901" width="14.140625" style="3" customWidth="1"/>
    <col min="4902" max="4902" width="13.85546875" style="3" customWidth="1"/>
    <col min="4903" max="4903" width="14.140625" style="3" customWidth="1"/>
    <col min="4904" max="4904" width="8.5703125" style="3" bestFit="1" customWidth="1"/>
    <col min="4905" max="4905" width="12.85546875" style="3" customWidth="1"/>
    <col min="4906" max="4906" width="14" style="3" customWidth="1"/>
    <col min="4907" max="4907" width="13.140625" style="3" customWidth="1"/>
    <col min="4908" max="4908" width="8.5703125" style="3" bestFit="1" customWidth="1"/>
    <col min="4909" max="4909" width="15" style="3" customWidth="1"/>
    <col min="4910" max="4910" width="14.7109375" style="3" customWidth="1"/>
    <col min="4911" max="4911" width="15" style="3" customWidth="1"/>
    <col min="4912" max="4912" width="59.7109375" style="3" customWidth="1"/>
    <col min="4913" max="4913" width="81.7109375" style="3" bestFit="1" customWidth="1"/>
    <col min="4914" max="4914" width="19.42578125" style="3" customWidth="1"/>
    <col min="4915" max="4915" width="14.5703125" style="3" customWidth="1"/>
    <col min="4916" max="4916" width="12.28515625" style="3" customWidth="1"/>
    <col min="4917" max="4917" width="14.5703125" style="3" customWidth="1"/>
    <col min="4918" max="4918" width="11.7109375" style="3" customWidth="1"/>
    <col min="4919" max="4919" width="14" style="3" customWidth="1"/>
    <col min="4920" max="4920" width="20.5703125" style="3" customWidth="1"/>
    <col min="4921" max="4921" width="11.7109375" style="3" customWidth="1"/>
    <col min="4922" max="4922" width="10.85546875" style="3" customWidth="1"/>
    <col min="4923" max="5124" width="9.140625" style="3"/>
    <col min="5125" max="5125" width="7.42578125" style="3" customWidth="1"/>
    <col min="5126" max="5126" width="20.7109375" style="3" customWidth="1"/>
    <col min="5127" max="5127" width="44.28515625" style="3" customWidth="1"/>
    <col min="5128" max="5128" width="48.85546875" style="3" customWidth="1"/>
    <col min="5129" max="5129" width="8.5703125" style="3" customWidth="1"/>
    <col min="5130" max="5131" width="5.28515625" style="3" customWidth="1"/>
    <col min="5132" max="5132" width="7" style="3" customWidth="1"/>
    <col min="5133" max="5133" width="12.28515625" style="3" customWidth="1"/>
    <col min="5134" max="5134" width="10.7109375" style="3" customWidth="1"/>
    <col min="5135" max="5135" width="11.140625" style="3" customWidth="1"/>
    <col min="5136" max="5136" width="8.85546875" style="3" customWidth="1"/>
    <col min="5137" max="5137" width="13.85546875" style="3" customWidth="1"/>
    <col min="5138" max="5138" width="38.85546875" style="3" customWidth="1"/>
    <col min="5139" max="5140" width="4.85546875" style="3" customWidth="1"/>
    <col min="5141" max="5141" width="11.85546875" style="3" customWidth="1"/>
    <col min="5142" max="5142" width="9.140625" style="3" customWidth="1"/>
    <col min="5143" max="5143" width="13.42578125" style="3" customWidth="1"/>
    <col min="5144" max="5144" width="15.28515625" style="3" customWidth="1"/>
    <col min="5145" max="5145" width="15.42578125" style="3" customWidth="1"/>
    <col min="5146" max="5147" width="14.42578125" style="3" customWidth="1"/>
    <col min="5148" max="5148" width="7.140625" style="3" customWidth="1"/>
    <col min="5149" max="5151" width="15.140625" style="3" customWidth="1"/>
    <col min="5152" max="5152" width="6.7109375" style="3" customWidth="1"/>
    <col min="5153" max="5153" width="16" style="3" customWidth="1"/>
    <col min="5154" max="5154" width="14.85546875" style="3" customWidth="1"/>
    <col min="5155" max="5155" width="12.85546875" style="3" customWidth="1"/>
    <col min="5156" max="5156" width="4.85546875" style="3" customWidth="1"/>
    <col min="5157" max="5157" width="14.140625" style="3" customWidth="1"/>
    <col min="5158" max="5158" width="13.85546875" style="3" customWidth="1"/>
    <col min="5159" max="5159" width="14.140625" style="3" customWidth="1"/>
    <col min="5160" max="5160" width="8.5703125" style="3" bestFit="1" customWidth="1"/>
    <col min="5161" max="5161" width="12.85546875" style="3" customWidth="1"/>
    <col min="5162" max="5162" width="14" style="3" customWidth="1"/>
    <col min="5163" max="5163" width="13.140625" style="3" customWidth="1"/>
    <col min="5164" max="5164" width="8.5703125" style="3" bestFit="1" customWidth="1"/>
    <col min="5165" max="5165" width="15" style="3" customWidth="1"/>
    <col min="5166" max="5166" width="14.7109375" style="3" customWidth="1"/>
    <col min="5167" max="5167" width="15" style="3" customWidth="1"/>
    <col min="5168" max="5168" width="59.7109375" style="3" customWidth="1"/>
    <col min="5169" max="5169" width="81.7109375" style="3" bestFit="1" customWidth="1"/>
    <col min="5170" max="5170" width="19.42578125" style="3" customWidth="1"/>
    <col min="5171" max="5171" width="14.5703125" style="3" customWidth="1"/>
    <col min="5172" max="5172" width="12.28515625" style="3" customWidth="1"/>
    <col min="5173" max="5173" width="14.5703125" style="3" customWidth="1"/>
    <col min="5174" max="5174" width="11.7109375" style="3" customWidth="1"/>
    <col min="5175" max="5175" width="14" style="3" customWidth="1"/>
    <col min="5176" max="5176" width="20.5703125" style="3" customWidth="1"/>
    <col min="5177" max="5177" width="11.7109375" style="3" customWidth="1"/>
    <col min="5178" max="5178" width="10.85546875" style="3" customWidth="1"/>
    <col min="5179" max="5380" width="9.140625" style="3"/>
    <col min="5381" max="5381" width="7.42578125" style="3" customWidth="1"/>
    <col min="5382" max="5382" width="20.7109375" style="3" customWidth="1"/>
    <col min="5383" max="5383" width="44.28515625" style="3" customWidth="1"/>
    <col min="5384" max="5384" width="48.85546875" style="3" customWidth="1"/>
    <col min="5385" max="5385" width="8.5703125" style="3" customWidth="1"/>
    <col min="5386" max="5387" width="5.28515625" style="3" customWidth="1"/>
    <col min="5388" max="5388" width="7" style="3" customWidth="1"/>
    <col min="5389" max="5389" width="12.28515625" style="3" customWidth="1"/>
    <col min="5390" max="5390" width="10.7109375" style="3" customWidth="1"/>
    <col min="5391" max="5391" width="11.140625" style="3" customWidth="1"/>
    <col min="5392" max="5392" width="8.85546875" style="3" customWidth="1"/>
    <col min="5393" max="5393" width="13.85546875" style="3" customWidth="1"/>
    <col min="5394" max="5394" width="38.85546875" style="3" customWidth="1"/>
    <col min="5395" max="5396" width="4.85546875" style="3" customWidth="1"/>
    <col min="5397" max="5397" width="11.85546875" style="3" customWidth="1"/>
    <col min="5398" max="5398" width="9.140625" style="3" customWidth="1"/>
    <col min="5399" max="5399" width="13.42578125" style="3" customWidth="1"/>
    <col min="5400" max="5400" width="15.28515625" style="3" customWidth="1"/>
    <col min="5401" max="5401" width="15.42578125" style="3" customWidth="1"/>
    <col min="5402" max="5403" width="14.42578125" style="3" customWidth="1"/>
    <col min="5404" max="5404" width="7.140625" style="3" customWidth="1"/>
    <col min="5405" max="5407" width="15.140625" style="3" customWidth="1"/>
    <col min="5408" max="5408" width="6.7109375" style="3" customWidth="1"/>
    <col min="5409" max="5409" width="16" style="3" customWidth="1"/>
    <col min="5410" max="5410" width="14.85546875" style="3" customWidth="1"/>
    <col min="5411" max="5411" width="12.85546875" style="3" customWidth="1"/>
    <col min="5412" max="5412" width="4.85546875" style="3" customWidth="1"/>
    <col min="5413" max="5413" width="14.140625" style="3" customWidth="1"/>
    <col min="5414" max="5414" width="13.85546875" style="3" customWidth="1"/>
    <col min="5415" max="5415" width="14.140625" style="3" customWidth="1"/>
    <col min="5416" max="5416" width="8.5703125" style="3" bestFit="1" customWidth="1"/>
    <col min="5417" max="5417" width="12.85546875" style="3" customWidth="1"/>
    <col min="5418" max="5418" width="14" style="3" customWidth="1"/>
    <col min="5419" max="5419" width="13.140625" style="3" customWidth="1"/>
    <col min="5420" max="5420" width="8.5703125" style="3" bestFit="1" customWidth="1"/>
    <col min="5421" max="5421" width="15" style="3" customWidth="1"/>
    <col min="5422" max="5422" width="14.7109375" style="3" customWidth="1"/>
    <col min="5423" max="5423" width="15" style="3" customWidth="1"/>
    <col min="5424" max="5424" width="59.7109375" style="3" customWidth="1"/>
    <col min="5425" max="5425" width="81.7109375" style="3" bestFit="1" customWidth="1"/>
    <col min="5426" max="5426" width="19.42578125" style="3" customWidth="1"/>
    <col min="5427" max="5427" width="14.5703125" style="3" customWidth="1"/>
    <col min="5428" max="5428" width="12.28515625" style="3" customWidth="1"/>
    <col min="5429" max="5429" width="14.5703125" style="3" customWidth="1"/>
    <col min="5430" max="5430" width="11.7109375" style="3" customWidth="1"/>
    <col min="5431" max="5431" width="14" style="3" customWidth="1"/>
    <col min="5432" max="5432" width="20.5703125" style="3" customWidth="1"/>
    <col min="5433" max="5433" width="11.7109375" style="3" customWidth="1"/>
    <col min="5434" max="5434" width="10.85546875" style="3" customWidth="1"/>
    <col min="5435" max="5636" width="9.140625" style="3"/>
    <col min="5637" max="5637" width="7.42578125" style="3" customWidth="1"/>
    <col min="5638" max="5638" width="20.7109375" style="3" customWidth="1"/>
    <col min="5639" max="5639" width="44.28515625" style="3" customWidth="1"/>
    <col min="5640" max="5640" width="48.85546875" style="3" customWidth="1"/>
    <col min="5641" max="5641" width="8.5703125" style="3" customWidth="1"/>
    <col min="5642" max="5643" width="5.28515625" style="3" customWidth="1"/>
    <col min="5644" max="5644" width="7" style="3" customWidth="1"/>
    <col min="5645" max="5645" width="12.28515625" style="3" customWidth="1"/>
    <col min="5646" max="5646" width="10.7109375" style="3" customWidth="1"/>
    <col min="5647" max="5647" width="11.140625" style="3" customWidth="1"/>
    <col min="5648" max="5648" width="8.85546875" style="3" customWidth="1"/>
    <col min="5649" max="5649" width="13.85546875" style="3" customWidth="1"/>
    <col min="5650" max="5650" width="38.85546875" style="3" customWidth="1"/>
    <col min="5651" max="5652" width="4.85546875" style="3" customWidth="1"/>
    <col min="5653" max="5653" width="11.85546875" style="3" customWidth="1"/>
    <col min="5654" max="5654" width="9.140625" style="3" customWidth="1"/>
    <col min="5655" max="5655" width="13.42578125" style="3" customWidth="1"/>
    <col min="5656" max="5656" width="15.28515625" style="3" customWidth="1"/>
    <col min="5657" max="5657" width="15.42578125" style="3" customWidth="1"/>
    <col min="5658" max="5659" width="14.42578125" style="3" customWidth="1"/>
    <col min="5660" max="5660" width="7.140625" style="3" customWidth="1"/>
    <col min="5661" max="5663" width="15.140625" style="3" customWidth="1"/>
    <col min="5664" max="5664" width="6.7109375" style="3" customWidth="1"/>
    <col min="5665" max="5665" width="16" style="3" customWidth="1"/>
    <col min="5666" max="5666" width="14.85546875" style="3" customWidth="1"/>
    <col min="5667" max="5667" width="12.85546875" style="3" customWidth="1"/>
    <col min="5668" max="5668" width="4.85546875" style="3" customWidth="1"/>
    <col min="5669" max="5669" width="14.140625" style="3" customWidth="1"/>
    <col min="5670" max="5670" width="13.85546875" style="3" customWidth="1"/>
    <col min="5671" max="5671" width="14.140625" style="3" customWidth="1"/>
    <col min="5672" max="5672" width="8.5703125" style="3" bestFit="1" customWidth="1"/>
    <col min="5673" max="5673" width="12.85546875" style="3" customWidth="1"/>
    <col min="5674" max="5674" width="14" style="3" customWidth="1"/>
    <col min="5675" max="5675" width="13.140625" style="3" customWidth="1"/>
    <col min="5676" max="5676" width="8.5703125" style="3" bestFit="1" customWidth="1"/>
    <col min="5677" max="5677" width="15" style="3" customWidth="1"/>
    <col min="5678" max="5678" width="14.7109375" style="3" customWidth="1"/>
    <col min="5679" max="5679" width="15" style="3" customWidth="1"/>
    <col min="5680" max="5680" width="59.7109375" style="3" customWidth="1"/>
    <col min="5681" max="5681" width="81.7109375" style="3" bestFit="1" customWidth="1"/>
    <col min="5682" max="5682" width="19.42578125" style="3" customWidth="1"/>
    <col min="5683" max="5683" width="14.5703125" style="3" customWidth="1"/>
    <col min="5684" max="5684" width="12.28515625" style="3" customWidth="1"/>
    <col min="5685" max="5685" width="14.5703125" style="3" customWidth="1"/>
    <col min="5686" max="5686" width="11.7109375" style="3" customWidth="1"/>
    <col min="5687" max="5687" width="14" style="3" customWidth="1"/>
    <col min="5688" max="5688" width="20.5703125" style="3" customWidth="1"/>
    <col min="5689" max="5689" width="11.7109375" style="3" customWidth="1"/>
    <col min="5690" max="5690" width="10.85546875" style="3" customWidth="1"/>
    <col min="5691" max="5892" width="9.140625" style="3"/>
    <col min="5893" max="5893" width="7.42578125" style="3" customWidth="1"/>
    <col min="5894" max="5894" width="20.7109375" style="3" customWidth="1"/>
    <col min="5895" max="5895" width="44.28515625" style="3" customWidth="1"/>
    <col min="5896" max="5896" width="48.85546875" style="3" customWidth="1"/>
    <col min="5897" max="5897" width="8.5703125" style="3" customWidth="1"/>
    <col min="5898" max="5899" width="5.28515625" style="3" customWidth="1"/>
    <col min="5900" max="5900" width="7" style="3" customWidth="1"/>
    <col min="5901" max="5901" width="12.28515625" style="3" customWidth="1"/>
    <col min="5902" max="5902" width="10.7109375" style="3" customWidth="1"/>
    <col min="5903" max="5903" width="11.140625" style="3" customWidth="1"/>
    <col min="5904" max="5904" width="8.85546875" style="3" customWidth="1"/>
    <col min="5905" max="5905" width="13.85546875" style="3" customWidth="1"/>
    <col min="5906" max="5906" width="38.85546875" style="3" customWidth="1"/>
    <col min="5907" max="5908" width="4.85546875" style="3" customWidth="1"/>
    <col min="5909" max="5909" width="11.85546875" style="3" customWidth="1"/>
    <col min="5910" max="5910" width="9.140625" style="3" customWidth="1"/>
    <col min="5911" max="5911" width="13.42578125" style="3" customWidth="1"/>
    <col min="5912" max="5912" width="15.28515625" style="3" customWidth="1"/>
    <col min="5913" max="5913" width="15.42578125" style="3" customWidth="1"/>
    <col min="5914" max="5915" width="14.42578125" style="3" customWidth="1"/>
    <col min="5916" max="5916" width="7.140625" style="3" customWidth="1"/>
    <col min="5917" max="5919" width="15.140625" style="3" customWidth="1"/>
    <col min="5920" max="5920" width="6.7109375" style="3" customWidth="1"/>
    <col min="5921" max="5921" width="16" style="3" customWidth="1"/>
    <col min="5922" max="5922" width="14.85546875" style="3" customWidth="1"/>
    <col min="5923" max="5923" width="12.85546875" style="3" customWidth="1"/>
    <col min="5924" max="5924" width="4.85546875" style="3" customWidth="1"/>
    <col min="5925" max="5925" width="14.140625" style="3" customWidth="1"/>
    <col min="5926" max="5926" width="13.85546875" style="3" customWidth="1"/>
    <col min="5927" max="5927" width="14.140625" style="3" customWidth="1"/>
    <col min="5928" max="5928" width="8.5703125" style="3" bestFit="1" customWidth="1"/>
    <col min="5929" max="5929" width="12.85546875" style="3" customWidth="1"/>
    <col min="5930" max="5930" width="14" style="3" customWidth="1"/>
    <col min="5931" max="5931" width="13.140625" style="3" customWidth="1"/>
    <col min="5932" max="5932" width="8.5703125" style="3" bestFit="1" customWidth="1"/>
    <col min="5933" max="5933" width="15" style="3" customWidth="1"/>
    <col min="5934" max="5934" width="14.7109375" style="3" customWidth="1"/>
    <col min="5935" max="5935" width="15" style="3" customWidth="1"/>
    <col min="5936" max="5936" width="59.7109375" style="3" customWidth="1"/>
    <col min="5937" max="5937" width="81.7109375" style="3" bestFit="1" customWidth="1"/>
    <col min="5938" max="5938" width="19.42578125" style="3" customWidth="1"/>
    <col min="5939" max="5939" width="14.5703125" style="3" customWidth="1"/>
    <col min="5940" max="5940" width="12.28515625" style="3" customWidth="1"/>
    <col min="5941" max="5941" width="14.5703125" style="3" customWidth="1"/>
    <col min="5942" max="5942" width="11.7109375" style="3" customWidth="1"/>
    <col min="5943" max="5943" width="14" style="3" customWidth="1"/>
    <col min="5944" max="5944" width="20.5703125" style="3" customWidth="1"/>
    <col min="5945" max="5945" width="11.7109375" style="3" customWidth="1"/>
    <col min="5946" max="5946" width="10.85546875" style="3" customWidth="1"/>
    <col min="5947" max="6148" width="9.140625" style="3"/>
    <col min="6149" max="6149" width="7.42578125" style="3" customWidth="1"/>
    <col min="6150" max="6150" width="20.7109375" style="3" customWidth="1"/>
    <col min="6151" max="6151" width="44.28515625" style="3" customWidth="1"/>
    <col min="6152" max="6152" width="48.85546875" style="3" customWidth="1"/>
    <col min="6153" max="6153" width="8.5703125" style="3" customWidth="1"/>
    <col min="6154" max="6155" width="5.28515625" style="3" customWidth="1"/>
    <col min="6156" max="6156" width="7" style="3" customWidth="1"/>
    <col min="6157" max="6157" width="12.28515625" style="3" customWidth="1"/>
    <col min="6158" max="6158" width="10.7109375" style="3" customWidth="1"/>
    <col min="6159" max="6159" width="11.140625" style="3" customWidth="1"/>
    <col min="6160" max="6160" width="8.85546875" style="3" customWidth="1"/>
    <col min="6161" max="6161" width="13.85546875" style="3" customWidth="1"/>
    <col min="6162" max="6162" width="38.85546875" style="3" customWidth="1"/>
    <col min="6163" max="6164" width="4.85546875" style="3" customWidth="1"/>
    <col min="6165" max="6165" width="11.85546875" style="3" customWidth="1"/>
    <col min="6166" max="6166" width="9.140625" style="3" customWidth="1"/>
    <col min="6167" max="6167" width="13.42578125" style="3" customWidth="1"/>
    <col min="6168" max="6168" width="15.28515625" style="3" customWidth="1"/>
    <col min="6169" max="6169" width="15.42578125" style="3" customWidth="1"/>
    <col min="6170" max="6171" width="14.42578125" style="3" customWidth="1"/>
    <col min="6172" max="6172" width="7.140625" style="3" customWidth="1"/>
    <col min="6173" max="6175" width="15.140625" style="3" customWidth="1"/>
    <col min="6176" max="6176" width="6.7109375" style="3" customWidth="1"/>
    <col min="6177" max="6177" width="16" style="3" customWidth="1"/>
    <col min="6178" max="6178" width="14.85546875" style="3" customWidth="1"/>
    <col min="6179" max="6179" width="12.85546875" style="3" customWidth="1"/>
    <col min="6180" max="6180" width="4.85546875" style="3" customWidth="1"/>
    <col min="6181" max="6181" width="14.140625" style="3" customWidth="1"/>
    <col min="6182" max="6182" width="13.85546875" style="3" customWidth="1"/>
    <col min="6183" max="6183" width="14.140625" style="3" customWidth="1"/>
    <col min="6184" max="6184" width="8.5703125" style="3" bestFit="1" customWidth="1"/>
    <col min="6185" max="6185" width="12.85546875" style="3" customWidth="1"/>
    <col min="6186" max="6186" width="14" style="3" customWidth="1"/>
    <col min="6187" max="6187" width="13.140625" style="3" customWidth="1"/>
    <col min="6188" max="6188" width="8.5703125" style="3" bestFit="1" customWidth="1"/>
    <col min="6189" max="6189" width="15" style="3" customWidth="1"/>
    <col min="6190" max="6190" width="14.7109375" style="3" customWidth="1"/>
    <col min="6191" max="6191" width="15" style="3" customWidth="1"/>
    <col min="6192" max="6192" width="59.7109375" style="3" customWidth="1"/>
    <col min="6193" max="6193" width="81.7109375" style="3" bestFit="1" customWidth="1"/>
    <col min="6194" max="6194" width="19.42578125" style="3" customWidth="1"/>
    <col min="6195" max="6195" width="14.5703125" style="3" customWidth="1"/>
    <col min="6196" max="6196" width="12.28515625" style="3" customWidth="1"/>
    <col min="6197" max="6197" width="14.5703125" style="3" customWidth="1"/>
    <col min="6198" max="6198" width="11.7109375" style="3" customWidth="1"/>
    <col min="6199" max="6199" width="14" style="3" customWidth="1"/>
    <col min="6200" max="6200" width="20.5703125" style="3" customWidth="1"/>
    <col min="6201" max="6201" width="11.7109375" style="3" customWidth="1"/>
    <col min="6202" max="6202" width="10.85546875" style="3" customWidth="1"/>
    <col min="6203" max="6404" width="9.140625" style="3"/>
    <col min="6405" max="6405" width="7.42578125" style="3" customWidth="1"/>
    <col min="6406" max="6406" width="20.7109375" style="3" customWidth="1"/>
    <col min="6407" max="6407" width="44.28515625" style="3" customWidth="1"/>
    <col min="6408" max="6408" width="48.85546875" style="3" customWidth="1"/>
    <col min="6409" max="6409" width="8.5703125" style="3" customWidth="1"/>
    <col min="6410" max="6411" width="5.28515625" style="3" customWidth="1"/>
    <col min="6412" max="6412" width="7" style="3" customWidth="1"/>
    <col min="6413" max="6413" width="12.28515625" style="3" customWidth="1"/>
    <col min="6414" max="6414" width="10.7109375" style="3" customWidth="1"/>
    <col min="6415" max="6415" width="11.140625" style="3" customWidth="1"/>
    <col min="6416" max="6416" width="8.85546875" style="3" customWidth="1"/>
    <col min="6417" max="6417" width="13.85546875" style="3" customWidth="1"/>
    <col min="6418" max="6418" width="38.85546875" style="3" customWidth="1"/>
    <col min="6419" max="6420" width="4.85546875" style="3" customWidth="1"/>
    <col min="6421" max="6421" width="11.85546875" style="3" customWidth="1"/>
    <col min="6422" max="6422" width="9.140625" style="3" customWidth="1"/>
    <col min="6423" max="6423" width="13.42578125" style="3" customWidth="1"/>
    <col min="6424" max="6424" width="15.28515625" style="3" customWidth="1"/>
    <col min="6425" max="6425" width="15.42578125" style="3" customWidth="1"/>
    <col min="6426" max="6427" width="14.42578125" style="3" customWidth="1"/>
    <col min="6428" max="6428" width="7.140625" style="3" customWidth="1"/>
    <col min="6429" max="6431" width="15.140625" style="3" customWidth="1"/>
    <col min="6432" max="6432" width="6.7109375" style="3" customWidth="1"/>
    <col min="6433" max="6433" width="16" style="3" customWidth="1"/>
    <col min="6434" max="6434" width="14.85546875" style="3" customWidth="1"/>
    <col min="6435" max="6435" width="12.85546875" style="3" customWidth="1"/>
    <col min="6436" max="6436" width="4.85546875" style="3" customWidth="1"/>
    <col min="6437" max="6437" width="14.140625" style="3" customWidth="1"/>
    <col min="6438" max="6438" width="13.85546875" style="3" customWidth="1"/>
    <col min="6439" max="6439" width="14.140625" style="3" customWidth="1"/>
    <col min="6440" max="6440" width="8.5703125" style="3" bestFit="1" customWidth="1"/>
    <col min="6441" max="6441" width="12.85546875" style="3" customWidth="1"/>
    <col min="6442" max="6442" width="14" style="3" customWidth="1"/>
    <col min="6443" max="6443" width="13.140625" style="3" customWidth="1"/>
    <col min="6444" max="6444" width="8.5703125" style="3" bestFit="1" customWidth="1"/>
    <col min="6445" max="6445" width="15" style="3" customWidth="1"/>
    <col min="6446" max="6446" width="14.7109375" style="3" customWidth="1"/>
    <col min="6447" max="6447" width="15" style="3" customWidth="1"/>
    <col min="6448" max="6448" width="59.7109375" style="3" customWidth="1"/>
    <col min="6449" max="6449" width="81.7109375" style="3" bestFit="1" customWidth="1"/>
    <col min="6450" max="6450" width="19.42578125" style="3" customWidth="1"/>
    <col min="6451" max="6451" width="14.5703125" style="3" customWidth="1"/>
    <col min="6452" max="6452" width="12.28515625" style="3" customWidth="1"/>
    <col min="6453" max="6453" width="14.5703125" style="3" customWidth="1"/>
    <col min="6454" max="6454" width="11.7109375" style="3" customWidth="1"/>
    <col min="6455" max="6455" width="14" style="3" customWidth="1"/>
    <col min="6456" max="6456" width="20.5703125" style="3" customWidth="1"/>
    <col min="6457" max="6457" width="11.7109375" style="3" customWidth="1"/>
    <col min="6458" max="6458" width="10.85546875" style="3" customWidth="1"/>
    <col min="6459" max="6660" width="9.140625" style="3"/>
    <col min="6661" max="6661" width="7.42578125" style="3" customWidth="1"/>
    <col min="6662" max="6662" width="20.7109375" style="3" customWidth="1"/>
    <col min="6663" max="6663" width="44.28515625" style="3" customWidth="1"/>
    <col min="6664" max="6664" width="48.85546875" style="3" customWidth="1"/>
    <col min="6665" max="6665" width="8.5703125" style="3" customWidth="1"/>
    <col min="6666" max="6667" width="5.28515625" style="3" customWidth="1"/>
    <col min="6668" max="6668" width="7" style="3" customWidth="1"/>
    <col min="6669" max="6669" width="12.28515625" style="3" customWidth="1"/>
    <col min="6670" max="6670" width="10.7109375" style="3" customWidth="1"/>
    <col min="6671" max="6671" width="11.140625" style="3" customWidth="1"/>
    <col min="6672" max="6672" width="8.85546875" style="3" customWidth="1"/>
    <col min="6673" max="6673" width="13.85546875" style="3" customWidth="1"/>
    <col min="6674" max="6674" width="38.85546875" style="3" customWidth="1"/>
    <col min="6675" max="6676" width="4.85546875" style="3" customWidth="1"/>
    <col min="6677" max="6677" width="11.85546875" style="3" customWidth="1"/>
    <col min="6678" max="6678" width="9.140625" style="3" customWidth="1"/>
    <col min="6679" max="6679" width="13.42578125" style="3" customWidth="1"/>
    <col min="6680" max="6680" width="15.28515625" style="3" customWidth="1"/>
    <col min="6681" max="6681" width="15.42578125" style="3" customWidth="1"/>
    <col min="6682" max="6683" width="14.42578125" style="3" customWidth="1"/>
    <col min="6684" max="6684" width="7.140625" style="3" customWidth="1"/>
    <col min="6685" max="6687" width="15.140625" style="3" customWidth="1"/>
    <col min="6688" max="6688" width="6.7109375" style="3" customWidth="1"/>
    <col min="6689" max="6689" width="16" style="3" customWidth="1"/>
    <col min="6690" max="6690" width="14.85546875" style="3" customWidth="1"/>
    <col min="6691" max="6691" width="12.85546875" style="3" customWidth="1"/>
    <col min="6692" max="6692" width="4.85546875" style="3" customWidth="1"/>
    <col min="6693" max="6693" width="14.140625" style="3" customWidth="1"/>
    <col min="6694" max="6694" width="13.85546875" style="3" customWidth="1"/>
    <col min="6695" max="6695" width="14.140625" style="3" customWidth="1"/>
    <col min="6696" max="6696" width="8.5703125" style="3" bestFit="1" customWidth="1"/>
    <col min="6697" max="6697" width="12.85546875" style="3" customWidth="1"/>
    <col min="6698" max="6698" width="14" style="3" customWidth="1"/>
    <col min="6699" max="6699" width="13.140625" style="3" customWidth="1"/>
    <col min="6700" max="6700" width="8.5703125" style="3" bestFit="1" customWidth="1"/>
    <col min="6701" max="6701" width="15" style="3" customWidth="1"/>
    <col min="6702" max="6702" width="14.7109375" style="3" customWidth="1"/>
    <col min="6703" max="6703" width="15" style="3" customWidth="1"/>
    <col min="6704" max="6704" width="59.7109375" style="3" customWidth="1"/>
    <col min="6705" max="6705" width="81.7109375" style="3" bestFit="1" customWidth="1"/>
    <col min="6706" max="6706" width="19.42578125" style="3" customWidth="1"/>
    <col min="6707" max="6707" width="14.5703125" style="3" customWidth="1"/>
    <col min="6708" max="6708" width="12.28515625" style="3" customWidth="1"/>
    <col min="6709" max="6709" width="14.5703125" style="3" customWidth="1"/>
    <col min="6710" max="6710" width="11.7109375" style="3" customWidth="1"/>
    <col min="6711" max="6711" width="14" style="3" customWidth="1"/>
    <col min="6712" max="6712" width="20.5703125" style="3" customWidth="1"/>
    <col min="6713" max="6713" width="11.7109375" style="3" customWidth="1"/>
    <col min="6714" max="6714" width="10.85546875" style="3" customWidth="1"/>
    <col min="6715" max="6916" width="9.140625" style="3"/>
    <col min="6917" max="6917" width="7.42578125" style="3" customWidth="1"/>
    <col min="6918" max="6918" width="20.7109375" style="3" customWidth="1"/>
    <col min="6919" max="6919" width="44.28515625" style="3" customWidth="1"/>
    <col min="6920" max="6920" width="48.85546875" style="3" customWidth="1"/>
    <col min="6921" max="6921" width="8.5703125" style="3" customWidth="1"/>
    <col min="6922" max="6923" width="5.28515625" style="3" customWidth="1"/>
    <col min="6924" max="6924" width="7" style="3" customWidth="1"/>
    <col min="6925" max="6925" width="12.28515625" style="3" customWidth="1"/>
    <col min="6926" max="6926" width="10.7109375" style="3" customWidth="1"/>
    <col min="6927" max="6927" width="11.140625" style="3" customWidth="1"/>
    <col min="6928" max="6928" width="8.85546875" style="3" customWidth="1"/>
    <col min="6929" max="6929" width="13.85546875" style="3" customWidth="1"/>
    <col min="6930" max="6930" width="38.85546875" style="3" customWidth="1"/>
    <col min="6931" max="6932" width="4.85546875" style="3" customWidth="1"/>
    <col min="6933" max="6933" width="11.85546875" style="3" customWidth="1"/>
    <col min="6934" max="6934" width="9.140625" style="3" customWidth="1"/>
    <col min="6935" max="6935" width="13.42578125" style="3" customWidth="1"/>
    <col min="6936" max="6936" width="15.28515625" style="3" customWidth="1"/>
    <col min="6937" max="6937" width="15.42578125" style="3" customWidth="1"/>
    <col min="6938" max="6939" width="14.42578125" style="3" customWidth="1"/>
    <col min="6940" max="6940" width="7.140625" style="3" customWidth="1"/>
    <col min="6941" max="6943" width="15.140625" style="3" customWidth="1"/>
    <col min="6944" max="6944" width="6.7109375" style="3" customWidth="1"/>
    <col min="6945" max="6945" width="16" style="3" customWidth="1"/>
    <col min="6946" max="6946" width="14.85546875" style="3" customWidth="1"/>
    <col min="6947" max="6947" width="12.85546875" style="3" customWidth="1"/>
    <col min="6948" max="6948" width="4.85546875" style="3" customWidth="1"/>
    <col min="6949" max="6949" width="14.140625" style="3" customWidth="1"/>
    <col min="6950" max="6950" width="13.85546875" style="3" customWidth="1"/>
    <col min="6951" max="6951" width="14.140625" style="3" customWidth="1"/>
    <col min="6952" max="6952" width="8.5703125" style="3" bestFit="1" customWidth="1"/>
    <col min="6953" max="6953" width="12.85546875" style="3" customWidth="1"/>
    <col min="6954" max="6954" width="14" style="3" customWidth="1"/>
    <col min="6955" max="6955" width="13.140625" style="3" customWidth="1"/>
    <col min="6956" max="6956" width="8.5703125" style="3" bestFit="1" customWidth="1"/>
    <col min="6957" max="6957" width="15" style="3" customWidth="1"/>
    <col min="6958" max="6958" width="14.7109375" style="3" customWidth="1"/>
    <col min="6959" max="6959" width="15" style="3" customWidth="1"/>
    <col min="6960" max="6960" width="59.7109375" style="3" customWidth="1"/>
    <col min="6961" max="6961" width="81.7109375" style="3" bestFit="1" customWidth="1"/>
    <col min="6962" max="6962" width="19.42578125" style="3" customWidth="1"/>
    <col min="6963" max="6963" width="14.5703125" style="3" customWidth="1"/>
    <col min="6964" max="6964" width="12.28515625" style="3" customWidth="1"/>
    <col min="6965" max="6965" width="14.5703125" style="3" customWidth="1"/>
    <col min="6966" max="6966" width="11.7109375" style="3" customWidth="1"/>
    <col min="6967" max="6967" width="14" style="3" customWidth="1"/>
    <col min="6968" max="6968" width="20.5703125" style="3" customWidth="1"/>
    <col min="6969" max="6969" width="11.7109375" style="3" customWidth="1"/>
    <col min="6970" max="6970" width="10.85546875" style="3" customWidth="1"/>
    <col min="6971" max="7172" width="9.140625" style="3"/>
    <col min="7173" max="7173" width="7.42578125" style="3" customWidth="1"/>
    <col min="7174" max="7174" width="20.7109375" style="3" customWidth="1"/>
    <col min="7175" max="7175" width="44.28515625" style="3" customWidth="1"/>
    <col min="7176" max="7176" width="48.85546875" style="3" customWidth="1"/>
    <col min="7177" max="7177" width="8.5703125" style="3" customWidth="1"/>
    <col min="7178" max="7179" width="5.28515625" style="3" customWidth="1"/>
    <col min="7180" max="7180" width="7" style="3" customWidth="1"/>
    <col min="7181" max="7181" width="12.28515625" style="3" customWidth="1"/>
    <col min="7182" max="7182" width="10.7109375" style="3" customWidth="1"/>
    <col min="7183" max="7183" width="11.140625" style="3" customWidth="1"/>
    <col min="7184" max="7184" width="8.85546875" style="3" customWidth="1"/>
    <col min="7185" max="7185" width="13.85546875" style="3" customWidth="1"/>
    <col min="7186" max="7186" width="38.85546875" style="3" customWidth="1"/>
    <col min="7187" max="7188" width="4.85546875" style="3" customWidth="1"/>
    <col min="7189" max="7189" width="11.85546875" style="3" customWidth="1"/>
    <col min="7190" max="7190" width="9.140625" style="3" customWidth="1"/>
    <col min="7191" max="7191" width="13.42578125" style="3" customWidth="1"/>
    <col min="7192" max="7192" width="15.28515625" style="3" customWidth="1"/>
    <col min="7193" max="7193" width="15.42578125" style="3" customWidth="1"/>
    <col min="7194" max="7195" width="14.42578125" style="3" customWidth="1"/>
    <col min="7196" max="7196" width="7.140625" style="3" customWidth="1"/>
    <col min="7197" max="7199" width="15.140625" style="3" customWidth="1"/>
    <col min="7200" max="7200" width="6.7109375" style="3" customWidth="1"/>
    <col min="7201" max="7201" width="16" style="3" customWidth="1"/>
    <col min="7202" max="7202" width="14.85546875" style="3" customWidth="1"/>
    <col min="7203" max="7203" width="12.85546875" style="3" customWidth="1"/>
    <col min="7204" max="7204" width="4.85546875" style="3" customWidth="1"/>
    <col min="7205" max="7205" width="14.140625" style="3" customWidth="1"/>
    <col min="7206" max="7206" width="13.85546875" style="3" customWidth="1"/>
    <col min="7207" max="7207" width="14.140625" style="3" customWidth="1"/>
    <col min="7208" max="7208" width="8.5703125" style="3" bestFit="1" customWidth="1"/>
    <col min="7209" max="7209" width="12.85546875" style="3" customWidth="1"/>
    <col min="7210" max="7210" width="14" style="3" customWidth="1"/>
    <col min="7211" max="7211" width="13.140625" style="3" customWidth="1"/>
    <col min="7212" max="7212" width="8.5703125" style="3" bestFit="1" customWidth="1"/>
    <col min="7213" max="7213" width="15" style="3" customWidth="1"/>
    <col min="7214" max="7214" width="14.7109375" style="3" customWidth="1"/>
    <col min="7215" max="7215" width="15" style="3" customWidth="1"/>
    <col min="7216" max="7216" width="59.7109375" style="3" customWidth="1"/>
    <col min="7217" max="7217" width="81.7109375" style="3" bestFit="1" customWidth="1"/>
    <col min="7218" max="7218" width="19.42578125" style="3" customWidth="1"/>
    <col min="7219" max="7219" width="14.5703125" style="3" customWidth="1"/>
    <col min="7220" max="7220" width="12.28515625" style="3" customWidth="1"/>
    <col min="7221" max="7221" width="14.5703125" style="3" customWidth="1"/>
    <col min="7222" max="7222" width="11.7109375" style="3" customWidth="1"/>
    <col min="7223" max="7223" width="14" style="3" customWidth="1"/>
    <col min="7224" max="7224" width="20.5703125" style="3" customWidth="1"/>
    <col min="7225" max="7225" width="11.7109375" style="3" customWidth="1"/>
    <col min="7226" max="7226" width="10.85546875" style="3" customWidth="1"/>
    <col min="7227" max="7428" width="9.140625" style="3"/>
    <col min="7429" max="7429" width="7.42578125" style="3" customWidth="1"/>
    <col min="7430" max="7430" width="20.7109375" style="3" customWidth="1"/>
    <col min="7431" max="7431" width="44.28515625" style="3" customWidth="1"/>
    <col min="7432" max="7432" width="48.85546875" style="3" customWidth="1"/>
    <col min="7433" max="7433" width="8.5703125" style="3" customWidth="1"/>
    <col min="7434" max="7435" width="5.28515625" style="3" customWidth="1"/>
    <col min="7436" max="7436" width="7" style="3" customWidth="1"/>
    <col min="7437" max="7437" width="12.28515625" style="3" customWidth="1"/>
    <col min="7438" max="7438" width="10.7109375" style="3" customWidth="1"/>
    <col min="7439" max="7439" width="11.140625" style="3" customWidth="1"/>
    <col min="7440" max="7440" width="8.85546875" style="3" customWidth="1"/>
    <col min="7441" max="7441" width="13.85546875" style="3" customWidth="1"/>
    <col min="7442" max="7442" width="38.85546875" style="3" customWidth="1"/>
    <col min="7443" max="7444" width="4.85546875" style="3" customWidth="1"/>
    <col min="7445" max="7445" width="11.85546875" style="3" customWidth="1"/>
    <col min="7446" max="7446" width="9.140625" style="3" customWidth="1"/>
    <col min="7447" max="7447" width="13.42578125" style="3" customWidth="1"/>
    <col min="7448" max="7448" width="15.28515625" style="3" customWidth="1"/>
    <col min="7449" max="7449" width="15.42578125" style="3" customWidth="1"/>
    <col min="7450" max="7451" width="14.42578125" style="3" customWidth="1"/>
    <col min="7452" max="7452" width="7.140625" style="3" customWidth="1"/>
    <col min="7453" max="7455" width="15.140625" style="3" customWidth="1"/>
    <col min="7456" max="7456" width="6.7109375" style="3" customWidth="1"/>
    <col min="7457" max="7457" width="16" style="3" customWidth="1"/>
    <col min="7458" max="7458" width="14.85546875" style="3" customWidth="1"/>
    <col min="7459" max="7459" width="12.85546875" style="3" customWidth="1"/>
    <col min="7460" max="7460" width="4.85546875" style="3" customWidth="1"/>
    <col min="7461" max="7461" width="14.140625" style="3" customWidth="1"/>
    <col min="7462" max="7462" width="13.85546875" style="3" customWidth="1"/>
    <col min="7463" max="7463" width="14.140625" style="3" customWidth="1"/>
    <col min="7464" max="7464" width="8.5703125" style="3" bestFit="1" customWidth="1"/>
    <col min="7465" max="7465" width="12.85546875" style="3" customWidth="1"/>
    <col min="7466" max="7466" width="14" style="3" customWidth="1"/>
    <col min="7467" max="7467" width="13.140625" style="3" customWidth="1"/>
    <col min="7468" max="7468" width="8.5703125" style="3" bestFit="1" customWidth="1"/>
    <col min="7469" max="7469" width="15" style="3" customWidth="1"/>
    <col min="7470" max="7470" width="14.7109375" style="3" customWidth="1"/>
    <col min="7471" max="7471" width="15" style="3" customWidth="1"/>
    <col min="7472" max="7472" width="59.7109375" style="3" customWidth="1"/>
    <col min="7473" max="7473" width="81.7109375" style="3" bestFit="1" customWidth="1"/>
    <col min="7474" max="7474" width="19.42578125" style="3" customWidth="1"/>
    <col min="7475" max="7475" width="14.5703125" style="3" customWidth="1"/>
    <col min="7476" max="7476" width="12.28515625" style="3" customWidth="1"/>
    <col min="7477" max="7477" width="14.5703125" style="3" customWidth="1"/>
    <col min="7478" max="7478" width="11.7109375" style="3" customWidth="1"/>
    <col min="7479" max="7479" width="14" style="3" customWidth="1"/>
    <col min="7480" max="7480" width="20.5703125" style="3" customWidth="1"/>
    <col min="7481" max="7481" width="11.7109375" style="3" customWidth="1"/>
    <col min="7482" max="7482" width="10.85546875" style="3" customWidth="1"/>
    <col min="7483" max="7684" width="9.140625" style="3"/>
    <col min="7685" max="7685" width="7.42578125" style="3" customWidth="1"/>
    <col min="7686" max="7686" width="20.7109375" style="3" customWidth="1"/>
    <col min="7687" max="7687" width="44.28515625" style="3" customWidth="1"/>
    <col min="7688" max="7688" width="48.85546875" style="3" customWidth="1"/>
    <col min="7689" max="7689" width="8.5703125" style="3" customWidth="1"/>
    <col min="7690" max="7691" width="5.28515625" style="3" customWidth="1"/>
    <col min="7692" max="7692" width="7" style="3" customWidth="1"/>
    <col min="7693" max="7693" width="12.28515625" style="3" customWidth="1"/>
    <col min="7694" max="7694" width="10.7109375" style="3" customWidth="1"/>
    <col min="7695" max="7695" width="11.140625" style="3" customWidth="1"/>
    <col min="7696" max="7696" width="8.85546875" style="3" customWidth="1"/>
    <col min="7697" max="7697" width="13.85546875" style="3" customWidth="1"/>
    <col min="7698" max="7698" width="38.85546875" style="3" customWidth="1"/>
    <col min="7699" max="7700" width="4.85546875" style="3" customWidth="1"/>
    <col min="7701" max="7701" width="11.85546875" style="3" customWidth="1"/>
    <col min="7702" max="7702" width="9.140625" style="3" customWidth="1"/>
    <col min="7703" max="7703" width="13.42578125" style="3" customWidth="1"/>
    <col min="7704" max="7704" width="15.28515625" style="3" customWidth="1"/>
    <col min="7705" max="7705" width="15.42578125" style="3" customWidth="1"/>
    <col min="7706" max="7707" width="14.42578125" style="3" customWidth="1"/>
    <col min="7708" max="7708" width="7.140625" style="3" customWidth="1"/>
    <col min="7709" max="7711" width="15.140625" style="3" customWidth="1"/>
    <col min="7712" max="7712" width="6.7109375" style="3" customWidth="1"/>
    <col min="7713" max="7713" width="16" style="3" customWidth="1"/>
    <col min="7714" max="7714" width="14.85546875" style="3" customWidth="1"/>
    <col min="7715" max="7715" width="12.85546875" style="3" customWidth="1"/>
    <col min="7716" max="7716" width="4.85546875" style="3" customWidth="1"/>
    <col min="7717" max="7717" width="14.140625" style="3" customWidth="1"/>
    <col min="7718" max="7718" width="13.85546875" style="3" customWidth="1"/>
    <col min="7719" max="7719" width="14.140625" style="3" customWidth="1"/>
    <col min="7720" max="7720" width="8.5703125" style="3" bestFit="1" customWidth="1"/>
    <col min="7721" max="7721" width="12.85546875" style="3" customWidth="1"/>
    <col min="7722" max="7722" width="14" style="3" customWidth="1"/>
    <col min="7723" max="7723" width="13.140625" style="3" customWidth="1"/>
    <col min="7724" max="7724" width="8.5703125" style="3" bestFit="1" customWidth="1"/>
    <col min="7725" max="7725" width="15" style="3" customWidth="1"/>
    <col min="7726" max="7726" width="14.7109375" style="3" customWidth="1"/>
    <col min="7727" max="7727" width="15" style="3" customWidth="1"/>
    <col min="7728" max="7728" width="59.7109375" style="3" customWidth="1"/>
    <col min="7729" max="7729" width="81.7109375" style="3" bestFit="1" customWidth="1"/>
    <col min="7730" max="7730" width="19.42578125" style="3" customWidth="1"/>
    <col min="7731" max="7731" width="14.5703125" style="3" customWidth="1"/>
    <col min="7732" max="7732" width="12.28515625" style="3" customWidth="1"/>
    <col min="7733" max="7733" width="14.5703125" style="3" customWidth="1"/>
    <col min="7734" max="7734" width="11.7109375" style="3" customWidth="1"/>
    <col min="7735" max="7735" width="14" style="3" customWidth="1"/>
    <col min="7736" max="7736" width="20.5703125" style="3" customWidth="1"/>
    <col min="7737" max="7737" width="11.7109375" style="3" customWidth="1"/>
    <col min="7738" max="7738" width="10.85546875" style="3" customWidth="1"/>
    <col min="7739" max="7940" width="9.140625" style="3"/>
    <col min="7941" max="7941" width="7.42578125" style="3" customWidth="1"/>
    <col min="7942" max="7942" width="20.7109375" style="3" customWidth="1"/>
    <col min="7943" max="7943" width="44.28515625" style="3" customWidth="1"/>
    <col min="7944" max="7944" width="48.85546875" style="3" customWidth="1"/>
    <col min="7945" max="7945" width="8.5703125" style="3" customWidth="1"/>
    <col min="7946" max="7947" width="5.28515625" style="3" customWidth="1"/>
    <col min="7948" max="7948" width="7" style="3" customWidth="1"/>
    <col min="7949" max="7949" width="12.28515625" style="3" customWidth="1"/>
    <col min="7950" max="7950" width="10.7109375" style="3" customWidth="1"/>
    <col min="7951" max="7951" width="11.140625" style="3" customWidth="1"/>
    <col min="7952" max="7952" width="8.85546875" style="3" customWidth="1"/>
    <col min="7953" max="7953" width="13.85546875" style="3" customWidth="1"/>
    <col min="7954" max="7954" width="38.85546875" style="3" customWidth="1"/>
    <col min="7955" max="7956" width="4.85546875" style="3" customWidth="1"/>
    <col min="7957" max="7957" width="11.85546875" style="3" customWidth="1"/>
    <col min="7958" max="7958" width="9.140625" style="3" customWidth="1"/>
    <col min="7959" max="7959" width="13.42578125" style="3" customWidth="1"/>
    <col min="7960" max="7960" width="15.28515625" style="3" customWidth="1"/>
    <col min="7961" max="7961" width="15.42578125" style="3" customWidth="1"/>
    <col min="7962" max="7963" width="14.42578125" style="3" customWidth="1"/>
    <col min="7964" max="7964" width="7.140625" style="3" customWidth="1"/>
    <col min="7965" max="7967" width="15.140625" style="3" customWidth="1"/>
    <col min="7968" max="7968" width="6.7109375" style="3" customWidth="1"/>
    <col min="7969" max="7969" width="16" style="3" customWidth="1"/>
    <col min="7970" max="7970" width="14.85546875" style="3" customWidth="1"/>
    <col min="7971" max="7971" width="12.85546875" style="3" customWidth="1"/>
    <col min="7972" max="7972" width="4.85546875" style="3" customWidth="1"/>
    <col min="7973" max="7973" width="14.140625" style="3" customWidth="1"/>
    <col min="7974" max="7974" width="13.85546875" style="3" customWidth="1"/>
    <col min="7975" max="7975" width="14.140625" style="3" customWidth="1"/>
    <col min="7976" max="7976" width="8.5703125" style="3" bestFit="1" customWidth="1"/>
    <col min="7977" max="7977" width="12.85546875" style="3" customWidth="1"/>
    <col min="7978" max="7978" width="14" style="3" customWidth="1"/>
    <col min="7979" max="7979" width="13.140625" style="3" customWidth="1"/>
    <col min="7980" max="7980" width="8.5703125" style="3" bestFit="1" customWidth="1"/>
    <col min="7981" max="7981" width="15" style="3" customWidth="1"/>
    <col min="7982" max="7982" width="14.7109375" style="3" customWidth="1"/>
    <col min="7983" max="7983" width="15" style="3" customWidth="1"/>
    <col min="7984" max="7984" width="59.7109375" style="3" customWidth="1"/>
    <col min="7985" max="7985" width="81.7109375" style="3" bestFit="1" customWidth="1"/>
    <col min="7986" max="7986" width="19.42578125" style="3" customWidth="1"/>
    <col min="7987" max="7987" width="14.5703125" style="3" customWidth="1"/>
    <col min="7988" max="7988" width="12.28515625" style="3" customWidth="1"/>
    <col min="7989" max="7989" width="14.5703125" style="3" customWidth="1"/>
    <col min="7990" max="7990" width="11.7109375" style="3" customWidth="1"/>
    <col min="7991" max="7991" width="14" style="3" customWidth="1"/>
    <col min="7992" max="7992" width="20.5703125" style="3" customWidth="1"/>
    <col min="7993" max="7993" width="11.7109375" style="3" customWidth="1"/>
    <col min="7994" max="7994" width="10.85546875" style="3" customWidth="1"/>
    <col min="7995" max="8196" width="9.140625" style="3"/>
    <col min="8197" max="8197" width="7.42578125" style="3" customWidth="1"/>
    <col min="8198" max="8198" width="20.7109375" style="3" customWidth="1"/>
    <col min="8199" max="8199" width="44.28515625" style="3" customWidth="1"/>
    <col min="8200" max="8200" width="48.85546875" style="3" customWidth="1"/>
    <col min="8201" max="8201" width="8.5703125" style="3" customWidth="1"/>
    <col min="8202" max="8203" width="5.28515625" style="3" customWidth="1"/>
    <col min="8204" max="8204" width="7" style="3" customWidth="1"/>
    <col min="8205" max="8205" width="12.28515625" style="3" customWidth="1"/>
    <col min="8206" max="8206" width="10.7109375" style="3" customWidth="1"/>
    <col min="8207" max="8207" width="11.140625" style="3" customWidth="1"/>
    <col min="8208" max="8208" width="8.85546875" style="3" customWidth="1"/>
    <col min="8209" max="8209" width="13.85546875" style="3" customWidth="1"/>
    <col min="8210" max="8210" width="38.85546875" style="3" customWidth="1"/>
    <col min="8211" max="8212" width="4.85546875" style="3" customWidth="1"/>
    <col min="8213" max="8213" width="11.85546875" style="3" customWidth="1"/>
    <col min="8214" max="8214" width="9.140625" style="3" customWidth="1"/>
    <col min="8215" max="8215" width="13.42578125" style="3" customWidth="1"/>
    <col min="8216" max="8216" width="15.28515625" style="3" customWidth="1"/>
    <col min="8217" max="8217" width="15.42578125" style="3" customWidth="1"/>
    <col min="8218" max="8219" width="14.42578125" style="3" customWidth="1"/>
    <col min="8220" max="8220" width="7.140625" style="3" customWidth="1"/>
    <col min="8221" max="8223" width="15.140625" style="3" customWidth="1"/>
    <col min="8224" max="8224" width="6.7109375" style="3" customWidth="1"/>
    <col min="8225" max="8225" width="16" style="3" customWidth="1"/>
    <col min="8226" max="8226" width="14.85546875" style="3" customWidth="1"/>
    <col min="8227" max="8227" width="12.85546875" style="3" customWidth="1"/>
    <col min="8228" max="8228" width="4.85546875" style="3" customWidth="1"/>
    <col min="8229" max="8229" width="14.140625" style="3" customWidth="1"/>
    <col min="8230" max="8230" width="13.85546875" style="3" customWidth="1"/>
    <col min="8231" max="8231" width="14.140625" style="3" customWidth="1"/>
    <col min="8232" max="8232" width="8.5703125" style="3" bestFit="1" customWidth="1"/>
    <col min="8233" max="8233" width="12.85546875" style="3" customWidth="1"/>
    <col min="8234" max="8234" width="14" style="3" customWidth="1"/>
    <col min="8235" max="8235" width="13.140625" style="3" customWidth="1"/>
    <col min="8236" max="8236" width="8.5703125" style="3" bestFit="1" customWidth="1"/>
    <col min="8237" max="8237" width="15" style="3" customWidth="1"/>
    <col min="8238" max="8238" width="14.7109375" style="3" customWidth="1"/>
    <col min="8239" max="8239" width="15" style="3" customWidth="1"/>
    <col min="8240" max="8240" width="59.7109375" style="3" customWidth="1"/>
    <col min="8241" max="8241" width="81.7109375" style="3" bestFit="1" customWidth="1"/>
    <col min="8242" max="8242" width="19.42578125" style="3" customWidth="1"/>
    <col min="8243" max="8243" width="14.5703125" style="3" customWidth="1"/>
    <col min="8244" max="8244" width="12.28515625" style="3" customWidth="1"/>
    <col min="8245" max="8245" width="14.5703125" style="3" customWidth="1"/>
    <col min="8246" max="8246" width="11.7109375" style="3" customWidth="1"/>
    <col min="8247" max="8247" width="14" style="3" customWidth="1"/>
    <col min="8248" max="8248" width="20.5703125" style="3" customWidth="1"/>
    <col min="8249" max="8249" width="11.7109375" style="3" customWidth="1"/>
    <col min="8250" max="8250" width="10.85546875" style="3" customWidth="1"/>
    <col min="8251" max="8452" width="9.140625" style="3"/>
    <col min="8453" max="8453" width="7.42578125" style="3" customWidth="1"/>
    <col min="8454" max="8454" width="20.7109375" style="3" customWidth="1"/>
    <col min="8455" max="8455" width="44.28515625" style="3" customWidth="1"/>
    <col min="8456" max="8456" width="48.85546875" style="3" customWidth="1"/>
    <col min="8457" max="8457" width="8.5703125" style="3" customWidth="1"/>
    <col min="8458" max="8459" width="5.28515625" style="3" customWidth="1"/>
    <col min="8460" max="8460" width="7" style="3" customWidth="1"/>
    <col min="8461" max="8461" width="12.28515625" style="3" customWidth="1"/>
    <col min="8462" max="8462" width="10.7109375" style="3" customWidth="1"/>
    <col min="8463" max="8463" width="11.140625" style="3" customWidth="1"/>
    <col min="8464" max="8464" width="8.85546875" style="3" customWidth="1"/>
    <col min="8465" max="8465" width="13.85546875" style="3" customWidth="1"/>
    <col min="8466" max="8466" width="38.85546875" style="3" customWidth="1"/>
    <col min="8467" max="8468" width="4.85546875" style="3" customWidth="1"/>
    <col min="8469" max="8469" width="11.85546875" style="3" customWidth="1"/>
    <col min="8470" max="8470" width="9.140625" style="3" customWidth="1"/>
    <col min="8471" max="8471" width="13.42578125" style="3" customWidth="1"/>
    <col min="8472" max="8472" width="15.28515625" style="3" customWidth="1"/>
    <col min="8473" max="8473" width="15.42578125" style="3" customWidth="1"/>
    <col min="8474" max="8475" width="14.42578125" style="3" customWidth="1"/>
    <col min="8476" max="8476" width="7.140625" style="3" customWidth="1"/>
    <col min="8477" max="8479" width="15.140625" style="3" customWidth="1"/>
    <col min="8480" max="8480" width="6.7109375" style="3" customWidth="1"/>
    <col min="8481" max="8481" width="16" style="3" customWidth="1"/>
    <col min="8482" max="8482" width="14.85546875" style="3" customWidth="1"/>
    <col min="8483" max="8483" width="12.85546875" style="3" customWidth="1"/>
    <col min="8484" max="8484" width="4.85546875" style="3" customWidth="1"/>
    <col min="8485" max="8485" width="14.140625" style="3" customWidth="1"/>
    <col min="8486" max="8486" width="13.85546875" style="3" customWidth="1"/>
    <col min="8487" max="8487" width="14.140625" style="3" customWidth="1"/>
    <col min="8488" max="8488" width="8.5703125" style="3" bestFit="1" customWidth="1"/>
    <col min="8489" max="8489" width="12.85546875" style="3" customWidth="1"/>
    <col min="8490" max="8490" width="14" style="3" customWidth="1"/>
    <col min="8491" max="8491" width="13.140625" style="3" customWidth="1"/>
    <col min="8492" max="8492" width="8.5703125" style="3" bestFit="1" customWidth="1"/>
    <col min="8493" max="8493" width="15" style="3" customWidth="1"/>
    <col min="8494" max="8494" width="14.7109375" style="3" customWidth="1"/>
    <col min="8495" max="8495" width="15" style="3" customWidth="1"/>
    <col min="8496" max="8496" width="59.7109375" style="3" customWidth="1"/>
    <col min="8497" max="8497" width="81.7109375" style="3" bestFit="1" customWidth="1"/>
    <col min="8498" max="8498" width="19.42578125" style="3" customWidth="1"/>
    <col min="8499" max="8499" width="14.5703125" style="3" customWidth="1"/>
    <col min="8500" max="8500" width="12.28515625" style="3" customWidth="1"/>
    <col min="8501" max="8501" width="14.5703125" style="3" customWidth="1"/>
    <col min="8502" max="8502" width="11.7109375" style="3" customWidth="1"/>
    <col min="8503" max="8503" width="14" style="3" customWidth="1"/>
    <col min="8504" max="8504" width="20.5703125" style="3" customWidth="1"/>
    <col min="8505" max="8505" width="11.7109375" style="3" customWidth="1"/>
    <col min="8506" max="8506" width="10.85546875" style="3" customWidth="1"/>
    <col min="8507" max="8708" width="9.140625" style="3"/>
    <col min="8709" max="8709" width="7.42578125" style="3" customWidth="1"/>
    <col min="8710" max="8710" width="20.7109375" style="3" customWidth="1"/>
    <col min="8711" max="8711" width="44.28515625" style="3" customWidth="1"/>
    <col min="8712" max="8712" width="48.85546875" style="3" customWidth="1"/>
    <col min="8713" max="8713" width="8.5703125" style="3" customWidth="1"/>
    <col min="8714" max="8715" width="5.28515625" style="3" customWidth="1"/>
    <col min="8716" max="8716" width="7" style="3" customWidth="1"/>
    <col min="8717" max="8717" width="12.28515625" style="3" customWidth="1"/>
    <col min="8718" max="8718" width="10.7109375" style="3" customWidth="1"/>
    <col min="8719" max="8719" width="11.140625" style="3" customWidth="1"/>
    <col min="8720" max="8720" width="8.85546875" style="3" customWidth="1"/>
    <col min="8721" max="8721" width="13.85546875" style="3" customWidth="1"/>
    <col min="8722" max="8722" width="38.85546875" style="3" customWidth="1"/>
    <col min="8723" max="8724" width="4.85546875" style="3" customWidth="1"/>
    <col min="8725" max="8725" width="11.85546875" style="3" customWidth="1"/>
    <col min="8726" max="8726" width="9.140625" style="3" customWidth="1"/>
    <col min="8727" max="8727" width="13.42578125" style="3" customWidth="1"/>
    <col min="8728" max="8728" width="15.28515625" style="3" customWidth="1"/>
    <col min="8729" max="8729" width="15.42578125" style="3" customWidth="1"/>
    <col min="8730" max="8731" width="14.42578125" style="3" customWidth="1"/>
    <col min="8732" max="8732" width="7.140625" style="3" customWidth="1"/>
    <col min="8733" max="8735" width="15.140625" style="3" customWidth="1"/>
    <col min="8736" max="8736" width="6.7109375" style="3" customWidth="1"/>
    <col min="8737" max="8737" width="16" style="3" customWidth="1"/>
    <col min="8738" max="8738" width="14.85546875" style="3" customWidth="1"/>
    <col min="8739" max="8739" width="12.85546875" style="3" customWidth="1"/>
    <col min="8740" max="8740" width="4.85546875" style="3" customWidth="1"/>
    <col min="8741" max="8741" width="14.140625" style="3" customWidth="1"/>
    <col min="8742" max="8742" width="13.85546875" style="3" customWidth="1"/>
    <col min="8743" max="8743" width="14.140625" style="3" customWidth="1"/>
    <col min="8744" max="8744" width="8.5703125" style="3" bestFit="1" customWidth="1"/>
    <col min="8745" max="8745" width="12.85546875" style="3" customWidth="1"/>
    <col min="8746" max="8746" width="14" style="3" customWidth="1"/>
    <col min="8747" max="8747" width="13.140625" style="3" customWidth="1"/>
    <col min="8748" max="8748" width="8.5703125" style="3" bestFit="1" customWidth="1"/>
    <col min="8749" max="8749" width="15" style="3" customWidth="1"/>
    <col min="8750" max="8750" width="14.7109375" style="3" customWidth="1"/>
    <col min="8751" max="8751" width="15" style="3" customWidth="1"/>
    <col min="8752" max="8752" width="59.7109375" style="3" customWidth="1"/>
    <col min="8753" max="8753" width="81.7109375" style="3" bestFit="1" customWidth="1"/>
    <col min="8754" max="8754" width="19.42578125" style="3" customWidth="1"/>
    <col min="8755" max="8755" width="14.5703125" style="3" customWidth="1"/>
    <col min="8756" max="8756" width="12.28515625" style="3" customWidth="1"/>
    <col min="8757" max="8757" width="14.5703125" style="3" customWidth="1"/>
    <col min="8758" max="8758" width="11.7109375" style="3" customWidth="1"/>
    <col min="8759" max="8759" width="14" style="3" customWidth="1"/>
    <col min="8760" max="8760" width="20.5703125" style="3" customWidth="1"/>
    <col min="8761" max="8761" width="11.7109375" style="3" customWidth="1"/>
    <col min="8762" max="8762" width="10.85546875" style="3" customWidth="1"/>
    <col min="8763" max="8964" width="9.140625" style="3"/>
    <col min="8965" max="8965" width="7.42578125" style="3" customWidth="1"/>
    <col min="8966" max="8966" width="20.7109375" style="3" customWidth="1"/>
    <col min="8967" max="8967" width="44.28515625" style="3" customWidth="1"/>
    <col min="8968" max="8968" width="48.85546875" style="3" customWidth="1"/>
    <col min="8969" max="8969" width="8.5703125" style="3" customWidth="1"/>
    <col min="8970" max="8971" width="5.28515625" style="3" customWidth="1"/>
    <col min="8972" max="8972" width="7" style="3" customWidth="1"/>
    <col min="8973" max="8973" width="12.28515625" style="3" customWidth="1"/>
    <col min="8974" max="8974" width="10.7109375" style="3" customWidth="1"/>
    <col min="8975" max="8975" width="11.140625" style="3" customWidth="1"/>
    <col min="8976" max="8976" width="8.85546875" style="3" customWidth="1"/>
    <col min="8977" max="8977" width="13.85546875" style="3" customWidth="1"/>
    <col min="8978" max="8978" width="38.85546875" style="3" customWidth="1"/>
    <col min="8979" max="8980" width="4.85546875" style="3" customWidth="1"/>
    <col min="8981" max="8981" width="11.85546875" style="3" customWidth="1"/>
    <col min="8982" max="8982" width="9.140625" style="3" customWidth="1"/>
    <col min="8983" max="8983" width="13.42578125" style="3" customWidth="1"/>
    <col min="8984" max="8984" width="15.28515625" style="3" customWidth="1"/>
    <col min="8985" max="8985" width="15.42578125" style="3" customWidth="1"/>
    <col min="8986" max="8987" width="14.42578125" style="3" customWidth="1"/>
    <col min="8988" max="8988" width="7.140625" style="3" customWidth="1"/>
    <col min="8989" max="8991" width="15.140625" style="3" customWidth="1"/>
    <col min="8992" max="8992" width="6.7109375" style="3" customWidth="1"/>
    <col min="8993" max="8993" width="16" style="3" customWidth="1"/>
    <col min="8994" max="8994" width="14.85546875" style="3" customWidth="1"/>
    <col min="8995" max="8995" width="12.85546875" style="3" customWidth="1"/>
    <col min="8996" max="8996" width="4.85546875" style="3" customWidth="1"/>
    <col min="8997" max="8997" width="14.140625" style="3" customWidth="1"/>
    <col min="8998" max="8998" width="13.85546875" style="3" customWidth="1"/>
    <col min="8999" max="8999" width="14.140625" style="3" customWidth="1"/>
    <col min="9000" max="9000" width="8.5703125" style="3" bestFit="1" customWidth="1"/>
    <col min="9001" max="9001" width="12.85546875" style="3" customWidth="1"/>
    <col min="9002" max="9002" width="14" style="3" customWidth="1"/>
    <col min="9003" max="9003" width="13.140625" style="3" customWidth="1"/>
    <col min="9004" max="9004" width="8.5703125" style="3" bestFit="1" customWidth="1"/>
    <col min="9005" max="9005" width="15" style="3" customWidth="1"/>
    <col min="9006" max="9006" width="14.7109375" style="3" customWidth="1"/>
    <col min="9007" max="9007" width="15" style="3" customWidth="1"/>
    <col min="9008" max="9008" width="59.7109375" style="3" customWidth="1"/>
    <col min="9009" max="9009" width="81.7109375" style="3" bestFit="1" customWidth="1"/>
    <col min="9010" max="9010" width="19.42578125" style="3" customWidth="1"/>
    <col min="9011" max="9011" width="14.5703125" style="3" customWidth="1"/>
    <col min="9012" max="9012" width="12.28515625" style="3" customWidth="1"/>
    <col min="9013" max="9013" width="14.5703125" style="3" customWidth="1"/>
    <col min="9014" max="9014" width="11.7109375" style="3" customWidth="1"/>
    <col min="9015" max="9015" width="14" style="3" customWidth="1"/>
    <col min="9016" max="9016" width="20.5703125" style="3" customWidth="1"/>
    <col min="9017" max="9017" width="11.7109375" style="3" customWidth="1"/>
    <col min="9018" max="9018" width="10.85546875" style="3" customWidth="1"/>
    <col min="9019" max="9220" width="9.140625" style="3"/>
    <col min="9221" max="9221" width="7.42578125" style="3" customWidth="1"/>
    <col min="9222" max="9222" width="20.7109375" style="3" customWidth="1"/>
    <col min="9223" max="9223" width="44.28515625" style="3" customWidth="1"/>
    <col min="9224" max="9224" width="48.85546875" style="3" customWidth="1"/>
    <col min="9225" max="9225" width="8.5703125" style="3" customWidth="1"/>
    <col min="9226" max="9227" width="5.28515625" style="3" customWidth="1"/>
    <col min="9228" max="9228" width="7" style="3" customWidth="1"/>
    <col min="9229" max="9229" width="12.28515625" style="3" customWidth="1"/>
    <col min="9230" max="9230" width="10.7109375" style="3" customWidth="1"/>
    <col min="9231" max="9231" width="11.140625" style="3" customWidth="1"/>
    <col min="9232" max="9232" width="8.85546875" style="3" customWidth="1"/>
    <col min="9233" max="9233" width="13.85546875" style="3" customWidth="1"/>
    <col min="9234" max="9234" width="38.85546875" style="3" customWidth="1"/>
    <col min="9235" max="9236" width="4.85546875" style="3" customWidth="1"/>
    <col min="9237" max="9237" width="11.85546875" style="3" customWidth="1"/>
    <col min="9238" max="9238" width="9.140625" style="3" customWidth="1"/>
    <col min="9239" max="9239" width="13.42578125" style="3" customWidth="1"/>
    <col min="9240" max="9240" width="15.28515625" style="3" customWidth="1"/>
    <col min="9241" max="9241" width="15.42578125" style="3" customWidth="1"/>
    <col min="9242" max="9243" width="14.42578125" style="3" customWidth="1"/>
    <col min="9244" max="9244" width="7.140625" style="3" customWidth="1"/>
    <col min="9245" max="9247" width="15.140625" style="3" customWidth="1"/>
    <col min="9248" max="9248" width="6.7109375" style="3" customWidth="1"/>
    <col min="9249" max="9249" width="16" style="3" customWidth="1"/>
    <col min="9250" max="9250" width="14.85546875" style="3" customWidth="1"/>
    <col min="9251" max="9251" width="12.85546875" style="3" customWidth="1"/>
    <col min="9252" max="9252" width="4.85546875" style="3" customWidth="1"/>
    <col min="9253" max="9253" width="14.140625" style="3" customWidth="1"/>
    <col min="9254" max="9254" width="13.85546875" style="3" customWidth="1"/>
    <col min="9255" max="9255" width="14.140625" style="3" customWidth="1"/>
    <col min="9256" max="9256" width="8.5703125" style="3" bestFit="1" customWidth="1"/>
    <col min="9257" max="9257" width="12.85546875" style="3" customWidth="1"/>
    <col min="9258" max="9258" width="14" style="3" customWidth="1"/>
    <col min="9259" max="9259" width="13.140625" style="3" customWidth="1"/>
    <col min="9260" max="9260" width="8.5703125" style="3" bestFit="1" customWidth="1"/>
    <col min="9261" max="9261" width="15" style="3" customWidth="1"/>
    <col min="9262" max="9262" width="14.7109375" style="3" customWidth="1"/>
    <col min="9263" max="9263" width="15" style="3" customWidth="1"/>
    <col min="9264" max="9264" width="59.7109375" style="3" customWidth="1"/>
    <col min="9265" max="9265" width="81.7109375" style="3" bestFit="1" customWidth="1"/>
    <col min="9266" max="9266" width="19.42578125" style="3" customWidth="1"/>
    <col min="9267" max="9267" width="14.5703125" style="3" customWidth="1"/>
    <col min="9268" max="9268" width="12.28515625" style="3" customWidth="1"/>
    <col min="9269" max="9269" width="14.5703125" style="3" customWidth="1"/>
    <col min="9270" max="9270" width="11.7109375" style="3" customWidth="1"/>
    <col min="9271" max="9271" width="14" style="3" customWidth="1"/>
    <col min="9272" max="9272" width="20.5703125" style="3" customWidth="1"/>
    <col min="9273" max="9273" width="11.7109375" style="3" customWidth="1"/>
    <col min="9274" max="9274" width="10.85546875" style="3" customWidth="1"/>
    <col min="9275" max="9476" width="9.140625" style="3"/>
    <col min="9477" max="9477" width="7.42578125" style="3" customWidth="1"/>
    <col min="9478" max="9478" width="20.7109375" style="3" customWidth="1"/>
    <col min="9479" max="9479" width="44.28515625" style="3" customWidth="1"/>
    <col min="9480" max="9480" width="48.85546875" style="3" customWidth="1"/>
    <col min="9481" max="9481" width="8.5703125" style="3" customWidth="1"/>
    <col min="9482" max="9483" width="5.28515625" style="3" customWidth="1"/>
    <col min="9484" max="9484" width="7" style="3" customWidth="1"/>
    <col min="9485" max="9485" width="12.28515625" style="3" customWidth="1"/>
    <col min="9486" max="9486" width="10.7109375" style="3" customWidth="1"/>
    <col min="9487" max="9487" width="11.140625" style="3" customWidth="1"/>
    <col min="9488" max="9488" width="8.85546875" style="3" customWidth="1"/>
    <col min="9489" max="9489" width="13.85546875" style="3" customWidth="1"/>
    <col min="9490" max="9490" width="38.85546875" style="3" customWidth="1"/>
    <col min="9491" max="9492" width="4.85546875" style="3" customWidth="1"/>
    <col min="9493" max="9493" width="11.85546875" style="3" customWidth="1"/>
    <col min="9494" max="9494" width="9.140625" style="3" customWidth="1"/>
    <col min="9495" max="9495" width="13.42578125" style="3" customWidth="1"/>
    <col min="9496" max="9496" width="15.28515625" style="3" customWidth="1"/>
    <col min="9497" max="9497" width="15.42578125" style="3" customWidth="1"/>
    <col min="9498" max="9499" width="14.42578125" style="3" customWidth="1"/>
    <col min="9500" max="9500" width="7.140625" style="3" customWidth="1"/>
    <col min="9501" max="9503" width="15.140625" style="3" customWidth="1"/>
    <col min="9504" max="9504" width="6.7109375" style="3" customWidth="1"/>
    <col min="9505" max="9505" width="16" style="3" customWidth="1"/>
    <col min="9506" max="9506" width="14.85546875" style="3" customWidth="1"/>
    <col min="9507" max="9507" width="12.85546875" style="3" customWidth="1"/>
    <col min="9508" max="9508" width="4.85546875" style="3" customWidth="1"/>
    <col min="9509" max="9509" width="14.140625" style="3" customWidth="1"/>
    <col min="9510" max="9510" width="13.85546875" style="3" customWidth="1"/>
    <col min="9511" max="9511" width="14.140625" style="3" customWidth="1"/>
    <col min="9512" max="9512" width="8.5703125" style="3" bestFit="1" customWidth="1"/>
    <col min="9513" max="9513" width="12.85546875" style="3" customWidth="1"/>
    <col min="9514" max="9514" width="14" style="3" customWidth="1"/>
    <col min="9515" max="9515" width="13.140625" style="3" customWidth="1"/>
    <col min="9516" max="9516" width="8.5703125" style="3" bestFit="1" customWidth="1"/>
    <col min="9517" max="9517" width="15" style="3" customWidth="1"/>
    <col min="9518" max="9518" width="14.7109375" style="3" customWidth="1"/>
    <col min="9519" max="9519" width="15" style="3" customWidth="1"/>
    <col min="9520" max="9520" width="59.7109375" style="3" customWidth="1"/>
    <col min="9521" max="9521" width="81.7109375" style="3" bestFit="1" customWidth="1"/>
    <col min="9522" max="9522" width="19.42578125" style="3" customWidth="1"/>
    <col min="9523" max="9523" width="14.5703125" style="3" customWidth="1"/>
    <col min="9524" max="9524" width="12.28515625" style="3" customWidth="1"/>
    <col min="9525" max="9525" width="14.5703125" style="3" customWidth="1"/>
    <col min="9526" max="9526" width="11.7109375" style="3" customWidth="1"/>
    <col min="9527" max="9527" width="14" style="3" customWidth="1"/>
    <col min="9528" max="9528" width="20.5703125" style="3" customWidth="1"/>
    <col min="9529" max="9529" width="11.7109375" style="3" customWidth="1"/>
    <col min="9530" max="9530" width="10.85546875" style="3" customWidth="1"/>
    <col min="9531" max="9732" width="9.140625" style="3"/>
    <col min="9733" max="9733" width="7.42578125" style="3" customWidth="1"/>
    <col min="9734" max="9734" width="20.7109375" style="3" customWidth="1"/>
    <col min="9735" max="9735" width="44.28515625" style="3" customWidth="1"/>
    <col min="9736" max="9736" width="48.85546875" style="3" customWidth="1"/>
    <col min="9737" max="9737" width="8.5703125" style="3" customWidth="1"/>
    <col min="9738" max="9739" width="5.28515625" style="3" customWidth="1"/>
    <col min="9740" max="9740" width="7" style="3" customWidth="1"/>
    <col min="9741" max="9741" width="12.28515625" style="3" customWidth="1"/>
    <col min="9742" max="9742" width="10.7109375" style="3" customWidth="1"/>
    <col min="9743" max="9743" width="11.140625" style="3" customWidth="1"/>
    <col min="9744" max="9744" width="8.85546875" style="3" customWidth="1"/>
    <col min="9745" max="9745" width="13.85546875" style="3" customWidth="1"/>
    <col min="9746" max="9746" width="38.85546875" style="3" customWidth="1"/>
    <col min="9747" max="9748" width="4.85546875" style="3" customWidth="1"/>
    <col min="9749" max="9749" width="11.85546875" style="3" customWidth="1"/>
    <col min="9750" max="9750" width="9.140625" style="3" customWidth="1"/>
    <col min="9751" max="9751" width="13.42578125" style="3" customWidth="1"/>
    <col min="9752" max="9752" width="15.28515625" style="3" customWidth="1"/>
    <col min="9753" max="9753" width="15.42578125" style="3" customWidth="1"/>
    <col min="9754" max="9755" width="14.42578125" style="3" customWidth="1"/>
    <col min="9756" max="9756" width="7.140625" style="3" customWidth="1"/>
    <col min="9757" max="9759" width="15.140625" style="3" customWidth="1"/>
    <col min="9760" max="9760" width="6.7109375" style="3" customWidth="1"/>
    <col min="9761" max="9761" width="16" style="3" customWidth="1"/>
    <col min="9762" max="9762" width="14.85546875" style="3" customWidth="1"/>
    <col min="9763" max="9763" width="12.85546875" style="3" customWidth="1"/>
    <col min="9764" max="9764" width="4.85546875" style="3" customWidth="1"/>
    <col min="9765" max="9765" width="14.140625" style="3" customWidth="1"/>
    <col min="9766" max="9766" width="13.85546875" style="3" customWidth="1"/>
    <col min="9767" max="9767" width="14.140625" style="3" customWidth="1"/>
    <col min="9768" max="9768" width="8.5703125" style="3" bestFit="1" customWidth="1"/>
    <col min="9769" max="9769" width="12.85546875" style="3" customWidth="1"/>
    <col min="9770" max="9770" width="14" style="3" customWidth="1"/>
    <col min="9771" max="9771" width="13.140625" style="3" customWidth="1"/>
    <col min="9772" max="9772" width="8.5703125" style="3" bestFit="1" customWidth="1"/>
    <col min="9773" max="9773" width="15" style="3" customWidth="1"/>
    <col min="9774" max="9774" width="14.7109375" style="3" customWidth="1"/>
    <col min="9775" max="9775" width="15" style="3" customWidth="1"/>
    <col min="9776" max="9776" width="59.7109375" style="3" customWidth="1"/>
    <col min="9777" max="9777" width="81.7109375" style="3" bestFit="1" customWidth="1"/>
    <col min="9778" max="9778" width="19.42578125" style="3" customWidth="1"/>
    <col min="9779" max="9779" width="14.5703125" style="3" customWidth="1"/>
    <col min="9780" max="9780" width="12.28515625" style="3" customWidth="1"/>
    <col min="9781" max="9781" width="14.5703125" style="3" customWidth="1"/>
    <col min="9782" max="9782" width="11.7109375" style="3" customWidth="1"/>
    <col min="9783" max="9783" width="14" style="3" customWidth="1"/>
    <col min="9784" max="9784" width="20.5703125" style="3" customWidth="1"/>
    <col min="9785" max="9785" width="11.7109375" style="3" customWidth="1"/>
    <col min="9786" max="9786" width="10.85546875" style="3" customWidth="1"/>
    <col min="9787" max="9988" width="9.140625" style="3"/>
    <col min="9989" max="9989" width="7.42578125" style="3" customWidth="1"/>
    <col min="9990" max="9990" width="20.7109375" style="3" customWidth="1"/>
    <col min="9991" max="9991" width="44.28515625" style="3" customWidth="1"/>
    <col min="9992" max="9992" width="48.85546875" style="3" customWidth="1"/>
    <col min="9993" max="9993" width="8.5703125" style="3" customWidth="1"/>
    <col min="9994" max="9995" width="5.28515625" style="3" customWidth="1"/>
    <col min="9996" max="9996" width="7" style="3" customWidth="1"/>
    <col min="9997" max="9997" width="12.28515625" style="3" customWidth="1"/>
    <col min="9998" max="9998" width="10.7109375" style="3" customWidth="1"/>
    <col min="9999" max="9999" width="11.140625" style="3" customWidth="1"/>
    <col min="10000" max="10000" width="8.85546875" style="3" customWidth="1"/>
    <col min="10001" max="10001" width="13.85546875" style="3" customWidth="1"/>
    <col min="10002" max="10002" width="38.85546875" style="3" customWidth="1"/>
    <col min="10003" max="10004" width="4.85546875" style="3" customWidth="1"/>
    <col min="10005" max="10005" width="11.85546875" style="3" customWidth="1"/>
    <col min="10006" max="10006" width="9.140625" style="3" customWidth="1"/>
    <col min="10007" max="10007" width="13.42578125" style="3" customWidth="1"/>
    <col min="10008" max="10008" width="15.28515625" style="3" customWidth="1"/>
    <col min="10009" max="10009" width="15.42578125" style="3" customWidth="1"/>
    <col min="10010" max="10011" width="14.42578125" style="3" customWidth="1"/>
    <col min="10012" max="10012" width="7.140625" style="3" customWidth="1"/>
    <col min="10013" max="10015" width="15.140625" style="3" customWidth="1"/>
    <col min="10016" max="10016" width="6.7109375" style="3" customWidth="1"/>
    <col min="10017" max="10017" width="16" style="3" customWidth="1"/>
    <col min="10018" max="10018" width="14.85546875" style="3" customWidth="1"/>
    <col min="10019" max="10019" width="12.85546875" style="3" customWidth="1"/>
    <col min="10020" max="10020" width="4.85546875" style="3" customWidth="1"/>
    <col min="10021" max="10021" width="14.140625" style="3" customWidth="1"/>
    <col min="10022" max="10022" width="13.85546875" style="3" customWidth="1"/>
    <col min="10023" max="10023" width="14.140625" style="3" customWidth="1"/>
    <col min="10024" max="10024" width="8.5703125" style="3" bestFit="1" customWidth="1"/>
    <col min="10025" max="10025" width="12.85546875" style="3" customWidth="1"/>
    <col min="10026" max="10026" width="14" style="3" customWidth="1"/>
    <col min="10027" max="10027" width="13.140625" style="3" customWidth="1"/>
    <col min="10028" max="10028" width="8.5703125" style="3" bestFit="1" customWidth="1"/>
    <col min="10029" max="10029" width="15" style="3" customWidth="1"/>
    <col min="10030" max="10030" width="14.7109375" style="3" customWidth="1"/>
    <col min="10031" max="10031" width="15" style="3" customWidth="1"/>
    <col min="10032" max="10032" width="59.7109375" style="3" customWidth="1"/>
    <col min="10033" max="10033" width="81.7109375" style="3" bestFit="1" customWidth="1"/>
    <col min="10034" max="10034" width="19.42578125" style="3" customWidth="1"/>
    <col min="10035" max="10035" width="14.5703125" style="3" customWidth="1"/>
    <col min="10036" max="10036" width="12.28515625" style="3" customWidth="1"/>
    <col min="10037" max="10037" width="14.5703125" style="3" customWidth="1"/>
    <col min="10038" max="10038" width="11.7109375" style="3" customWidth="1"/>
    <col min="10039" max="10039" width="14" style="3" customWidth="1"/>
    <col min="10040" max="10040" width="20.5703125" style="3" customWidth="1"/>
    <col min="10041" max="10041" width="11.7109375" style="3" customWidth="1"/>
    <col min="10042" max="10042" width="10.85546875" style="3" customWidth="1"/>
    <col min="10043" max="10244" width="9.140625" style="3"/>
    <col min="10245" max="10245" width="7.42578125" style="3" customWidth="1"/>
    <col min="10246" max="10246" width="20.7109375" style="3" customWidth="1"/>
    <col min="10247" max="10247" width="44.28515625" style="3" customWidth="1"/>
    <col min="10248" max="10248" width="48.85546875" style="3" customWidth="1"/>
    <col min="10249" max="10249" width="8.5703125" style="3" customWidth="1"/>
    <col min="10250" max="10251" width="5.28515625" style="3" customWidth="1"/>
    <col min="10252" max="10252" width="7" style="3" customWidth="1"/>
    <col min="10253" max="10253" width="12.28515625" style="3" customWidth="1"/>
    <col min="10254" max="10254" width="10.7109375" style="3" customWidth="1"/>
    <col min="10255" max="10255" width="11.140625" style="3" customWidth="1"/>
    <col min="10256" max="10256" width="8.85546875" style="3" customWidth="1"/>
    <col min="10257" max="10257" width="13.85546875" style="3" customWidth="1"/>
    <col min="10258" max="10258" width="38.85546875" style="3" customWidth="1"/>
    <col min="10259" max="10260" width="4.85546875" style="3" customWidth="1"/>
    <col min="10261" max="10261" width="11.85546875" style="3" customWidth="1"/>
    <col min="10262" max="10262" width="9.140625" style="3" customWidth="1"/>
    <col min="10263" max="10263" width="13.42578125" style="3" customWidth="1"/>
    <col min="10264" max="10264" width="15.28515625" style="3" customWidth="1"/>
    <col min="10265" max="10265" width="15.42578125" style="3" customWidth="1"/>
    <col min="10266" max="10267" width="14.42578125" style="3" customWidth="1"/>
    <col min="10268" max="10268" width="7.140625" style="3" customWidth="1"/>
    <col min="10269" max="10271" width="15.140625" style="3" customWidth="1"/>
    <col min="10272" max="10272" width="6.7109375" style="3" customWidth="1"/>
    <col min="10273" max="10273" width="16" style="3" customWidth="1"/>
    <col min="10274" max="10274" width="14.85546875" style="3" customWidth="1"/>
    <col min="10275" max="10275" width="12.85546875" style="3" customWidth="1"/>
    <col min="10276" max="10276" width="4.85546875" style="3" customWidth="1"/>
    <col min="10277" max="10277" width="14.140625" style="3" customWidth="1"/>
    <col min="10278" max="10278" width="13.85546875" style="3" customWidth="1"/>
    <col min="10279" max="10279" width="14.140625" style="3" customWidth="1"/>
    <col min="10280" max="10280" width="8.5703125" style="3" bestFit="1" customWidth="1"/>
    <col min="10281" max="10281" width="12.85546875" style="3" customWidth="1"/>
    <col min="10282" max="10282" width="14" style="3" customWidth="1"/>
    <col min="10283" max="10283" width="13.140625" style="3" customWidth="1"/>
    <col min="10284" max="10284" width="8.5703125" style="3" bestFit="1" customWidth="1"/>
    <col min="10285" max="10285" width="15" style="3" customWidth="1"/>
    <col min="10286" max="10286" width="14.7109375" style="3" customWidth="1"/>
    <col min="10287" max="10287" width="15" style="3" customWidth="1"/>
    <col min="10288" max="10288" width="59.7109375" style="3" customWidth="1"/>
    <col min="10289" max="10289" width="81.7109375" style="3" bestFit="1" customWidth="1"/>
    <col min="10290" max="10290" width="19.42578125" style="3" customWidth="1"/>
    <col min="10291" max="10291" width="14.5703125" style="3" customWidth="1"/>
    <col min="10292" max="10292" width="12.28515625" style="3" customWidth="1"/>
    <col min="10293" max="10293" width="14.5703125" style="3" customWidth="1"/>
    <col min="10294" max="10294" width="11.7109375" style="3" customWidth="1"/>
    <col min="10295" max="10295" width="14" style="3" customWidth="1"/>
    <col min="10296" max="10296" width="20.5703125" style="3" customWidth="1"/>
    <col min="10297" max="10297" width="11.7109375" style="3" customWidth="1"/>
    <col min="10298" max="10298" width="10.85546875" style="3" customWidth="1"/>
    <col min="10299" max="10500" width="9.140625" style="3"/>
    <col min="10501" max="10501" width="7.42578125" style="3" customWidth="1"/>
    <col min="10502" max="10502" width="20.7109375" style="3" customWidth="1"/>
    <col min="10503" max="10503" width="44.28515625" style="3" customWidth="1"/>
    <col min="10504" max="10504" width="48.85546875" style="3" customWidth="1"/>
    <col min="10505" max="10505" width="8.5703125" style="3" customWidth="1"/>
    <col min="10506" max="10507" width="5.28515625" style="3" customWidth="1"/>
    <col min="10508" max="10508" width="7" style="3" customWidth="1"/>
    <col min="10509" max="10509" width="12.28515625" style="3" customWidth="1"/>
    <col min="10510" max="10510" width="10.7109375" style="3" customWidth="1"/>
    <col min="10511" max="10511" width="11.140625" style="3" customWidth="1"/>
    <col min="10512" max="10512" width="8.85546875" style="3" customWidth="1"/>
    <col min="10513" max="10513" width="13.85546875" style="3" customWidth="1"/>
    <col min="10514" max="10514" width="38.85546875" style="3" customWidth="1"/>
    <col min="10515" max="10516" width="4.85546875" style="3" customWidth="1"/>
    <col min="10517" max="10517" width="11.85546875" style="3" customWidth="1"/>
    <col min="10518" max="10518" width="9.140625" style="3" customWidth="1"/>
    <col min="10519" max="10519" width="13.42578125" style="3" customWidth="1"/>
    <col min="10520" max="10520" width="15.28515625" style="3" customWidth="1"/>
    <col min="10521" max="10521" width="15.42578125" style="3" customWidth="1"/>
    <col min="10522" max="10523" width="14.42578125" style="3" customWidth="1"/>
    <col min="10524" max="10524" width="7.140625" style="3" customWidth="1"/>
    <col min="10525" max="10527" width="15.140625" style="3" customWidth="1"/>
    <col min="10528" max="10528" width="6.7109375" style="3" customWidth="1"/>
    <col min="10529" max="10529" width="16" style="3" customWidth="1"/>
    <col min="10530" max="10530" width="14.85546875" style="3" customWidth="1"/>
    <col min="10531" max="10531" width="12.85546875" style="3" customWidth="1"/>
    <col min="10532" max="10532" width="4.85546875" style="3" customWidth="1"/>
    <col min="10533" max="10533" width="14.140625" style="3" customWidth="1"/>
    <col min="10534" max="10534" width="13.85546875" style="3" customWidth="1"/>
    <col min="10535" max="10535" width="14.140625" style="3" customWidth="1"/>
    <col min="10536" max="10536" width="8.5703125" style="3" bestFit="1" customWidth="1"/>
    <col min="10537" max="10537" width="12.85546875" style="3" customWidth="1"/>
    <col min="10538" max="10538" width="14" style="3" customWidth="1"/>
    <col min="10539" max="10539" width="13.140625" style="3" customWidth="1"/>
    <col min="10540" max="10540" width="8.5703125" style="3" bestFit="1" customWidth="1"/>
    <col min="10541" max="10541" width="15" style="3" customWidth="1"/>
    <col min="10542" max="10542" width="14.7109375" style="3" customWidth="1"/>
    <col min="10543" max="10543" width="15" style="3" customWidth="1"/>
    <col min="10544" max="10544" width="59.7109375" style="3" customWidth="1"/>
    <col min="10545" max="10545" width="81.7109375" style="3" bestFit="1" customWidth="1"/>
    <col min="10546" max="10546" width="19.42578125" style="3" customWidth="1"/>
    <col min="10547" max="10547" width="14.5703125" style="3" customWidth="1"/>
    <col min="10548" max="10548" width="12.28515625" style="3" customWidth="1"/>
    <col min="10549" max="10549" width="14.5703125" style="3" customWidth="1"/>
    <col min="10550" max="10550" width="11.7109375" style="3" customWidth="1"/>
    <col min="10551" max="10551" width="14" style="3" customWidth="1"/>
    <col min="10552" max="10552" width="20.5703125" style="3" customWidth="1"/>
    <col min="10553" max="10553" width="11.7109375" style="3" customWidth="1"/>
    <col min="10554" max="10554" width="10.85546875" style="3" customWidth="1"/>
    <col min="10555" max="10756" width="9.140625" style="3"/>
    <col min="10757" max="10757" width="7.42578125" style="3" customWidth="1"/>
    <col min="10758" max="10758" width="20.7109375" style="3" customWidth="1"/>
    <col min="10759" max="10759" width="44.28515625" style="3" customWidth="1"/>
    <col min="10760" max="10760" width="48.85546875" style="3" customWidth="1"/>
    <col min="10761" max="10761" width="8.5703125" style="3" customWidth="1"/>
    <col min="10762" max="10763" width="5.28515625" style="3" customWidth="1"/>
    <col min="10764" max="10764" width="7" style="3" customWidth="1"/>
    <col min="10765" max="10765" width="12.28515625" style="3" customWidth="1"/>
    <col min="10766" max="10766" width="10.7109375" style="3" customWidth="1"/>
    <col min="10767" max="10767" width="11.140625" style="3" customWidth="1"/>
    <col min="10768" max="10768" width="8.85546875" style="3" customWidth="1"/>
    <col min="10769" max="10769" width="13.85546875" style="3" customWidth="1"/>
    <col min="10770" max="10770" width="38.85546875" style="3" customWidth="1"/>
    <col min="10771" max="10772" width="4.85546875" style="3" customWidth="1"/>
    <col min="10773" max="10773" width="11.85546875" style="3" customWidth="1"/>
    <col min="10774" max="10774" width="9.140625" style="3" customWidth="1"/>
    <col min="10775" max="10775" width="13.42578125" style="3" customWidth="1"/>
    <col min="10776" max="10776" width="15.28515625" style="3" customWidth="1"/>
    <col min="10777" max="10777" width="15.42578125" style="3" customWidth="1"/>
    <col min="10778" max="10779" width="14.42578125" style="3" customWidth="1"/>
    <col min="10780" max="10780" width="7.140625" style="3" customWidth="1"/>
    <col min="10781" max="10783" width="15.140625" style="3" customWidth="1"/>
    <col min="10784" max="10784" width="6.7109375" style="3" customWidth="1"/>
    <col min="10785" max="10785" width="16" style="3" customWidth="1"/>
    <col min="10786" max="10786" width="14.85546875" style="3" customWidth="1"/>
    <col min="10787" max="10787" width="12.85546875" style="3" customWidth="1"/>
    <col min="10788" max="10788" width="4.85546875" style="3" customWidth="1"/>
    <col min="10789" max="10789" width="14.140625" style="3" customWidth="1"/>
    <col min="10790" max="10790" width="13.85546875" style="3" customWidth="1"/>
    <col min="10791" max="10791" width="14.140625" style="3" customWidth="1"/>
    <col min="10792" max="10792" width="8.5703125" style="3" bestFit="1" customWidth="1"/>
    <col min="10793" max="10793" width="12.85546875" style="3" customWidth="1"/>
    <col min="10794" max="10794" width="14" style="3" customWidth="1"/>
    <col min="10795" max="10795" width="13.140625" style="3" customWidth="1"/>
    <col min="10796" max="10796" width="8.5703125" style="3" bestFit="1" customWidth="1"/>
    <col min="10797" max="10797" width="15" style="3" customWidth="1"/>
    <col min="10798" max="10798" width="14.7109375" style="3" customWidth="1"/>
    <col min="10799" max="10799" width="15" style="3" customWidth="1"/>
    <col min="10800" max="10800" width="59.7109375" style="3" customWidth="1"/>
    <col min="10801" max="10801" width="81.7109375" style="3" bestFit="1" customWidth="1"/>
    <col min="10802" max="10802" width="19.42578125" style="3" customWidth="1"/>
    <col min="10803" max="10803" width="14.5703125" style="3" customWidth="1"/>
    <col min="10804" max="10804" width="12.28515625" style="3" customWidth="1"/>
    <col min="10805" max="10805" width="14.5703125" style="3" customWidth="1"/>
    <col min="10806" max="10806" width="11.7109375" style="3" customWidth="1"/>
    <col min="10807" max="10807" width="14" style="3" customWidth="1"/>
    <col min="10808" max="10808" width="20.5703125" style="3" customWidth="1"/>
    <col min="10809" max="10809" width="11.7109375" style="3" customWidth="1"/>
    <col min="10810" max="10810" width="10.85546875" style="3" customWidth="1"/>
    <col min="10811" max="11012" width="9.140625" style="3"/>
    <col min="11013" max="11013" width="7.42578125" style="3" customWidth="1"/>
    <col min="11014" max="11014" width="20.7109375" style="3" customWidth="1"/>
    <col min="11015" max="11015" width="44.28515625" style="3" customWidth="1"/>
    <col min="11016" max="11016" width="48.85546875" style="3" customWidth="1"/>
    <col min="11017" max="11017" width="8.5703125" style="3" customWidth="1"/>
    <col min="11018" max="11019" width="5.28515625" style="3" customWidth="1"/>
    <col min="11020" max="11020" width="7" style="3" customWidth="1"/>
    <col min="11021" max="11021" width="12.28515625" style="3" customWidth="1"/>
    <col min="11022" max="11022" width="10.7109375" style="3" customWidth="1"/>
    <col min="11023" max="11023" width="11.140625" style="3" customWidth="1"/>
    <col min="11024" max="11024" width="8.85546875" style="3" customWidth="1"/>
    <col min="11025" max="11025" width="13.85546875" style="3" customWidth="1"/>
    <col min="11026" max="11026" width="38.85546875" style="3" customWidth="1"/>
    <col min="11027" max="11028" width="4.85546875" style="3" customWidth="1"/>
    <col min="11029" max="11029" width="11.85546875" style="3" customWidth="1"/>
    <col min="11030" max="11030" width="9.140625" style="3" customWidth="1"/>
    <col min="11031" max="11031" width="13.42578125" style="3" customWidth="1"/>
    <col min="11032" max="11032" width="15.28515625" style="3" customWidth="1"/>
    <col min="11033" max="11033" width="15.42578125" style="3" customWidth="1"/>
    <col min="11034" max="11035" width="14.42578125" style="3" customWidth="1"/>
    <col min="11036" max="11036" width="7.140625" style="3" customWidth="1"/>
    <col min="11037" max="11039" width="15.140625" style="3" customWidth="1"/>
    <col min="11040" max="11040" width="6.7109375" style="3" customWidth="1"/>
    <col min="11041" max="11041" width="16" style="3" customWidth="1"/>
    <col min="11042" max="11042" width="14.85546875" style="3" customWidth="1"/>
    <col min="11043" max="11043" width="12.85546875" style="3" customWidth="1"/>
    <col min="11044" max="11044" width="4.85546875" style="3" customWidth="1"/>
    <col min="11045" max="11045" width="14.140625" style="3" customWidth="1"/>
    <col min="11046" max="11046" width="13.85546875" style="3" customWidth="1"/>
    <col min="11047" max="11047" width="14.140625" style="3" customWidth="1"/>
    <col min="11048" max="11048" width="8.5703125" style="3" bestFit="1" customWidth="1"/>
    <col min="11049" max="11049" width="12.85546875" style="3" customWidth="1"/>
    <col min="11050" max="11050" width="14" style="3" customWidth="1"/>
    <col min="11051" max="11051" width="13.140625" style="3" customWidth="1"/>
    <col min="11052" max="11052" width="8.5703125" style="3" bestFit="1" customWidth="1"/>
    <col min="11053" max="11053" width="15" style="3" customWidth="1"/>
    <col min="11054" max="11054" width="14.7109375" style="3" customWidth="1"/>
    <col min="11055" max="11055" width="15" style="3" customWidth="1"/>
    <col min="11056" max="11056" width="59.7109375" style="3" customWidth="1"/>
    <col min="11057" max="11057" width="81.7109375" style="3" bestFit="1" customWidth="1"/>
    <col min="11058" max="11058" width="19.42578125" style="3" customWidth="1"/>
    <col min="11059" max="11059" width="14.5703125" style="3" customWidth="1"/>
    <col min="11060" max="11060" width="12.28515625" style="3" customWidth="1"/>
    <col min="11061" max="11061" width="14.5703125" style="3" customWidth="1"/>
    <col min="11062" max="11062" width="11.7109375" style="3" customWidth="1"/>
    <col min="11063" max="11063" width="14" style="3" customWidth="1"/>
    <col min="11064" max="11064" width="20.5703125" style="3" customWidth="1"/>
    <col min="11065" max="11065" width="11.7109375" style="3" customWidth="1"/>
    <col min="11066" max="11066" width="10.85546875" style="3" customWidth="1"/>
    <col min="11067" max="11268" width="9.140625" style="3"/>
    <col min="11269" max="11269" width="7.42578125" style="3" customWidth="1"/>
    <col min="11270" max="11270" width="20.7109375" style="3" customWidth="1"/>
    <col min="11271" max="11271" width="44.28515625" style="3" customWidth="1"/>
    <col min="11272" max="11272" width="48.85546875" style="3" customWidth="1"/>
    <col min="11273" max="11273" width="8.5703125" style="3" customWidth="1"/>
    <col min="11274" max="11275" width="5.28515625" style="3" customWidth="1"/>
    <col min="11276" max="11276" width="7" style="3" customWidth="1"/>
    <col min="11277" max="11277" width="12.28515625" style="3" customWidth="1"/>
    <col min="11278" max="11278" width="10.7109375" style="3" customWidth="1"/>
    <col min="11279" max="11279" width="11.140625" style="3" customWidth="1"/>
    <col min="11280" max="11280" width="8.85546875" style="3" customWidth="1"/>
    <col min="11281" max="11281" width="13.85546875" style="3" customWidth="1"/>
    <col min="11282" max="11282" width="38.85546875" style="3" customWidth="1"/>
    <col min="11283" max="11284" width="4.85546875" style="3" customWidth="1"/>
    <col min="11285" max="11285" width="11.85546875" style="3" customWidth="1"/>
    <col min="11286" max="11286" width="9.140625" style="3" customWidth="1"/>
    <col min="11287" max="11287" width="13.42578125" style="3" customWidth="1"/>
    <col min="11288" max="11288" width="15.28515625" style="3" customWidth="1"/>
    <col min="11289" max="11289" width="15.42578125" style="3" customWidth="1"/>
    <col min="11290" max="11291" width="14.42578125" style="3" customWidth="1"/>
    <col min="11292" max="11292" width="7.140625" style="3" customWidth="1"/>
    <col min="11293" max="11295" width="15.140625" style="3" customWidth="1"/>
    <col min="11296" max="11296" width="6.7109375" style="3" customWidth="1"/>
    <col min="11297" max="11297" width="16" style="3" customWidth="1"/>
    <col min="11298" max="11298" width="14.85546875" style="3" customWidth="1"/>
    <col min="11299" max="11299" width="12.85546875" style="3" customWidth="1"/>
    <col min="11300" max="11300" width="4.85546875" style="3" customWidth="1"/>
    <col min="11301" max="11301" width="14.140625" style="3" customWidth="1"/>
    <col min="11302" max="11302" width="13.85546875" style="3" customWidth="1"/>
    <col min="11303" max="11303" width="14.140625" style="3" customWidth="1"/>
    <col min="11304" max="11304" width="8.5703125" style="3" bestFit="1" customWidth="1"/>
    <col min="11305" max="11305" width="12.85546875" style="3" customWidth="1"/>
    <col min="11306" max="11306" width="14" style="3" customWidth="1"/>
    <col min="11307" max="11307" width="13.140625" style="3" customWidth="1"/>
    <col min="11308" max="11308" width="8.5703125" style="3" bestFit="1" customWidth="1"/>
    <col min="11309" max="11309" width="15" style="3" customWidth="1"/>
    <col min="11310" max="11310" width="14.7109375" style="3" customWidth="1"/>
    <col min="11311" max="11311" width="15" style="3" customWidth="1"/>
    <col min="11312" max="11312" width="59.7109375" style="3" customWidth="1"/>
    <col min="11313" max="11313" width="81.7109375" style="3" bestFit="1" customWidth="1"/>
    <col min="11314" max="11314" width="19.42578125" style="3" customWidth="1"/>
    <col min="11315" max="11315" width="14.5703125" style="3" customWidth="1"/>
    <col min="11316" max="11316" width="12.28515625" style="3" customWidth="1"/>
    <col min="11317" max="11317" width="14.5703125" style="3" customWidth="1"/>
    <col min="11318" max="11318" width="11.7109375" style="3" customWidth="1"/>
    <col min="11319" max="11319" width="14" style="3" customWidth="1"/>
    <col min="11320" max="11320" width="20.5703125" style="3" customWidth="1"/>
    <col min="11321" max="11321" width="11.7109375" style="3" customWidth="1"/>
    <col min="11322" max="11322" width="10.85546875" style="3" customWidth="1"/>
    <col min="11323" max="11524" width="9.140625" style="3"/>
    <col min="11525" max="11525" width="7.42578125" style="3" customWidth="1"/>
    <col min="11526" max="11526" width="20.7109375" style="3" customWidth="1"/>
    <col min="11527" max="11527" width="44.28515625" style="3" customWidth="1"/>
    <col min="11528" max="11528" width="48.85546875" style="3" customWidth="1"/>
    <col min="11529" max="11529" width="8.5703125" style="3" customWidth="1"/>
    <col min="11530" max="11531" width="5.28515625" style="3" customWidth="1"/>
    <col min="11532" max="11532" width="7" style="3" customWidth="1"/>
    <col min="11533" max="11533" width="12.28515625" style="3" customWidth="1"/>
    <col min="11534" max="11534" width="10.7109375" style="3" customWidth="1"/>
    <col min="11535" max="11535" width="11.140625" style="3" customWidth="1"/>
    <col min="11536" max="11536" width="8.85546875" style="3" customWidth="1"/>
    <col min="11537" max="11537" width="13.85546875" style="3" customWidth="1"/>
    <col min="11538" max="11538" width="38.85546875" style="3" customWidth="1"/>
    <col min="11539" max="11540" width="4.85546875" style="3" customWidth="1"/>
    <col min="11541" max="11541" width="11.85546875" style="3" customWidth="1"/>
    <col min="11542" max="11542" width="9.140625" style="3" customWidth="1"/>
    <col min="11543" max="11543" width="13.42578125" style="3" customWidth="1"/>
    <col min="11544" max="11544" width="15.28515625" style="3" customWidth="1"/>
    <col min="11545" max="11545" width="15.42578125" style="3" customWidth="1"/>
    <col min="11546" max="11547" width="14.42578125" style="3" customWidth="1"/>
    <col min="11548" max="11548" width="7.140625" style="3" customWidth="1"/>
    <col min="11549" max="11551" width="15.140625" style="3" customWidth="1"/>
    <col min="11552" max="11552" width="6.7109375" style="3" customWidth="1"/>
    <col min="11553" max="11553" width="16" style="3" customWidth="1"/>
    <col min="11554" max="11554" width="14.85546875" style="3" customWidth="1"/>
    <col min="11555" max="11555" width="12.85546875" style="3" customWidth="1"/>
    <col min="11556" max="11556" width="4.85546875" style="3" customWidth="1"/>
    <col min="11557" max="11557" width="14.140625" style="3" customWidth="1"/>
    <col min="11558" max="11558" width="13.85546875" style="3" customWidth="1"/>
    <col min="11559" max="11559" width="14.140625" style="3" customWidth="1"/>
    <col min="11560" max="11560" width="8.5703125" style="3" bestFit="1" customWidth="1"/>
    <col min="11561" max="11561" width="12.85546875" style="3" customWidth="1"/>
    <col min="11562" max="11562" width="14" style="3" customWidth="1"/>
    <col min="11563" max="11563" width="13.140625" style="3" customWidth="1"/>
    <col min="11564" max="11564" width="8.5703125" style="3" bestFit="1" customWidth="1"/>
    <col min="11565" max="11565" width="15" style="3" customWidth="1"/>
    <col min="11566" max="11566" width="14.7109375" style="3" customWidth="1"/>
    <col min="11567" max="11567" width="15" style="3" customWidth="1"/>
    <col min="11568" max="11568" width="59.7109375" style="3" customWidth="1"/>
    <col min="11569" max="11569" width="81.7109375" style="3" bestFit="1" customWidth="1"/>
    <col min="11570" max="11570" width="19.42578125" style="3" customWidth="1"/>
    <col min="11571" max="11571" width="14.5703125" style="3" customWidth="1"/>
    <col min="11572" max="11572" width="12.28515625" style="3" customWidth="1"/>
    <col min="11573" max="11573" width="14.5703125" style="3" customWidth="1"/>
    <col min="11574" max="11574" width="11.7109375" style="3" customWidth="1"/>
    <col min="11575" max="11575" width="14" style="3" customWidth="1"/>
    <col min="11576" max="11576" width="20.5703125" style="3" customWidth="1"/>
    <col min="11577" max="11577" width="11.7109375" style="3" customWidth="1"/>
    <col min="11578" max="11578" width="10.85546875" style="3" customWidth="1"/>
    <col min="11579" max="11780" width="9.140625" style="3"/>
    <col min="11781" max="11781" width="7.42578125" style="3" customWidth="1"/>
    <col min="11782" max="11782" width="20.7109375" style="3" customWidth="1"/>
    <col min="11783" max="11783" width="44.28515625" style="3" customWidth="1"/>
    <col min="11784" max="11784" width="48.85546875" style="3" customWidth="1"/>
    <col min="11785" max="11785" width="8.5703125" style="3" customWidth="1"/>
    <col min="11786" max="11787" width="5.28515625" style="3" customWidth="1"/>
    <col min="11788" max="11788" width="7" style="3" customWidth="1"/>
    <col min="11789" max="11789" width="12.28515625" style="3" customWidth="1"/>
    <col min="11790" max="11790" width="10.7109375" style="3" customWidth="1"/>
    <col min="11791" max="11791" width="11.140625" style="3" customWidth="1"/>
    <col min="11792" max="11792" width="8.85546875" style="3" customWidth="1"/>
    <col min="11793" max="11793" width="13.85546875" style="3" customWidth="1"/>
    <col min="11794" max="11794" width="38.85546875" style="3" customWidth="1"/>
    <col min="11795" max="11796" width="4.85546875" style="3" customWidth="1"/>
    <col min="11797" max="11797" width="11.85546875" style="3" customWidth="1"/>
    <col min="11798" max="11798" width="9.140625" style="3" customWidth="1"/>
    <col min="11799" max="11799" width="13.42578125" style="3" customWidth="1"/>
    <col min="11800" max="11800" width="15.28515625" style="3" customWidth="1"/>
    <col min="11801" max="11801" width="15.42578125" style="3" customWidth="1"/>
    <col min="11802" max="11803" width="14.42578125" style="3" customWidth="1"/>
    <col min="11804" max="11804" width="7.140625" style="3" customWidth="1"/>
    <col min="11805" max="11807" width="15.140625" style="3" customWidth="1"/>
    <col min="11808" max="11808" width="6.7109375" style="3" customWidth="1"/>
    <col min="11809" max="11809" width="16" style="3" customWidth="1"/>
    <col min="11810" max="11810" width="14.85546875" style="3" customWidth="1"/>
    <col min="11811" max="11811" width="12.85546875" style="3" customWidth="1"/>
    <col min="11812" max="11812" width="4.85546875" style="3" customWidth="1"/>
    <col min="11813" max="11813" width="14.140625" style="3" customWidth="1"/>
    <col min="11814" max="11814" width="13.85546875" style="3" customWidth="1"/>
    <col min="11815" max="11815" width="14.140625" style="3" customWidth="1"/>
    <col min="11816" max="11816" width="8.5703125" style="3" bestFit="1" customWidth="1"/>
    <col min="11817" max="11817" width="12.85546875" style="3" customWidth="1"/>
    <col min="11818" max="11818" width="14" style="3" customWidth="1"/>
    <col min="11819" max="11819" width="13.140625" style="3" customWidth="1"/>
    <col min="11820" max="11820" width="8.5703125" style="3" bestFit="1" customWidth="1"/>
    <col min="11821" max="11821" width="15" style="3" customWidth="1"/>
    <col min="11822" max="11822" width="14.7109375" style="3" customWidth="1"/>
    <col min="11823" max="11823" width="15" style="3" customWidth="1"/>
    <col min="11824" max="11824" width="59.7109375" style="3" customWidth="1"/>
    <col min="11825" max="11825" width="81.7109375" style="3" bestFit="1" customWidth="1"/>
    <col min="11826" max="11826" width="19.42578125" style="3" customWidth="1"/>
    <col min="11827" max="11827" width="14.5703125" style="3" customWidth="1"/>
    <col min="11828" max="11828" width="12.28515625" style="3" customWidth="1"/>
    <col min="11829" max="11829" width="14.5703125" style="3" customWidth="1"/>
    <col min="11830" max="11830" width="11.7109375" style="3" customWidth="1"/>
    <col min="11831" max="11831" width="14" style="3" customWidth="1"/>
    <col min="11832" max="11832" width="20.5703125" style="3" customWidth="1"/>
    <col min="11833" max="11833" width="11.7109375" style="3" customWidth="1"/>
    <col min="11834" max="11834" width="10.85546875" style="3" customWidth="1"/>
    <col min="11835" max="12036" width="9.140625" style="3"/>
    <col min="12037" max="12037" width="7.42578125" style="3" customWidth="1"/>
    <col min="12038" max="12038" width="20.7109375" style="3" customWidth="1"/>
    <col min="12039" max="12039" width="44.28515625" style="3" customWidth="1"/>
    <col min="12040" max="12040" width="48.85546875" style="3" customWidth="1"/>
    <col min="12041" max="12041" width="8.5703125" style="3" customWidth="1"/>
    <col min="12042" max="12043" width="5.28515625" style="3" customWidth="1"/>
    <col min="12044" max="12044" width="7" style="3" customWidth="1"/>
    <col min="12045" max="12045" width="12.28515625" style="3" customWidth="1"/>
    <col min="12046" max="12046" width="10.7109375" style="3" customWidth="1"/>
    <col min="12047" max="12047" width="11.140625" style="3" customWidth="1"/>
    <col min="12048" max="12048" width="8.85546875" style="3" customWidth="1"/>
    <col min="12049" max="12049" width="13.85546875" style="3" customWidth="1"/>
    <col min="12050" max="12050" width="38.85546875" style="3" customWidth="1"/>
    <col min="12051" max="12052" width="4.85546875" style="3" customWidth="1"/>
    <col min="12053" max="12053" width="11.85546875" style="3" customWidth="1"/>
    <col min="12054" max="12054" width="9.140625" style="3" customWidth="1"/>
    <col min="12055" max="12055" width="13.42578125" style="3" customWidth="1"/>
    <col min="12056" max="12056" width="15.28515625" style="3" customWidth="1"/>
    <col min="12057" max="12057" width="15.42578125" style="3" customWidth="1"/>
    <col min="12058" max="12059" width="14.42578125" style="3" customWidth="1"/>
    <col min="12060" max="12060" width="7.140625" style="3" customWidth="1"/>
    <col min="12061" max="12063" width="15.140625" style="3" customWidth="1"/>
    <col min="12064" max="12064" width="6.7109375" style="3" customWidth="1"/>
    <col min="12065" max="12065" width="16" style="3" customWidth="1"/>
    <col min="12066" max="12066" width="14.85546875" style="3" customWidth="1"/>
    <col min="12067" max="12067" width="12.85546875" style="3" customWidth="1"/>
    <col min="12068" max="12068" width="4.85546875" style="3" customWidth="1"/>
    <col min="12069" max="12069" width="14.140625" style="3" customWidth="1"/>
    <col min="12070" max="12070" width="13.85546875" style="3" customWidth="1"/>
    <col min="12071" max="12071" width="14.140625" style="3" customWidth="1"/>
    <col min="12072" max="12072" width="8.5703125" style="3" bestFit="1" customWidth="1"/>
    <col min="12073" max="12073" width="12.85546875" style="3" customWidth="1"/>
    <col min="12074" max="12074" width="14" style="3" customWidth="1"/>
    <col min="12075" max="12075" width="13.140625" style="3" customWidth="1"/>
    <col min="12076" max="12076" width="8.5703125" style="3" bestFit="1" customWidth="1"/>
    <col min="12077" max="12077" width="15" style="3" customWidth="1"/>
    <col min="12078" max="12078" width="14.7109375" style="3" customWidth="1"/>
    <col min="12079" max="12079" width="15" style="3" customWidth="1"/>
    <col min="12080" max="12080" width="59.7109375" style="3" customWidth="1"/>
    <col min="12081" max="12081" width="81.7109375" style="3" bestFit="1" customWidth="1"/>
    <col min="12082" max="12082" width="19.42578125" style="3" customWidth="1"/>
    <col min="12083" max="12083" width="14.5703125" style="3" customWidth="1"/>
    <col min="12084" max="12084" width="12.28515625" style="3" customWidth="1"/>
    <col min="12085" max="12085" width="14.5703125" style="3" customWidth="1"/>
    <col min="12086" max="12086" width="11.7109375" style="3" customWidth="1"/>
    <col min="12087" max="12087" width="14" style="3" customWidth="1"/>
    <col min="12088" max="12088" width="20.5703125" style="3" customWidth="1"/>
    <col min="12089" max="12089" width="11.7109375" style="3" customWidth="1"/>
    <col min="12090" max="12090" width="10.85546875" style="3" customWidth="1"/>
    <col min="12091" max="12292" width="9.140625" style="3"/>
    <col min="12293" max="12293" width="7.42578125" style="3" customWidth="1"/>
    <col min="12294" max="12294" width="20.7109375" style="3" customWidth="1"/>
    <col min="12295" max="12295" width="44.28515625" style="3" customWidth="1"/>
    <col min="12296" max="12296" width="48.85546875" style="3" customWidth="1"/>
    <col min="12297" max="12297" width="8.5703125" style="3" customWidth="1"/>
    <col min="12298" max="12299" width="5.28515625" style="3" customWidth="1"/>
    <col min="12300" max="12300" width="7" style="3" customWidth="1"/>
    <col min="12301" max="12301" width="12.28515625" style="3" customWidth="1"/>
    <col min="12302" max="12302" width="10.7109375" style="3" customWidth="1"/>
    <col min="12303" max="12303" width="11.140625" style="3" customWidth="1"/>
    <col min="12304" max="12304" width="8.85546875" style="3" customWidth="1"/>
    <col min="12305" max="12305" width="13.85546875" style="3" customWidth="1"/>
    <col min="12306" max="12306" width="38.85546875" style="3" customWidth="1"/>
    <col min="12307" max="12308" width="4.85546875" style="3" customWidth="1"/>
    <col min="12309" max="12309" width="11.85546875" style="3" customWidth="1"/>
    <col min="12310" max="12310" width="9.140625" style="3" customWidth="1"/>
    <col min="12311" max="12311" width="13.42578125" style="3" customWidth="1"/>
    <col min="12312" max="12312" width="15.28515625" style="3" customWidth="1"/>
    <col min="12313" max="12313" width="15.42578125" style="3" customWidth="1"/>
    <col min="12314" max="12315" width="14.42578125" style="3" customWidth="1"/>
    <col min="12316" max="12316" width="7.140625" style="3" customWidth="1"/>
    <col min="12317" max="12319" width="15.140625" style="3" customWidth="1"/>
    <col min="12320" max="12320" width="6.7109375" style="3" customWidth="1"/>
    <col min="12321" max="12321" width="16" style="3" customWidth="1"/>
    <col min="12322" max="12322" width="14.85546875" style="3" customWidth="1"/>
    <col min="12323" max="12323" width="12.85546875" style="3" customWidth="1"/>
    <col min="12324" max="12324" width="4.85546875" style="3" customWidth="1"/>
    <col min="12325" max="12325" width="14.140625" style="3" customWidth="1"/>
    <col min="12326" max="12326" width="13.85546875" style="3" customWidth="1"/>
    <col min="12327" max="12327" width="14.140625" style="3" customWidth="1"/>
    <col min="12328" max="12328" width="8.5703125" style="3" bestFit="1" customWidth="1"/>
    <col min="12329" max="12329" width="12.85546875" style="3" customWidth="1"/>
    <col min="12330" max="12330" width="14" style="3" customWidth="1"/>
    <col min="12331" max="12331" width="13.140625" style="3" customWidth="1"/>
    <col min="12332" max="12332" width="8.5703125" style="3" bestFit="1" customWidth="1"/>
    <col min="12333" max="12333" width="15" style="3" customWidth="1"/>
    <col min="12334" max="12334" width="14.7109375" style="3" customWidth="1"/>
    <col min="12335" max="12335" width="15" style="3" customWidth="1"/>
    <col min="12336" max="12336" width="59.7109375" style="3" customWidth="1"/>
    <col min="12337" max="12337" width="81.7109375" style="3" bestFit="1" customWidth="1"/>
    <col min="12338" max="12338" width="19.42578125" style="3" customWidth="1"/>
    <col min="12339" max="12339" width="14.5703125" style="3" customWidth="1"/>
    <col min="12340" max="12340" width="12.28515625" style="3" customWidth="1"/>
    <col min="12341" max="12341" width="14.5703125" style="3" customWidth="1"/>
    <col min="12342" max="12342" width="11.7109375" style="3" customWidth="1"/>
    <col min="12343" max="12343" width="14" style="3" customWidth="1"/>
    <col min="12344" max="12344" width="20.5703125" style="3" customWidth="1"/>
    <col min="12345" max="12345" width="11.7109375" style="3" customWidth="1"/>
    <col min="12346" max="12346" width="10.85546875" style="3" customWidth="1"/>
    <col min="12347" max="12548" width="9.140625" style="3"/>
    <col min="12549" max="12549" width="7.42578125" style="3" customWidth="1"/>
    <col min="12550" max="12550" width="20.7109375" style="3" customWidth="1"/>
    <col min="12551" max="12551" width="44.28515625" style="3" customWidth="1"/>
    <col min="12552" max="12552" width="48.85546875" style="3" customWidth="1"/>
    <col min="12553" max="12553" width="8.5703125" style="3" customWidth="1"/>
    <col min="12554" max="12555" width="5.28515625" style="3" customWidth="1"/>
    <col min="12556" max="12556" width="7" style="3" customWidth="1"/>
    <col min="12557" max="12557" width="12.28515625" style="3" customWidth="1"/>
    <col min="12558" max="12558" width="10.7109375" style="3" customWidth="1"/>
    <col min="12559" max="12559" width="11.140625" style="3" customWidth="1"/>
    <col min="12560" max="12560" width="8.85546875" style="3" customWidth="1"/>
    <col min="12561" max="12561" width="13.85546875" style="3" customWidth="1"/>
    <col min="12562" max="12562" width="38.85546875" style="3" customWidth="1"/>
    <col min="12563" max="12564" width="4.85546875" style="3" customWidth="1"/>
    <col min="12565" max="12565" width="11.85546875" style="3" customWidth="1"/>
    <col min="12566" max="12566" width="9.140625" style="3" customWidth="1"/>
    <col min="12567" max="12567" width="13.42578125" style="3" customWidth="1"/>
    <col min="12568" max="12568" width="15.28515625" style="3" customWidth="1"/>
    <col min="12569" max="12569" width="15.42578125" style="3" customWidth="1"/>
    <col min="12570" max="12571" width="14.42578125" style="3" customWidth="1"/>
    <col min="12572" max="12572" width="7.140625" style="3" customWidth="1"/>
    <col min="12573" max="12575" width="15.140625" style="3" customWidth="1"/>
    <col min="12576" max="12576" width="6.7109375" style="3" customWidth="1"/>
    <col min="12577" max="12577" width="16" style="3" customWidth="1"/>
    <col min="12578" max="12578" width="14.85546875" style="3" customWidth="1"/>
    <col min="12579" max="12579" width="12.85546875" style="3" customWidth="1"/>
    <col min="12580" max="12580" width="4.85546875" style="3" customWidth="1"/>
    <col min="12581" max="12581" width="14.140625" style="3" customWidth="1"/>
    <col min="12582" max="12582" width="13.85546875" style="3" customWidth="1"/>
    <col min="12583" max="12583" width="14.140625" style="3" customWidth="1"/>
    <col min="12584" max="12584" width="8.5703125" style="3" bestFit="1" customWidth="1"/>
    <col min="12585" max="12585" width="12.85546875" style="3" customWidth="1"/>
    <col min="12586" max="12586" width="14" style="3" customWidth="1"/>
    <col min="12587" max="12587" width="13.140625" style="3" customWidth="1"/>
    <col min="12588" max="12588" width="8.5703125" style="3" bestFit="1" customWidth="1"/>
    <col min="12589" max="12589" width="15" style="3" customWidth="1"/>
    <col min="12590" max="12590" width="14.7109375" style="3" customWidth="1"/>
    <col min="12591" max="12591" width="15" style="3" customWidth="1"/>
    <col min="12592" max="12592" width="59.7109375" style="3" customWidth="1"/>
    <col min="12593" max="12593" width="81.7109375" style="3" bestFit="1" customWidth="1"/>
    <col min="12594" max="12594" width="19.42578125" style="3" customWidth="1"/>
    <col min="12595" max="12595" width="14.5703125" style="3" customWidth="1"/>
    <col min="12596" max="12596" width="12.28515625" style="3" customWidth="1"/>
    <col min="12597" max="12597" width="14.5703125" style="3" customWidth="1"/>
    <col min="12598" max="12598" width="11.7109375" style="3" customWidth="1"/>
    <col min="12599" max="12599" width="14" style="3" customWidth="1"/>
    <col min="12600" max="12600" width="20.5703125" style="3" customWidth="1"/>
    <col min="12601" max="12601" width="11.7109375" style="3" customWidth="1"/>
    <col min="12602" max="12602" width="10.85546875" style="3" customWidth="1"/>
    <col min="12603" max="12804" width="9.140625" style="3"/>
    <col min="12805" max="12805" width="7.42578125" style="3" customWidth="1"/>
    <col min="12806" max="12806" width="20.7109375" style="3" customWidth="1"/>
    <col min="12807" max="12807" width="44.28515625" style="3" customWidth="1"/>
    <col min="12808" max="12808" width="48.85546875" style="3" customWidth="1"/>
    <col min="12809" max="12809" width="8.5703125" style="3" customWidth="1"/>
    <col min="12810" max="12811" width="5.28515625" style="3" customWidth="1"/>
    <col min="12812" max="12812" width="7" style="3" customWidth="1"/>
    <col min="12813" max="12813" width="12.28515625" style="3" customWidth="1"/>
    <col min="12814" max="12814" width="10.7109375" style="3" customWidth="1"/>
    <col min="12815" max="12815" width="11.140625" style="3" customWidth="1"/>
    <col min="12816" max="12816" width="8.85546875" style="3" customWidth="1"/>
    <col min="12817" max="12817" width="13.85546875" style="3" customWidth="1"/>
    <col min="12818" max="12818" width="38.85546875" style="3" customWidth="1"/>
    <col min="12819" max="12820" width="4.85546875" style="3" customWidth="1"/>
    <col min="12821" max="12821" width="11.85546875" style="3" customWidth="1"/>
    <col min="12822" max="12822" width="9.140625" style="3" customWidth="1"/>
    <col min="12823" max="12823" width="13.42578125" style="3" customWidth="1"/>
    <col min="12824" max="12824" width="15.28515625" style="3" customWidth="1"/>
    <col min="12825" max="12825" width="15.42578125" style="3" customWidth="1"/>
    <col min="12826" max="12827" width="14.42578125" style="3" customWidth="1"/>
    <col min="12828" max="12828" width="7.140625" style="3" customWidth="1"/>
    <col min="12829" max="12831" width="15.140625" style="3" customWidth="1"/>
    <col min="12832" max="12832" width="6.7109375" style="3" customWidth="1"/>
    <col min="12833" max="12833" width="16" style="3" customWidth="1"/>
    <col min="12834" max="12834" width="14.85546875" style="3" customWidth="1"/>
    <col min="12835" max="12835" width="12.85546875" style="3" customWidth="1"/>
    <col min="12836" max="12836" width="4.85546875" style="3" customWidth="1"/>
    <col min="12837" max="12837" width="14.140625" style="3" customWidth="1"/>
    <col min="12838" max="12838" width="13.85546875" style="3" customWidth="1"/>
    <col min="12839" max="12839" width="14.140625" style="3" customWidth="1"/>
    <col min="12840" max="12840" width="8.5703125" style="3" bestFit="1" customWidth="1"/>
    <col min="12841" max="12841" width="12.85546875" style="3" customWidth="1"/>
    <col min="12842" max="12842" width="14" style="3" customWidth="1"/>
    <col min="12843" max="12843" width="13.140625" style="3" customWidth="1"/>
    <col min="12844" max="12844" width="8.5703125" style="3" bestFit="1" customWidth="1"/>
    <col min="12845" max="12845" width="15" style="3" customWidth="1"/>
    <col min="12846" max="12846" width="14.7109375" style="3" customWidth="1"/>
    <col min="12847" max="12847" width="15" style="3" customWidth="1"/>
    <col min="12848" max="12848" width="59.7109375" style="3" customWidth="1"/>
    <col min="12849" max="12849" width="81.7109375" style="3" bestFit="1" customWidth="1"/>
    <col min="12850" max="12850" width="19.42578125" style="3" customWidth="1"/>
    <col min="12851" max="12851" width="14.5703125" style="3" customWidth="1"/>
    <col min="12852" max="12852" width="12.28515625" style="3" customWidth="1"/>
    <col min="12853" max="12853" width="14.5703125" style="3" customWidth="1"/>
    <col min="12854" max="12854" width="11.7109375" style="3" customWidth="1"/>
    <col min="12855" max="12855" width="14" style="3" customWidth="1"/>
    <col min="12856" max="12856" width="20.5703125" style="3" customWidth="1"/>
    <col min="12857" max="12857" width="11.7109375" style="3" customWidth="1"/>
    <col min="12858" max="12858" width="10.85546875" style="3" customWidth="1"/>
    <col min="12859" max="13060" width="9.140625" style="3"/>
    <col min="13061" max="13061" width="7.42578125" style="3" customWidth="1"/>
    <col min="13062" max="13062" width="20.7109375" style="3" customWidth="1"/>
    <col min="13063" max="13063" width="44.28515625" style="3" customWidth="1"/>
    <col min="13064" max="13064" width="48.85546875" style="3" customWidth="1"/>
    <col min="13065" max="13065" width="8.5703125" style="3" customWidth="1"/>
    <col min="13066" max="13067" width="5.28515625" style="3" customWidth="1"/>
    <col min="13068" max="13068" width="7" style="3" customWidth="1"/>
    <col min="13069" max="13069" width="12.28515625" style="3" customWidth="1"/>
    <col min="13070" max="13070" width="10.7109375" style="3" customWidth="1"/>
    <col min="13071" max="13071" width="11.140625" style="3" customWidth="1"/>
    <col min="13072" max="13072" width="8.85546875" style="3" customWidth="1"/>
    <col min="13073" max="13073" width="13.85546875" style="3" customWidth="1"/>
    <col min="13074" max="13074" width="38.85546875" style="3" customWidth="1"/>
    <col min="13075" max="13076" width="4.85546875" style="3" customWidth="1"/>
    <col min="13077" max="13077" width="11.85546875" style="3" customWidth="1"/>
    <col min="13078" max="13078" width="9.140625" style="3" customWidth="1"/>
    <col min="13079" max="13079" width="13.42578125" style="3" customWidth="1"/>
    <col min="13080" max="13080" width="15.28515625" style="3" customWidth="1"/>
    <col min="13081" max="13081" width="15.42578125" style="3" customWidth="1"/>
    <col min="13082" max="13083" width="14.42578125" style="3" customWidth="1"/>
    <col min="13084" max="13084" width="7.140625" style="3" customWidth="1"/>
    <col min="13085" max="13087" width="15.140625" style="3" customWidth="1"/>
    <col min="13088" max="13088" width="6.7109375" style="3" customWidth="1"/>
    <col min="13089" max="13089" width="16" style="3" customWidth="1"/>
    <col min="13090" max="13090" width="14.85546875" style="3" customWidth="1"/>
    <col min="13091" max="13091" width="12.85546875" style="3" customWidth="1"/>
    <col min="13092" max="13092" width="4.85546875" style="3" customWidth="1"/>
    <col min="13093" max="13093" width="14.140625" style="3" customWidth="1"/>
    <col min="13094" max="13094" width="13.85546875" style="3" customWidth="1"/>
    <col min="13095" max="13095" width="14.140625" style="3" customWidth="1"/>
    <col min="13096" max="13096" width="8.5703125" style="3" bestFit="1" customWidth="1"/>
    <col min="13097" max="13097" width="12.85546875" style="3" customWidth="1"/>
    <col min="13098" max="13098" width="14" style="3" customWidth="1"/>
    <col min="13099" max="13099" width="13.140625" style="3" customWidth="1"/>
    <col min="13100" max="13100" width="8.5703125" style="3" bestFit="1" customWidth="1"/>
    <col min="13101" max="13101" width="15" style="3" customWidth="1"/>
    <col min="13102" max="13102" width="14.7109375" style="3" customWidth="1"/>
    <col min="13103" max="13103" width="15" style="3" customWidth="1"/>
    <col min="13104" max="13104" width="59.7109375" style="3" customWidth="1"/>
    <col min="13105" max="13105" width="81.7109375" style="3" bestFit="1" customWidth="1"/>
    <col min="13106" max="13106" width="19.42578125" style="3" customWidth="1"/>
    <col min="13107" max="13107" width="14.5703125" style="3" customWidth="1"/>
    <col min="13108" max="13108" width="12.28515625" style="3" customWidth="1"/>
    <col min="13109" max="13109" width="14.5703125" style="3" customWidth="1"/>
    <col min="13110" max="13110" width="11.7109375" style="3" customWidth="1"/>
    <col min="13111" max="13111" width="14" style="3" customWidth="1"/>
    <col min="13112" max="13112" width="20.5703125" style="3" customWidth="1"/>
    <col min="13113" max="13113" width="11.7109375" style="3" customWidth="1"/>
    <col min="13114" max="13114" width="10.85546875" style="3" customWidth="1"/>
    <col min="13115" max="13316" width="9.140625" style="3"/>
    <col min="13317" max="13317" width="7.42578125" style="3" customWidth="1"/>
    <col min="13318" max="13318" width="20.7109375" style="3" customWidth="1"/>
    <col min="13319" max="13319" width="44.28515625" style="3" customWidth="1"/>
    <col min="13320" max="13320" width="48.85546875" style="3" customWidth="1"/>
    <col min="13321" max="13321" width="8.5703125" style="3" customWidth="1"/>
    <col min="13322" max="13323" width="5.28515625" style="3" customWidth="1"/>
    <col min="13324" max="13324" width="7" style="3" customWidth="1"/>
    <col min="13325" max="13325" width="12.28515625" style="3" customWidth="1"/>
    <col min="13326" max="13326" width="10.7109375" style="3" customWidth="1"/>
    <col min="13327" max="13327" width="11.140625" style="3" customWidth="1"/>
    <col min="13328" max="13328" width="8.85546875" style="3" customWidth="1"/>
    <col min="13329" max="13329" width="13.85546875" style="3" customWidth="1"/>
    <col min="13330" max="13330" width="38.85546875" style="3" customWidth="1"/>
    <col min="13331" max="13332" width="4.85546875" style="3" customWidth="1"/>
    <col min="13333" max="13333" width="11.85546875" style="3" customWidth="1"/>
    <col min="13334" max="13334" width="9.140625" style="3" customWidth="1"/>
    <col min="13335" max="13335" width="13.42578125" style="3" customWidth="1"/>
    <col min="13336" max="13336" width="15.28515625" style="3" customWidth="1"/>
    <col min="13337" max="13337" width="15.42578125" style="3" customWidth="1"/>
    <col min="13338" max="13339" width="14.42578125" style="3" customWidth="1"/>
    <col min="13340" max="13340" width="7.140625" style="3" customWidth="1"/>
    <col min="13341" max="13343" width="15.140625" style="3" customWidth="1"/>
    <col min="13344" max="13344" width="6.7109375" style="3" customWidth="1"/>
    <col min="13345" max="13345" width="16" style="3" customWidth="1"/>
    <col min="13346" max="13346" width="14.85546875" style="3" customWidth="1"/>
    <col min="13347" max="13347" width="12.85546875" style="3" customWidth="1"/>
    <col min="13348" max="13348" width="4.85546875" style="3" customWidth="1"/>
    <col min="13349" max="13349" width="14.140625" style="3" customWidth="1"/>
    <col min="13350" max="13350" width="13.85546875" style="3" customWidth="1"/>
    <col min="13351" max="13351" width="14.140625" style="3" customWidth="1"/>
    <col min="13352" max="13352" width="8.5703125" style="3" bestFit="1" customWidth="1"/>
    <col min="13353" max="13353" width="12.85546875" style="3" customWidth="1"/>
    <col min="13354" max="13354" width="14" style="3" customWidth="1"/>
    <col min="13355" max="13355" width="13.140625" style="3" customWidth="1"/>
    <col min="13356" max="13356" width="8.5703125" style="3" bestFit="1" customWidth="1"/>
    <col min="13357" max="13357" width="15" style="3" customWidth="1"/>
    <col min="13358" max="13358" width="14.7109375" style="3" customWidth="1"/>
    <col min="13359" max="13359" width="15" style="3" customWidth="1"/>
    <col min="13360" max="13360" width="59.7109375" style="3" customWidth="1"/>
    <col min="13361" max="13361" width="81.7109375" style="3" bestFit="1" customWidth="1"/>
    <col min="13362" max="13362" width="19.42578125" style="3" customWidth="1"/>
    <col min="13363" max="13363" width="14.5703125" style="3" customWidth="1"/>
    <col min="13364" max="13364" width="12.28515625" style="3" customWidth="1"/>
    <col min="13365" max="13365" width="14.5703125" style="3" customWidth="1"/>
    <col min="13366" max="13366" width="11.7109375" style="3" customWidth="1"/>
    <col min="13367" max="13367" width="14" style="3" customWidth="1"/>
    <col min="13368" max="13368" width="20.5703125" style="3" customWidth="1"/>
    <col min="13369" max="13369" width="11.7109375" style="3" customWidth="1"/>
    <col min="13370" max="13370" width="10.85546875" style="3" customWidth="1"/>
    <col min="13371" max="13572" width="9.140625" style="3"/>
    <col min="13573" max="13573" width="7.42578125" style="3" customWidth="1"/>
    <col min="13574" max="13574" width="20.7109375" style="3" customWidth="1"/>
    <col min="13575" max="13575" width="44.28515625" style="3" customWidth="1"/>
    <col min="13576" max="13576" width="48.85546875" style="3" customWidth="1"/>
    <col min="13577" max="13577" width="8.5703125" style="3" customWidth="1"/>
    <col min="13578" max="13579" width="5.28515625" style="3" customWidth="1"/>
    <col min="13580" max="13580" width="7" style="3" customWidth="1"/>
    <col min="13581" max="13581" width="12.28515625" style="3" customWidth="1"/>
    <col min="13582" max="13582" width="10.7109375" style="3" customWidth="1"/>
    <col min="13583" max="13583" width="11.140625" style="3" customWidth="1"/>
    <col min="13584" max="13584" width="8.85546875" style="3" customWidth="1"/>
    <col min="13585" max="13585" width="13.85546875" style="3" customWidth="1"/>
    <col min="13586" max="13586" width="38.85546875" style="3" customWidth="1"/>
    <col min="13587" max="13588" width="4.85546875" style="3" customWidth="1"/>
    <col min="13589" max="13589" width="11.85546875" style="3" customWidth="1"/>
    <col min="13590" max="13590" width="9.140625" style="3" customWidth="1"/>
    <col min="13591" max="13591" width="13.42578125" style="3" customWidth="1"/>
    <col min="13592" max="13592" width="15.28515625" style="3" customWidth="1"/>
    <col min="13593" max="13593" width="15.42578125" style="3" customWidth="1"/>
    <col min="13594" max="13595" width="14.42578125" style="3" customWidth="1"/>
    <col min="13596" max="13596" width="7.140625" style="3" customWidth="1"/>
    <col min="13597" max="13599" width="15.140625" style="3" customWidth="1"/>
    <col min="13600" max="13600" width="6.7109375" style="3" customWidth="1"/>
    <col min="13601" max="13601" width="16" style="3" customWidth="1"/>
    <col min="13602" max="13602" width="14.85546875" style="3" customWidth="1"/>
    <col min="13603" max="13603" width="12.85546875" style="3" customWidth="1"/>
    <col min="13604" max="13604" width="4.85546875" style="3" customWidth="1"/>
    <col min="13605" max="13605" width="14.140625" style="3" customWidth="1"/>
    <col min="13606" max="13606" width="13.85546875" style="3" customWidth="1"/>
    <col min="13607" max="13607" width="14.140625" style="3" customWidth="1"/>
    <col min="13608" max="13608" width="8.5703125" style="3" bestFit="1" customWidth="1"/>
    <col min="13609" max="13609" width="12.85546875" style="3" customWidth="1"/>
    <col min="13610" max="13610" width="14" style="3" customWidth="1"/>
    <col min="13611" max="13611" width="13.140625" style="3" customWidth="1"/>
    <col min="13612" max="13612" width="8.5703125" style="3" bestFit="1" customWidth="1"/>
    <col min="13613" max="13613" width="15" style="3" customWidth="1"/>
    <col min="13614" max="13614" width="14.7109375" style="3" customWidth="1"/>
    <col min="13615" max="13615" width="15" style="3" customWidth="1"/>
    <col min="13616" max="13616" width="59.7109375" style="3" customWidth="1"/>
    <col min="13617" max="13617" width="81.7109375" style="3" bestFit="1" customWidth="1"/>
    <col min="13618" max="13618" width="19.42578125" style="3" customWidth="1"/>
    <col min="13619" max="13619" width="14.5703125" style="3" customWidth="1"/>
    <col min="13620" max="13620" width="12.28515625" style="3" customWidth="1"/>
    <col min="13621" max="13621" width="14.5703125" style="3" customWidth="1"/>
    <col min="13622" max="13622" width="11.7109375" style="3" customWidth="1"/>
    <col min="13623" max="13623" width="14" style="3" customWidth="1"/>
    <col min="13624" max="13624" width="20.5703125" style="3" customWidth="1"/>
    <col min="13625" max="13625" width="11.7109375" style="3" customWidth="1"/>
    <col min="13626" max="13626" width="10.85546875" style="3" customWidth="1"/>
    <col min="13627" max="13828" width="9.140625" style="3"/>
    <col min="13829" max="13829" width="7.42578125" style="3" customWidth="1"/>
    <col min="13830" max="13830" width="20.7109375" style="3" customWidth="1"/>
    <col min="13831" max="13831" width="44.28515625" style="3" customWidth="1"/>
    <col min="13832" max="13832" width="48.85546875" style="3" customWidth="1"/>
    <col min="13833" max="13833" width="8.5703125" style="3" customWidth="1"/>
    <col min="13834" max="13835" width="5.28515625" style="3" customWidth="1"/>
    <col min="13836" max="13836" width="7" style="3" customWidth="1"/>
    <col min="13837" max="13837" width="12.28515625" style="3" customWidth="1"/>
    <col min="13838" max="13838" width="10.7109375" style="3" customWidth="1"/>
    <col min="13839" max="13839" width="11.140625" style="3" customWidth="1"/>
    <col min="13840" max="13840" width="8.85546875" style="3" customWidth="1"/>
    <col min="13841" max="13841" width="13.85546875" style="3" customWidth="1"/>
    <col min="13842" max="13842" width="38.85546875" style="3" customWidth="1"/>
    <col min="13843" max="13844" width="4.85546875" style="3" customWidth="1"/>
    <col min="13845" max="13845" width="11.85546875" style="3" customWidth="1"/>
    <col min="13846" max="13846" width="9.140625" style="3" customWidth="1"/>
    <col min="13847" max="13847" width="13.42578125" style="3" customWidth="1"/>
    <col min="13848" max="13848" width="15.28515625" style="3" customWidth="1"/>
    <col min="13849" max="13849" width="15.42578125" style="3" customWidth="1"/>
    <col min="13850" max="13851" width="14.42578125" style="3" customWidth="1"/>
    <col min="13852" max="13852" width="7.140625" style="3" customWidth="1"/>
    <col min="13853" max="13855" width="15.140625" style="3" customWidth="1"/>
    <col min="13856" max="13856" width="6.7109375" style="3" customWidth="1"/>
    <col min="13857" max="13857" width="16" style="3" customWidth="1"/>
    <col min="13858" max="13858" width="14.85546875" style="3" customWidth="1"/>
    <col min="13859" max="13859" width="12.85546875" style="3" customWidth="1"/>
    <col min="13860" max="13860" width="4.85546875" style="3" customWidth="1"/>
    <col min="13861" max="13861" width="14.140625" style="3" customWidth="1"/>
    <col min="13862" max="13862" width="13.85546875" style="3" customWidth="1"/>
    <col min="13863" max="13863" width="14.140625" style="3" customWidth="1"/>
    <col min="13864" max="13864" width="8.5703125" style="3" bestFit="1" customWidth="1"/>
    <col min="13865" max="13865" width="12.85546875" style="3" customWidth="1"/>
    <col min="13866" max="13866" width="14" style="3" customWidth="1"/>
    <col min="13867" max="13867" width="13.140625" style="3" customWidth="1"/>
    <col min="13868" max="13868" width="8.5703125" style="3" bestFit="1" customWidth="1"/>
    <col min="13869" max="13869" width="15" style="3" customWidth="1"/>
    <col min="13870" max="13870" width="14.7109375" style="3" customWidth="1"/>
    <col min="13871" max="13871" width="15" style="3" customWidth="1"/>
    <col min="13872" max="13872" width="59.7109375" style="3" customWidth="1"/>
    <col min="13873" max="13873" width="81.7109375" style="3" bestFit="1" customWidth="1"/>
    <col min="13874" max="13874" width="19.42578125" style="3" customWidth="1"/>
    <col min="13875" max="13875" width="14.5703125" style="3" customWidth="1"/>
    <col min="13876" max="13876" width="12.28515625" style="3" customWidth="1"/>
    <col min="13877" max="13877" width="14.5703125" style="3" customWidth="1"/>
    <col min="13878" max="13878" width="11.7109375" style="3" customWidth="1"/>
    <col min="13879" max="13879" width="14" style="3" customWidth="1"/>
    <col min="13880" max="13880" width="20.5703125" style="3" customWidth="1"/>
    <col min="13881" max="13881" width="11.7109375" style="3" customWidth="1"/>
    <col min="13882" max="13882" width="10.85546875" style="3" customWidth="1"/>
    <col min="13883" max="14084" width="9.140625" style="3"/>
    <col min="14085" max="14085" width="7.42578125" style="3" customWidth="1"/>
    <col min="14086" max="14086" width="20.7109375" style="3" customWidth="1"/>
    <col min="14087" max="14087" width="44.28515625" style="3" customWidth="1"/>
    <col min="14088" max="14088" width="48.85546875" style="3" customWidth="1"/>
    <col min="14089" max="14089" width="8.5703125" style="3" customWidth="1"/>
    <col min="14090" max="14091" width="5.28515625" style="3" customWidth="1"/>
    <col min="14092" max="14092" width="7" style="3" customWidth="1"/>
    <col min="14093" max="14093" width="12.28515625" style="3" customWidth="1"/>
    <col min="14094" max="14094" width="10.7109375" style="3" customWidth="1"/>
    <col min="14095" max="14095" width="11.140625" style="3" customWidth="1"/>
    <col min="14096" max="14096" width="8.85546875" style="3" customWidth="1"/>
    <col min="14097" max="14097" width="13.85546875" style="3" customWidth="1"/>
    <col min="14098" max="14098" width="38.85546875" style="3" customWidth="1"/>
    <col min="14099" max="14100" width="4.85546875" style="3" customWidth="1"/>
    <col min="14101" max="14101" width="11.85546875" style="3" customWidth="1"/>
    <col min="14102" max="14102" width="9.140625" style="3" customWidth="1"/>
    <col min="14103" max="14103" width="13.42578125" style="3" customWidth="1"/>
    <col min="14104" max="14104" width="15.28515625" style="3" customWidth="1"/>
    <col min="14105" max="14105" width="15.42578125" style="3" customWidth="1"/>
    <col min="14106" max="14107" width="14.42578125" style="3" customWidth="1"/>
    <col min="14108" max="14108" width="7.140625" style="3" customWidth="1"/>
    <col min="14109" max="14111" width="15.140625" style="3" customWidth="1"/>
    <col min="14112" max="14112" width="6.7109375" style="3" customWidth="1"/>
    <col min="14113" max="14113" width="16" style="3" customWidth="1"/>
    <col min="14114" max="14114" width="14.85546875" style="3" customWidth="1"/>
    <col min="14115" max="14115" width="12.85546875" style="3" customWidth="1"/>
    <col min="14116" max="14116" width="4.85546875" style="3" customWidth="1"/>
    <col min="14117" max="14117" width="14.140625" style="3" customWidth="1"/>
    <col min="14118" max="14118" width="13.85546875" style="3" customWidth="1"/>
    <col min="14119" max="14119" width="14.140625" style="3" customWidth="1"/>
    <col min="14120" max="14120" width="8.5703125" style="3" bestFit="1" customWidth="1"/>
    <col min="14121" max="14121" width="12.85546875" style="3" customWidth="1"/>
    <col min="14122" max="14122" width="14" style="3" customWidth="1"/>
    <col min="14123" max="14123" width="13.140625" style="3" customWidth="1"/>
    <col min="14124" max="14124" width="8.5703125" style="3" bestFit="1" customWidth="1"/>
    <col min="14125" max="14125" width="15" style="3" customWidth="1"/>
    <col min="14126" max="14126" width="14.7109375" style="3" customWidth="1"/>
    <col min="14127" max="14127" width="15" style="3" customWidth="1"/>
    <col min="14128" max="14128" width="59.7109375" style="3" customWidth="1"/>
    <col min="14129" max="14129" width="81.7109375" style="3" bestFit="1" customWidth="1"/>
    <col min="14130" max="14130" width="19.42578125" style="3" customWidth="1"/>
    <col min="14131" max="14131" width="14.5703125" style="3" customWidth="1"/>
    <col min="14132" max="14132" width="12.28515625" style="3" customWidth="1"/>
    <col min="14133" max="14133" width="14.5703125" style="3" customWidth="1"/>
    <col min="14134" max="14134" width="11.7109375" style="3" customWidth="1"/>
    <col min="14135" max="14135" width="14" style="3" customWidth="1"/>
    <col min="14136" max="14136" width="20.5703125" style="3" customWidth="1"/>
    <col min="14137" max="14137" width="11.7109375" style="3" customWidth="1"/>
    <col min="14138" max="14138" width="10.85546875" style="3" customWidth="1"/>
    <col min="14139" max="14340" width="9.140625" style="3"/>
    <col min="14341" max="14341" width="7.42578125" style="3" customWidth="1"/>
    <col min="14342" max="14342" width="20.7109375" style="3" customWidth="1"/>
    <col min="14343" max="14343" width="44.28515625" style="3" customWidth="1"/>
    <col min="14344" max="14344" width="48.85546875" style="3" customWidth="1"/>
    <col min="14345" max="14345" width="8.5703125" style="3" customWidth="1"/>
    <col min="14346" max="14347" width="5.28515625" style="3" customWidth="1"/>
    <col min="14348" max="14348" width="7" style="3" customWidth="1"/>
    <col min="14349" max="14349" width="12.28515625" style="3" customWidth="1"/>
    <col min="14350" max="14350" width="10.7109375" style="3" customWidth="1"/>
    <col min="14351" max="14351" width="11.140625" style="3" customWidth="1"/>
    <col min="14352" max="14352" width="8.85546875" style="3" customWidth="1"/>
    <col min="14353" max="14353" width="13.85546875" style="3" customWidth="1"/>
    <col min="14354" max="14354" width="38.85546875" style="3" customWidth="1"/>
    <col min="14355" max="14356" width="4.85546875" style="3" customWidth="1"/>
    <col min="14357" max="14357" width="11.85546875" style="3" customWidth="1"/>
    <col min="14358" max="14358" width="9.140625" style="3" customWidth="1"/>
    <col min="14359" max="14359" width="13.42578125" style="3" customWidth="1"/>
    <col min="14360" max="14360" width="15.28515625" style="3" customWidth="1"/>
    <col min="14361" max="14361" width="15.42578125" style="3" customWidth="1"/>
    <col min="14362" max="14363" width="14.42578125" style="3" customWidth="1"/>
    <col min="14364" max="14364" width="7.140625" style="3" customWidth="1"/>
    <col min="14365" max="14367" width="15.140625" style="3" customWidth="1"/>
    <col min="14368" max="14368" width="6.7109375" style="3" customWidth="1"/>
    <col min="14369" max="14369" width="16" style="3" customWidth="1"/>
    <col min="14370" max="14370" width="14.85546875" style="3" customWidth="1"/>
    <col min="14371" max="14371" width="12.85546875" style="3" customWidth="1"/>
    <col min="14372" max="14372" width="4.85546875" style="3" customWidth="1"/>
    <col min="14373" max="14373" width="14.140625" style="3" customWidth="1"/>
    <col min="14374" max="14374" width="13.85546875" style="3" customWidth="1"/>
    <col min="14375" max="14375" width="14.140625" style="3" customWidth="1"/>
    <col min="14376" max="14376" width="8.5703125" style="3" bestFit="1" customWidth="1"/>
    <col min="14377" max="14377" width="12.85546875" style="3" customWidth="1"/>
    <col min="14378" max="14378" width="14" style="3" customWidth="1"/>
    <col min="14379" max="14379" width="13.140625" style="3" customWidth="1"/>
    <col min="14380" max="14380" width="8.5703125" style="3" bestFit="1" customWidth="1"/>
    <col min="14381" max="14381" width="15" style="3" customWidth="1"/>
    <col min="14382" max="14382" width="14.7109375" style="3" customWidth="1"/>
    <col min="14383" max="14383" width="15" style="3" customWidth="1"/>
    <col min="14384" max="14384" width="59.7109375" style="3" customWidth="1"/>
    <col min="14385" max="14385" width="81.7109375" style="3" bestFit="1" customWidth="1"/>
    <col min="14386" max="14386" width="19.42578125" style="3" customWidth="1"/>
    <col min="14387" max="14387" width="14.5703125" style="3" customWidth="1"/>
    <col min="14388" max="14388" width="12.28515625" style="3" customWidth="1"/>
    <col min="14389" max="14389" width="14.5703125" style="3" customWidth="1"/>
    <col min="14390" max="14390" width="11.7109375" style="3" customWidth="1"/>
    <col min="14391" max="14391" width="14" style="3" customWidth="1"/>
    <col min="14392" max="14392" width="20.5703125" style="3" customWidth="1"/>
    <col min="14393" max="14393" width="11.7109375" style="3" customWidth="1"/>
    <col min="14394" max="14394" width="10.85546875" style="3" customWidth="1"/>
    <col min="14395" max="14596" width="9.140625" style="3"/>
    <col min="14597" max="14597" width="7.42578125" style="3" customWidth="1"/>
    <col min="14598" max="14598" width="20.7109375" style="3" customWidth="1"/>
    <col min="14599" max="14599" width="44.28515625" style="3" customWidth="1"/>
    <col min="14600" max="14600" width="48.85546875" style="3" customWidth="1"/>
    <col min="14601" max="14601" width="8.5703125" style="3" customWidth="1"/>
    <col min="14602" max="14603" width="5.28515625" style="3" customWidth="1"/>
    <col min="14604" max="14604" width="7" style="3" customWidth="1"/>
    <col min="14605" max="14605" width="12.28515625" style="3" customWidth="1"/>
    <col min="14606" max="14606" width="10.7109375" style="3" customWidth="1"/>
    <col min="14607" max="14607" width="11.140625" style="3" customWidth="1"/>
    <col min="14608" max="14608" width="8.85546875" style="3" customWidth="1"/>
    <col min="14609" max="14609" width="13.85546875" style="3" customWidth="1"/>
    <col min="14610" max="14610" width="38.85546875" style="3" customWidth="1"/>
    <col min="14611" max="14612" width="4.85546875" style="3" customWidth="1"/>
    <col min="14613" max="14613" width="11.85546875" style="3" customWidth="1"/>
    <col min="14614" max="14614" width="9.140625" style="3" customWidth="1"/>
    <col min="14615" max="14615" width="13.42578125" style="3" customWidth="1"/>
    <col min="14616" max="14616" width="15.28515625" style="3" customWidth="1"/>
    <col min="14617" max="14617" width="15.42578125" style="3" customWidth="1"/>
    <col min="14618" max="14619" width="14.42578125" style="3" customWidth="1"/>
    <col min="14620" max="14620" width="7.140625" style="3" customWidth="1"/>
    <col min="14621" max="14623" width="15.140625" style="3" customWidth="1"/>
    <col min="14624" max="14624" width="6.7109375" style="3" customWidth="1"/>
    <col min="14625" max="14625" width="16" style="3" customWidth="1"/>
    <col min="14626" max="14626" width="14.85546875" style="3" customWidth="1"/>
    <col min="14627" max="14627" width="12.85546875" style="3" customWidth="1"/>
    <col min="14628" max="14628" width="4.85546875" style="3" customWidth="1"/>
    <col min="14629" max="14629" width="14.140625" style="3" customWidth="1"/>
    <col min="14630" max="14630" width="13.85546875" style="3" customWidth="1"/>
    <col min="14631" max="14631" width="14.140625" style="3" customWidth="1"/>
    <col min="14632" max="14632" width="8.5703125" style="3" bestFit="1" customWidth="1"/>
    <col min="14633" max="14633" width="12.85546875" style="3" customWidth="1"/>
    <col min="14634" max="14634" width="14" style="3" customWidth="1"/>
    <col min="14635" max="14635" width="13.140625" style="3" customWidth="1"/>
    <col min="14636" max="14636" width="8.5703125" style="3" bestFit="1" customWidth="1"/>
    <col min="14637" max="14637" width="15" style="3" customWidth="1"/>
    <col min="14638" max="14638" width="14.7109375" style="3" customWidth="1"/>
    <col min="14639" max="14639" width="15" style="3" customWidth="1"/>
    <col min="14640" max="14640" width="59.7109375" style="3" customWidth="1"/>
    <col min="14641" max="14641" width="81.7109375" style="3" bestFit="1" customWidth="1"/>
    <col min="14642" max="14642" width="19.42578125" style="3" customWidth="1"/>
    <col min="14643" max="14643" width="14.5703125" style="3" customWidth="1"/>
    <col min="14644" max="14644" width="12.28515625" style="3" customWidth="1"/>
    <col min="14645" max="14645" width="14.5703125" style="3" customWidth="1"/>
    <col min="14646" max="14646" width="11.7109375" style="3" customWidth="1"/>
    <col min="14647" max="14647" width="14" style="3" customWidth="1"/>
    <col min="14648" max="14648" width="20.5703125" style="3" customWidth="1"/>
    <col min="14649" max="14649" width="11.7109375" style="3" customWidth="1"/>
    <col min="14650" max="14650" width="10.85546875" style="3" customWidth="1"/>
    <col min="14651" max="14852" width="9.140625" style="3"/>
    <col min="14853" max="14853" width="7.42578125" style="3" customWidth="1"/>
    <col min="14854" max="14854" width="20.7109375" style="3" customWidth="1"/>
    <col min="14855" max="14855" width="44.28515625" style="3" customWidth="1"/>
    <col min="14856" max="14856" width="48.85546875" style="3" customWidth="1"/>
    <col min="14857" max="14857" width="8.5703125" style="3" customWidth="1"/>
    <col min="14858" max="14859" width="5.28515625" style="3" customWidth="1"/>
    <col min="14860" max="14860" width="7" style="3" customWidth="1"/>
    <col min="14861" max="14861" width="12.28515625" style="3" customWidth="1"/>
    <col min="14862" max="14862" width="10.7109375" style="3" customWidth="1"/>
    <col min="14863" max="14863" width="11.140625" style="3" customWidth="1"/>
    <col min="14864" max="14864" width="8.85546875" style="3" customWidth="1"/>
    <col min="14865" max="14865" width="13.85546875" style="3" customWidth="1"/>
    <col min="14866" max="14866" width="38.85546875" style="3" customWidth="1"/>
    <col min="14867" max="14868" width="4.85546875" style="3" customWidth="1"/>
    <col min="14869" max="14869" width="11.85546875" style="3" customWidth="1"/>
    <col min="14870" max="14870" width="9.140625" style="3" customWidth="1"/>
    <col min="14871" max="14871" width="13.42578125" style="3" customWidth="1"/>
    <col min="14872" max="14872" width="15.28515625" style="3" customWidth="1"/>
    <col min="14873" max="14873" width="15.42578125" style="3" customWidth="1"/>
    <col min="14874" max="14875" width="14.42578125" style="3" customWidth="1"/>
    <col min="14876" max="14876" width="7.140625" style="3" customWidth="1"/>
    <col min="14877" max="14879" width="15.140625" style="3" customWidth="1"/>
    <col min="14880" max="14880" width="6.7109375" style="3" customWidth="1"/>
    <col min="14881" max="14881" width="16" style="3" customWidth="1"/>
    <col min="14882" max="14882" width="14.85546875" style="3" customWidth="1"/>
    <col min="14883" max="14883" width="12.85546875" style="3" customWidth="1"/>
    <col min="14884" max="14884" width="4.85546875" style="3" customWidth="1"/>
    <col min="14885" max="14885" width="14.140625" style="3" customWidth="1"/>
    <col min="14886" max="14886" width="13.85546875" style="3" customWidth="1"/>
    <col min="14887" max="14887" width="14.140625" style="3" customWidth="1"/>
    <col min="14888" max="14888" width="8.5703125" style="3" bestFit="1" customWidth="1"/>
    <col min="14889" max="14889" width="12.85546875" style="3" customWidth="1"/>
    <col min="14890" max="14890" width="14" style="3" customWidth="1"/>
    <col min="14891" max="14891" width="13.140625" style="3" customWidth="1"/>
    <col min="14892" max="14892" width="8.5703125" style="3" bestFit="1" customWidth="1"/>
    <col min="14893" max="14893" width="15" style="3" customWidth="1"/>
    <col min="14894" max="14894" width="14.7109375" style="3" customWidth="1"/>
    <col min="14895" max="14895" width="15" style="3" customWidth="1"/>
    <col min="14896" max="14896" width="59.7109375" style="3" customWidth="1"/>
    <col min="14897" max="14897" width="81.7109375" style="3" bestFit="1" customWidth="1"/>
    <col min="14898" max="14898" width="19.42578125" style="3" customWidth="1"/>
    <col min="14899" max="14899" width="14.5703125" style="3" customWidth="1"/>
    <col min="14900" max="14900" width="12.28515625" style="3" customWidth="1"/>
    <col min="14901" max="14901" width="14.5703125" style="3" customWidth="1"/>
    <col min="14902" max="14902" width="11.7109375" style="3" customWidth="1"/>
    <col min="14903" max="14903" width="14" style="3" customWidth="1"/>
    <col min="14904" max="14904" width="20.5703125" style="3" customWidth="1"/>
    <col min="14905" max="14905" width="11.7109375" style="3" customWidth="1"/>
    <col min="14906" max="14906" width="10.85546875" style="3" customWidth="1"/>
    <col min="14907" max="15108" width="9.140625" style="3"/>
    <col min="15109" max="15109" width="7.42578125" style="3" customWidth="1"/>
    <col min="15110" max="15110" width="20.7109375" style="3" customWidth="1"/>
    <col min="15111" max="15111" width="44.28515625" style="3" customWidth="1"/>
    <col min="15112" max="15112" width="48.85546875" style="3" customWidth="1"/>
    <col min="15113" max="15113" width="8.5703125" style="3" customWidth="1"/>
    <col min="15114" max="15115" width="5.28515625" style="3" customWidth="1"/>
    <col min="15116" max="15116" width="7" style="3" customWidth="1"/>
    <col min="15117" max="15117" width="12.28515625" style="3" customWidth="1"/>
    <col min="15118" max="15118" width="10.7109375" style="3" customWidth="1"/>
    <col min="15119" max="15119" width="11.140625" style="3" customWidth="1"/>
    <col min="15120" max="15120" width="8.85546875" style="3" customWidth="1"/>
    <col min="15121" max="15121" width="13.85546875" style="3" customWidth="1"/>
    <col min="15122" max="15122" width="38.85546875" style="3" customWidth="1"/>
    <col min="15123" max="15124" width="4.85546875" style="3" customWidth="1"/>
    <col min="15125" max="15125" width="11.85546875" style="3" customWidth="1"/>
    <col min="15126" max="15126" width="9.140625" style="3" customWidth="1"/>
    <col min="15127" max="15127" width="13.42578125" style="3" customWidth="1"/>
    <col min="15128" max="15128" width="15.28515625" style="3" customWidth="1"/>
    <col min="15129" max="15129" width="15.42578125" style="3" customWidth="1"/>
    <col min="15130" max="15131" width="14.42578125" style="3" customWidth="1"/>
    <col min="15132" max="15132" width="7.140625" style="3" customWidth="1"/>
    <col min="15133" max="15135" width="15.140625" style="3" customWidth="1"/>
    <col min="15136" max="15136" width="6.7109375" style="3" customWidth="1"/>
    <col min="15137" max="15137" width="16" style="3" customWidth="1"/>
    <col min="15138" max="15138" width="14.85546875" style="3" customWidth="1"/>
    <col min="15139" max="15139" width="12.85546875" style="3" customWidth="1"/>
    <col min="15140" max="15140" width="4.85546875" style="3" customWidth="1"/>
    <col min="15141" max="15141" width="14.140625" style="3" customWidth="1"/>
    <col min="15142" max="15142" width="13.85546875" style="3" customWidth="1"/>
    <col min="15143" max="15143" width="14.140625" style="3" customWidth="1"/>
    <col min="15144" max="15144" width="8.5703125" style="3" bestFit="1" customWidth="1"/>
    <col min="15145" max="15145" width="12.85546875" style="3" customWidth="1"/>
    <col min="15146" max="15146" width="14" style="3" customWidth="1"/>
    <col min="15147" max="15147" width="13.140625" style="3" customWidth="1"/>
    <col min="15148" max="15148" width="8.5703125" style="3" bestFit="1" customWidth="1"/>
    <col min="15149" max="15149" width="15" style="3" customWidth="1"/>
    <col min="15150" max="15150" width="14.7109375" style="3" customWidth="1"/>
    <col min="15151" max="15151" width="15" style="3" customWidth="1"/>
    <col min="15152" max="15152" width="59.7109375" style="3" customWidth="1"/>
    <col min="15153" max="15153" width="81.7109375" style="3" bestFit="1" customWidth="1"/>
    <col min="15154" max="15154" width="19.42578125" style="3" customWidth="1"/>
    <col min="15155" max="15155" width="14.5703125" style="3" customWidth="1"/>
    <col min="15156" max="15156" width="12.28515625" style="3" customWidth="1"/>
    <col min="15157" max="15157" width="14.5703125" style="3" customWidth="1"/>
    <col min="15158" max="15158" width="11.7109375" style="3" customWidth="1"/>
    <col min="15159" max="15159" width="14" style="3" customWidth="1"/>
    <col min="15160" max="15160" width="20.5703125" style="3" customWidth="1"/>
    <col min="15161" max="15161" width="11.7109375" style="3" customWidth="1"/>
    <col min="15162" max="15162" width="10.85546875" style="3" customWidth="1"/>
    <col min="15163" max="15364" width="9.140625" style="3"/>
    <col min="15365" max="15365" width="7.42578125" style="3" customWidth="1"/>
    <col min="15366" max="15366" width="20.7109375" style="3" customWidth="1"/>
    <col min="15367" max="15367" width="44.28515625" style="3" customWidth="1"/>
    <col min="15368" max="15368" width="48.85546875" style="3" customWidth="1"/>
    <col min="15369" max="15369" width="8.5703125" style="3" customWidth="1"/>
    <col min="15370" max="15371" width="5.28515625" style="3" customWidth="1"/>
    <col min="15372" max="15372" width="7" style="3" customWidth="1"/>
    <col min="15373" max="15373" width="12.28515625" style="3" customWidth="1"/>
    <col min="15374" max="15374" width="10.7109375" style="3" customWidth="1"/>
    <col min="15375" max="15375" width="11.140625" style="3" customWidth="1"/>
    <col min="15376" max="15376" width="8.85546875" style="3" customWidth="1"/>
    <col min="15377" max="15377" width="13.85546875" style="3" customWidth="1"/>
    <col min="15378" max="15378" width="38.85546875" style="3" customWidth="1"/>
    <col min="15379" max="15380" width="4.85546875" style="3" customWidth="1"/>
    <col min="15381" max="15381" width="11.85546875" style="3" customWidth="1"/>
    <col min="15382" max="15382" width="9.140625" style="3" customWidth="1"/>
    <col min="15383" max="15383" width="13.42578125" style="3" customWidth="1"/>
    <col min="15384" max="15384" width="15.28515625" style="3" customWidth="1"/>
    <col min="15385" max="15385" width="15.42578125" style="3" customWidth="1"/>
    <col min="15386" max="15387" width="14.42578125" style="3" customWidth="1"/>
    <col min="15388" max="15388" width="7.140625" style="3" customWidth="1"/>
    <col min="15389" max="15391" width="15.140625" style="3" customWidth="1"/>
    <col min="15392" max="15392" width="6.7109375" style="3" customWidth="1"/>
    <col min="15393" max="15393" width="16" style="3" customWidth="1"/>
    <col min="15394" max="15394" width="14.85546875" style="3" customWidth="1"/>
    <col min="15395" max="15395" width="12.85546875" style="3" customWidth="1"/>
    <col min="15396" max="15396" width="4.85546875" style="3" customWidth="1"/>
    <col min="15397" max="15397" width="14.140625" style="3" customWidth="1"/>
    <col min="15398" max="15398" width="13.85546875" style="3" customWidth="1"/>
    <col min="15399" max="15399" width="14.140625" style="3" customWidth="1"/>
    <col min="15400" max="15400" width="8.5703125" style="3" bestFit="1" customWidth="1"/>
    <col min="15401" max="15401" width="12.85546875" style="3" customWidth="1"/>
    <col min="15402" max="15402" width="14" style="3" customWidth="1"/>
    <col min="15403" max="15403" width="13.140625" style="3" customWidth="1"/>
    <col min="15404" max="15404" width="8.5703125" style="3" bestFit="1" customWidth="1"/>
    <col min="15405" max="15405" width="15" style="3" customWidth="1"/>
    <col min="15406" max="15406" width="14.7109375" style="3" customWidth="1"/>
    <col min="15407" max="15407" width="15" style="3" customWidth="1"/>
    <col min="15408" max="15408" width="59.7109375" style="3" customWidth="1"/>
    <col min="15409" max="15409" width="81.7109375" style="3" bestFit="1" customWidth="1"/>
    <col min="15410" max="15410" width="19.42578125" style="3" customWidth="1"/>
    <col min="15411" max="15411" width="14.5703125" style="3" customWidth="1"/>
    <col min="15412" max="15412" width="12.28515625" style="3" customWidth="1"/>
    <col min="15413" max="15413" width="14.5703125" style="3" customWidth="1"/>
    <col min="15414" max="15414" width="11.7109375" style="3" customWidth="1"/>
    <col min="15415" max="15415" width="14" style="3" customWidth="1"/>
    <col min="15416" max="15416" width="20.5703125" style="3" customWidth="1"/>
    <col min="15417" max="15417" width="11.7109375" style="3" customWidth="1"/>
    <col min="15418" max="15418" width="10.85546875" style="3" customWidth="1"/>
    <col min="15419" max="15620" width="9.140625" style="3"/>
    <col min="15621" max="15621" width="7.42578125" style="3" customWidth="1"/>
    <col min="15622" max="15622" width="20.7109375" style="3" customWidth="1"/>
    <col min="15623" max="15623" width="44.28515625" style="3" customWidth="1"/>
    <col min="15624" max="15624" width="48.85546875" style="3" customWidth="1"/>
    <col min="15625" max="15625" width="8.5703125" style="3" customWidth="1"/>
    <col min="15626" max="15627" width="5.28515625" style="3" customWidth="1"/>
    <col min="15628" max="15628" width="7" style="3" customWidth="1"/>
    <col min="15629" max="15629" width="12.28515625" style="3" customWidth="1"/>
    <col min="15630" max="15630" width="10.7109375" style="3" customWidth="1"/>
    <col min="15631" max="15631" width="11.140625" style="3" customWidth="1"/>
    <col min="15632" max="15632" width="8.85546875" style="3" customWidth="1"/>
    <col min="15633" max="15633" width="13.85546875" style="3" customWidth="1"/>
    <col min="15634" max="15634" width="38.85546875" style="3" customWidth="1"/>
    <col min="15635" max="15636" width="4.85546875" style="3" customWidth="1"/>
    <col min="15637" max="15637" width="11.85546875" style="3" customWidth="1"/>
    <col min="15638" max="15638" width="9.140625" style="3" customWidth="1"/>
    <col min="15639" max="15639" width="13.42578125" style="3" customWidth="1"/>
    <col min="15640" max="15640" width="15.28515625" style="3" customWidth="1"/>
    <col min="15641" max="15641" width="15.42578125" style="3" customWidth="1"/>
    <col min="15642" max="15643" width="14.42578125" style="3" customWidth="1"/>
    <col min="15644" max="15644" width="7.140625" style="3" customWidth="1"/>
    <col min="15645" max="15647" width="15.140625" style="3" customWidth="1"/>
    <col min="15648" max="15648" width="6.7109375" style="3" customWidth="1"/>
    <col min="15649" max="15649" width="16" style="3" customWidth="1"/>
    <col min="15650" max="15650" width="14.85546875" style="3" customWidth="1"/>
    <col min="15651" max="15651" width="12.85546875" style="3" customWidth="1"/>
    <col min="15652" max="15652" width="4.85546875" style="3" customWidth="1"/>
    <col min="15653" max="15653" width="14.140625" style="3" customWidth="1"/>
    <col min="15654" max="15654" width="13.85546875" style="3" customWidth="1"/>
    <col min="15655" max="15655" width="14.140625" style="3" customWidth="1"/>
    <col min="15656" max="15656" width="8.5703125" style="3" bestFit="1" customWidth="1"/>
    <col min="15657" max="15657" width="12.85546875" style="3" customWidth="1"/>
    <col min="15658" max="15658" width="14" style="3" customWidth="1"/>
    <col min="15659" max="15659" width="13.140625" style="3" customWidth="1"/>
    <col min="15660" max="15660" width="8.5703125" style="3" bestFit="1" customWidth="1"/>
    <col min="15661" max="15661" width="15" style="3" customWidth="1"/>
    <col min="15662" max="15662" width="14.7109375" style="3" customWidth="1"/>
    <col min="15663" max="15663" width="15" style="3" customWidth="1"/>
    <col min="15664" max="15664" width="59.7109375" style="3" customWidth="1"/>
    <col min="15665" max="15665" width="81.7109375" style="3" bestFit="1" customWidth="1"/>
    <col min="15666" max="15666" width="19.42578125" style="3" customWidth="1"/>
    <col min="15667" max="15667" width="14.5703125" style="3" customWidth="1"/>
    <col min="15668" max="15668" width="12.28515625" style="3" customWidth="1"/>
    <col min="15669" max="15669" width="14.5703125" style="3" customWidth="1"/>
    <col min="15670" max="15670" width="11.7109375" style="3" customWidth="1"/>
    <col min="15671" max="15671" width="14" style="3" customWidth="1"/>
    <col min="15672" max="15672" width="20.5703125" style="3" customWidth="1"/>
    <col min="15673" max="15673" width="11.7109375" style="3" customWidth="1"/>
    <col min="15674" max="15674" width="10.85546875" style="3" customWidth="1"/>
    <col min="15675" max="15876" width="9.140625" style="3"/>
    <col min="15877" max="15877" width="7.42578125" style="3" customWidth="1"/>
    <col min="15878" max="15878" width="20.7109375" style="3" customWidth="1"/>
    <col min="15879" max="15879" width="44.28515625" style="3" customWidth="1"/>
    <col min="15880" max="15880" width="48.85546875" style="3" customWidth="1"/>
    <col min="15881" max="15881" width="8.5703125" style="3" customWidth="1"/>
    <col min="15882" max="15883" width="5.28515625" style="3" customWidth="1"/>
    <col min="15884" max="15884" width="7" style="3" customWidth="1"/>
    <col min="15885" max="15885" width="12.28515625" style="3" customWidth="1"/>
    <col min="15886" max="15886" width="10.7109375" style="3" customWidth="1"/>
    <col min="15887" max="15887" width="11.140625" style="3" customWidth="1"/>
    <col min="15888" max="15888" width="8.85546875" style="3" customWidth="1"/>
    <col min="15889" max="15889" width="13.85546875" style="3" customWidth="1"/>
    <col min="15890" max="15890" width="38.85546875" style="3" customWidth="1"/>
    <col min="15891" max="15892" width="4.85546875" style="3" customWidth="1"/>
    <col min="15893" max="15893" width="11.85546875" style="3" customWidth="1"/>
    <col min="15894" max="15894" width="9.140625" style="3" customWidth="1"/>
    <col min="15895" max="15895" width="13.42578125" style="3" customWidth="1"/>
    <col min="15896" max="15896" width="15.28515625" style="3" customWidth="1"/>
    <col min="15897" max="15897" width="15.42578125" style="3" customWidth="1"/>
    <col min="15898" max="15899" width="14.42578125" style="3" customWidth="1"/>
    <col min="15900" max="15900" width="7.140625" style="3" customWidth="1"/>
    <col min="15901" max="15903" width="15.140625" style="3" customWidth="1"/>
    <col min="15904" max="15904" width="6.7109375" style="3" customWidth="1"/>
    <col min="15905" max="15905" width="16" style="3" customWidth="1"/>
    <col min="15906" max="15906" width="14.85546875" style="3" customWidth="1"/>
    <col min="15907" max="15907" width="12.85546875" style="3" customWidth="1"/>
    <col min="15908" max="15908" width="4.85546875" style="3" customWidth="1"/>
    <col min="15909" max="15909" width="14.140625" style="3" customWidth="1"/>
    <col min="15910" max="15910" width="13.85546875" style="3" customWidth="1"/>
    <col min="15911" max="15911" width="14.140625" style="3" customWidth="1"/>
    <col min="15912" max="15912" width="8.5703125" style="3" bestFit="1" customWidth="1"/>
    <col min="15913" max="15913" width="12.85546875" style="3" customWidth="1"/>
    <col min="15914" max="15914" width="14" style="3" customWidth="1"/>
    <col min="15915" max="15915" width="13.140625" style="3" customWidth="1"/>
    <col min="15916" max="15916" width="8.5703125" style="3" bestFit="1" customWidth="1"/>
    <col min="15917" max="15917" width="15" style="3" customWidth="1"/>
    <col min="15918" max="15918" width="14.7109375" style="3" customWidth="1"/>
    <col min="15919" max="15919" width="15" style="3" customWidth="1"/>
    <col min="15920" max="15920" width="59.7109375" style="3" customWidth="1"/>
    <col min="15921" max="15921" width="81.7109375" style="3" bestFit="1" customWidth="1"/>
    <col min="15922" max="15922" width="19.42578125" style="3" customWidth="1"/>
    <col min="15923" max="15923" width="14.5703125" style="3" customWidth="1"/>
    <col min="15924" max="15924" width="12.28515625" style="3" customWidth="1"/>
    <col min="15925" max="15925" width="14.5703125" style="3" customWidth="1"/>
    <col min="15926" max="15926" width="11.7109375" style="3" customWidth="1"/>
    <col min="15927" max="15927" width="14" style="3" customWidth="1"/>
    <col min="15928" max="15928" width="20.5703125" style="3" customWidth="1"/>
    <col min="15929" max="15929" width="11.7109375" style="3" customWidth="1"/>
    <col min="15930" max="15930" width="10.85546875" style="3" customWidth="1"/>
    <col min="15931" max="16132" width="9.140625" style="3"/>
    <col min="16133" max="16133" width="7.42578125" style="3" customWidth="1"/>
    <col min="16134" max="16134" width="20.7109375" style="3" customWidth="1"/>
    <col min="16135" max="16135" width="44.28515625" style="3" customWidth="1"/>
    <col min="16136" max="16136" width="48.85546875" style="3" customWidth="1"/>
    <col min="16137" max="16137" width="8.5703125" style="3" customWidth="1"/>
    <col min="16138" max="16139" width="5.28515625" style="3" customWidth="1"/>
    <col min="16140" max="16140" width="7" style="3" customWidth="1"/>
    <col min="16141" max="16141" width="12.28515625" style="3" customWidth="1"/>
    <col min="16142" max="16142" width="10.7109375" style="3" customWidth="1"/>
    <col min="16143" max="16143" width="11.140625" style="3" customWidth="1"/>
    <col min="16144" max="16144" width="8.85546875" style="3" customWidth="1"/>
    <col min="16145" max="16145" width="13.85546875" style="3" customWidth="1"/>
    <col min="16146" max="16146" width="38.85546875" style="3" customWidth="1"/>
    <col min="16147" max="16148" width="4.85546875" style="3" customWidth="1"/>
    <col min="16149" max="16149" width="11.85546875" style="3" customWidth="1"/>
    <col min="16150" max="16150" width="9.140625" style="3" customWidth="1"/>
    <col min="16151" max="16151" width="13.42578125" style="3" customWidth="1"/>
    <col min="16152" max="16152" width="15.28515625" style="3" customWidth="1"/>
    <col min="16153" max="16153" width="15.42578125" style="3" customWidth="1"/>
    <col min="16154" max="16155" width="14.42578125" style="3" customWidth="1"/>
    <col min="16156" max="16156" width="7.140625" style="3" customWidth="1"/>
    <col min="16157" max="16159" width="15.140625" style="3" customWidth="1"/>
    <col min="16160" max="16160" width="6.7109375" style="3" customWidth="1"/>
    <col min="16161" max="16161" width="16" style="3" customWidth="1"/>
    <col min="16162" max="16162" width="14.85546875" style="3" customWidth="1"/>
    <col min="16163" max="16163" width="12.85546875" style="3" customWidth="1"/>
    <col min="16164" max="16164" width="4.85546875" style="3" customWidth="1"/>
    <col min="16165" max="16165" width="14.140625" style="3" customWidth="1"/>
    <col min="16166" max="16166" width="13.85546875" style="3" customWidth="1"/>
    <col min="16167" max="16167" width="14.140625" style="3" customWidth="1"/>
    <col min="16168" max="16168" width="8.5703125" style="3" bestFit="1" customWidth="1"/>
    <col min="16169" max="16169" width="12.85546875" style="3" customWidth="1"/>
    <col min="16170" max="16170" width="14" style="3" customWidth="1"/>
    <col min="16171" max="16171" width="13.140625" style="3" customWidth="1"/>
    <col min="16172" max="16172" width="8.5703125" style="3" bestFit="1" customWidth="1"/>
    <col min="16173" max="16173" width="15" style="3" customWidth="1"/>
    <col min="16174" max="16174" width="14.7109375" style="3" customWidth="1"/>
    <col min="16175" max="16175" width="15" style="3" customWidth="1"/>
    <col min="16176" max="16176" width="59.7109375" style="3" customWidth="1"/>
    <col min="16177" max="16177" width="81.7109375" style="3" bestFit="1" customWidth="1"/>
    <col min="16178" max="16178" width="19.42578125" style="3" customWidth="1"/>
    <col min="16179" max="16179" width="14.5703125" style="3" customWidth="1"/>
    <col min="16180" max="16180" width="12.28515625" style="3" customWidth="1"/>
    <col min="16181" max="16181" width="14.5703125" style="3" customWidth="1"/>
    <col min="16182" max="16182" width="11.7109375" style="3" customWidth="1"/>
    <col min="16183" max="16183" width="14" style="3" customWidth="1"/>
    <col min="16184" max="16184" width="20.5703125" style="3" customWidth="1"/>
    <col min="16185" max="16185" width="11.7109375" style="3" customWidth="1"/>
    <col min="16186" max="16186" width="10.85546875" style="3" customWidth="1"/>
    <col min="16187" max="16384" width="9.140625" style="3"/>
  </cols>
  <sheetData>
    <row r="1" spans="1:65" s="1" customFormat="1" ht="13.15" hidden="1" customHeight="1" x14ac:dyDescent="0.2">
      <c r="G1" s="5"/>
      <c r="H1" s="5"/>
      <c r="I1" s="5"/>
      <c r="J1" s="5"/>
      <c r="K1" s="5"/>
      <c r="L1" s="5"/>
      <c r="M1" s="5"/>
      <c r="N1" s="5"/>
      <c r="O1" s="76" t="s">
        <v>498</v>
      </c>
      <c r="P1" s="2"/>
      <c r="Q1" s="6"/>
      <c r="R1" s="6"/>
      <c r="S1" s="6"/>
      <c r="T1" s="6"/>
      <c r="U1" s="6"/>
      <c r="V1" s="6"/>
      <c r="W1" s="6"/>
      <c r="X1" s="6"/>
      <c r="Y1" s="6"/>
      <c r="Z1" s="6"/>
      <c r="AA1" s="5"/>
      <c r="AB1" s="5"/>
      <c r="AD1" s="174"/>
      <c r="AE1" s="174"/>
      <c r="AF1" s="174"/>
      <c r="AG1" s="174"/>
      <c r="AH1" s="174"/>
      <c r="AI1" s="174"/>
      <c r="AJ1" s="174"/>
      <c r="AK1" s="174"/>
      <c r="AL1" s="174"/>
      <c r="AM1" s="174"/>
      <c r="AN1" s="174"/>
      <c r="AO1" s="174"/>
      <c r="AP1" s="174"/>
      <c r="AQ1" s="174"/>
      <c r="AR1" s="174"/>
      <c r="AS1" s="174"/>
      <c r="AT1" s="174"/>
      <c r="AU1" s="174"/>
      <c r="AV1" s="174"/>
      <c r="AW1" s="174"/>
      <c r="AX1" s="174"/>
      <c r="AY1" s="175"/>
      <c r="AZ1" s="174"/>
      <c r="BA1" s="6"/>
      <c r="BB1" s="7"/>
      <c r="BD1" s="5"/>
      <c r="BL1" s="4"/>
    </row>
    <row r="2" spans="1:65" s="1" customFormat="1" ht="13.15" hidden="1" customHeight="1" x14ac:dyDescent="0.2">
      <c r="G2" s="5"/>
      <c r="H2" s="5"/>
      <c r="I2" s="5"/>
      <c r="J2" s="5"/>
      <c r="K2" s="5"/>
      <c r="L2" s="5"/>
      <c r="M2" s="5"/>
      <c r="N2" s="5"/>
      <c r="O2" s="77" t="s">
        <v>499</v>
      </c>
      <c r="P2" s="2"/>
      <c r="Q2" s="6"/>
      <c r="R2" s="6"/>
      <c r="S2" s="6"/>
      <c r="T2" s="6"/>
      <c r="U2" s="6"/>
      <c r="V2" s="6"/>
      <c r="W2" s="6"/>
      <c r="X2" s="6"/>
      <c r="Y2" s="6"/>
      <c r="Z2" s="6"/>
      <c r="AA2" s="5"/>
      <c r="AB2" s="5"/>
      <c r="AD2" s="174"/>
      <c r="AE2" s="174"/>
      <c r="AF2" s="174"/>
      <c r="AG2" s="174"/>
      <c r="AH2" s="174"/>
      <c r="AI2" s="174"/>
      <c r="AJ2" s="174"/>
      <c r="AK2" s="174"/>
      <c r="AL2" s="174"/>
      <c r="AM2" s="174"/>
      <c r="AN2" s="174"/>
      <c r="AO2" s="174"/>
      <c r="AP2" s="174"/>
      <c r="AQ2" s="174"/>
      <c r="AR2" s="174"/>
      <c r="AS2" s="174"/>
      <c r="AT2" s="174"/>
      <c r="AU2" s="174"/>
      <c r="AV2" s="174"/>
      <c r="AW2" s="174"/>
      <c r="AX2" s="174"/>
      <c r="AY2" s="175"/>
      <c r="AZ2" s="174"/>
      <c r="BA2" s="6"/>
      <c r="BB2" s="7"/>
      <c r="BD2" s="5"/>
      <c r="BL2" s="4"/>
    </row>
    <row r="3" spans="1:65" s="1" customFormat="1" ht="13.15" hidden="1" customHeight="1" x14ac:dyDescent="0.2">
      <c r="F3" s="2" t="s">
        <v>497</v>
      </c>
      <c r="G3" s="5"/>
      <c r="H3" s="5"/>
      <c r="I3" s="5"/>
      <c r="J3" s="5"/>
      <c r="K3" s="5"/>
      <c r="L3" s="5"/>
      <c r="M3" s="5"/>
      <c r="N3" s="5"/>
      <c r="O3" s="77" t="s">
        <v>593</v>
      </c>
      <c r="P3" s="2"/>
      <c r="Q3" s="6"/>
      <c r="R3" s="6"/>
      <c r="S3" s="6"/>
      <c r="T3" s="6"/>
      <c r="U3" s="6"/>
      <c r="V3" s="6"/>
      <c r="W3" s="6"/>
      <c r="X3" s="6"/>
      <c r="Y3" s="6"/>
      <c r="Z3" s="6"/>
      <c r="AA3" s="5"/>
      <c r="AB3" s="5"/>
      <c r="AD3" s="174"/>
      <c r="AE3" s="174"/>
      <c r="AF3" s="174"/>
      <c r="AG3" s="174"/>
      <c r="AH3" s="174"/>
      <c r="AI3" s="174"/>
      <c r="AJ3" s="174"/>
      <c r="AK3" s="174"/>
      <c r="AL3" s="174"/>
      <c r="AM3" s="174"/>
      <c r="AN3" s="174"/>
      <c r="AO3" s="174"/>
      <c r="AP3" s="174"/>
      <c r="AQ3" s="174"/>
      <c r="AR3" s="174"/>
      <c r="AS3" s="174"/>
      <c r="AT3" s="174"/>
      <c r="AU3" s="174"/>
      <c r="AV3" s="174"/>
      <c r="AW3" s="174"/>
      <c r="AX3" s="174"/>
      <c r="AY3" s="175"/>
      <c r="AZ3" s="174"/>
      <c r="BA3" s="6"/>
      <c r="BB3" s="7"/>
      <c r="BD3" s="5"/>
      <c r="BL3" s="4"/>
    </row>
    <row r="4" spans="1:65" s="1" customFormat="1" ht="13.15" hidden="1" customHeight="1" x14ac:dyDescent="0.2">
      <c r="G4" s="5"/>
      <c r="H4" s="5"/>
      <c r="I4" s="5"/>
      <c r="J4" s="5"/>
      <c r="K4" s="5"/>
      <c r="L4" s="5"/>
      <c r="M4" s="5"/>
      <c r="N4" s="5"/>
      <c r="O4" s="77" t="s">
        <v>948</v>
      </c>
      <c r="P4" s="2"/>
      <c r="Q4" s="6"/>
      <c r="R4" s="6"/>
      <c r="S4" s="6"/>
      <c r="T4" s="6"/>
      <c r="U4" s="6"/>
      <c r="V4" s="6"/>
      <c r="W4" s="6"/>
      <c r="X4" s="6"/>
      <c r="Y4" s="6"/>
      <c r="Z4" s="6"/>
      <c r="AA4" s="5"/>
      <c r="AB4" s="5"/>
      <c r="AD4" s="174"/>
      <c r="AE4" s="174"/>
      <c r="AF4" s="174"/>
      <c r="AG4" s="174"/>
      <c r="AH4" s="174"/>
      <c r="AI4" s="174"/>
      <c r="AJ4" s="174"/>
      <c r="AK4" s="174"/>
      <c r="AL4" s="174"/>
      <c r="AM4" s="174"/>
      <c r="AN4" s="174"/>
      <c r="AO4" s="174"/>
      <c r="AP4" s="174"/>
      <c r="AQ4" s="174"/>
      <c r="AR4" s="174"/>
      <c r="AS4" s="174"/>
      <c r="AT4" s="174"/>
      <c r="AU4" s="174"/>
      <c r="AV4" s="174"/>
      <c r="AW4" s="174"/>
      <c r="AX4" s="174"/>
      <c r="AY4" s="175"/>
      <c r="AZ4" s="174"/>
      <c r="BA4" s="6"/>
      <c r="BB4" s="7"/>
      <c r="BD4" s="5"/>
      <c r="BL4" s="4"/>
    </row>
    <row r="5" spans="1:65" s="1" customFormat="1" ht="13.15" hidden="1" customHeight="1" x14ac:dyDescent="0.2">
      <c r="G5" s="5"/>
      <c r="H5" s="5"/>
      <c r="I5" s="5"/>
      <c r="J5" s="5"/>
      <c r="K5" s="5"/>
      <c r="L5" s="5"/>
      <c r="M5" s="5"/>
      <c r="N5" s="5"/>
      <c r="O5" s="77" t="s">
        <v>955</v>
      </c>
      <c r="P5" s="2"/>
      <c r="Q5" s="6"/>
      <c r="R5" s="6"/>
      <c r="S5" s="6"/>
      <c r="T5" s="6"/>
      <c r="U5" s="6"/>
      <c r="V5" s="6"/>
      <c r="W5" s="6"/>
      <c r="X5" s="6"/>
      <c r="Y5" s="6"/>
      <c r="Z5" s="6"/>
      <c r="AA5" s="5"/>
      <c r="AB5" s="5"/>
      <c r="AD5" s="174"/>
      <c r="AE5" s="174"/>
      <c r="AF5" s="174"/>
      <c r="AG5" s="174"/>
      <c r="AH5" s="174"/>
      <c r="AI5" s="174"/>
      <c r="AJ5" s="174"/>
      <c r="AK5" s="174"/>
      <c r="AL5" s="174"/>
      <c r="AM5" s="174"/>
      <c r="AN5" s="174"/>
      <c r="AO5" s="174"/>
      <c r="AP5" s="174"/>
      <c r="AQ5" s="174"/>
      <c r="AR5" s="174"/>
      <c r="AS5" s="174"/>
      <c r="AT5" s="174"/>
      <c r="AU5" s="174"/>
      <c r="AV5" s="174"/>
      <c r="AW5" s="174"/>
      <c r="AX5" s="174"/>
      <c r="AY5" s="175"/>
      <c r="AZ5" s="174"/>
      <c r="BA5" s="6"/>
      <c r="BB5" s="7"/>
      <c r="BD5" s="5"/>
      <c r="BL5" s="4"/>
    </row>
    <row r="6" spans="1:65" s="1" customFormat="1" ht="13.15" hidden="1" customHeight="1" x14ac:dyDescent="0.2">
      <c r="G6" s="5"/>
      <c r="H6" s="5"/>
      <c r="I6" s="5"/>
      <c r="J6" s="5"/>
      <c r="K6" s="5"/>
      <c r="L6" s="5"/>
      <c r="M6" s="5"/>
      <c r="N6" s="5"/>
      <c r="O6" s="77" t="s">
        <v>956</v>
      </c>
      <c r="P6" s="2"/>
      <c r="Q6" s="6"/>
      <c r="R6" s="6"/>
      <c r="S6" s="6"/>
      <c r="T6" s="6"/>
      <c r="U6" s="6"/>
      <c r="V6" s="6"/>
      <c r="W6" s="6"/>
      <c r="X6" s="6"/>
      <c r="Y6" s="6"/>
      <c r="Z6" s="6"/>
      <c r="AA6" s="5"/>
      <c r="AB6" s="5"/>
      <c r="AD6" s="174"/>
      <c r="AE6" s="174"/>
      <c r="AF6" s="174"/>
      <c r="AG6" s="174"/>
      <c r="AH6" s="174"/>
      <c r="AI6" s="174"/>
      <c r="AJ6" s="174"/>
      <c r="AK6" s="174"/>
      <c r="AL6" s="174"/>
      <c r="AM6" s="174"/>
      <c r="AN6" s="174"/>
      <c r="AO6" s="174"/>
      <c r="AP6" s="174"/>
      <c r="AQ6" s="174"/>
      <c r="AR6" s="174"/>
      <c r="AS6" s="174"/>
      <c r="AT6" s="174"/>
      <c r="AU6" s="174"/>
      <c r="AV6" s="174"/>
      <c r="AW6" s="174"/>
      <c r="AX6" s="174"/>
      <c r="AY6" s="175"/>
      <c r="AZ6" s="174"/>
      <c r="BA6" s="6"/>
      <c r="BB6" s="7"/>
      <c r="BD6" s="5"/>
      <c r="BL6" s="4"/>
    </row>
    <row r="7" spans="1:65" s="1" customFormat="1" ht="13.15" hidden="1" customHeight="1" x14ac:dyDescent="0.2">
      <c r="G7" s="5"/>
      <c r="H7" s="5"/>
      <c r="I7" s="5"/>
      <c r="J7" s="5"/>
      <c r="K7" s="5"/>
      <c r="L7" s="5"/>
      <c r="M7" s="5"/>
      <c r="N7" s="5"/>
      <c r="O7" s="77" t="s">
        <v>990</v>
      </c>
      <c r="P7" s="2"/>
      <c r="Q7" s="6"/>
      <c r="R7" s="6"/>
      <c r="S7" s="6"/>
      <c r="T7" s="6"/>
      <c r="U7" s="6"/>
      <c r="V7" s="6"/>
      <c r="W7" s="6"/>
      <c r="X7" s="6"/>
      <c r="Y7" s="6"/>
      <c r="Z7" s="6"/>
      <c r="AA7" s="5"/>
      <c r="AB7" s="5"/>
      <c r="AD7" s="174"/>
      <c r="AE7" s="174"/>
      <c r="AF7" s="174"/>
      <c r="AG7" s="174"/>
      <c r="AH7" s="174"/>
      <c r="AI7" s="174"/>
      <c r="AJ7" s="174"/>
      <c r="AK7" s="174"/>
      <c r="AL7" s="174"/>
      <c r="AM7" s="174"/>
      <c r="AN7" s="174"/>
      <c r="AO7" s="174"/>
      <c r="AP7" s="174"/>
      <c r="AQ7" s="174"/>
      <c r="AR7" s="174"/>
      <c r="AS7" s="174"/>
      <c r="AT7" s="174"/>
      <c r="AU7" s="174"/>
      <c r="AV7" s="174"/>
      <c r="AW7" s="174"/>
      <c r="AX7" s="174"/>
      <c r="AY7" s="175"/>
      <c r="AZ7" s="174"/>
      <c r="BA7" s="6"/>
      <c r="BB7" s="7"/>
      <c r="BD7" s="5"/>
      <c r="BL7" s="4"/>
    </row>
    <row r="8" spans="1:65" s="1" customFormat="1" ht="13.15" hidden="1" customHeight="1" x14ac:dyDescent="0.2">
      <c r="G8" s="5"/>
      <c r="H8" s="5"/>
      <c r="I8" s="5"/>
      <c r="J8" s="5"/>
      <c r="K8" s="5"/>
      <c r="L8" s="5"/>
      <c r="M8" s="5"/>
      <c r="N8" s="5"/>
      <c r="O8" s="77" t="s">
        <v>997</v>
      </c>
      <c r="P8" s="2"/>
      <c r="Q8" s="6"/>
      <c r="R8" s="6"/>
      <c r="S8" s="6"/>
      <c r="T8" s="6"/>
      <c r="U8" s="6"/>
      <c r="V8" s="6"/>
      <c r="W8" s="6"/>
      <c r="X8" s="6"/>
      <c r="Y8" s="6"/>
      <c r="Z8" s="6"/>
      <c r="AA8" s="5"/>
      <c r="AB8" s="5"/>
      <c r="AD8" s="174"/>
      <c r="AE8" s="174"/>
      <c r="AF8" s="174"/>
      <c r="AG8" s="174"/>
      <c r="AH8" s="174"/>
      <c r="AI8" s="174"/>
      <c r="AJ8" s="174"/>
      <c r="AK8" s="174"/>
      <c r="AL8" s="174"/>
      <c r="AM8" s="174"/>
      <c r="AN8" s="174"/>
      <c r="AO8" s="174"/>
      <c r="AP8" s="174"/>
      <c r="AQ8" s="174"/>
      <c r="AR8" s="174"/>
      <c r="AS8" s="174"/>
      <c r="AT8" s="174"/>
      <c r="AU8" s="174"/>
      <c r="AV8" s="174"/>
      <c r="AW8" s="174"/>
      <c r="AX8" s="174"/>
      <c r="AY8" s="175"/>
      <c r="AZ8" s="174"/>
      <c r="BA8" s="6"/>
      <c r="BB8" s="7"/>
      <c r="BD8" s="5"/>
      <c r="BL8" s="4"/>
    </row>
    <row r="9" spans="1:65" s="1" customFormat="1" ht="13.15" hidden="1" customHeight="1" x14ac:dyDescent="0.2">
      <c r="G9" s="5"/>
      <c r="H9" s="5"/>
      <c r="I9" s="5"/>
      <c r="J9" s="5"/>
      <c r="K9" s="5"/>
      <c r="L9" s="5"/>
      <c r="M9" s="5"/>
      <c r="N9" s="5"/>
      <c r="O9" s="77" t="s">
        <v>998</v>
      </c>
      <c r="P9" s="2"/>
      <c r="Q9" s="6"/>
      <c r="R9" s="6"/>
      <c r="S9" s="6"/>
      <c r="T9" s="6"/>
      <c r="U9" s="6"/>
      <c r="V9" s="6"/>
      <c r="W9" s="6"/>
      <c r="X9" s="6"/>
      <c r="Y9" s="6"/>
      <c r="Z9" s="6"/>
      <c r="AA9" s="5"/>
      <c r="AB9" s="5"/>
      <c r="AD9" s="174"/>
      <c r="AE9" s="174"/>
      <c r="AF9" s="174"/>
      <c r="AG9" s="174"/>
      <c r="AH9" s="174"/>
      <c r="AI9" s="174"/>
      <c r="AJ9" s="174"/>
      <c r="AK9" s="174"/>
      <c r="AL9" s="174"/>
      <c r="AM9" s="174"/>
      <c r="AN9" s="174"/>
      <c r="AO9" s="174"/>
      <c r="AP9" s="174"/>
      <c r="AQ9" s="174"/>
      <c r="AR9" s="174"/>
      <c r="AS9" s="174"/>
      <c r="AT9" s="174"/>
      <c r="AU9" s="174"/>
      <c r="AV9" s="174"/>
      <c r="AW9" s="174"/>
      <c r="AX9" s="174"/>
      <c r="AY9" s="175"/>
      <c r="AZ9" s="174"/>
      <c r="BA9" s="6"/>
      <c r="BB9" s="7"/>
      <c r="BD9" s="5"/>
      <c r="BL9" s="4"/>
    </row>
    <row r="10" spans="1:65" s="1" customFormat="1" ht="12.75" hidden="1" x14ac:dyDescent="0.2">
      <c r="G10" s="5"/>
      <c r="H10" s="5"/>
      <c r="I10" s="5"/>
      <c r="J10" s="5"/>
      <c r="K10" s="5"/>
      <c r="L10" s="5"/>
      <c r="M10" s="5"/>
      <c r="N10" s="5"/>
      <c r="O10" s="77" t="s">
        <v>1000</v>
      </c>
      <c r="P10" s="2"/>
      <c r="Q10" s="6"/>
      <c r="R10" s="6"/>
      <c r="S10" s="6"/>
      <c r="T10" s="6"/>
      <c r="U10" s="6"/>
      <c r="V10" s="6"/>
      <c r="W10" s="6"/>
      <c r="X10" s="6"/>
      <c r="Y10" s="6"/>
      <c r="Z10" s="6"/>
      <c r="AA10" s="5"/>
      <c r="AB10" s="5"/>
      <c r="AD10" s="174"/>
      <c r="AE10" s="174"/>
      <c r="AF10" s="174"/>
      <c r="AG10" s="174"/>
      <c r="AH10" s="174"/>
      <c r="AI10" s="174"/>
      <c r="AJ10" s="174"/>
      <c r="AK10" s="174"/>
      <c r="AL10" s="174"/>
      <c r="AM10" s="174"/>
      <c r="AN10" s="174"/>
      <c r="AO10" s="174"/>
      <c r="AP10" s="174"/>
      <c r="AQ10" s="174"/>
      <c r="AR10" s="174"/>
      <c r="AS10" s="174"/>
      <c r="AT10" s="174"/>
      <c r="AU10" s="174"/>
      <c r="AV10" s="174"/>
      <c r="AW10" s="174"/>
      <c r="AX10" s="174"/>
      <c r="AY10" s="175"/>
      <c r="AZ10" s="174"/>
      <c r="BA10" s="6"/>
      <c r="BB10" s="7"/>
      <c r="BD10" s="5"/>
      <c r="BL10" s="4"/>
    </row>
    <row r="11" spans="1:65" s="1" customFormat="1" ht="12.75" hidden="1" x14ac:dyDescent="0.2">
      <c r="G11" s="5"/>
      <c r="H11" s="5"/>
      <c r="I11" s="5"/>
      <c r="J11" s="5"/>
      <c r="K11" s="5"/>
      <c r="L11" s="5"/>
      <c r="M11" s="5"/>
      <c r="N11" s="5"/>
      <c r="O11" s="77" t="s">
        <v>1014</v>
      </c>
      <c r="P11" s="2"/>
      <c r="Q11" s="6"/>
      <c r="R11" s="6"/>
      <c r="S11" s="6"/>
      <c r="T11" s="6"/>
      <c r="U11" s="6"/>
      <c r="V11" s="6"/>
      <c r="W11" s="6"/>
      <c r="X11" s="6"/>
      <c r="Y11" s="6"/>
      <c r="Z11" s="6"/>
      <c r="AA11" s="5"/>
      <c r="AB11" s="5"/>
      <c r="AD11" s="174"/>
      <c r="AE11" s="174"/>
      <c r="AF11" s="174"/>
      <c r="AG11" s="174"/>
      <c r="AH11" s="174"/>
      <c r="AI11" s="174"/>
      <c r="AJ11" s="174"/>
      <c r="AK11" s="174"/>
      <c r="AL11" s="174"/>
      <c r="AM11" s="174"/>
      <c r="AN11" s="174"/>
      <c r="AO11" s="174"/>
      <c r="AP11" s="174"/>
      <c r="AQ11" s="174"/>
      <c r="AR11" s="174"/>
      <c r="AS11" s="174"/>
      <c r="AT11" s="174"/>
      <c r="AU11" s="174"/>
      <c r="AV11" s="174"/>
      <c r="AW11" s="174"/>
      <c r="AX11" s="174"/>
      <c r="AY11" s="175"/>
      <c r="AZ11" s="174"/>
      <c r="BA11" s="6"/>
      <c r="BB11" s="7"/>
      <c r="BD11" s="5"/>
      <c r="BL11" s="4"/>
    </row>
    <row r="12" spans="1:65" s="8" customFormat="1" ht="13.15" customHeight="1" x14ac:dyDescent="0.2">
      <c r="A12" s="199" t="s">
        <v>0</v>
      </c>
      <c r="B12" s="200" t="s">
        <v>423</v>
      </c>
      <c r="C12" s="199" t="s">
        <v>271</v>
      </c>
      <c r="D12" s="199" t="s">
        <v>439</v>
      </c>
      <c r="E12" s="199" t="s">
        <v>263</v>
      </c>
      <c r="F12" s="199" t="s">
        <v>462</v>
      </c>
      <c r="G12" s="199" t="s">
        <v>143</v>
      </c>
      <c r="H12" s="200" t="s">
        <v>440</v>
      </c>
      <c r="I12" s="199" t="s">
        <v>144</v>
      </c>
      <c r="J12" s="199" t="s">
        <v>145</v>
      </c>
      <c r="K12" s="199" t="s">
        <v>1</v>
      </c>
      <c r="L12" s="199" t="s">
        <v>146</v>
      </c>
      <c r="M12" s="199" t="s">
        <v>6</v>
      </c>
      <c r="N12" s="199" t="s">
        <v>2</v>
      </c>
      <c r="O12" s="199" t="s">
        <v>147</v>
      </c>
      <c r="P12" s="199" t="s">
        <v>148</v>
      </c>
      <c r="Q12" s="199" t="s">
        <v>149</v>
      </c>
      <c r="R12" s="199" t="s">
        <v>150</v>
      </c>
      <c r="S12" s="199" t="s">
        <v>151</v>
      </c>
      <c r="T12" s="199" t="s">
        <v>152</v>
      </c>
      <c r="U12" s="199" t="s">
        <v>3</v>
      </c>
      <c r="V12" s="199" t="s">
        <v>153</v>
      </c>
      <c r="W12" s="199"/>
      <c r="X12" s="199"/>
      <c r="Y12" s="199" t="s">
        <v>154</v>
      </c>
      <c r="Z12" s="199"/>
      <c r="AA12" s="199"/>
      <c r="AB12" s="199" t="s">
        <v>155</v>
      </c>
      <c r="AC12" s="199" t="s">
        <v>156</v>
      </c>
      <c r="AD12" s="203" t="s">
        <v>157</v>
      </c>
      <c r="AE12" s="203"/>
      <c r="AF12" s="203"/>
      <c r="AG12" s="203"/>
      <c r="AH12" s="203" t="s">
        <v>158</v>
      </c>
      <c r="AI12" s="203"/>
      <c r="AJ12" s="203"/>
      <c r="AK12" s="203"/>
      <c r="AL12" s="203" t="s">
        <v>159</v>
      </c>
      <c r="AM12" s="203"/>
      <c r="AN12" s="203"/>
      <c r="AO12" s="203"/>
      <c r="AP12" s="203" t="s">
        <v>239</v>
      </c>
      <c r="AQ12" s="203"/>
      <c r="AR12" s="203"/>
      <c r="AS12" s="203"/>
      <c r="AT12" s="203" t="s">
        <v>240</v>
      </c>
      <c r="AU12" s="203"/>
      <c r="AV12" s="203"/>
      <c r="AW12" s="203"/>
      <c r="AX12" s="203" t="s">
        <v>160</v>
      </c>
      <c r="AY12" s="203"/>
      <c r="AZ12" s="203"/>
      <c r="BA12" s="199" t="s">
        <v>161</v>
      </c>
      <c r="BB12" s="199" t="s">
        <v>162</v>
      </c>
      <c r="BC12" s="199"/>
      <c r="BD12" s="199" t="s">
        <v>163</v>
      </c>
      <c r="BE12" s="199"/>
      <c r="BF12" s="199"/>
      <c r="BG12" s="199"/>
      <c r="BH12" s="199"/>
      <c r="BI12" s="199"/>
      <c r="BJ12" s="199"/>
      <c r="BK12" s="199"/>
      <c r="BL12" s="199"/>
      <c r="BM12" s="199" t="s">
        <v>7</v>
      </c>
    </row>
    <row r="13" spans="1:65" s="8" customFormat="1" ht="13.15" customHeight="1" x14ac:dyDescent="0.2">
      <c r="A13" s="199"/>
      <c r="B13" s="201"/>
      <c r="C13" s="199"/>
      <c r="D13" s="199"/>
      <c r="E13" s="199"/>
      <c r="F13" s="199"/>
      <c r="G13" s="199"/>
      <c r="H13" s="201"/>
      <c r="I13" s="199"/>
      <c r="J13" s="199"/>
      <c r="K13" s="199"/>
      <c r="L13" s="199"/>
      <c r="M13" s="199"/>
      <c r="N13" s="199"/>
      <c r="O13" s="199"/>
      <c r="P13" s="199"/>
      <c r="Q13" s="199"/>
      <c r="R13" s="199"/>
      <c r="S13" s="199"/>
      <c r="T13" s="199"/>
      <c r="U13" s="199"/>
      <c r="V13" s="167" t="s">
        <v>164</v>
      </c>
      <c r="W13" s="199" t="s">
        <v>165</v>
      </c>
      <c r="X13" s="199"/>
      <c r="Y13" s="199"/>
      <c r="Z13" s="199"/>
      <c r="AA13" s="199"/>
      <c r="AB13" s="199"/>
      <c r="AC13" s="199"/>
      <c r="AD13" s="203" t="s">
        <v>4</v>
      </c>
      <c r="AE13" s="203" t="s">
        <v>5</v>
      </c>
      <c r="AF13" s="203" t="s">
        <v>166</v>
      </c>
      <c r="AG13" s="203" t="s">
        <v>167</v>
      </c>
      <c r="AH13" s="203" t="s">
        <v>4</v>
      </c>
      <c r="AI13" s="203" t="s">
        <v>5</v>
      </c>
      <c r="AJ13" s="203" t="s">
        <v>166</v>
      </c>
      <c r="AK13" s="203" t="s">
        <v>167</v>
      </c>
      <c r="AL13" s="203" t="s">
        <v>4</v>
      </c>
      <c r="AM13" s="203" t="s">
        <v>5</v>
      </c>
      <c r="AN13" s="203" t="s">
        <v>166</v>
      </c>
      <c r="AO13" s="203" t="s">
        <v>167</v>
      </c>
      <c r="AP13" s="203" t="s">
        <v>4</v>
      </c>
      <c r="AQ13" s="203" t="s">
        <v>5</v>
      </c>
      <c r="AR13" s="203" t="s">
        <v>166</v>
      </c>
      <c r="AS13" s="203" t="s">
        <v>167</v>
      </c>
      <c r="AT13" s="203" t="s">
        <v>4</v>
      </c>
      <c r="AU13" s="203" t="s">
        <v>5</v>
      </c>
      <c r="AV13" s="203" t="s">
        <v>166</v>
      </c>
      <c r="AW13" s="203" t="s">
        <v>167</v>
      </c>
      <c r="AX13" s="203" t="s">
        <v>4</v>
      </c>
      <c r="AY13" s="203" t="s">
        <v>166</v>
      </c>
      <c r="AZ13" s="203" t="s">
        <v>167</v>
      </c>
      <c r="BA13" s="199"/>
      <c r="BB13" s="199" t="s">
        <v>168</v>
      </c>
      <c r="BC13" s="199" t="s">
        <v>169</v>
      </c>
      <c r="BD13" s="199" t="s">
        <v>170</v>
      </c>
      <c r="BE13" s="199"/>
      <c r="BF13" s="199"/>
      <c r="BG13" s="199" t="s">
        <v>171</v>
      </c>
      <c r="BH13" s="199"/>
      <c r="BI13" s="199"/>
      <c r="BJ13" s="199" t="s">
        <v>172</v>
      </c>
      <c r="BK13" s="199"/>
      <c r="BL13" s="199"/>
      <c r="BM13" s="199"/>
    </row>
    <row r="14" spans="1:65" s="9" customFormat="1" ht="13.15" customHeight="1" x14ac:dyDescent="0.2">
      <c r="A14" s="199"/>
      <c r="B14" s="202"/>
      <c r="C14" s="199"/>
      <c r="D14" s="199"/>
      <c r="E14" s="199"/>
      <c r="F14" s="199"/>
      <c r="G14" s="199"/>
      <c r="H14" s="202"/>
      <c r="I14" s="199"/>
      <c r="J14" s="199"/>
      <c r="K14" s="199"/>
      <c r="L14" s="199"/>
      <c r="M14" s="199"/>
      <c r="N14" s="199"/>
      <c r="O14" s="199"/>
      <c r="P14" s="199"/>
      <c r="Q14" s="199"/>
      <c r="R14" s="199"/>
      <c r="S14" s="199"/>
      <c r="T14" s="199"/>
      <c r="U14" s="199"/>
      <c r="V14" s="167" t="s">
        <v>173</v>
      </c>
      <c r="W14" s="167" t="s">
        <v>174</v>
      </c>
      <c r="X14" s="167" t="s">
        <v>173</v>
      </c>
      <c r="Y14" s="167" t="s">
        <v>175</v>
      </c>
      <c r="Z14" s="167" t="s">
        <v>176</v>
      </c>
      <c r="AA14" s="167" t="s">
        <v>177</v>
      </c>
      <c r="AB14" s="199"/>
      <c r="AC14" s="199"/>
      <c r="AD14" s="203"/>
      <c r="AE14" s="203"/>
      <c r="AF14" s="203"/>
      <c r="AG14" s="203"/>
      <c r="AH14" s="203"/>
      <c r="AI14" s="203"/>
      <c r="AJ14" s="203"/>
      <c r="AK14" s="203"/>
      <c r="AL14" s="203"/>
      <c r="AM14" s="203"/>
      <c r="AN14" s="203"/>
      <c r="AO14" s="203"/>
      <c r="AP14" s="203"/>
      <c r="AQ14" s="203"/>
      <c r="AR14" s="203"/>
      <c r="AS14" s="203"/>
      <c r="AT14" s="203"/>
      <c r="AU14" s="203"/>
      <c r="AV14" s="203"/>
      <c r="AW14" s="203"/>
      <c r="AX14" s="203"/>
      <c r="AY14" s="203"/>
      <c r="AZ14" s="203"/>
      <c r="BA14" s="199"/>
      <c r="BB14" s="199"/>
      <c r="BC14" s="199"/>
      <c r="BD14" s="167" t="s">
        <v>178</v>
      </c>
      <c r="BE14" s="167" t="s">
        <v>179</v>
      </c>
      <c r="BF14" s="167" t="s">
        <v>180</v>
      </c>
      <c r="BG14" s="167" t="s">
        <v>178</v>
      </c>
      <c r="BH14" s="167" t="s">
        <v>179</v>
      </c>
      <c r="BI14" s="167" t="s">
        <v>180</v>
      </c>
      <c r="BJ14" s="167" t="s">
        <v>178</v>
      </c>
      <c r="BK14" s="167" t="s">
        <v>179</v>
      </c>
      <c r="BL14" s="167" t="s">
        <v>180</v>
      </c>
      <c r="BM14" s="199"/>
    </row>
    <row r="15" spans="1:65" s="9" customFormat="1" ht="13.15" customHeight="1" x14ac:dyDescent="0.2">
      <c r="A15" s="155"/>
      <c r="B15" s="155"/>
      <c r="C15" s="155" t="s">
        <v>181</v>
      </c>
      <c r="D15" s="155" t="s">
        <v>182</v>
      </c>
      <c r="E15" s="155" t="s">
        <v>183</v>
      </c>
      <c r="F15" s="167" t="s">
        <v>184</v>
      </c>
      <c r="G15" s="155" t="s">
        <v>185</v>
      </c>
      <c r="H15" s="155"/>
      <c r="I15" s="167" t="s">
        <v>186</v>
      </c>
      <c r="J15" s="155" t="s">
        <v>187</v>
      </c>
      <c r="K15" s="167" t="s">
        <v>188</v>
      </c>
      <c r="L15" s="155" t="s">
        <v>189</v>
      </c>
      <c r="M15" s="167" t="s">
        <v>190</v>
      </c>
      <c r="N15" s="155" t="s">
        <v>191</v>
      </c>
      <c r="O15" s="167" t="s">
        <v>192</v>
      </c>
      <c r="P15" s="155" t="s">
        <v>193</v>
      </c>
      <c r="Q15" s="167" t="s">
        <v>194</v>
      </c>
      <c r="R15" s="155" t="s">
        <v>195</v>
      </c>
      <c r="S15" s="167" t="s">
        <v>196</v>
      </c>
      <c r="T15" s="155" t="s">
        <v>197</v>
      </c>
      <c r="U15" s="167" t="s">
        <v>198</v>
      </c>
      <c r="V15" s="155" t="s">
        <v>199</v>
      </c>
      <c r="W15" s="167" t="s">
        <v>200</v>
      </c>
      <c r="X15" s="155" t="s">
        <v>201</v>
      </c>
      <c r="Y15" s="167" t="s">
        <v>202</v>
      </c>
      <c r="Z15" s="155" t="s">
        <v>203</v>
      </c>
      <c r="AA15" s="167" t="s">
        <v>204</v>
      </c>
      <c r="AB15" s="155" t="s">
        <v>205</v>
      </c>
      <c r="AC15" s="167" t="s">
        <v>206</v>
      </c>
      <c r="AD15" s="176" t="s">
        <v>207</v>
      </c>
      <c r="AE15" s="177" t="s">
        <v>208</v>
      </c>
      <c r="AF15" s="176" t="s">
        <v>209</v>
      </c>
      <c r="AG15" s="177" t="s">
        <v>210</v>
      </c>
      <c r="AH15" s="176" t="s">
        <v>211</v>
      </c>
      <c r="AI15" s="177" t="s">
        <v>212</v>
      </c>
      <c r="AJ15" s="176" t="s">
        <v>213</v>
      </c>
      <c r="AK15" s="177" t="s">
        <v>214</v>
      </c>
      <c r="AL15" s="176" t="s">
        <v>215</v>
      </c>
      <c r="AM15" s="177" t="s">
        <v>216</v>
      </c>
      <c r="AN15" s="176" t="s">
        <v>217</v>
      </c>
      <c r="AO15" s="177" t="s">
        <v>218</v>
      </c>
      <c r="AP15" s="176" t="s">
        <v>219</v>
      </c>
      <c r="AQ15" s="177" t="s">
        <v>220</v>
      </c>
      <c r="AR15" s="176" t="s">
        <v>221</v>
      </c>
      <c r="AS15" s="177" t="s">
        <v>222</v>
      </c>
      <c r="AT15" s="176" t="s">
        <v>223</v>
      </c>
      <c r="AU15" s="177" t="s">
        <v>224</v>
      </c>
      <c r="AV15" s="176" t="s">
        <v>225</v>
      </c>
      <c r="AW15" s="177" t="s">
        <v>226</v>
      </c>
      <c r="AX15" s="176" t="s">
        <v>227</v>
      </c>
      <c r="AY15" s="177" t="s">
        <v>228</v>
      </c>
      <c r="AZ15" s="176" t="s">
        <v>229</v>
      </c>
      <c r="BA15" s="167" t="s">
        <v>230</v>
      </c>
      <c r="BB15" s="155" t="s">
        <v>253</v>
      </c>
      <c r="BC15" s="167" t="s">
        <v>254</v>
      </c>
      <c r="BD15" s="155" t="s">
        <v>255</v>
      </c>
      <c r="BE15" s="167" t="s">
        <v>252</v>
      </c>
      <c r="BF15" s="155" t="s">
        <v>256</v>
      </c>
      <c r="BG15" s="167" t="s">
        <v>257</v>
      </c>
      <c r="BH15" s="155" t="s">
        <v>258</v>
      </c>
      <c r="BI15" s="167" t="s">
        <v>259</v>
      </c>
      <c r="BJ15" s="155" t="s">
        <v>260</v>
      </c>
      <c r="BK15" s="167" t="s">
        <v>243</v>
      </c>
      <c r="BL15" s="155" t="s">
        <v>261</v>
      </c>
      <c r="BM15" s="167" t="s">
        <v>262</v>
      </c>
    </row>
    <row r="16" spans="1:65" ht="13.15" customHeight="1" x14ac:dyDescent="0.2">
      <c r="A16" s="156"/>
      <c r="B16" s="156"/>
      <c r="C16" s="156"/>
      <c r="D16" s="156"/>
      <c r="E16" s="156"/>
      <c r="F16" s="167" t="s">
        <v>237</v>
      </c>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c r="AD16" s="178"/>
      <c r="AE16" s="178"/>
      <c r="AF16" s="178"/>
      <c r="AG16" s="178"/>
      <c r="AH16" s="178"/>
      <c r="AI16" s="178"/>
      <c r="AJ16" s="178"/>
      <c r="AK16" s="178"/>
      <c r="AL16" s="178"/>
      <c r="AM16" s="178"/>
      <c r="AN16" s="178"/>
      <c r="AO16" s="178"/>
      <c r="AP16" s="178"/>
      <c r="AQ16" s="178"/>
      <c r="AR16" s="178"/>
      <c r="AS16" s="178"/>
      <c r="AT16" s="178"/>
      <c r="AU16" s="178"/>
      <c r="AV16" s="178"/>
      <c r="AW16" s="178"/>
      <c r="AX16" s="178"/>
      <c r="AY16" s="179"/>
      <c r="AZ16" s="179"/>
      <c r="BA16" s="156"/>
      <c r="BB16" s="156"/>
      <c r="BC16" s="156"/>
      <c r="BD16" s="156"/>
      <c r="BE16" s="156"/>
      <c r="BF16" s="156"/>
      <c r="BG16" s="156"/>
      <c r="BH16" s="156"/>
      <c r="BI16" s="156"/>
      <c r="BJ16" s="156"/>
      <c r="BK16" s="156"/>
      <c r="BL16" s="156"/>
      <c r="BM16" s="156"/>
    </row>
    <row r="17" spans="1:66" s="5" customFormat="1" ht="12.75" customHeight="1" x14ac:dyDescent="0.2">
      <c r="A17" s="10" t="s">
        <v>275</v>
      </c>
      <c r="B17" s="20" t="s">
        <v>425</v>
      </c>
      <c r="C17" s="11"/>
      <c r="D17" s="23"/>
      <c r="E17" s="63"/>
      <c r="F17" s="23" t="s">
        <v>15</v>
      </c>
      <c r="G17" s="10" t="s">
        <v>281</v>
      </c>
      <c r="H17" s="13">
        <v>270006612</v>
      </c>
      <c r="I17" s="10" t="s">
        <v>64</v>
      </c>
      <c r="J17" s="10" t="s">
        <v>282</v>
      </c>
      <c r="K17" s="11" t="s">
        <v>25</v>
      </c>
      <c r="L17" s="23"/>
      <c r="M17" s="23" t="s">
        <v>60</v>
      </c>
      <c r="N17" s="63">
        <v>30</v>
      </c>
      <c r="O17" s="63">
        <v>230000000</v>
      </c>
      <c r="P17" s="13" t="s">
        <v>233</v>
      </c>
      <c r="Q17" s="11" t="s">
        <v>272</v>
      </c>
      <c r="R17" s="23" t="s">
        <v>234</v>
      </c>
      <c r="S17" s="63">
        <v>230000000</v>
      </c>
      <c r="T17" s="23" t="s">
        <v>283</v>
      </c>
      <c r="U17" s="23" t="s">
        <v>11</v>
      </c>
      <c r="V17" s="11"/>
      <c r="W17" s="12" t="s">
        <v>264</v>
      </c>
      <c r="X17" s="12" t="s">
        <v>284</v>
      </c>
      <c r="Y17" s="63">
        <v>30</v>
      </c>
      <c r="Z17" s="63">
        <v>60</v>
      </c>
      <c r="AA17" s="62">
        <v>10</v>
      </c>
      <c r="AB17" s="23" t="s">
        <v>285</v>
      </c>
      <c r="AC17" s="12" t="s">
        <v>236</v>
      </c>
      <c r="AD17" s="180">
        <v>36728</v>
      </c>
      <c r="AE17" s="180">
        <v>293.08999999999997</v>
      </c>
      <c r="AF17" s="181">
        <f>AE17*AD17</f>
        <v>10764609.52</v>
      </c>
      <c r="AG17" s="181">
        <f t="shared" ref="AG17:AG60" si="0">AF17*1.12</f>
        <v>12056362.6624</v>
      </c>
      <c r="AH17" s="181">
        <v>24982</v>
      </c>
      <c r="AI17" s="180">
        <v>303.33999999999997</v>
      </c>
      <c r="AJ17" s="181">
        <f>AI17*AH17</f>
        <v>7578039.879999999</v>
      </c>
      <c r="AK17" s="181">
        <f t="shared" ref="AK17:AK60" si="1">AJ17*1.12</f>
        <v>8487404.6655999999</v>
      </c>
      <c r="AL17" s="181">
        <v>24982</v>
      </c>
      <c r="AM17" s="181">
        <v>313.95999999999998</v>
      </c>
      <c r="AN17" s="181">
        <f>AM17*AL17</f>
        <v>7843348.7199999997</v>
      </c>
      <c r="AO17" s="181">
        <f t="shared" ref="AO17:AO60" si="2">AN17*1.12</f>
        <v>8784550.5664000008</v>
      </c>
      <c r="AP17" s="181">
        <v>24982</v>
      </c>
      <c r="AQ17" s="181">
        <v>324.95</v>
      </c>
      <c r="AR17" s="181">
        <f>AQ17*AP17</f>
        <v>8117900.8999999994</v>
      </c>
      <c r="AS17" s="181">
        <f t="shared" ref="AS17:AS60" si="3">AR17*1.12</f>
        <v>9092049.0079999994</v>
      </c>
      <c r="AT17" s="181">
        <v>24982</v>
      </c>
      <c r="AU17" s="181">
        <v>336.32</v>
      </c>
      <c r="AV17" s="181">
        <f>AU17*AT17</f>
        <v>8401946.2400000002</v>
      </c>
      <c r="AW17" s="181">
        <f t="shared" ref="AW17:AW60" si="4">AV17*1.12</f>
        <v>9410179.7888000011</v>
      </c>
      <c r="AX17" s="181">
        <v>136656</v>
      </c>
      <c r="AY17" s="181">
        <v>0</v>
      </c>
      <c r="AZ17" s="181">
        <v>0</v>
      </c>
      <c r="BA17" s="11" t="s">
        <v>245</v>
      </c>
      <c r="BB17" s="11"/>
      <c r="BC17" s="23"/>
      <c r="BD17" s="23"/>
      <c r="BE17" s="11"/>
      <c r="BF17" s="11" t="s">
        <v>286</v>
      </c>
      <c r="BG17" s="23"/>
      <c r="BH17" s="11"/>
      <c r="BI17" s="11"/>
      <c r="BJ17" s="11"/>
      <c r="BK17" s="11"/>
      <c r="BL17" s="23"/>
      <c r="BM17" s="23" t="s">
        <v>984</v>
      </c>
    </row>
    <row r="18" spans="1:66" s="5" customFormat="1" ht="12.75" customHeight="1" x14ac:dyDescent="0.2">
      <c r="A18" s="10" t="s">
        <v>275</v>
      </c>
      <c r="B18" s="20" t="s">
        <v>425</v>
      </c>
      <c r="C18" s="11"/>
      <c r="D18" s="23"/>
      <c r="E18" s="63"/>
      <c r="F18" s="23" t="s">
        <v>16</v>
      </c>
      <c r="G18" s="10" t="s">
        <v>281</v>
      </c>
      <c r="H18" s="13">
        <v>270006772</v>
      </c>
      <c r="I18" s="10" t="s">
        <v>64</v>
      </c>
      <c r="J18" s="10" t="s">
        <v>282</v>
      </c>
      <c r="K18" s="11" t="s">
        <v>25</v>
      </c>
      <c r="L18" s="23"/>
      <c r="M18" s="23" t="s">
        <v>60</v>
      </c>
      <c r="N18" s="63">
        <v>30</v>
      </c>
      <c r="O18" s="63">
        <v>230000000</v>
      </c>
      <c r="P18" s="13" t="s">
        <v>233</v>
      </c>
      <c r="Q18" s="11" t="s">
        <v>272</v>
      </c>
      <c r="R18" s="23" t="s">
        <v>234</v>
      </c>
      <c r="S18" s="63">
        <v>230000000</v>
      </c>
      <c r="T18" s="23" t="s">
        <v>283</v>
      </c>
      <c r="U18" s="23" t="s">
        <v>11</v>
      </c>
      <c r="V18" s="11"/>
      <c r="W18" s="12" t="s">
        <v>264</v>
      </c>
      <c r="X18" s="12" t="s">
        <v>284</v>
      </c>
      <c r="Y18" s="63">
        <v>30</v>
      </c>
      <c r="Z18" s="63">
        <v>60</v>
      </c>
      <c r="AA18" s="62">
        <v>10</v>
      </c>
      <c r="AB18" s="23" t="s">
        <v>285</v>
      </c>
      <c r="AC18" s="12" t="s">
        <v>236</v>
      </c>
      <c r="AD18" s="180">
        <v>30189</v>
      </c>
      <c r="AE18" s="180">
        <v>1174.78</v>
      </c>
      <c r="AF18" s="181">
        <f t="shared" ref="AF18:AF60" si="5">AE18*AD18</f>
        <v>35465433.420000002</v>
      </c>
      <c r="AG18" s="181">
        <f t="shared" si="0"/>
        <v>39721285.430400006</v>
      </c>
      <c r="AH18" s="181">
        <v>25767</v>
      </c>
      <c r="AI18" s="180">
        <v>1215.8800000000001</v>
      </c>
      <c r="AJ18" s="181">
        <f t="shared" ref="AJ18:AJ59" si="6">AI18*AH18</f>
        <v>31329579.960000005</v>
      </c>
      <c r="AK18" s="181">
        <f t="shared" si="1"/>
        <v>35089129.555200011</v>
      </c>
      <c r="AL18" s="181">
        <v>25767</v>
      </c>
      <c r="AM18" s="181">
        <v>1258.45</v>
      </c>
      <c r="AN18" s="181">
        <f t="shared" ref="AN18:AN60" si="7">AM18*AL18</f>
        <v>32426481.150000002</v>
      </c>
      <c r="AO18" s="181">
        <f t="shared" si="2"/>
        <v>36317658.888000004</v>
      </c>
      <c r="AP18" s="181">
        <v>25767</v>
      </c>
      <c r="AQ18" s="181">
        <v>1302.49</v>
      </c>
      <c r="AR18" s="181">
        <f t="shared" ref="AR18:AR60" si="8">AQ18*AP18</f>
        <v>33561259.829999998</v>
      </c>
      <c r="AS18" s="181">
        <f t="shared" si="3"/>
        <v>37588611.009599999</v>
      </c>
      <c r="AT18" s="181">
        <v>25767</v>
      </c>
      <c r="AU18" s="181">
        <v>1348.08</v>
      </c>
      <c r="AV18" s="181">
        <f t="shared" ref="AV18:AV60" si="9">AU18*AT18</f>
        <v>34735977.359999999</v>
      </c>
      <c r="AW18" s="181">
        <f t="shared" si="4"/>
        <v>38904294.643200003</v>
      </c>
      <c r="AX18" s="181">
        <v>133257</v>
      </c>
      <c r="AY18" s="181">
        <v>0</v>
      </c>
      <c r="AZ18" s="181">
        <v>0</v>
      </c>
      <c r="BA18" s="11" t="s">
        <v>245</v>
      </c>
      <c r="BB18" s="11"/>
      <c r="BC18" s="23"/>
      <c r="BD18" s="23"/>
      <c r="BE18" s="11"/>
      <c r="BF18" s="11" t="s">
        <v>287</v>
      </c>
      <c r="BG18" s="23"/>
      <c r="BH18" s="11"/>
      <c r="BI18" s="11"/>
      <c r="BJ18" s="11"/>
      <c r="BK18" s="11"/>
      <c r="BL18" s="23"/>
      <c r="BM18" s="23" t="s">
        <v>984</v>
      </c>
    </row>
    <row r="19" spans="1:66" s="5" customFormat="1" ht="12.75" customHeight="1" x14ac:dyDescent="0.2">
      <c r="A19" s="10" t="s">
        <v>275</v>
      </c>
      <c r="B19" s="20" t="s">
        <v>425</v>
      </c>
      <c r="C19" s="11"/>
      <c r="D19" s="23"/>
      <c r="E19" s="63"/>
      <c r="F19" s="23" t="s">
        <v>12</v>
      </c>
      <c r="G19" s="10" t="s">
        <v>288</v>
      </c>
      <c r="H19" s="13">
        <v>270006774</v>
      </c>
      <c r="I19" s="10" t="s">
        <v>64</v>
      </c>
      <c r="J19" s="10" t="s">
        <v>289</v>
      </c>
      <c r="K19" s="11" t="s">
        <v>25</v>
      </c>
      <c r="L19" s="23"/>
      <c r="M19" s="23" t="s">
        <v>60</v>
      </c>
      <c r="N19" s="63">
        <v>30</v>
      </c>
      <c r="O19" s="63">
        <v>230000000</v>
      </c>
      <c r="P19" s="13" t="s">
        <v>233</v>
      </c>
      <c r="Q19" s="11" t="s">
        <v>272</v>
      </c>
      <c r="R19" s="23" t="s">
        <v>234</v>
      </c>
      <c r="S19" s="63">
        <v>230000000</v>
      </c>
      <c r="T19" s="23" t="s">
        <v>283</v>
      </c>
      <c r="U19" s="23" t="s">
        <v>11</v>
      </c>
      <c r="V19" s="11"/>
      <c r="W19" s="12" t="s">
        <v>264</v>
      </c>
      <c r="X19" s="12" t="s">
        <v>284</v>
      </c>
      <c r="Y19" s="63">
        <v>30</v>
      </c>
      <c r="Z19" s="63">
        <v>60</v>
      </c>
      <c r="AA19" s="62">
        <v>10</v>
      </c>
      <c r="AB19" s="23" t="s">
        <v>285</v>
      </c>
      <c r="AC19" s="12" t="s">
        <v>236</v>
      </c>
      <c r="AD19" s="180">
        <v>39313</v>
      </c>
      <c r="AE19" s="180">
        <v>105</v>
      </c>
      <c r="AF19" s="181">
        <f t="shared" si="5"/>
        <v>4127865</v>
      </c>
      <c r="AG19" s="181">
        <f t="shared" si="0"/>
        <v>4623208.8000000007</v>
      </c>
      <c r="AH19" s="181">
        <v>33742</v>
      </c>
      <c r="AI19" s="180">
        <v>108.66</v>
      </c>
      <c r="AJ19" s="181">
        <f t="shared" si="6"/>
        <v>3666405.7199999997</v>
      </c>
      <c r="AK19" s="181">
        <f t="shared" si="1"/>
        <v>4106374.4064000002</v>
      </c>
      <c r="AL19" s="181">
        <v>33742</v>
      </c>
      <c r="AM19" s="181">
        <v>112.47</v>
      </c>
      <c r="AN19" s="181">
        <f t="shared" si="7"/>
        <v>3794962.7399999998</v>
      </c>
      <c r="AO19" s="181">
        <f t="shared" si="2"/>
        <v>4250358.2687999997</v>
      </c>
      <c r="AP19" s="181">
        <v>33742</v>
      </c>
      <c r="AQ19" s="181">
        <v>116.41</v>
      </c>
      <c r="AR19" s="181">
        <f t="shared" si="8"/>
        <v>3927906.2199999997</v>
      </c>
      <c r="AS19" s="181">
        <f t="shared" si="3"/>
        <v>4399254.9664000003</v>
      </c>
      <c r="AT19" s="181">
        <v>33742</v>
      </c>
      <c r="AU19" s="181">
        <v>120.48</v>
      </c>
      <c r="AV19" s="181">
        <f t="shared" si="9"/>
        <v>4065236.16</v>
      </c>
      <c r="AW19" s="181">
        <f t="shared" si="4"/>
        <v>4553064.4992000004</v>
      </c>
      <c r="AX19" s="181">
        <v>174281</v>
      </c>
      <c r="AY19" s="181">
        <v>0</v>
      </c>
      <c r="AZ19" s="181">
        <v>0</v>
      </c>
      <c r="BA19" s="11" t="s">
        <v>245</v>
      </c>
      <c r="BB19" s="11"/>
      <c r="BC19" s="23"/>
      <c r="BD19" s="23"/>
      <c r="BE19" s="11"/>
      <c r="BF19" s="11" t="s">
        <v>290</v>
      </c>
      <c r="BG19" s="23"/>
      <c r="BH19" s="11"/>
      <c r="BI19" s="11"/>
      <c r="BJ19" s="11"/>
      <c r="BK19" s="11"/>
      <c r="BL19" s="23"/>
      <c r="BM19" s="23" t="s">
        <v>984</v>
      </c>
    </row>
    <row r="20" spans="1:66" s="5" customFormat="1" ht="12.75" customHeight="1" x14ac:dyDescent="0.2">
      <c r="A20" s="10" t="s">
        <v>275</v>
      </c>
      <c r="B20" s="20" t="s">
        <v>425</v>
      </c>
      <c r="C20" s="11"/>
      <c r="D20" s="68" t="s">
        <v>12</v>
      </c>
      <c r="E20" s="63"/>
      <c r="F20" s="23" t="s">
        <v>13</v>
      </c>
      <c r="G20" s="10" t="s">
        <v>288</v>
      </c>
      <c r="H20" s="13">
        <v>270008131</v>
      </c>
      <c r="I20" s="10" t="s">
        <v>64</v>
      </c>
      <c r="J20" s="10" t="s">
        <v>289</v>
      </c>
      <c r="K20" s="11" t="s">
        <v>25</v>
      </c>
      <c r="L20" s="23"/>
      <c r="M20" s="23" t="s">
        <v>60</v>
      </c>
      <c r="N20" s="63">
        <v>30</v>
      </c>
      <c r="O20" s="63">
        <v>230000000</v>
      </c>
      <c r="P20" s="13" t="s">
        <v>233</v>
      </c>
      <c r="Q20" s="11" t="s">
        <v>272</v>
      </c>
      <c r="R20" s="23" t="s">
        <v>234</v>
      </c>
      <c r="S20" s="63">
        <v>230000000</v>
      </c>
      <c r="T20" s="23" t="s">
        <v>283</v>
      </c>
      <c r="U20" s="23" t="s">
        <v>11</v>
      </c>
      <c r="V20" s="11"/>
      <c r="W20" s="12" t="s">
        <v>264</v>
      </c>
      <c r="X20" s="12" t="s">
        <v>284</v>
      </c>
      <c r="Y20" s="63">
        <v>30</v>
      </c>
      <c r="Z20" s="63">
        <v>60</v>
      </c>
      <c r="AA20" s="62">
        <v>10</v>
      </c>
      <c r="AB20" s="23" t="s">
        <v>285</v>
      </c>
      <c r="AC20" s="12" t="s">
        <v>236</v>
      </c>
      <c r="AD20" s="180">
        <v>25852</v>
      </c>
      <c r="AE20" s="180">
        <v>640</v>
      </c>
      <c r="AF20" s="181">
        <f t="shared" si="5"/>
        <v>16545280</v>
      </c>
      <c r="AG20" s="181">
        <f t="shared" si="0"/>
        <v>18530713.600000001</v>
      </c>
      <c r="AH20" s="181">
        <v>22000</v>
      </c>
      <c r="AI20" s="180">
        <v>662.4</v>
      </c>
      <c r="AJ20" s="181">
        <f t="shared" si="6"/>
        <v>14572800</v>
      </c>
      <c r="AK20" s="181">
        <f t="shared" si="1"/>
        <v>16321536.000000002</v>
      </c>
      <c r="AL20" s="181">
        <v>22000</v>
      </c>
      <c r="AM20" s="181">
        <v>685.58</v>
      </c>
      <c r="AN20" s="181">
        <f t="shared" si="7"/>
        <v>15082760</v>
      </c>
      <c r="AO20" s="181">
        <f t="shared" si="2"/>
        <v>16892691.200000003</v>
      </c>
      <c r="AP20" s="181">
        <v>22000</v>
      </c>
      <c r="AQ20" s="181">
        <v>709.57</v>
      </c>
      <c r="AR20" s="181">
        <f t="shared" si="8"/>
        <v>15610540.000000002</v>
      </c>
      <c r="AS20" s="181">
        <f t="shared" si="3"/>
        <v>17483804.800000004</v>
      </c>
      <c r="AT20" s="181">
        <v>22000</v>
      </c>
      <c r="AU20" s="181">
        <v>734.41</v>
      </c>
      <c r="AV20" s="181">
        <f t="shared" si="9"/>
        <v>16157020</v>
      </c>
      <c r="AW20" s="181">
        <f t="shared" si="4"/>
        <v>18095862.400000002</v>
      </c>
      <c r="AX20" s="181">
        <v>113852</v>
      </c>
      <c r="AY20" s="181">
        <v>0</v>
      </c>
      <c r="AZ20" s="181">
        <v>0</v>
      </c>
      <c r="BA20" s="11" t="s">
        <v>245</v>
      </c>
      <c r="BB20" s="23"/>
      <c r="BC20" s="23"/>
      <c r="BD20" s="23"/>
      <c r="BE20" s="23"/>
      <c r="BF20" s="23" t="s">
        <v>291</v>
      </c>
      <c r="BG20" s="23"/>
      <c r="BH20" s="11"/>
      <c r="BI20" s="11"/>
      <c r="BJ20" s="11"/>
      <c r="BK20" s="11"/>
      <c r="BL20" s="23"/>
      <c r="BM20" s="23"/>
    </row>
    <row r="21" spans="1:66" s="78" customFormat="1" ht="12.75" customHeight="1" x14ac:dyDescent="0.2">
      <c r="A21" s="10" t="s">
        <v>275</v>
      </c>
      <c r="B21" s="52" t="s">
        <v>425</v>
      </c>
      <c r="C21" s="10"/>
      <c r="D21" s="68" t="s">
        <v>665</v>
      </c>
      <c r="E21" s="64"/>
      <c r="F21" s="52" t="s">
        <v>13</v>
      </c>
      <c r="G21" s="10" t="s">
        <v>288</v>
      </c>
      <c r="H21" s="10">
        <v>270008131</v>
      </c>
      <c r="I21" s="10" t="s">
        <v>64</v>
      </c>
      <c r="J21" s="10" t="s">
        <v>289</v>
      </c>
      <c r="K21" s="10" t="s">
        <v>25</v>
      </c>
      <c r="L21" s="52"/>
      <c r="M21" s="52"/>
      <c r="N21" s="64">
        <v>0</v>
      </c>
      <c r="O21" s="64">
        <v>230000000</v>
      </c>
      <c r="P21" s="13" t="s">
        <v>233</v>
      </c>
      <c r="Q21" s="10" t="s">
        <v>483</v>
      </c>
      <c r="R21" s="52" t="s">
        <v>234</v>
      </c>
      <c r="S21" s="64">
        <v>230000000</v>
      </c>
      <c r="T21" s="52" t="s">
        <v>283</v>
      </c>
      <c r="U21" s="52" t="s">
        <v>11</v>
      </c>
      <c r="V21" s="10"/>
      <c r="W21" s="50" t="s">
        <v>477</v>
      </c>
      <c r="X21" s="50" t="s">
        <v>284</v>
      </c>
      <c r="Y21" s="64">
        <v>0</v>
      </c>
      <c r="Z21" s="64">
        <v>90</v>
      </c>
      <c r="AA21" s="65">
        <v>10</v>
      </c>
      <c r="AB21" s="52" t="s">
        <v>285</v>
      </c>
      <c r="AC21" s="50" t="s">
        <v>236</v>
      </c>
      <c r="AD21" s="180">
        <v>24220</v>
      </c>
      <c r="AE21" s="180">
        <v>640</v>
      </c>
      <c r="AF21" s="180">
        <f>AE21*AD21</f>
        <v>15500800</v>
      </c>
      <c r="AG21" s="180">
        <f>AF21*1.12</f>
        <v>17360896</v>
      </c>
      <c r="AH21" s="180">
        <v>22000</v>
      </c>
      <c r="AI21" s="180">
        <v>662.4</v>
      </c>
      <c r="AJ21" s="180">
        <f>AI21*AH21</f>
        <v>14572800</v>
      </c>
      <c r="AK21" s="180">
        <f>AJ21*1.12</f>
        <v>16321536.000000002</v>
      </c>
      <c r="AL21" s="180">
        <v>22000</v>
      </c>
      <c r="AM21" s="180">
        <v>685.58</v>
      </c>
      <c r="AN21" s="180">
        <f>AM21*AL21</f>
        <v>15082760</v>
      </c>
      <c r="AO21" s="180">
        <f>AN21*1.12</f>
        <v>16892691.200000003</v>
      </c>
      <c r="AP21" s="180">
        <v>22000</v>
      </c>
      <c r="AQ21" s="180">
        <v>709.57</v>
      </c>
      <c r="AR21" s="180">
        <f>AQ21*AP21</f>
        <v>15610540.000000002</v>
      </c>
      <c r="AS21" s="180">
        <f>AR21*1.12</f>
        <v>17483804.800000004</v>
      </c>
      <c r="AT21" s="180">
        <v>22000</v>
      </c>
      <c r="AU21" s="180">
        <v>734.41</v>
      </c>
      <c r="AV21" s="180">
        <f>AU21*AT21</f>
        <v>16157020</v>
      </c>
      <c r="AW21" s="180">
        <f>AV21*1.12</f>
        <v>18095862.400000002</v>
      </c>
      <c r="AX21" s="180">
        <f>AD21+AH21+AL21+AP21+AT21</f>
        <v>112220</v>
      </c>
      <c r="AY21" s="180">
        <v>0</v>
      </c>
      <c r="AZ21" s="180">
        <f>AY21*1.12</f>
        <v>0</v>
      </c>
      <c r="BA21" s="10" t="s">
        <v>245</v>
      </c>
      <c r="BB21" s="52"/>
      <c r="BC21" s="52"/>
      <c r="BD21" s="52"/>
      <c r="BE21" s="52"/>
      <c r="BF21" s="52" t="s">
        <v>291</v>
      </c>
      <c r="BG21" s="52"/>
      <c r="BH21" s="10"/>
      <c r="BI21" s="10"/>
      <c r="BJ21" s="10"/>
      <c r="BK21" s="10"/>
      <c r="BL21" s="52"/>
      <c r="BM21" s="23" t="s">
        <v>984</v>
      </c>
      <c r="BN21" s="40"/>
    </row>
    <row r="22" spans="1:66" s="5" customFormat="1" ht="12.75" customHeight="1" x14ac:dyDescent="0.2">
      <c r="A22" s="10" t="s">
        <v>275</v>
      </c>
      <c r="B22" s="20" t="s">
        <v>425</v>
      </c>
      <c r="C22" s="11"/>
      <c r="D22" s="23"/>
      <c r="E22" s="63"/>
      <c r="F22" s="23" t="s">
        <v>14</v>
      </c>
      <c r="G22" s="10" t="s">
        <v>292</v>
      </c>
      <c r="H22" s="13">
        <v>270009107</v>
      </c>
      <c r="I22" s="10" t="s">
        <v>64</v>
      </c>
      <c r="J22" s="10" t="s">
        <v>293</v>
      </c>
      <c r="K22" s="11" t="s">
        <v>25</v>
      </c>
      <c r="L22" s="23"/>
      <c r="M22" s="23" t="s">
        <v>60</v>
      </c>
      <c r="N22" s="63">
        <v>30</v>
      </c>
      <c r="O22" s="63">
        <v>230000000</v>
      </c>
      <c r="P22" s="13" t="s">
        <v>233</v>
      </c>
      <c r="Q22" s="11" t="s">
        <v>272</v>
      </c>
      <c r="R22" s="23" t="s">
        <v>234</v>
      </c>
      <c r="S22" s="63">
        <v>230000000</v>
      </c>
      <c r="T22" s="23" t="s">
        <v>283</v>
      </c>
      <c r="U22" s="23" t="s">
        <v>11</v>
      </c>
      <c r="V22" s="11"/>
      <c r="W22" s="12" t="s">
        <v>264</v>
      </c>
      <c r="X22" s="12" t="s">
        <v>284</v>
      </c>
      <c r="Y22" s="63">
        <v>30</v>
      </c>
      <c r="Z22" s="63">
        <v>60</v>
      </c>
      <c r="AA22" s="62">
        <v>10</v>
      </c>
      <c r="AB22" s="23" t="s">
        <v>285</v>
      </c>
      <c r="AC22" s="12" t="s">
        <v>236</v>
      </c>
      <c r="AD22" s="180">
        <v>44251</v>
      </c>
      <c r="AE22" s="180">
        <v>480</v>
      </c>
      <c r="AF22" s="181">
        <f t="shared" si="5"/>
        <v>21240480</v>
      </c>
      <c r="AG22" s="181">
        <f t="shared" si="0"/>
        <v>23789337.600000001</v>
      </c>
      <c r="AH22" s="181">
        <v>35409</v>
      </c>
      <c r="AI22" s="180">
        <v>496.79999999999995</v>
      </c>
      <c r="AJ22" s="181">
        <f t="shared" si="6"/>
        <v>17591191.199999999</v>
      </c>
      <c r="AK22" s="181">
        <f t="shared" si="1"/>
        <v>19702134.144000001</v>
      </c>
      <c r="AL22" s="181">
        <v>35409</v>
      </c>
      <c r="AM22" s="181">
        <v>514.17999999999995</v>
      </c>
      <c r="AN22" s="181">
        <f t="shared" si="7"/>
        <v>18206599.619999997</v>
      </c>
      <c r="AO22" s="181">
        <f t="shared" si="2"/>
        <v>20391391.5744</v>
      </c>
      <c r="AP22" s="181">
        <v>35409</v>
      </c>
      <c r="AQ22" s="181">
        <v>532.17999999999995</v>
      </c>
      <c r="AR22" s="181">
        <f t="shared" si="8"/>
        <v>18843961.619999997</v>
      </c>
      <c r="AS22" s="181">
        <f t="shared" si="3"/>
        <v>21105237.014399998</v>
      </c>
      <c r="AT22" s="181">
        <v>35409</v>
      </c>
      <c r="AU22" s="181">
        <v>550.80999999999995</v>
      </c>
      <c r="AV22" s="181">
        <f t="shared" si="9"/>
        <v>19503631.289999999</v>
      </c>
      <c r="AW22" s="181">
        <f t="shared" si="4"/>
        <v>21844067.044800002</v>
      </c>
      <c r="AX22" s="181">
        <v>185887</v>
      </c>
      <c r="AY22" s="181">
        <v>0</v>
      </c>
      <c r="AZ22" s="181">
        <v>0</v>
      </c>
      <c r="BA22" s="11" t="s">
        <v>245</v>
      </c>
      <c r="BB22" s="11"/>
      <c r="BC22" s="23"/>
      <c r="BD22" s="23"/>
      <c r="BE22" s="11"/>
      <c r="BF22" s="11" t="s">
        <v>294</v>
      </c>
      <c r="BG22" s="23"/>
      <c r="BH22" s="11"/>
      <c r="BI22" s="11"/>
      <c r="BJ22" s="11"/>
      <c r="BK22" s="11"/>
      <c r="BL22" s="23"/>
      <c r="BM22" s="23" t="s">
        <v>984</v>
      </c>
    </row>
    <row r="23" spans="1:66" s="5" customFormat="1" ht="12.75" customHeight="1" x14ac:dyDescent="0.2">
      <c r="A23" s="10" t="s">
        <v>275</v>
      </c>
      <c r="B23" s="20" t="s">
        <v>425</v>
      </c>
      <c r="C23" s="11"/>
      <c r="D23" s="68" t="s">
        <v>8</v>
      </c>
      <c r="E23" s="63"/>
      <c r="F23" s="23" t="s">
        <v>8</v>
      </c>
      <c r="G23" s="10" t="s">
        <v>295</v>
      </c>
      <c r="H23" s="13">
        <v>270009108</v>
      </c>
      <c r="I23" s="10" t="s">
        <v>65</v>
      </c>
      <c r="J23" s="10" t="s">
        <v>296</v>
      </c>
      <c r="K23" s="11" t="s">
        <v>25</v>
      </c>
      <c r="L23" s="23"/>
      <c r="M23" s="23" t="s">
        <v>60</v>
      </c>
      <c r="N23" s="63">
        <v>30</v>
      </c>
      <c r="O23" s="63">
        <v>230000000</v>
      </c>
      <c r="P23" s="13" t="s">
        <v>233</v>
      </c>
      <c r="Q23" s="11" t="s">
        <v>272</v>
      </c>
      <c r="R23" s="23" t="s">
        <v>234</v>
      </c>
      <c r="S23" s="63">
        <v>230000000</v>
      </c>
      <c r="T23" s="23" t="s">
        <v>283</v>
      </c>
      <c r="U23" s="23" t="s">
        <v>11</v>
      </c>
      <c r="V23" s="11"/>
      <c r="W23" s="12" t="s">
        <v>264</v>
      </c>
      <c r="X23" s="12" t="s">
        <v>284</v>
      </c>
      <c r="Y23" s="63">
        <v>30</v>
      </c>
      <c r="Z23" s="63">
        <v>60</v>
      </c>
      <c r="AA23" s="62">
        <v>10</v>
      </c>
      <c r="AB23" s="23" t="s">
        <v>285</v>
      </c>
      <c r="AC23" s="12" t="s">
        <v>236</v>
      </c>
      <c r="AD23" s="180">
        <v>2467</v>
      </c>
      <c r="AE23" s="180">
        <v>2000</v>
      </c>
      <c r="AF23" s="181">
        <f t="shared" si="5"/>
        <v>4934000</v>
      </c>
      <c r="AG23" s="181">
        <f t="shared" si="0"/>
        <v>5526080.0000000009</v>
      </c>
      <c r="AH23" s="181">
        <v>2286</v>
      </c>
      <c r="AI23" s="180">
        <v>2070</v>
      </c>
      <c r="AJ23" s="181">
        <f t="shared" si="6"/>
        <v>4732020</v>
      </c>
      <c r="AK23" s="181">
        <f t="shared" si="1"/>
        <v>5299862.4000000004</v>
      </c>
      <c r="AL23" s="181">
        <v>2286</v>
      </c>
      <c r="AM23" s="181">
        <v>2142.4499999999998</v>
      </c>
      <c r="AN23" s="181">
        <f t="shared" si="7"/>
        <v>4897640.6999999993</v>
      </c>
      <c r="AO23" s="181">
        <f t="shared" si="2"/>
        <v>5485357.5839999998</v>
      </c>
      <c r="AP23" s="181">
        <v>2286</v>
      </c>
      <c r="AQ23" s="181">
        <v>2217.4299999999998</v>
      </c>
      <c r="AR23" s="181">
        <f t="shared" si="8"/>
        <v>5069044.9799999995</v>
      </c>
      <c r="AS23" s="181">
        <f t="shared" si="3"/>
        <v>5677330.3776000002</v>
      </c>
      <c r="AT23" s="181">
        <v>2286</v>
      </c>
      <c r="AU23" s="181">
        <v>2295.04</v>
      </c>
      <c r="AV23" s="181">
        <f t="shared" si="9"/>
        <v>5246461.4399999995</v>
      </c>
      <c r="AW23" s="181">
        <f t="shared" si="4"/>
        <v>5876036.8128000004</v>
      </c>
      <c r="AX23" s="181">
        <v>11611</v>
      </c>
      <c r="AY23" s="181">
        <v>0</v>
      </c>
      <c r="AZ23" s="181">
        <v>0</v>
      </c>
      <c r="BA23" s="11" t="s">
        <v>245</v>
      </c>
      <c r="BB23" s="11"/>
      <c r="BC23" s="23"/>
      <c r="BD23" s="23"/>
      <c r="BE23" s="11"/>
      <c r="BF23" s="11" t="s">
        <v>297</v>
      </c>
      <c r="BG23" s="23"/>
      <c r="BH23" s="11"/>
      <c r="BI23" s="11"/>
      <c r="BJ23" s="11"/>
      <c r="BK23" s="11"/>
      <c r="BL23" s="23"/>
      <c r="BM23" s="23"/>
    </row>
    <row r="24" spans="1:66" s="5" customFormat="1" ht="12.75" customHeight="1" x14ac:dyDescent="0.2">
      <c r="A24" s="11" t="s">
        <v>275</v>
      </c>
      <c r="B24" s="23" t="s">
        <v>425</v>
      </c>
      <c r="C24" s="11"/>
      <c r="D24" s="79" t="s">
        <v>666</v>
      </c>
      <c r="E24" s="63"/>
      <c r="F24" s="23" t="s">
        <v>8</v>
      </c>
      <c r="G24" s="11" t="s">
        <v>295</v>
      </c>
      <c r="H24" s="11">
        <v>270009108</v>
      </c>
      <c r="I24" s="11" t="s">
        <v>65</v>
      </c>
      <c r="J24" s="11" t="s">
        <v>296</v>
      </c>
      <c r="K24" s="11" t="s">
        <v>25</v>
      </c>
      <c r="L24" s="23"/>
      <c r="M24" s="23"/>
      <c r="N24" s="63">
        <v>0</v>
      </c>
      <c r="O24" s="63">
        <v>230000000</v>
      </c>
      <c r="P24" s="13" t="s">
        <v>233</v>
      </c>
      <c r="Q24" s="11" t="s">
        <v>483</v>
      </c>
      <c r="R24" s="23" t="s">
        <v>234</v>
      </c>
      <c r="S24" s="63">
        <v>230000000</v>
      </c>
      <c r="T24" s="23" t="s">
        <v>283</v>
      </c>
      <c r="U24" s="23" t="s">
        <v>11</v>
      </c>
      <c r="V24" s="11"/>
      <c r="W24" s="53" t="s">
        <v>477</v>
      </c>
      <c r="X24" s="53" t="s">
        <v>284</v>
      </c>
      <c r="Y24" s="63">
        <v>0</v>
      </c>
      <c r="Z24" s="63">
        <v>90</v>
      </c>
      <c r="AA24" s="62">
        <v>10</v>
      </c>
      <c r="AB24" s="23" t="s">
        <v>285</v>
      </c>
      <c r="AC24" s="53" t="s">
        <v>236</v>
      </c>
      <c r="AD24" s="181">
        <v>2685</v>
      </c>
      <c r="AE24" s="181">
        <v>2300</v>
      </c>
      <c r="AF24" s="181">
        <f>AE24*AD24</f>
        <v>6175500</v>
      </c>
      <c r="AG24" s="181">
        <f>AF24*1.12</f>
        <v>6916560.0000000009</v>
      </c>
      <c r="AH24" s="181">
        <v>2286</v>
      </c>
      <c r="AI24" s="181">
        <v>2070</v>
      </c>
      <c r="AJ24" s="181">
        <f>AI24*AH24</f>
        <v>4732020</v>
      </c>
      <c r="AK24" s="181">
        <f>AJ24*1.12</f>
        <v>5299862.4000000004</v>
      </c>
      <c r="AL24" s="181">
        <v>2286</v>
      </c>
      <c r="AM24" s="181">
        <v>2142.4499999999998</v>
      </c>
      <c r="AN24" s="181">
        <f>AM24*AL24</f>
        <v>4897640.6999999993</v>
      </c>
      <c r="AO24" s="181">
        <f>AN24*1.12</f>
        <v>5485357.5839999998</v>
      </c>
      <c r="AP24" s="181">
        <v>2286</v>
      </c>
      <c r="AQ24" s="181">
        <v>2217.4299999999998</v>
      </c>
      <c r="AR24" s="181">
        <f>AQ24*AP24</f>
        <v>5069044.9799999995</v>
      </c>
      <c r="AS24" s="181">
        <f>AR24*1.12</f>
        <v>5677330.3776000002</v>
      </c>
      <c r="AT24" s="181">
        <v>2286</v>
      </c>
      <c r="AU24" s="181">
        <v>2295.04</v>
      </c>
      <c r="AV24" s="181">
        <f>AU24*AT24</f>
        <v>5246461.4399999995</v>
      </c>
      <c r="AW24" s="181">
        <f>AV24*1.12</f>
        <v>5876036.8128000004</v>
      </c>
      <c r="AX24" s="181">
        <f>AD24+AH24+AL24+AP24+AT24</f>
        <v>11829</v>
      </c>
      <c r="AY24" s="181">
        <v>0</v>
      </c>
      <c r="AZ24" s="181">
        <v>0</v>
      </c>
      <c r="BA24" s="11" t="s">
        <v>245</v>
      </c>
      <c r="BB24" s="11"/>
      <c r="BC24" s="23"/>
      <c r="BD24" s="23"/>
      <c r="BE24" s="11"/>
      <c r="BF24" s="11" t="s">
        <v>297</v>
      </c>
      <c r="BG24" s="23"/>
      <c r="BH24" s="11"/>
      <c r="BI24" s="11"/>
      <c r="BJ24" s="11"/>
      <c r="BK24" s="11"/>
      <c r="BL24" s="23"/>
      <c r="BM24" s="23" t="s">
        <v>984</v>
      </c>
    </row>
    <row r="25" spans="1:66" s="5" customFormat="1" ht="12.75" customHeight="1" x14ac:dyDescent="0.2">
      <c r="A25" s="10" t="s">
        <v>275</v>
      </c>
      <c r="B25" s="20" t="s">
        <v>425</v>
      </c>
      <c r="C25" s="11"/>
      <c r="D25" s="23"/>
      <c r="E25" s="63"/>
      <c r="F25" s="23" t="s">
        <v>17</v>
      </c>
      <c r="G25" s="10" t="s">
        <v>298</v>
      </c>
      <c r="H25" s="13">
        <v>270009109</v>
      </c>
      <c r="I25" s="10" t="s">
        <v>64</v>
      </c>
      <c r="J25" s="10" t="s">
        <v>299</v>
      </c>
      <c r="K25" s="11" t="s">
        <v>25</v>
      </c>
      <c r="L25" s="23"/>
      <c r="M25" s="23" t="s">
        <v>60</v>
      </c>
      <c r="N25" s="63">
        <v>30</v>
      </c>
      <c r="O25" s="63">
        <v>230000000</v>
      </c>
      <c r="P25" s="13" t="s">
        <v>233</v>
      </c>
      <c r="Q25" s="11" t="s">
        <v>272</v>
      </c>
      <c r="R25" s="23" t="s">
        <v>234</v>
      </c>
      <c r="S25" s="63">
        <v>230000000</v>
      </c>
      <c r="T25" s="23" t="s">
        <v>283</v>
      </c>
      <c r="U25" s="23" t="s">
        <v>11</v>
      </c>
      <c r="V25" s="11"/>
      <c r="W25" s="12" t="s">
        <v>264</v>
      </c>
      <c r="X25" s="12" t="s">
        <v>284</v>
      </c>
      <c r="Y25" s="63">
        <v>30</v>
      </c>
      <c r="Z25" s="63">
        <v>60</v>
      </c>
      <c r="AA25" s="62">
        <v>10</v>
      </c>
      <c r="AB25" s="23" t="s">
        <v>285</v>
      </c>
      <c r="AC25" s="12" t="s">
        <v>236</v>
      </c>
      <c r="AD25" s="180">
        <v>10939</v>
      </c>
      <c r="AE25" s="180">
        <v>1350</v>
      </c>
      <c r="AF25" s="181">
        <f t="shared" si="5"/>
        <v>14767650</v>
      </c>
      <c r="AG25" s="181">
        <f t="shared" si="0"/>
        <v>16539768.000000002</v>
      </c>
      <c r="AH25" s="181">
        <v>9339</v>
      </c>
      <c r="AI25" s="180">
        <v>1397.25</v>
      </c>
      <c r="AJ25" s="181">
        <f t="shared" si="6"/>
        <v>13048917.75</v>
      </c>
      <c r="AK25" s="181">
        <f t="shared" si="1"/>
        <v>14614787.880000001</v>
      </c>
      <c r="AL25" s="181">
        <v>9339</v>
      </c>
      <c r="AM25" s="181">
        <v>1446.15</v>
      </c>
      <c r="AN25" s="181">
        <f t="shared" si="7"/>
        <v>13505594.850000001</v>
      </c>
      <c r="AO25" s="181">
        <f t="shared" si="2"/>
        <v>15126266.232000003</v>
      </c>
      <c r="AP25" s="181">
        <v>9339</v>
      </c>
      <c r="AQ25" s="181">
        <v>1496.76</v>
      </c>
      <c r="AR25" s="181">
        <f t="shared" si="8"/>
        <v>13978241.640000001</v>
      </c>
      <c r="AS25" s="181">
        <f t="shared" si="3"/>
        <v>15655630.636800002</v>
      </c>
      <c r="AT25" s="181">
        <v>9339</v>
      </c>
      <c r="AU25" s="181">
        <v>1549.15</v>
      </c>
      <c r="AV25" s="181">
        <f t="shared" si="9"/>
        <v>14467511.850000001</v>
      </c>
      <c r="AW25" s="181">
        <f t="shared" si="4"/>
        <v>16203613.272000004</v>
      </c>
      <c r="AX25" s="181">
        <v>48295</v>
      </c>
      <c r="AY25" s="181">
        <v>0</v>
      </c>
      <c r="AZ25" s="181">
        <v>0</v>
      </c>
      <c r="BA25" s="11" t="s">
        <v>245</v>
      </c>
      <c r="BB25" s="11"/>
      <c r="BC25" s="23"/>
      <c r="BD25" s="23"/>
      <c r="BE25" s="11"/>
      <c r="BF25" s="11" t="s">
        <v>300</v>
      </c>
      <c r="BG25" s="23"/>
      <c r="BH25" s="11"/>
      <c r="BI25" s="11"/>
      <c r="BJ25" s="11"/>
      <c r="BK25" s="11"/>
      <c r="BL25" s="23"/>
      <c r="BM25" s="23" t="s">
        <v>984</v>
      </c>
    </row>
    <row r="26" spans="1:66" s="5" customFormat="1" ht="12.75" customHeight="1" x14ac:dyDescent="0.2">
      <c r="A26" s="11" t="s">
        <v>301</v>
      </c>
      <c r="B26" s="20" t="s">
        <v>425</v>
      </c>
      <c r="C26" s="11"/>
      <c r="D26" s="23"/>
      <c r="E26" s="63"/>
      <c r="F26" s="23" t="s">
        <v>29</v>
      </c>
      <c r="G26" s="23" t="s">
        <v>302</v>
      </c>
      <c r="H26" s="46">
        <v>220016064</v>
      </c>
      <c r="I26" s="23" t="s">
        <v>303</v>
      </c>
      <c r="J26" s="23" t="s">
        <v>304</v>
      </c>
      <c r="K26" s="23" t="s">
        <v>25</v>
      </c>
      <c r="L26" s="23"/>
      <c r="M26" s="23" t="s">
        <v>60</v>
      </c>
      <c r="N26" s="63">
        <v>30</v>
      </c>
      <c r="O26" s="63">
        <v>230000000</v>
      </c>
      <c r="P26" s="13" t="s">
        <v>233</v>
      </c>
      <c r="Q26" s="11" t="s">
        <v>272</v>
      </c>
      <c r="R26" s="23" t="s">
        <v>234</v>
      </c>
      <c r="S26" s="63">
        <v>230000000</v>
      </c>
      <c r="T26" s="23" t="s">
        <v>283</v>
      </c>
      <c r="U26" s="23" t="s">
        <v>11</v>
      </c>
      <c r="V26" s="11"/>
      <c r="W26" s="12" t="s">
        <v>264</v>
      </c>
      <c r="X26" s="12" t="s">
        <v>284</v>
      </c>
      <c r="Y26" s="63">
        <v>30</v>
      </c>
      <c r="Z26" s="63">
        <v>60</v>
      </c>
      <c r="AA26" s="62">
        <v>10</v>
      </c>
      <c r="AB26" s="23" t="s">
        <v>285</v>
      </c>
      <c r="AC26" s="12" t="s">
        <v>236</v>
      </c>
      <c r="AD26" s="181">
        <v>85</v>
      </c>
      <c r="AE26" s="181">
        <v>17686.830000000002</v>
      </c>
      <c r="AF26" s="181">
        <f t="shared" si="5"/>
        <v>1503380.55</v>
      </c>
      <c r="AG26" s="181">
        <f t="shared" si="0"/>
        <v>1683786.2160000002</v>
      </c>
      <c r="AH26" s="181">
        <v>230</v>
      </c>
      <c r="AI26" s="181">
        <v>17686.830000000002</v>
      </c>
      <c r="AJ26" s="181">
        <f t="shared" si="6"/>
        <v>4067970.9000000004</v>
      </c>
      <c r="AK26" s="181">
        <f t="shared" si="1"/>
        <v>4556127.4080000008</v>
      </c>
      <c r="AL26" s="181">
        <v>230</v>
      </c>
      <c r="AM26" s="181">
        <v>17686.830000000002</v>
      </c>
      <c r="AN26" s="181">
        <f t="shared" si="7"/>
        <v>4067970.9000000004</v>
      </c>
      <c r="AO26" s="181">
        <f t="shared" si="2"/>
        <v>4556127.4080000008</v>
      </c>
      <c r="AP26" s="181">
        <v>230</v>
      </c>
      <c r="AQ26" s="181">
        <v>17686.830000000002</v>
      </c>
      <c r="AR26" s="181">
        <f t="shared" si="8"/>
        <v>4067970.9000000004</v>
      </c>
      <c r="AS26" s="181">
        <f t="shared" si="3"/>
        <v>4556127.4080000008</v>
      </c>
      <c r="AT26" s="181">
        <v>230</v>
      </c>
      <c r="AU26" s="181">
        <v>17686.830000000002</v>
      </c>
      <c r="AV26" s="181">
        <f t="shared" si="9"/>
        <v>4067970.9000000004</v>
      </c>
      <c r="AW26" s="181">
        <f t="shared" si="4"/>
        <v>4556127.4080000008</v>
      </c>
      <c r="AX26" s="181">
        <v>1005</v>
      </c>
      <c r="AY26" s="181">
        <v>0</v>
      </c>
      <c r="AZ26" s="181">
        <v>0</v>
      </c>
      <c r="BA26" s="11" t="s">
        <v>245</v>
      </c>
      <c r="BB26" s="11"/>
      <c r="BC26" s="23"/>
      <c r="BD26" s="23"/>
      <c r="BE26" s="11"/>
      <c r="BF26" s="11" t="s">
        <v>305</v>
      </c>
      <c r="BG26" s="23"/>
      <c r="BH26" s="11"/>
      <c r="BI26" s="11"/>
      <c r="BJ26" s="11"/>
      <c r="BK26" s="11"/>
      <c r="BL26" s="23"/>
      <c r="BM26" s="23" t="s">
        <v>984</v>
      </c>
    </row>
    <row r="27" spans="1:66" s="5" customFormat="1" ht="12.75" customHeight="1" x14ac:dyDescent="0.2">
      <c r="A27" s="11" t="s">
        <v>301</v>
      </c>
      <c r="B27" s="20" t="s">
        <v>425</v>
      </c>
      <c r="C27" s="11"/>
      <c r="D27" s="23"/>
      <c r="E27" s="63"/>
      <c r="F27" s="23" t="s">
        <v>31</v>
      </c>
      <c r="G27" s="23" t="s">
        <v>306</v>
      </c>
      <c r="H27" s="46">
        <v>220016074</v>
      </c>
      <c r="I27" s="23" t="s">
        <v>307</v>
      </c>
      <c r="J27" s="23" t="s">
        <v>308</v>
      </c>
      <c r="K27" s="23" t="s">
        <v>25</v>
      </c>
      <c r="L27" s="23"/>
      <c r="M27" s="23" t="s">
        <v>60</v>
      </c>
      <c r="N27" s="63">
        <v>30</v>
      </c>
      <c r="O27" s="63">
        <v>230000000</v>
      </c>
      <c r="P27" s="13" t="s">
        <v>233</v>
      </c>
      <c r="Q27" s="11" t="s">
        <v>272</v>
      </c>
      <c r="R27" s="23" t="s">
        <v>234</v>
      </c>
      <c r="S27" s="63">
        <v>230000000</v>
      </c>
      <c r="T27" s="23" t="s">
        <v>283</v>
      </c>
      <c r="U27" s="23" t="s">
        <v>11</v>
      </c>
      <c r="V27" s="11"/>
      <c r="W27" s="12" t="s">
        <v>264</v>
      </c>
      <c r="X27" s="12" t="s">
        <v>284</v>
      </c>
      <c r="Y27" s="63">
        <v>30</v>
      </c>
      <c r="Z27" s="63">
        <v>60</v>
      </c>
      <c r="AA27" s="62">
        <v>10</v>
      </c>
      <c r="AB27" s="23" t="s">
        <v>285</v>
      </c>
      <c r="AC27" s="12" t="s">
        <v>236</v>
      </c>
      <c r="AD27" s="181">
        <v>27</v>
      </c>
      <c r="AE27" s="181">
        <v>388293.15</v>
      </c>
      <c r="AF27" s="181">
        <f t="shared" si="5"/>
        <v>10483915.050000001</v>
      </c>
      <c r="AG27" s="181">
        <f t="shared" si="0"/>
        <v>11741984.856000002</v>
      </c>
      <c r="AH27" s="181">
        <v>28</v>
      </c>
      <c r="AI27" s="181">
        <v>388293.15</v>
      </c>
      <c r="AJ27" s="181">
        <f t="shared" si="6"/>
        <v>10872208.200000001</v>
      </c>
      <c r="AK27" s="181">
        <f t="shared" si="1"/>
        <v>12176873.184000002</v>
      </c>
      <c r="AL27" s="181">
        <v>28</v>
      </c>
      <c r="AM27" s="181">
        <v>388293.15</v>
      </c>
      <c r="AN27" s="181">
        <f t="shared" si="7"/>
        <v>10872208.200000001</v>
      </c>
      <c r="AO27" s="181">
        <f t="shared" si="2"/>
        <v>12176873.184000002</v>
      </c>
      <c r="AP27" s="181">
        <v>28</v>
      </c>
      <c r="AQ27" s="181">
        <v>388293.15</v>
      </c>
      <c r="AR27" s="181">
        <f t="shared" si="8"/>
        <v>10872208.200000001</v>
      </c>
      <c r="AS27" s="181">
        <f t="shared" si="3"/>
        <v>12176873.184000002</v>
      </c>
      <c r="AT27" s="181">
        <v>28</v>
      </c>
      <c r="AU27" s="181">
        <v>388293.15</v>
      </c>
      <c r="AV27" s="181">
        <f t="shared" si="9"/>
        <v>10872208.200000001</v>
      </c>
      <c r="AW27" s="181">
        <f t="shared" si="4"/>
        <v>12176873.184000002</v>
      </c>
      <c r="AX27" s="181">
        <v>139</v>
      </c>
      <c r="AY27" s="181">
        <v>0</v>
      </c>
      <c r="AZ27" s="181">
        <v>0</v>
      </c>
      <c r="BA27" s="11" t="s">
        <v>245</v>
      </c>
      <c r="BB27" s="11"/>
      <c r="BC27" s="23"/>
      <c r="BD27" s="23"/>
      <c r="BE27" s="11"/>
      <c r="BF27" s="11" t="s">
        <v>309</v>
      </c>
      <c r="BG27" s="23"/>
      <c r="BH27" s="11"/>
      <c r="BI27" s="11"/>
      <c r="BJ27" s="11"/>
      <c r="BK27" s="11"/>
      <c r="BL27" s="23"/>
      <c r="BM27" s="23"/>
    </row>
    <row r="28" spans="1:66" s="5" customFormat="1" ht="12.75" customHeight="1" x14ac:dyDescent="0.2">
      <c r="A28" s="11" t="s">
        <v>301</v>
      </c>
      <c r="B28" s="20" t="s">
        <v>425</v>
      </c>
      <c r="C28" s="23"/>
      <c r="D28" s="68" t="s">
        <v>54</v>
      </c>
      <c r="F28" s="63" t="s">
        <v>32</v>
      </c>
      <c r="G28" s="23" t="s">
        <v>306</v>
      </c>
      <c r="H28" s="63">
        <v>220016074</v>
      </c>
      <c r="I28" s="23" t="s">
        <v>307</v>
      </c>
      <c r="J28" s="52" t="s">
        <v>308</v>
      </c>
      <c r="K28" s="23" t="s">
        <v>25</v>
      </c>
      <c r="L28" s="23"/>
      <c r="M28" s="23" t="s">
        <v>60</v>
      </c>
      <c r="N28" s="11" t="s">
        <v>210</v>
      </c>
      <c r="O28" s="11" t="s">
        <v>232</v>
      </c>
      <c r="P28" s="13" t="s">
        <v>233</v>
      </c>
      <c r="Q28" s="66" t="s">
        <v>433</v>
      </c>
      <c r="R28" s="23" t="s">
        <v>234</v>
      </c>
      <c r="S28" s="11" t="s">
        <v>232</v>
      </c>
      <c r="T28" s="23" t="s">
        <v>283</v>
      </c>
      <c r="U28" s="23" t="s">
        <v>11</v>
      </c>
      <c r="V28" s="11"/>
      <c r="W28" s="23">
        <v>1.2019</v>
      </c>
      <c r="X28" s="11" t="s">
        <v>284</v>
      </c>
      <c r="Y28" s="11" t="s">
        <v>434</v>
      </c>
      <c r="Z28" s="11" t="s">
        <v>435</v>
      </c>
      <c r="AA28" s="49">
        <v>10</v>
      </c>
      <c r="AB28" s="23" t="s">
        <v>285</v>
      </c>
      <c r="AC28" s="23" t="s">
        <v>236</v>
      </c>
      <c r="AD28" s="181">
        <v>27</v>
      </c>
      <c r="AE28" s="181">
        <v>388293.15</v>
      </c>
      <c r="AF28" s="181">
        <f t="shared" ref="AF28" si="10">AD28*AE28</f>
        <v>10483915.050000001</v>
      </c>
      <c r="AG28" s="181">
        <f t="shared" si="0"/>
        <v>11741984.856000002</v>
      </c>
      <c r="AH28" s="181">
        <v>28</v>
      </c>
      <c r="AI28" s="181">
        <v>388293.15</v>
      </c>
      <c r="AJ28" s="181">
        <f t="shared" ref="AJ28" si="11">AH28*AI28</f>
        <v>10872208.200000001</v>
      </c>
      <c r="AK28" s="181">
        <f t="shared" si="1"/>
        <v>12176873.184000002</v>
      </c>
      <c r="AL28" s="181">
        <v>28</v>
      </c>
      <c r="AM28" s="181">
        <v>388293.15</v>
      </c>
      <c r="AN28" s="181">
        <f t="shared" ref="AN28" si="12">AL28*AM28</f>
        <v>10872208.200000001</v>
      </c>
      <c r="AO28" s="181">
        <f t="shared" si="2"/>
        <v>12176873.184000002</v>
      </c>
      <c r="AP28" s="181">
        <v>28</v>
      </c>
      <c r="AQ28" s="181">
        <v>388293.15</v>
      </c>
      <c r="AR28" s="181">
        <f t="shared" ref="AR28" si="13">AP28*AQ28</f>
        <v>10872208.200000001</v>
      </c>
      <c r="AS28" s="181">
        <f t="shared" si="3"/>
        <v>12176873.184000002</v>
      </c>
      <c r="AT28" s="181">
        <v>28</v>
      </c>
      <c r="AU28" s="181">
        <v>388293.15</v>
      </c>
      <c r="AV28" s="181">
        <f t="shared" ref="AV28" si="14">AT28*AU28</f>
        <v>10872208.200000001</v>
      </c>
      <c r="AW28" s="181">
        <f t="shared" si="4"/>
        <v>12176873.184000002</v>
      </c>
      <c r="AX28" s="181">
        <f t="shared" ref="AX28:AX29" si="15">AT28+AP28+AL28+AH28+AD28</f>
        <v>139</v>
      </c>
      <c r="AY28" s="181">
        <v>0</v>
      </c>
      <c r="AZ28" s="181">
        <v>0</v>
      </c>
      <c r="BA28" s="11" t="s">
        <v>245</v>
      </c>
      <c r="BB28" s="54"/>
      <c r="BC28" s="45"/>
      <c r="BD28" s="54"/>
      <c r="BE28" s="54"/>
      <c r="BF28" s="11" t="s">
        <v>309</v>
      </c>
      <c r="BG28" s="23"/>
      <c r="BH28" s="23"/>
      <c r="BI28" s="23"/>
      <c r="BJ28" s="23"/>
      <c r="BK28" s="23"/>
      <c r="BL28" s="23"/>
      <c r="BM28" s="11" t="s">
        <v>73</v>
      </c>
    </row>
    <row r="29" spans="1:66" s="5" customFormat="1" ht="12.75" customHeight="1" x14ac:dyDescent="0.2">
      <c r="A29" s="11" t="s">
        <v>301</v>
      </c>
      <c r="B29" s="11" t="s">
        <v>441</v>
      </c>
      <c r="C29" s="11" t="s">
        <v>509</v>
      </c>
      <c r="D29" s="63" t="s">
        <v>1007</v>
      </c>
      <c r="E29" s="23"/>
      <c r="F29" s="63"/>
      <c r="G29" s="23" t="s">
        <v>306</v>
      </c>
      <c r="H29" s="63">
        <v>220016074</v>
      </c>
      <c r="I29" s="23" t="s">
        <v>307</v>
      </c>
      <c r="J29" s="52" t="s">
        <v>308</v>
      </c>
      <c r="K29" s="23" t="s">
        <v>25</v>
      </c>
      <c r="L29" s="23"/>
      <c r="M29" s="23" t="s">
        <v>60</v>
      </c>
      <c r="N29" s="11" t="s">
        <v>210</v>
      </c>
      <c r="O29" s="11" t="s">
        <v>232</v>
      </c>
      <c r="P29" s="13" t="s">
        <v>233</v>
      </c>
      <c r="Q29" s="66" t="s">
        <v>508</v>
      </c>
      <c r="R29" s="23" t="s">
        <v>234</v>
      </c>
      <c r="S29" s="11" t="s">
        <v>232</v>
      </c>
      <c r="T29" s="23" t="s">
        <v>283</v>
      </c>
      <c r="U29" s="23" t="s">
        <v>11</v>
      </c>
      <c r="V29" s="11"/>
      <c r="W29" s="67" t="s">
        <v>477</v>
      </c>
      <c r="X29" s="11" t="s">
        <v>284</v>
      </c>
      <c r="Y29" s="67">
        <v>30</v>
      </c>
      <c r="Z29" s="67" t="s">
        <v>243</v>
      </c>
      <c r="AA29" s="67">
        <v>10</v>
      </c>
      <c r="AB29" s="23" t="s">
        <v>285</v>
      </c>
      <c r="AC29" s="23"/>
      <c r="AD29" s="181">
        <v>30</v>
      </c>
      <c r="AE29" s="181">
        <v>388293.15</v>
      </c>
      <c r="AF29" s="181">
        <f>AD29*AE29</f>
        <v>11648794.5</v>
      </c>
      <c r="AG29" s="181">
        <f t="shared" si="0"/>
        <v>13046649.840000002</v>
      </c>
      <c r="AH29" s="181">
        <v>28</v>
      </c>
      <c r="AI29" s="181">
        <v>388293.15</v>
      </c>
      <c r="AJ29" s="181">
        <f>AH29*AI29</f>
        <v>10872208.200000001</v>
      </c>
      <c r="AK29" s="181">
        <f t="shared" si="1"/>
        <v>12176873.184000002</v>
      </c>
      <c r="AL29" s="181">
        <v>28</v>
      </c>
      <c r="AM29" s="181">
        <v>388293.15</v>
      </c>
      <c r="AN29" s="181">
        <f>AL29*AM29</f>
        <v>10872208.200000001</v>
      </c>
      <c r="AO29" s="181">
        <f t="shared" si="2"/>
        <v>12176873.184000002</v>
      </c>
      <c r="AP29" s="181">
        <v>28</v>
      </c>
      <c r="AQ29" s="181">
        <v>388293.15</v>
      </c>
      <c r="AR29" s="181">
        <f>AP29*AQ29</f>
        <v>10872208.200000001</v>
      </c>
      <c r="AS29" s="181">
        <f t="shared" si="3"/>
        <v>12176873.184000002</v>
      </c>
      <c r="AT29" s="181">
        <v>28</v>
      </c>
      <c r="AU29" s="181">
        <v>388293.15</v>
      </c>
      <c r="AV29" s="181">
        <f>AT29*AU29</f>
        <v>10872208.200000001</v>
      </c>
      <c r="AW29" s="181">
        <f t="shared" si="4"/>
        <v>12176873.184000002</v>
      </c>
      <c r="AX29" s="181">
        <f t="shared" si="15"/>
        <v>142</v>
      </c>
      <c r="AY29" s="181">
        <v>0</v>
      </c>
      <c r="AZ29" s="181">
        <f t="shared" ref="AZ29:AZ31" si="16">AY29*1.12</f>
        <v>0</v>
      </c>
      <c r="BA29" s="11" t="s">
        <v>245</v>
      </c>
      <c r="BB29" s="54"/>
      <c r="BC29" s="45"/>
      <c r="BD29" s="54"/>
      <c r="BE29" s="54"/>
      <c r="BF29" s="11" t="s">
        <v>309</v>
      </c>
      <c r="BG29" s="23"/>
      <c r="BH29" s="23"/>
      <c r="BI29" s="23"/>
      <c r="BJ29" s="11" t="s">
        <v>73</v>
      </c>
      <c r="BK29" s="11" t="s">
        <v>73</v>
      </c>
      <c r="BL29" s="11"/>
    </row>
    <row r="30" spans="1:66" s="40" customFormat="1" ht="12.75" customHeight="1" x14ac:dyDescent="0.2">
      <c r="A30" s="13" t="s">
        <v>301</v>
      </c>
      <c r="B30" s="13" t="s">
        <v>441</v>
      </c>
      <c r="C30" s="13" t="s">
        <v>509</v>
      </c>
      <c r="D30" s="46" t="s">
        <v>1008</v>
      </c>
      <c r="E30" s="20"/>
      <c r="F30" s="46"/>
      <c r="G30" s="20" t="s">
        <v>306</v>
      </c>
      <c r="H30" s="46">
        <v>220016074</v>
      </c>
      <c r="I30" s="20" t="s">
        <v>307</v>
      </c>
      <c r="J30" s="20" t="s">
        <v>308</v>
      </c>
      <c r="K30" s="20" t="s">
        <v>25</v>
      </c>
      <c r="L30" s="20"/>
      <c r="M30" s="20" t="s">
        <v>60</v>
      </c>
      <c r="N30" s="13" t="s">
        <v>210</v>
      </c>
      <c r="O30" s="13" t="s">
        <v>232</v>
      </c>
      <c r="P30" s="13" t="s">
        <v>233</v>
      </c>
      <c r="Q30" s="159" t="s">
        <v>508</v>
      </c>
      <c r="R30" s="20" t="s">
        <v>234</v>
      </c>
      <c r="S30" s="13" t="s">
        <v>232</v>
      </c>
      <c r="T30" s="20" t="s">
        <v>283</v>
      </c>
      <c r="U30" s="20" t="s">
        <v>11</v>
      </c>
      <c r="V30" s="13"/>
      <c r="W30" s="71" t="s">
        <v>477</v>
      </c>
      <c r="X30" s="48" t="s">
        <v>284</v>
      </c>
      <c r="Y30" s="160">
        <v>30</v>
      </c>
      <c r="Z30" s="160" t="s">
        <v>243</v>
      </c>
      <c r="AA30" s="160">
        <v>10</v>
      </c>
      <c r="AB30" s="119" t="s">
        <v>285</v>
      </c>
      <c r="AC30" s="119"/>
      <c r="AD30" s="181">
        <v>30</v>
      </c>
      <c r="AE30" s="181">
        <v>388293.15</v>
      </c>
      <c r="AF30" s="182">
        <f t="shared" ref="AF30:AF31" si="17">AE30*AD30</f>
        <v>11648794.5</v>
      </c>
      <c r="AG30" s="182">
        <f t="shared" si="0"/>
        <v>13046649.840000002</v>
      </c>
      <c r="AH30" s="181">
        <v>0</v>
      </c>
      <c r="AI30" s="181">
        <v>0</v>
      </c>
      <c r="AJ30" s="181">
        <f t="shared" ref="AJ30:AJ31" si="18">AI30*AH30</f>
        <v>0</v>
      </c>
      <c r="AK30" s="181">
        <f t="shared" si="1"/>
        <v>0</v>
      </c>
      <c r="AL30" s="181">
        <v>1</v>
      </c>
      <c r="AM30" s="181">
        <v>337293</v>
      </c>
      <c r="AN30" s="181">
        <f t="shared" ref="AN30:AN31" si="19">AM30*AL30</f>
        <v>337293</v>
      </c>
      <c r="AO30" s="181">
        <f t="shared" si="2"/>
        <v>377768.16000000003</v>
      </c>
      <c r="AP30" s="181">
        <v>11</v>
      </c>
      <c r="AQ30" s="181">
        <v>337293</v>
      </c>
      <c r="AR30" s="181">
        <f t="shared" ref="AR30:AR31" si="20">AQ30*AP30</f>
        <v>3710223</v>
      </c>
      <c r="AS30" s="181">
        <f t="shared" si="3"/>
        <v>4155449.7600000002</v>
      </c>
      <c r="AT30" s="181">
        <v>11</v>
      </c>
      <c r="AU30" s="181">
        <v>337293</v>
      </c>
      <c r="AV30" s="181">
        <f t="shared" ref="AV30:AV31" si="21">AU30*AT30</f>
        <v>3710223</v>
      </c>
      <c r="AW30" s="181">
        <f t="shared" si="4"/>
        <v>4155449.7600000002</v>
      </c>
      <c r="AX30" s="182">
        <f t="shared" ref="AX30:AX31" si="22">AD30+AH30+AL30+AP30+AT30</f>
        <v>53</v>
      </c>
      <c r="AY30" s="181">
        <v>0</v>
      </c>
      <c r="AZ30" s="181">
        <f t="shared" ref="AZ30" si="23">AY30*1.12</f>
        <v>0</v>
      </c>
      <c r="BA30" s="13" t="s">
        <v>245</v>
      </c>
      <c r="BB30" s="42"/>
      <c r="BC30" s="56"/>
      <c r="BD30" s="42"/>
      <c r="BE30" s="42"/>
      <c r="BF30" s="13" t="s">
        <v>309</v>
      </c>
      <c r="BG30" s="20"/>
      <c r="BH30" s="20"/>
      <c r="BI30" s="20"/>
      <c r="BJ30" s="13" t="s">
        <v>73</v>
      </c>
      <c r="BK30" s="13" t="s">
        <v>73</v>
      </c>
      <c r="BL30" s="13"/>
      <c r="BM30" s="20" t="s">
        <v>1006</v>
      </c>
    </row>
    <row r="31" spans="1:66" s="40" customFormat="1" ht="12.75" customHeight="1" x14ac:dyDescent="0.2">
      <c r="A31" s="13" t="s">
        <v>301</v>
      </c>
      <c r="B31" s="13" t="s">
        <v>441</v>
      </c>
      <c r="C31" s="13" t="s">
        <v>509</v>
      </c>
      <c r="D31" s="46" t="s">
        <v>1015</v>
      </c>
      <c r="E31" s="20"/>
      <c r="F31" s="46"/>
      <c r="G31" s="20" t="s">
        <v>306</v>
      </c>
      <c r="H31" s="46">
        <v>220016074</v>
      </c>
      <c r="I31" s="20" t="s">
        <v>307</v>
      </c>
      <c r="J31" s="20" t="s">
        <v>308</v>
      </c>
      <c r="K31" s="20" t="s">
        <v>25</v>
      </c>
      <c r="L31" s="20"/>
      <c r="M31" s="20" t="s">
        <v>60</v>
      </c>
      <c r="N31" s="13" t="s">
        <v>210</v>
      </c>
      <c r="O31" s="13" t="s">
        <v>232</v>
      </c>
      <c r="P31" s="13" t="s">
        <v>233</v>
      </c>
      <c r="Q31" s="159" t="s">
        <v>508</v>
      </c>
      <c r="R31" s="20" t="s">
        <v>234</v>
      </c>
      <c r="S31" s="13" t="s">
        <v>232</v>
      </c>
      <c r="T31" s="20" t="s">
        <v>283</v>
      </c>
      <c r="U31" s="20" t="s">
        <v>11</v>
      </c>
      <c r="V31" s="13"/>
      <c r="W31" s="71" t="s">
        <v>477</v>
      </c>
      <c r="X31" s="48" t="s">
        <v>284</v>
      </c>
      <c r="Y31" s="160">
        <v>30</v>
      </c>
      <c r="Z31" s="160" t="s">
        <v>243</v>
      </c>
      <c r="AA31" s="160">
        <v>10</v>
      </c>
      <c r="AB31" s="119" t="s">
        <v>285</v>
      </c>
      <c r="AC31" s="141" t="s">
        <v>236</v>
      </c>
      <c r="AD31" s="181">
        <v>30</v>
      </c>
      <c r="AE31" s="181">
        <v>388293.15</v>
      </c>
      <c r="AF31" s="182">
        <f t="shared" si="17"/>
        <v>11648794.5</v>
      </c>
      <c r="AG31" s="182">
        <f t="shared" si="0"/>
        <v>13046649.840000002</v>
      </c>
      <c r="AH31" s="181">
        <v>0</v>
      </c>
      <c r="AI31" s="181">
        <v>0</v>
      </c>
      <c r="AJ31" s="181">
        <f t="shared" si="18"/>
        <v>0</v>
      </c>
      <c r="AK31" s="181">
        <f t="shared" si="1"/>
        <v>0</v>
      </c>
      <c r="AL31" s="181">
        <v>8</v>
      </c>
      <c r="AM31" s="181">
        <v>337293</v>
      </c>
      <c r="AN31" s="181">
        <f t="shared" si="19"/>
        <v>2698344</v>
      </c>
      <c r="AO31" s="181">
        <f t="shared" si="2"/>
        <v>3022145.2800000003</v>
      </c>
      <c r="AP31" s="181">
        <v>11</v>
      </c>
      <c r="AQ31" s="181">
        <v>337293</v>
      </c>
      <c r="AR31" s="181">
        <f t="shared" si="20"/>
        <v>3710223</v>
      </c>
      <c r="AS31" s="181">
        <f t="shared" si="3"/>
        <v>4155449.7600000002</v>
      </c>
      <c r="AT31" s="181">
        <v>11</v>
      </c>
      <c r="AU31" s="181">
        <v>337293</v>
      </c>
      <c r="AV31" s="181">
        <f t="shared" si="21"/>
        <v>3710223</v>
      </c>
      <c r="AW31" s="181">
        <f t="shared" si="4"/>
        <v>4155449.7600000002</v>
      </c>
      <c r="AX31" s="182">
        <f t="shared" si="22"/>
        <v>60</v>
      </c>
      <c r="AY31" s="182">
        <f t="shared" ref="AY31" si="24">AF31+AJ31+AN31+AR31+AV31</f>
        <v>21767584.5</v>
      </c>
      <c r="AZ31" s="182">
        <f t="shared" si="16"/>
        <v>24379694.640000001</v>
      </c>
      <c r="BA31" s="13" t="s">
        <v>245</v>
      </c>
      <c r="BB31" s="42"/>
      <c r="BC31" s="56"/>
      <c r="BD31" s="42"/>
      <c r="BE31" s="42"/>
      <c r="BF31" s="13" t="s">
        <v>309</v>
      </c>
      <c r="BG31" s="20"/>
      <c r="BH31" s="20"/>
      <c r="BI31" s="20"/>
      <c r="BJ31" s="13" t="s">
        <v>73</v>
      </c>
      <c r="BK31" s="13" t="s">
        <v>73</v>
      </c>
      <c r="BL31" s="13"/>
      <c r="BM31" s="20" t="s">
        <v>1016</v>
      </c>
    </row>
    <row r="32" spans="1:66" ht="12.75" customHeight="1" x14ac:dyDescent="0.2">
      <c r="A32" s="11" t="s">
        <v>301</v>
      </c>
      <c r="B32" s="20" t="s">
        <v>425</v>
      </c>
      <c r="C32" s="11"/>
      <c r="D32" s="11"/>
      <c r="E32" s="11"/>
      <c r="F32" s="11" t="s">
        <v>33</v>
      </c>
      <c r="G32" s="23" t="s">
        <v>306</v>
      </c>
      <c r="H32" s="46">
        <v>220016650</v>
      </c>
      <c r="I32" s="23" t="s">
        <v>307</v>
      </c>
      <c r="J32" s="23" t="s">
        <v>308</v>
      </c>
      <c r="K32" s="23" t="s">
        <v>25</v>
      </c>
      <c r="L32" s="23"/>
      <c r="M32" s="23" t="s">
        <v>60</v>
      </c>
      <c r="N32" s="63">
        <v>30</v>
      </c>
      <c r="O32" s="63">
        <v>230000000</v>
      </c>
      <c r="P32" s="13" t="s">
        <v>233</v>
      </c>
      <c r="Q32" s="11" t="s">
        <v>272</v>
      </c>
      <c r="R32" s="23" t="s">
        <v>234</v>
      </c>
      <c r="S32" s="63">
        <v>230000000</v>
      </c>
      <c r="T32" s="23" t="s">
        <v>283</v>
      </c>
      <c r="U32" s="23" t="s">
        <v>11</v>
      </c>
      <c r="V32" s="11"/>
      <c r="W32" s="12" t="s">
        <v>264</v>
      </c>
      <c r="X32" s="12" t="s">
        <v>284</v>
      </c>
      <c r="Y32" s="63">
        <v>30</v>
      </c>
      <c r="Z32" s="63">
        <v>60</v>
      </c>
      <c r="AA32" s="62">
        <v>10</v>
      </c>
      <c r="AB32" s="23" t="s">
        <v>285</v>
      </c>
      <c r="AC32" s="12" t="s">
        <v>236</v>
      </c>
      <c r="AD32" s="181">
        <v>30</v>
      </c>
      <c r="AE32" s="181">
        <v>403820</v>
      </c>
      <c r="AF32" s="181">
        <f t="shared" si="5"/>
        <v>12114600</v>
      </c>
      <c r="AG32" s="181">
        <f t="shared" si="0"/>
        <v>13568352.000000002</v>
      </c>
      <c r="AH32" s="181">
        <v>77</v>
      </c>
      <c r="AI32" s="181">
        <v>403820</v>
      </c>
      <c r="AJ32" s="181">
        <f t="shared" si="6"/>
        <v>31094140</v>
      </c>
      <c r="AK32" s="181">
        <f t="shared" si="1"/>
        <v>34825436.800000004</v>
      </c>
      <c r="AL32" s="181">
        <v>77</v>
      </c>
      <c r="AM32" s="181">
        <v>403820</v>
      </c>
      <c r="AN32" s="181">
        <f t="shared" si="7"/>
        <v>31094140</v>
      </c>
      <c r="AO32" s="181">
        <f t="shared" si="2"/>
        <v>34825436.800000004</v>
      </c>
      <c r="AP32" s="181">
        <v>77</v>
      </c>
      <c r="AQ32" s="181">
        <v>403820</v>
      </c>
      <c r="AR32" s="181">
        <f t="shared" si="8"/>
        <v>31094140</v>
      </c>
      <c r="AS32" s="181">
        <f t="shared" si="3"/>
        <v>34825436.800000004</v>
      </c>
      <c r="AT32" s="181">
        <v>77</v>
      </c>
      <c r="AU32" s="181">
        <v>403820</v>
      </c>
      <c r="AV32" s="181">
        <f t="shared" si="9"/>
        <v>31094140</v>
      </c>
      <c r="AW32" s="181">
        <f t="shared" si="4"/>
        <v>34825436.800000004</v>
      </c>
      <c r="AX32" s="181">
        <v>338</v>
      </c>
      <c r="AY32" s="181">
        <v>0</v>
      </c>
      <c r="AZ32" s="181">
        <v>0</v>
      </c>
      <c r="BA32" s="11" t="s">
        <v>245</v>
      </c>
      <c r="BB32" s="11"/>
      <c r="BC32" s="23"/>
      <c r="BD32" s="23"/>
      <c r="BE32" s="11"/>
      <c r="BF32" s="11" t="s">
        <v>310</v>
      </c>
      <c r="BG32" s="23"/>
      <c r="BH32" s="11"/>
      <c r="BI32" s="11"/>
      <c r="BJ32" s="11"/>
      <c r="BK32" s="11"/>
      <c r="BL32" s="11"/>
      <c r="BM32" s="11"/>
    </row>
    <row r="33" spans="1:65" s="5" customFormat="1" ht="12.75" customHeight="1" x14ac:dyDescent="0.2">
      <c r="A33" s="11" t="s">
        <v>301</v>
      </c>
      <c r="B33" s="20" t="s">
        <v>425</v>
      </c>
      <c r="C33" s="20"/>
      <c r="D33" s="68" t="s">
        <v>57</v>
      </c>
      <c r="E33" s="23"/>
      <c r="F33" s="63" t="s">
        <v>34</v>
      </c>
      <c r="G33" s="23" t="s">
        <v>306</v>
      </c>
      <c r="H33" s="63">
        <v>220016650</v>
      </c>
      <c r="I33" s="23" t="s">
        <v>307</v>
      </c>
      <c r="J33" s="52" t="s">
        <v>308</v>
      </c>
      <c r="K33" s="23" t="s">
        <v>25</v>
      </c>
      <c r="L33" s="23"/>
      <c r="M33" s="23" t="s">
        <v>60</v>
      </c>
      <c r="N33" s="11" t="s">
        <v>210</v>
      </c>
      <c r="O33" s="11" t="s">
        <v>232</v>
      </c>
      <c r="P33" s="13" t="s">
        <v>233</v>
      </c>
      <c r="Q33" s="66" t="s">
        <v>433</v>
      </c>
      <c r="R33" s="23" t="s">
        <v>234</v>
      </c>
      <c r="S33" s="11" t="s">
        <v>232</v>
      </c>
      <c r="T33" s="23" t="s">
        <v>283</v>
      </c>
      <c r="U33" s="23" t="s">
        <v>11</v>
      </c>
      <c r="V33" s="11"/>
      <c r="W33" s="23">
        <v>1.2019</v>
      </c>
      <c r="X33" s="11" t="s">
        <v>284</v>
      </c>
      <c r="Y33" s="11" t="s">
        <v>434</v>
      </c>
      <c r="Z33" s="11" t="s">
        <v>435</v>
      </c>
      <c r="AA33" s="49">
        <v>10</v>
      </c>
      <c r="AB33" s="23" t="s">
        <v>285</v>
      </c>
      <c r="AC33" s="23" t="s">
        <v>236</v>
      </c>
      <c r="AD33" s="181">
        <v>30</v>
      </c>
      <c r="AE33" s="181">
        <v>403820</v>
      </c>
      <c r="AF33" s="181">
        <f t="shared" ref="AF33:AF34" si="25">AD33*AE33</f>
        <v>12114600</v>
      </c>
      <c r="AG33" s="181">
        <f t="shared" si="0"/>
        <v>13568352.000000002</v>
      </c>
      <c r="AH33" s="181">
        <v>77</v>
      </c>
      <c r="AI33" s="181">
        <v>403820</v>
      </c>
      <c r="AJ33" s="181">
        <f t="shared" ref="AJ33:AJ34" si="26">AH33*AI33</f>
        <v>31094140</v>
      </c>
      <c r="AK33" s="181">
        <f t="shared" si="1"/>
        <v>34825436.800000004</v>
      </c>
      <c r="AL33" s="181">
        <v>77</v>
      </c>
      <c r="AM33" s="181">
        <v>403820</v>
      </c>
      <c r="AN33" s="181">
        <f t="shared" ref="AN33:AN34" si="27">AL33*AM33</f>
        <v>31094140</v>
      </c>
      <c r="AO33" s="181">
        <f t="shared" si="2"/>
        <v>34825436.800000004</v>
      </c>
      <c r="AP33" s="181">
        <v>77</v>
      </c>
      <c r="AQ33" s="181">
        <v>403820</v>
      </c>
      <c r="AR33" s="181">
        <f t="shared" ref="AR33:AR34" si="28">AP33*AQ33</f>
        <v>31094140</v>
      </c>
      <c r="AS33" s="181">
        <f t="shared" si="3"/>
        <v>34825436.800000004</v>
      </c>
      <c r="AT33" s="181">
        <v>77</v>
      </c>
      <c r="AU33" s="181">
        <v>403820</v>
      </c>
      <c r="AV33" s="181">
        <f t="shared" ref="AV33:AV34" si="29">AT33*AU33</f>
        <v>31094140</v>
      </c>
      <c r="AW33" s="181">
        <f t="shared" si="4"/>
        <v>34825436.800000004</v>
      </c>
      <c r="AX33" s="181">
        <f t="shared" ref="AX33:AX34" si="30">AT33+AP33+AL33+AH33+AD33</f>
        <v>338</v>
      </c>
      <c r="AY33" s="181">
        <v>0</v>
      </c>
      <c r="AZ33" s="181">
        <v>0</v>
      </c>
      <c r="BA33" s="11" t="s">
        <v>245</v>
      </c>
      <c r="BB33" s="54"/>
      <c r="BC33" s="45"/>
      <c r="BD33" s="54"/>
      <c r="BE33" s="54"/>
      <c r="BF33" s="11" t="s">
        <v>310</v>
      </c>
      <c r="BG33" s="23"/>
      <c r="BH33" s="23"/>
      <c r="BI33" s="23"/>
      <c r="BJ33" s="23"/>
      <c r="BK33" s="23"/>
      <c r="BL33" s="23"/>
      <c r="BM33" s="11" t="s">
        <v>73</v>
      </c>
    </row>
    <row r="34" spans="1:65" s="5" customFormat="1" ht="12.75" customHeight="1" x14ac:dyDescent="0.2">
      <c r="A34" s="11" t="s">
        <v>301</v>
      </c>
      <c r="B34" s="11" t="s">
        <v>441</v>
      </c>
      <c r="C34" s="11" t="s">
        <v>510</v>
      </c>
      <c r="D34" s="63" t="s">
        <v>511</v>
      </c>
      <c r="E34" s="23"/>
      <c r="F34" s="63"/>
      <c r="G34" s="23" t="s">
        <v>306</v>
      </c>
      <c r="H34" s="63">
        <v>220016650</v>
      </c>
      <c r="I34" s="23" t="s">
        <v>307</v>
      </c>
      <c r="J34" s="52" t="s">
        <v>308</v>
      </c>
      <c r="K34" s="23" t="s">
        <v>25</v>
      </c>
      <c r="L34" s="23"/>
      <c r="M34" s="23" t="s">
        <v>60</v>
      </c>
      <c r="N34" s="11" t="s">
        <v>210</v>
      </c>
      <c r="O34" s="11" t="s">
        <v>232</v>
      </c>
      <c r="P34" s="13" t="s">
        <v>233</v>
      </c>
      <c r="Q34" s="66" t="s">
        <v>508</v>
      </c>
      <c r="R34" s="23" t="s">
        <v>234</v>
      </c>
      <c r="S34" s="11" t="s">
        <v>232</v>
      </c>
      <c r="T34" s="23" t="s">
        <v>283</v>
      </c>
      <c r="U34" s="23" t="s">
        <v>11</v>
      </c>
      <c r="V34" s="11"/>
      <c r="W34" s="67" t="s">
        <v>477</v>
      </c>
      <c r="X34" s="11" t="s">
        <v>284</v>
      </c>
      <c r="Y34" s="67">
        <v>30</v>
      </c>
      <c r="Z34" s="67" t="s">
        <v>243</v>
      </c>
      <c r="AA34" s="67">
        <v>10</v>
      </c>
      <c r="AB34" s="23" t="s">
        <v>285</v>
      </c>
      <c r="AC34" s="23"/>
      <c r="AD34" s="181">
        <v>66</v>
      </c>
      <c r="AE34" s="181">
        <v>403820</v>
      </c>
      <c r="AF34" s="181">
        <f t="shared" si="25"/>
        <v>26652120</v>
      </c>
      <c r="AG34" s="181">
        <f t="shared" si="0"/>
        <v>29850374.400000002</v>
      </c>
      <c r="AH34" s="181">
        <v>77</v>
      </c>
      <c r="AI34" s="181">
        <v>403820</v>
      </c>
      <c r="AJ34" s="181">
        <f t="shared" si="26"/>
        <v>31094140</v>
      </c>
      <c r="AK34" s="181">
        <f t="shared" si="1"/>
        <v>34825436.800000004</v>
      </c>
      <c r="AL34" s="181">
        <v>77</v>
      </c>
      <c r="AM34" s="181">
        <v>403820</v>
      </c>
      <c r="AN34" s="181">
        <f t="shared" si="27"/>
        <v>31094140</v>
      </c>
      <c r="AO34" s="181">
        <f t="shared" si="2"/>
        <v>34825436.800000004</v>
      </c>
      <c r="AP34" s="181">
        <v>77</v>
      </c>
      <c r="AQ34" s="181">
        <v>403820</v>
      </c>
      <c r="AR34" s="181">
        <f t="shared" si="28"/>
        <v>31094140</v>
      </c>
      <c r="AS34" s="181">
        <f t="shared" si="3"/>
        <v>34825436.800000004</v>
      </c>
      <c r="AT34" s="181">
        <v>77</v>
      </c>
      <c r="AU34" s="181">
        <v>403820</v>
      </c>
      <c r="AV34" s="181">
        <f t="shared" si="29"/>
        <v>31094140</v>
      </c>
      <c r="AW34" s="181">
        <f t="shared" si="4"/>
        <v>34825436.800000004</v>
      </c>
      <c r="AX34" s="181">
        <f t="shared" si="30"/>
        <v>374</v>
      </c>
      <c r="AY34" s="181">
        <v>0</v>
      </c>
      <c r="AZ34" s="181">
        <f t="shared" ref="AZ34:AZ36" si="31">AY34*1.12</f>
        <v>0</v>
      </c>
      <c r="BA34" s="11" t="s">
        <v>245</v>
      </c>
      <c r="BB34" s="54"/>
      <c r="BC34" s="45"/>
      <c r="BD34" s="54"/>
      <c r="BE34" s="54"/>
      <c r="BF34" s="11" t="s">
        <v>310</v>
      </c>
      <c r="BG34" s="23"/>
      <c r="BH34" s="23"/>
      <c r="BI34" s="23"/>
      <c r="BJ34" s="11" t="s">
        <v>73</v>
      </c>
      <c r="BK34" s="11" t="s">
        <v>73</v>
      </c>
      <c r="BL34" s="11"/>
    </row>
    <row r="35" spans="1:65" s="40" customFormat="1" ht="12.75" customHeight="1" x14ac:dyDescent="0.2">
      <c r="A35" s="13" t="s">
        <v>301</v>
      </c>
      <c r="B35" s="13" t="s">
        <v>441</v>
      </c>
      <c r="C35" s="13" t="s">
        <v>510</v>
      </c>
      <c r="D35" s="46" t="s">
        <v>1009</v>
      </c>
      <c r="E35" s="20"/>
      <c r="F35" s="46"/>
      <c r="G35" s="20" t="s">
        <v>306</v>
      </c>
      <c r="H35" s="46">
        <v>220016650</v>
      </c>
      <c r="I35" s="20" t="s">
        <v>307</v>
      </c>
      <c r="J35" s="20" t="s">
        <v>308</v>
      </c>
      <c r="K35" s="20" t="s">
        <v>25</v>
      </c>
      <c r="L35" s="20"/>
      <c r="M35" s="20" t="s">
        <v>60</v>
      </c>
      <c r="N35" s="13" t="s">
        <v>210</v>
      </c>
      <c r="O35" s="13" t="s">
        <v>232</v>
      </c>
      <c r="P35" s="13" t="s">
        <v>233</v>
      </c>
      <c r="Q35" s="159" t="s">
        <v>508</v>
      </c>
      <c r="R35" s="20" t="s">
        <v>234</v>
      </c>
      <c r="S35" s="13" t="s">
        <v>232</v>
      </c>
      <c r="T35" s="20" t="s">
        <v>283</v>
      </c>
      <c r="U35" s="20" t="s">
        <v>11</v>
      </c>
      <c r="V35" s="13"/>
      <c r="W35" s="88" t="s">
        <v>477</v>
      </c>
      <c r="X35" s="13" t="s">
        <v>284</v>
      </c>
      <c r="Y35" s="13">
        <v>30</v>
      </c>
      <c r="Z35" s="13" t="s">
        <v>243</v>
      </c>
      <c r="AA35" s="13">
        <v>10</v>
      </c>
      <c r="AB35" s="20" t="s">
        <v>285</v>
      </c>
      <c r="AC35" s="20"/>
      <c r="AD35" s="181">
        <v>66</v>
      </c>
      <c r="AE35" s="181">
        <v>403820</v>
      </c>
      <c r="AF35" s="182">
        <f t="shared" ref="AF35:AF36" si="32">AE35*AD35</f>
        <v>26652120</v>
      </c>
      <c r="AG35" s="182">
        <f t="shared" si="0"/>
        <v>29850374.400000002</v>
      </c>
      <c r="AH35" s="181">
        <v>42</v>
      </c>
      <c r="AI35" s="181">
        <v>352800</v>
      </c>
      <c r="AJ35" s="181">
        <f t="shared" ref="AJ35:AJ36" si="33">AI35*AH35</f>
        <v>14817600</v>
      </c>
      <c r="AK35" s="181">
        <f t="shared" si="1"/>
        <v>16595712.000000002</v>
      </c>
      <c r="AL35" s="181">
        <v>45</v>
      </c>
      <c r="AM35" s="181">
        <v>352800</v>
      </c>
      <c r="AN35" s="181">
        <f t="shared" ref="AN35:AN36" si="34">AM35*AL35</f>
        <v>15876000</v>
      </c>
      <c r="AO35" s="181">
        <f t="shared" si="2"/>
        <v>17781120</v>
      </c>
      <c r="AP35" s="181">
        <v>60</v>
      </c>
      <c r="AQ35" s="181">
        <v>352800</v>
      </c>
      <c r="AR35" s="181">
        <f t="shared" ref="AR35:AR36" si="35">AQ35*AP35</f>
        <v>21168000</v>
      </c>
      <c r="AS35" s="181">
        <f t="shared" si="3"/>
        <v>23708160.000000004</v>
      </c>
      <c r="AT35" s="181">
        <v>60</v>
      </c>
      <c r="AU35" s="181">
        <v>352800</v>
      </c>
      <c r="AV35" s="181">
        <f t="shared" ref="AV35:AV36" si="36">AU35*AT35</f>
        <v>21168000</v>
      </c>
      <c r="AW35" s="181">
        <f t="shared" si="4"/>
        <v>23708160.000000004</v>
      </c>
      <c r="AX35" s="182">
        <f t="shared" ref="AX35:AX36" si="37">AD35+AH35+AL35+AP35+AT35</f>
        <v>273</v>
      </c>
      <c r="AY35" s="181">
        <v>0</v>
      </c>
      <c r="AZ35" s="181">
        <f t="shared" si="31"/>
        <v>0</v>
      </c>
      <c r="BA35" s="13" t="s">
        <v>245</v>
      </c>
      <c r="BB35" s="42"/>
      <c r="BC35" s="56"/>
      <c r="BD35" s="42"/>
      <c r="BE35" s="42"/>
      <c r="BF35" s="13" t="s">
        <v>310</v>
      </c>
      <c r="BG35" s="20"/>
      <c r="BH35" s="20"/>
      <c r="BI35" s="20"/>
      <c r="BJ35" s="13" t="s">
        <v>73</v>
      </c>
      <c r="BK35" s="13" t="s">
        <v>73</v>
      </c>
      <c r="BL35" s="13"/>
      <c r="BM35" s="20" t="s">
        <v>1006</v>
      </c>
    </row>
    <row r="36" spans="1:65" s="40" customFormat="1" ht="12.75" customHeight="1" x14ac:dyDescent="0.2">
      <c r="A36" s="13" t="s">
        <v>301</v>
      </c>
      <c r="B36" s="13" t="s">
        <v>441</v>
      </c>
      <c r="C36" s="13" t="s">
        <v>510</v>
      </c>
      <c r="D36" s="46" t="s">
        <v>1017</v>
      </c>
      <c r="E36" s="20"/>
      <c r="F36" s="46"/>
      <c r="G36" s="20" t="s">
        <v>306</v>
      </c>
      <c r="H36" s="46">
        <v>220016650</v>
      </c>
      <c r="I36" s="20" t="s">
        <v>307</v>
      </c>
      <c r="J36" s="20" t="s">
        <v>308</v>
      </c>
      <c r="K36" s="20" t="s">
        <v>25</v>
      </c>
      <c r="L36" s="20"/>
      <c r="M36" s="20" t="s">
        <v>60</v>
      </c>
      <c r="N36" s="13" t="s">
        <v>210</v>
      </c>
      <c r="O36" s="13" t="s">
        <v>232</v>
      </c>
      <c r="P36" s="13" t="s">
        <v>233</v>
      </c>
      <c r="Q36" s="159" t="s">
        <v>508</v>
      </c>
      <c r="R36" s="20" t="s">
        <v>234</v>
      </c>
      <c r="S36" s="13" t="s">
        <v>232</v>
      </c>
      <c r="T36" s="20" t="s">
        <v>283</v>
      </c>
      <c r="U36" s="20" t="s">
        <v>11</v>
      </c>
      <c r="V36" s="13"/>
      <c r="W36" s="88" t="s">
        <v>477</v>
      </c>
      <c r="X36" s="13" t="s">
        <v>284</v>
      </c>
      <c r="Y36" s="13">
        <v>30</v>
      </c>
      <c r="Z36" s="13" t="s">
        <v>243</v>
      </c>
      <c r="AA36" s="13">
        <v>10</v>
      </c>
      <c r="AB36" s="20" t="s">
        <v>285</v>
      </c>
      <c r="AC36" s="141" t="s">
        <v>236</v>
      </c>
      <c r="AD36" s="181">
        <v>66</v>
      </c>
      <c r="AE36" s="181">
        <v>403820</v>
      </c>
      <c r="AF36" s="182">
        <f t="shared" si="32"/>
        <v>26652120</v>
      </c>
      <c r="AG36" s="182">
        <f t="shared" si="0"/>
        <v>29850374.400000002</v>
      </c>
      <c r="AH36" s="181">
        <v>42</v>
      </c>
      <c r="AI36" s="181">
        <v>352800</v>
      </c>
      <c r="AJ36" s="181">
        <f t="shared" si="33"/>
        <v>14817600</v>
      </c>
      <c r="AK36" s="181">
        <f t="shared" si="1"/>
        <v>16595712.000000002</v>
      </c>
      <c r="AL36" s="181">
        <v>54</v>
      </c>
      <c r="AM36" s="181">
        <v>352800</v>
      </c>
      <c r="AN36" s="181">
        <f t="shared" si="34"/>
        <v>19051200</v>
      </c>
      <c r="AO36" s="181">
        <f t="shared" si="2"/>
        <v>21337344.000000004</v>
      </c>
      <c r="AP36" s="181">
        <v>60</v>
      </c>
      <c r="AQ36" s="181">
        <v>352800</v>
      </c>
      <c r="AR36" s="181">
        <f t="shared" si="35"/>
        <v>21168000</v>
      </c>
      <c r="AS36" s="181">
        <f t="shared" si="3"/>
        <v>23708160.000000004</v>
      </c>
      <c r="AT36" s="181">
        <v>60</v>
      </c>
      <c r="AU36" s="181">
        <v>352800</v>
      </c>
      <c r="AV36" s="181">
        <f t="shared" si="36"/>
        <v>21168000</v>
      </c>
      <c r="AW36" s="181">
        <f t="shared" si="4"/>
        <v>23708160.000000004</v>
      </c>
      <c r="AX36" s="182">
        <f t="shared" si="37"/>
        <v>282</v>
      </c>
      <c r="AY36" s="182">
        <f t="shared" ref="AY36" si="38">AF36+AJ36+AN36+AR36+AV36</f>
        <v>102856920</v>
      </c>
      <c r="AZ36" s="182">
        <f t="shared" si="31"/>
        <v>115199750.40000001</v>
      </c>
      <c r="BA36" s="13" t="s">
        <v>245</v>
      </c>
      <c r="BB36" s="42"/>
      <c r="BC36" s="56"/>
      <c r="BD36" s="42"/>
      <c r="BE36" s="42"/>
      <c r="BF36" s="13" t="s">
        <v>310</v>
      </c>
      <c r="BG36" s="20"/>
      <c r="BH36" s="20"/>
      <c r="BI36" s="20"/>
      <c r="BJ36" s="13" t="s">
        <v>73</v>
      </c>
      <c r="BK36" s="13" t="s">
        <v>73</v>
      </c>
      <c r="BL36" s="13"/>
      <c r="BM36" s="20" t="s">
        <v>1016</v>
      </c>
    </row>
    <row r="37" spans="1:65" ht="12.75" customHeight="1" x14ac:dyDescent="0.2">
      <c r="A37" s="11" t="s">
        <v>301</v>
      </c>
      <c r="B37" s="20" t="s">
        <v>425</v>
      </c>
      <c r="C37" s="11"/>
      <c r="D37" s="68" t="s">
        <v>51</v>
      </c>
      <c r="E37" s="11"/>
      <c r="F37" s="11" t="s">
        <v>28</v>
      </c>
      <c r="G37" s="23" t="s">
        <v>311</v>
      </c>
      <c r="H37" s="46">
        <v>220019910</v>
      </c>
      <c r="I37" s="23" t="s">
        <v>312</v>
      </c>
      <c r="J37" s="23" t="s">
        <v>313</v>
      </c>
      <c r="K37" s="23" t="s">
        <v>25</v>
      </c>
      <c r="L37" s="23"/>
      <c r="M37" s="23" t="s">
        <v>60</v>
      </c>
      <c r="N37" s="63">
        <v>30</v>
      </c>
      <c r="O37" s="63">
        <v>230000000</v>
      </c>
      <c r="P37" s="13" t="s">
        <v>233</v>
      </c>
      <c r="Q37" s="11" t="s">
        <v>272</v>
      </c>
      <c r="R37" s="23" t="s">
        <v>234</v>
      </c>
      <c r="S37" s="63">
        <v>230000000</v>
      </c>
      <c r="T37" s="23" t="s">
        <v>283</v>
      </c>
      <c r="U37" s="23" t="s">
        <v>11</v>
      </c>
      <c r="V37" s="11"/>
      <c r="W37" s="12" t="s">
        <v>264</v>
      </c>
      <c r="X37" s="12" t="s">
        <v>284</v>
      </c>
      <c r="Y37" s="63">
        <v>30</v>
      </c>
      <c r="Z37" s="63">
        <v>60</v>
      </c>
      <c r="AA37" s="62">
        <v>10</v>
      </c>
      <c r="AB37" s="23" t="s">
        <v>285</v>
      </c>
      <c r="AC37" s="12" t="s">
        <v>236</v>
      </c>
      <c r="AD37" s="181">
        <v>617</v>
      </c>
      <c r="AE37" s="181">
        <v>23106.880000000001</v>
      </c>
      <c r="AF37" s="181">
        <f t="shared" si="5"/>
        <v>14256944.960000001</v>
      </c>
      <c r="AG37" s="181">
        <f t="shared" si="0"/>
        <v>15967778.355200002</v>
      </c>
      <c r="AH37" s="181">
        <v>500</v>
      </c>
      <c r="AI37" s="181">
        <v>23106.880000000001</v>
      </c>
      <c r="AJ37" s="181">
        <f t="shared" si="6"/>
        <v>11553440</v>
      </c>
      <c r="AK37" s="181">
        <f t="shared" si="1"/>
        <v>12939852.800000001</v>
      </c>
      <c r="AL37" s="181">
        <v>500</v>
      </c>
      <c r="AM37" s="181">
        <v>23106.880000000001</v>
      </c>
      <c r="AN37" s="181">
        <f t="shared" si="7"/>
        <v>11553440</v>
      </c>
      <c r="AO37" s="181">
        <f t="shared" si="2"/>
        <v>12939852.800000001</v>
      </c>
      <c r="AP37" s="181">
        <v>500</v>
      </c>
      <c r="AQ37" s="181">
        <v>23106.880000000001</v>
      </c>
      <c r="AR37" s="181">
        <f t="shared" si="8"/>
        <v>11553440</v>
      </c>
      <c r="AS37" s="181">
        <f t="shared" si="3"/>
        <v>12939852.800000001</v>
      </c>
      <c r="AT37" s="181">
        <v>500</v>
      </c>
      <c r="AU37" s="181">
        <v>23106.880000000001</v>
      </c>
      <c r="AV37" s="181">
        <f t="shared" si="9"/>
        <v>11553440</v>
      </c>
      <c r="AW37" s="181">
        <f t="shared" si="4"/>
        <v>12939852.800000001</v>
      </c>
      <c r="AX37" s="181">
        <v>2617</v>
      </c>
      <c r="AY37" s="181">
        <v>0</v>
      </c>
      <c r="AZ37" s="181">
        <v>0</v>
      </c>
      <c r="BA37" s="11" t="s">
        <v>245</v>
      </c>
      <c r="BB37" s="23"/>
      <c r="BC37" s="23"/>
      <c r="BD37" s="23"/>
      <c r="BE37" s="23"/>
      <c r="BF37" s="23" t="s">
        <v>314</v>
      </c>
      <c r="BG37" s="23"/>
      <c r="BH37" s="11"/>
      <c r="BI37" s="11"/>
      <c r="BJ37" s="11"/>
      <c r="BK37" s="11"/>
      <c r="BL37" s="11"/>
      <c r="BM37" s="135" t="s">
        <v>977</v>
      </c>
    </row>
    <row r="38" spans="1:65" ht="12.75" customHeight="1" x14ac:dyDescent="0.25">
      <c r="A38" s="136" t="s">
        <v>301</v>
      </c>
      <c r="B38" s="136" t="s">
        <v>425</v>
      </c>
      <c r="C38" s="136"/>
      <c r="D38" s="137" t="s">
        <v>976</v>
      </c>
      <c r="E38" s="136"/>
      <c r="F38" s="136" t="s">
        <v>28</v>
      </c>
      <c r="G38" s="138" t="s">
        <v>311</v>
      </c>
      <c r="H38" s="139">
        <v>220019910</v>
      </c>
      <c r="I38" s="138" t="s">
        <v>312</v>
      </c>
      <c r="J38" s="138" t="s">
        <v>313</v>
      </c>
      <c r="K38" s="138" t="s">
        <v>25</v>
      </c>
      <c r="L38" s="138"/>
      <c r="M38" s="138" t="s">
        <v>60</v>
      </c>
      <c r="N38" s="140">
        <v>30</v>
      </c>
      <c r="O38" s="140">
        <v>230000000</v>
      </c>
      <c r="P38" s="13" t="s">
        <v>233</v>
      </c>
      <c r="Q38" s="136" t="s">
        <v>272</v>
      </c>
      <c r="R38" s="138" t="s">
        <v>234</v>
      </c>
      <c r="S38" s="140">
        <v>230000000</v>
      </c>
      <c r="T38" s="138" t="s">
        <v>283</v>
      </c>
      <c r="U38" s="138" t="s">
        <v>11</v>
      </c>
      <c r="V38" s="136"/>
      <c r="W38" s="141" t="s">
        <v>264</v>
      </c>
      <c r="X38" s="141" t="s">
        <v>284</v>
      </c>
      <c r="Y38" s="140">
        <v>30</v>
      </c>
      <c r="Z38" s="140">
        <v>60</v>
      </c>
      <c r="AA38" s="142">
        <v>10</v>
      </c>
      <c r="AB38" s="138" t="s">
        <v>285</v>
      </c>
      <c r="AC38" s="141" t="s">
        <v>236</v>
      </c>
      <c r="AD38" s="183">
        <v>617</v>
      </c>
      <c r="AE38" s="183">
        <v>23106.880000000001</v>
      </c>
      <c r="AF38" s="183">
        <f>AE38*AD38</f>
        <v>14256944.960000001</v>
      </c>
      <c r="AG38" s="183">
        <f>AF38*1.12</f>
        <v>15967778.355200002</v>
      </c>
      <c r="AH38" s="183">
        <v>1000</v>
      </c>
      <c r="AI38" s="183">
        <v>23106.880000000001</v>
      </c>
      <c r="AJ38" s="183">
        <f t="shared" si="6"/>
        <v>23106880</v>
      </c>
      <c r="AK38" s="183">
        <f t="shared" si="1"/>
        <v>25879705.600000001</v>
      </c>
      <c r="AL38" s="183">
        <v>500</v>
      </c>
      <c r="AM38" s="183">
        <v>23106.880000000001</v>
      </c>
      <c r="AN38" s="183">
        <f>AM38*AL38</f>
        <v>11553440</v>
      </c>
      <c r="AO38" s="183">
        <f>AN38*1.12</f>
        <v>12939852.800000001</v>
      </c>
      <c r="AP38" s="183">
        <v>500</v>
      </c>
      <c r="AQ38" s="183">
        <v>23106.880000000001</v>
      </c>
      <c r="AR38" s="183">
        <f t="shared" si="8"/>
        <v>11553440</v>
      </c>
      <c r="AS38" s="183">
        <f t="shared" si="3"/>
        <v>12939852.800000001</v>
      </c>
      <c r="AT38" s="183">
        <v>500</v>
      </c>
      <c r="AU38" s="183">
        <v>23106.880000000001</v>
      </c>
      <c r="AV38" s="183">
        <f t="shared" si="9"/>
        <v>11553440</v>
      </c>
      <c r="AW38" s="183">
        <f t="shared" si="4"/>
        <v>12939852.800000001</v>
      </c>
      <c r="AX38" s="183">
        <f>AD38+AH38+AL38+AP38+AT38</f>
        <v>3117</v>
      </c>
      <c r="AY38" s="183">
        <v>0</v>
      </c>
      <c r="AZ38" s="183">
        <f>AY38*1.12</f>
        <v>0</v>
      </c>
      <c r="BA38" s="136" t="s">
        <v>245</v>
      </c>
      <c r="BB38" s="138"/>
      <c r="BC38" s="138"/>
      <c r="BD38" s="138"/>
      <c r="BE38" s="138"/>
      <c r="BF38" s="138" t="s">
        <v>314</v>
      </c>
      <c r="BG38" s="138"/>
      <c r="BH38" s="136"/>
      <c r="BI38" s="136"/>
      <c r="BJ38" s="136"/>
      <c r="BK38" s="136"/>
      <c r="BL38" s="136"/>
      <c r="BM38" s="135"/>
    </row>
    <row r="39" spans="1:65" s="14" customFormat="1" ht="12.75" customHeight="1" x14ac:dyDescent="0.2">
      <c r="A39" s="144" t="s">
        <v>301</v>
      </c>
      <c r="B39" s="144" t="s">
        <v>425</v>
      </c>
      <c r="C39" s="144"/>
      <c r="D39" s="146" t="s">
        <v>1010</v>
      </c>
      <c r="E39" s="144"/>
      <c r="F39" s="144" t="s">
        <v>28</v>
      </c>
      <c r="G39" s="146" t="s">
        <v>311</v>
      </c>
      <c r="H39" s="139">
        <v>220019910</v>
      </c>
      <c r="I39" s="146" t="s">
        <v>312</v>
      </c>
      <c r="J39" s="146" t="s">
        <v>313</v>
      </c>
      <c r="K39" s="146" t="s">
        <v>25</v>
      </c>
      <c r="L39" s="146"/>
      <c r="M39" s="146" t="s">
        <v>60</v>
      </c>
      <c r="N39" s="139">
        <v>30</v>
      </c>
      <c r="O39" s="139">
        <v>230000000</v>
      </c>
      <c r="P39" s="13" t="s">
        <v>233</v>
      </c>
      <c r="Q39" s="144" t="s">
        <v>272</v>
      </c>
      <c r="R39" s="146" t="s">
        <v>234</v>
      </c>
      <c r="S39" s="139">
        <v>230000000</v>
      </c>
      <c r="T39" s="146" t="s">
        <v>283</v>
      </c>
      <c r="U39" s="146" t="s">
        <v>11</v>
      </c>
      <c r="V39" s="144"/>
      <c r="W39" s="161" t="s">
        <v>264</v>
      </c>
      <c r="X39" s="141" t="s">
        <v>284</v>
      </c>
      <c r="Y39" s="139">
        <v>30</v>
      </c>
      <c r="Z39" s="139">
        <v>60</v>
      </c>
      <c r="AA39" s="152">
        <v>10</v>
      </c>
      <c r="AB39" s="146" t="s">
        <v>285</v>
      </c>
      <c r="AC39" s="141" t="s">
        <v>236</v>
      </c>
      <c r="AD39" s="181">
        <v>617</v>
      </c>
      <c r="AE39" s="181">
        <v>23106.880000000001</v>
      </c>
      <c r="AF39" s="182">
        <f t="shared" ref="AF39:AF40" si="39">AE39*AD39</f>
        <v>14256944.960000001</v>
      </c>
      <c r="AG39" s="182">
        <f t="shared" ref="AG39:AG40" si="40">AF39*1.12</f>
        <v>15967778.355200002</v>
      </c>
      <c r="AH39" s="181">
        <v>1000</v>
      </c>
      <c r="AI39" s="181">
        <v>23106.880000000001</v>
      </c>
      <c r="AJ39" s="181">
        <f t="shared" si="6"/>
        <v>23106880</v>
      </c>
      <c r="AK39" s="181">
        <f t="shared" si="1"/>
        <v>25879705.600000001</v>
      </c>
      <c r="AL39" s="181">
        <v>861</v>
      </c>
      <c r="AM39" s="181">
        <v>23106.880000000001</v>
      </c>
      <c r="AN39" s="181">
        <f t="shared" ref="AN39:AN40" si="41">AM39*AL39</f>
        <v>19895023.68</v>
      </c>
      <c r="AO39" s="181">
        <f t="shared" ref="AO39:AO40" si="42">AN39*1.12</f>
        <v>22282426.521600001</v>
      </c>
      <c r="AP39" s="181">
        <v>500</v>
      </c>
      <c r="AQ39" s="181">
        <v>23106.880000000001</v>
      </c>
      <c r="AR39" s="181">
        <f t="shared" si="8"/>
        <v>11553440</v>
      </c>
      <c r="AS39" s="181">
        <f t="shared" si="3"/>
        <v>12939852.800000001</v>
      </c>
      <c r="AT39" s="181">
        <v>500</v>
      </c>
      <c r="AU39" s="181">
        <v>23106.880000000001</v>
      </c>
      <c r="AV39" s="181">
        <f t="shared" si="9"/>
        <v>11553440</v>
      </c>
      <c r="AW39" s="181">
        <f t="shared" si="4"/>
        <v>12939852.800000001</v>
      </c>
      <c r="AX39" s="182">
        <f t="shared" ref="AX39:AX40" si="43">AD39+AH39+AL39+AP39+AT39</f>
        <v>3478</v>
      </c>
      <c r="AY39" s="181">
        <v>0</v>
      </c>
      <c r="AZ39" s="181">
        <f t="shared" ref="AZ39" si="44">AY39*1.12</f>
        <v>0</v>
      </c>
      <c r="BA39" s="144" t="s">
        <v>245</v>
      </c>
      <c r="BB39" s="146"/>
      <c r="BC39" s="146"/>
      <c r="BD39" s="146"/>
      <c r="BE39" s="146"/>
      <c r="BF39" s="146" t="s">
        <v>314</v>
      </c>
      <c r="BG39" s="146"/>
      <c r="BH39" s="144"/>
      <c r="BI39" s="144"/>
      <c r="BJ39" s="144"/>
      <c r="BK39" s="144"/>
      <c r="BL39" s="144"/>
      <c r="BM39" s="144" t="s">
        <v>1011</v>
      </c>
    </row>
    <row r="40" spans="1:65" s="14" customFormat="1" ht="12.75" customHeight="1" x14ac:dyDescent="0.2">
      <c r="A40" s="144" t="s">
        <v>301</v>
      </c>
      <c r="B40" s="144" t="s">
        <v>425</v>
      </c>
      <c r="C40" s="144"/>
      <c r="D40" s="146" t="s">
        <v>1018</v>
      </c>
      <c r="E40" s="144"/>
      <c r="F40" s="144" t="s">
        <v>28</v>
      </c>
      <c r="G40" s="146" t="s">
        <v>311</v>
      </c>
      <c r="H40" s="139">
        <v>220019910</v>
      </c>
      <c r="I40" s="146" t="s">
        <v>312</v>
      </c>
      <c r="J40" s="146" t="s">
        <v>313</v>
      </c>
      <c r="K40" s="146" t="s">
        <v>25</v>
      </c>
      <c r="L40" s="146"/>
      <c r="M40" s="146" t="s">
        <v>60</v>
      </c>
      <c r="N40" s="139">
        <v>30</v>
      </c>
      <c r="O40" s="139">
        <v>230000000</v>
      </c>
      <c r="P40" s="13" t="s">
        <v>233</v>
      </c>
      <c r="Q40" s="144" t="s">
        <v>272</v>
      </c>
      <c r="R40" s="146" t="s">
        <v>234</v>
      </c>
      <c r="S40" s="139">
        <v>230000000</v>
      </c>
      <c r="T40" s="146" t="s">
        <v>283</v>
      </c>
      <c r="U40" s="146" t="s">
        <v>11</v>
      </c>
      <c r="V40" s="144"/>
      <c r="W40" s="161" t="s">
        <v>264</v>
      </c>
      <c r="X40" s="141" t="s">
        <v>284</v>
      </c>
      <c r="Y40" s="139">
        <v>30</v>
      </c>
      <c r="Z40" s="139">
        <v>60</v>
      </c>
      <c r="AA40" s="152">
        <v>10</v>
      </c>
      <c r="AB40" s="146" t="s">
        <v>285</v>
      </c>
      <c r="AC40" s="141" t="s">
        <v>236</v>
      </c>
      <c r="AD40" s="181">
        <v>617</v>
      </c>
      <c r="AE40" s="181">
        <v>23106.880000000001</v>
      </c>
      <c r="AF40" s="182">
        <f t="shared" si="39"/>
        <v>14256944.960000001</v>
      </c>
      <c r="AG40" s="182">
        <f t="shared" si="40"/>
        <v>15967778.355200002</v>
      </c>
      <c r="AH40" s="181">
        <v>1000</v>
      </c>
      <c r="AI40" s="181">
        <v>23106.880000000001</v>
      </c>
      <c r="AJ40" s="181">
        <f t="shared" si="6"/>
        <v>23106880</v>
      </c>
      <c r="AK40" s="181">
        <f t="shared" si="1"/>
        <v>25879705.600000001</v>
      </c>
      <c r="AL40" s="181">
        <v>1000</v>
      </c>
      <c r="AM40" s="181">
        <v>23106.880000000001</v>
      </c>
      <c r="AN40" s="181">
        <f t="shared" si="41"/>
        <v>23106880</v>
      </c>
      <c r="AO40" s="181">
        <f t="shared" si="42"/>
        <v>25879705.600000001</v>
      </c>
      <c r="AP40" s="181">
        <v>500</v>
      </c>
      <c r="AQ40" s="181">
        <v>23106.880000000001</v>
      </c>
      <c r="AR40" s="181">
        <f t="shared" si="8"/>
        <v>11553440</v>
      </c>
      <c r="AS40" s="181">
        <f t="shared" si="3"/>
        <v>12939852.800000001</v>
      </c>
      <c r="AT40" s="181">
        <v>500</v>
      </c>
      <c r="AU40" s="181">
        <v>23106.880000000001</v>
      </c>
      <c r="AV40" s="181">
        <f t="shared" si="9"/>
        <v>11553440</v>
      </c>
      <c r="AW40" s="181">
        <f t="shared" si="4"/>
        <v>12939852.800000001</v>
      </c>
      <c r="AX40" s="182">
        <f t="shared" si="43"/>
        <v>3617</v>
      </c>
      <c r="AY40" s="182">
        <f t="shared" ref="AY40" si="45">AF40+AJ40+AN40+AR40+AV40</f>
        <v>83577584.960000008</v>
      </c>
      <c r="AZ40" s="182">
        <f t="shared" ref="AZ40" si="46">AY40*1.12</f>
        <v>93606895.155200019</v>
      </c>
      <c r="BA40" s="144" t="s">
        <v>245</v>
      </c>
      <c r="BB40" s="146"/>
      <c r="BC40" s="146"/>
      <c r="BD40" s="146"/>
      <c r="BE40" s="146"/>
      <c r="BF40" s="146" t="s">
        <v>314</v>
      </c>
      <c r="BG40" s="146"/>
      <c r="BH40" s="144"/>
      <c r="BI40" s="144"/>
      <c r="BJ40" s="144"/>
      <c r="BK40" s="144"/>
      <c r="BL40" s="144"/>
      <c r="BM40" s="20" t="s">
        <v>1016</v>
      </c>
    </row>
    <row r="41" spans="1:65" s="5" customFormat="1" ht="12.75" customHeight="1" x14ac:dyDescent="0.2">
      <c r="A41" s="11" t="s">
        <v>301</v>
      </c>
      <c r="B41" s="20" t="s">
        <v>425</v>
      </c>
      <c r="C41" s="11"/>
      <c r="D41" s="23"/>
      <c r="E41" s="23"/>
      <c r="F41" s="23" t="s">
        <v>35</v>
      </c>
      <c r="G41" s="23" t="s">
        <v>306</v>
      </c>
      <c r="H41" s="46">
        <v>220028102</v>
      </c>
      <c r="I41" s="23" t="s">
        <v>307</v>
      </c>
      <c r="J41" s="23" t="s">
        <v>308</v>
      </c>
      <c r="K41" s="23" t="s">
        <v>25</v>
      </c>
      <c r="L41" s="23"/>
      <c r="M41" s="23" t="s">
        <v>60</v>
      </c>
      <c r="N41" s="63">
        <v>30</v>
      </c>
      <c r="O41" s="63">
        <v>230000000</v>
      </c>
      <c r="P41" s="13" t="s">
        <v>233</v>
      </c>
      <c r="Q41" s="11" t="s">
        <v>272</v>
      </c>
      <c r="R41" s="23" t="s">
        <v>234</v>
      </c>
      <c r="S41" s="63">
        <v>230000000</v>
      </c>
      <c r="T41" s="23" t="s">
        <v>283</v>
      </c>
      <c r="U41" s="23" t="s">
        <v>11</v>
      </c>
      <c r="V41" s="11"/>
      <c r="W41" s="12" t="s">
        <v>264</v>
      </c>
      <c r="X41" s="12" t="s">
        <v>284</v>
      </c>
      <c r="Y41" s="63">
        <v>30</v>
      </c>
      <c r="Z41" s="63">
        <v>60</v>
      </c>
      <c r="AA41" s="62">
        <v>10</v>
      </c>
      <c r="AB41" s="23" t="s">
        <v>285</v>
      </c>
      <c r="AC41" s="12" t="s">
        <v>236</v>
      </c>
      <c r="AD41" s="181">
        <v>15</v>
      </c>
      <c r="AE41" s="181">
        <v>392050</v>
      </c>
      <c r="AF41" s="181">
        <f t="shared" si="5"/>
        <v>5880750</v>
      </c>
      <c r="AG41" s="181">
        <f t="shared" si="0"/>
        <v>6586440.0000000009</v>
      </c>
      <c r="AH41" s="181">
        <v>17</v>
      </c>
      <c r="AI41" s="181">
        <v>392050</v>
      </c>
      <c r="AJ41" s="181">
        <f t="shared" si="6"/>
        <v>6664850</v>
      </c>
      <c r="AK41" s="181">
        <f t="shared" si="1"/>
        <v>7464632.0000000009</v>
      </c>
      <c r="AL41" s="181">
        <v>17</v>
      </c>
      <c r="AM41" s="181">
        <v>392050</v>
      </c>
      <c r="AN41" s="181">
        <f t="shared" si="7"/>
        <v>6664850</v>
      </c>
      <c r="AO41" s="181">
        <f t="shared" si="2"/>
        <v>7464632.0000000009</v>
      </c>
      <c r="AP41" s="181">
        <v>17</v>
      </c>
      <c r="AQ41" s="181">
        <v>392050</v>
      </c>
      <c r="AR41" s="181">
        <f t="shared" si="8"/>
        <v>6664850</v>
      </c>
      <c r="AS41" s="181">
        <f t="shared" si="3"/>
        <v>7464632.0000000009</v>
      </c>
      <c r="AT41" s="181">
        <v>17</v>
      </c>
      <c r="AU41" s="181">
        <v>392050</v>
      </c>
      <c r="AV41" s="181">
        <f t="shared" si="9"/>
        <v>6664850</v>
      </c>
      <c r="AW41" s="181">
        <f t="shared" si="4"/>
        <v>7464632.0000000009</v>
      </c>
      <c r="AX41" s="181">
        <v>83</v>
      </c>
      <c r="AY41" s="181">
        <v>0</v>
      </c>
      <c r="AZ41" s="181">
        <v>0</v>
      </c>
      <c r="BA41" s="11" t="s">
        <v>245</v>
      </c>
      <c r="BB41" s="11"/>
      <c r="BC41" s="23"/>
      <c r="BD41" s="23"/>
      <c r="BE41" s="11"/>
      <c r="BF41" s="11" t="s">
        <v>315</v>
      </c>
      <c r="BG41" s="23"/>
      <c r="BH41" s="11"/>
      <c r="BI41" s="11"/>
      <c r="BJ41" s="11"/>
      <c r="BK41" s="11"/>
      <c r="BL41" s="23"/>
      <c r="BM41" s="23"/>
    </row>
    <row r="42" spans="1:65" s="5" customFormat="1" ht="12.75" customHeight="1" x14ac:dyDescent="0.2">
      <c r="A42" s="11" t="s">
        <v>301</v>
      </c>
      <c r="B42" s="20" t="s">
        <v>425</v>
      </c>
      <c r="C42" s="20"/>
      <c r="D42" s="68" t="s">
        <v>56</v>
      </c>
      <c r="E42" s="23"/>
      <c r="F42" s="63" t="s">
        <v>36</v>
      </c>
      <c r="G42" s="23" t="s">
        <v>306</v>
      </c>
      <c r="H42" s="63">
        <v>220028102</v>
      </c>
      <c r="I42" s="23" t="s">
        <v>307</v>
      </c>
      <c r="J42" s="52" t="s">
        <v>308</v>
      </c>
      <c r="K42" s="23" t="s">
        <v>25</v>
      </c>
      <c r="L42" s="23"/>
      <c r="M42" s="23" t="s">
        <v>60</v>
      </c>
      <c r="N42" s="11" t="s">
        <v>210</v>
      </c>
      <c r="O42" s="11" t="s">
        <v>232</v>
      </c>
      <c r="P42" s="13" t="s">
        <v>233</v>
      </c>
      <c r="Q42" s="66" t="s">
        <v>433</v>
      </c>
      <c r="R42" s="23" t="s">
        <v>234</v>
      </c>
      <c r="S42" s="11" t="s">
        <v>232</v>
      </c>
      <c r="T42" s="23" t="s">
        <v>283</v>
      </c>
      <c r="U42" s="23" t="s">
        <v>11</v>
      </c>
      <c r="V42" s="11"/>
      <c r="W42" s="23">
        <v>1.2019</v>
      </c>
      <c r="X42" s="11" t="s">
        <v>284</v>
      </c>
      <c r="Y42" s="11" t="s">
        <v>434</v>
      </c>
      <c r="Z42" s="11" t="s">
        <v>435</v>
      </c>
      <c r="AA42" s="49">
        <v>10</v>
      </c>
      <c r="AB42" s="23" t="s">
        <v>285</v>
      </c>
      <c r="AC42" s="23" t="s">
        <v>236</v>
      </c>
      <c r="AD42" s="181">
        <v>15</v>
      </c>
      <c r="AE42" s="181">
        <v>392050</v>
      </c>
      <c r="AF42" s="181">
        <f t="shared" ref="AF42:AF43" si="47">AD42*AE42</f>
        <v>5880750</v>
      </c>
      <c r="AG42" s="181">
        <f t="shared" si="0"/>
        <v>6586440.0000000009</v>
      </c>
      <c r="AH42" s="181">
        <v>17</v>
      </c>
      <c r="AI42" s="181">
        <v>392050</v>
      </c>
      <c r="AJ42" s="181">
        <f t="shared" ref="AJ42:AJ43" si="48">AH42*AI42</f>
        <v>6664850</v>
      </c>
      <c r="AK42" s="181">
        <f t="shared" si="1"/>
        <v>7464632.0000000009</v>
      </c>
      <c r="AL42" s="181">
        <v>17</v>
      </c>
      <c r="AM42" s="181">
        <v>392050</v>
      </c>
      <c r="AN42" s="181">
        <f t="shared" ref="AN42:AN43" si="49">AL42*AM42</f>
        <v>6664850</v>
      </c>
      <c r="AO42" s="181">
        <f t="shared" si="2"/>
        <v>7464632.0000000009</v>
      </c>
      <c r="AP42" s="181">
        <v>17</v>
      </c>
      <c r="AQ42" s="181">
        <v>392050</v>
      </c>
      <c r="AR42" s="181">
        <f t="shared" ref="AR42:AR43" si="50">AP42*AQ42</f>
        <v>6664850</v>
      </c>
      <c r="AS42" s="181">
        <f t="shared" si="3"/>
        <v>7464632.0000000009</v>
      </c>
      <c r="AT42" s="181">
        <v>17</v>
      </c>
      <c r="AU42" s="181">
        <v>392050</v>
      </c>
      <c r="AV42" s="181">
        <f t="shared" ref="AV42:AV43" si="51">AT42*AU42</f>
        <v>6664850</v>
      </c>
      <c r="AW42" s="181">
        <f t="shared" si="4"/>
        <v>7464632.0000000009</v>
      </c>
      <c r="AX42" s="181">
        <f>AT42+AP42+AL42+AH42+AD42</f>
        <v>83</v>
      </c>
      <c r="AY42" s="181">
        <v>0</v>
      </c>
      <c r="AZ42" s="181">
        <v>0</v>
      </c>
      <c r="BA42" s="11" t="s">
        <v>245</v>
      </c>
      <c r="BB42" s="54"/>
      <c r="BC42" s="45"/>
      <c r="BD42" s="54"/>
      <c r="BE42" s="54"/>
      <c r="BF42" s="11" t="s">
        <v>315</v>
      </c>
      <c r="BG42" s="23"/>
      <c r="BH42" s="23"/>
      <c r="BI42" s="23"/>
      <c r="BJ42" s="23"/>
      <c r="BK42" s="23"/>
      <c r="BL42" s="23"/>
      <c r="BM42" s="11" t="s">
        <v>73</v>
      </c>
    </row>
    <row r="43" spans="1:65" s="5" customFormat="1" ht="12.75" customHeight="1" x14ac:dyDescent="0.2">
      <c r="A43" s="11" t="s">
        <v>301</v>
      </c>
      <c r="B43" s="11" t="s">
        <v>441</v>
      </c>
      <c r="C43" s="11" t="s">
        <v>512</v>
      </c>
      <c r="D43" s="63" t="s">
        <v>513</v>
      </c>
      <c r="E43" s="23"/>
      <c r="F43" s="63"/>
      <c r="G43" s="23" t="s">
        <v>306</v>
      </c>
      <c r="H43" s="63">
        <v>220028102</v>
      </c>
      <c r="I43" s="23" t="s">
        <v>307</v>
      </c>
      <c r="J43" s="52" t="s">
        <v>308</v>
      </c>
      <c r="K43" s="23" t="s">
        <v>25</v>
      </c>
      <c r="L43" s="23"/>
      <c r="M43" s="23" t="s">
        <v>60</v>
      </c>
      <c r="N43" s="11" t="s">
        <v>210</v>
      </c>
      <c r="O43" s="11" t="s">
        <v>232</v>
      </c>
      <c r="P43" s="13" t="s">
        <v>233</v>
      </c>
      <c r="Q43" s="66" t="s">
        <v>508</v>
      </c>
      <c r="R43" s="23" t="s">
        <v>234</v>
      </c>
      <c r="S43" s="11" t="s">
        <v>232</v>
      </c>
      <c r="T43" s="23" t="s">
        <v>283</v>
      </c>
      <c r="U43" s="23" t="s">
        <v>11</v>
      </c>
      <c r="V43" s="11"/>
      <c r="W43" s="67" t="s">
        <v>477</v>
      </c>
      <c r="X43" s="11" t="s">
        <v>284</v>
      </c>
      <c r="Y43" s="67">
        <v>30</v>
      </c>
      <c r="Z43" s="67" t="s">
        <v>243</v>
      </c>
      <c r="AA43" s="67">
        <v>10</v>
      </c>
      <c r="AB43" s="23" t="s">
        <v>285</v>
      </c>
      <c r="AC43" s="23"/>
      <c r="AD43" s="181">
        <v>18</v>
      </c>
      <c r="AE43" s="181">
        <v>392050</v>
      </c>
      <c r="AF43" s="181">
        <f t="shared" si="47"/>
        <v>7056900</v>
      </c>
      <c r="AG43" s="181">
        <f t="shared" si="0"/>
        <v>7903728.0000000009</v>
      </c>
      <c r="AH43" s="181">
        <v>17</v>
      </c>
      <c r="AI43" s="181">
        <v>392050</v>
      </c>
      <c r="AJ43" s="181">
        <f t="shared" si="48"/>
        <v>6664850</v>
      </c>
      <c r="AK43" s="181">
        <f t="shared" si="1"/>
        <v>7464632.0000000009</v>
      </c>
      <c r="AL43" s="181">
        <v>17</v>
      </c>
      <c r="AM43" s="181">
        <v>392050</v>
      </c>
      <c r="AN43" s="181">
        <f t="shared" si="49"/>
        <v>6664850</v>
      </c>
      <c r="AO43" s="181">
        <f t="shared" si="2"/>
        <v>7464632.0000000009</v>
      </c>
      <c r="AP43" s="181">
        <v>17</v>
      </c>
      <c r="AQ43" s="181">
        <v>392050</v>
      </c>
      <c r="AR43" s="181">
        <f t="shared" si="50"/>
        <v>6664850</v>
      </c>
      <c r="AS43" s="181">
        <f t="shared" si="3"/>
        <v>7464632.0000000009</v>
      </c>
      <c r="AT43" s="181">
        <v>17</v>
      </c>
      <c r="AU43" s="181">
        <v>392050</v>
      </c>
      <c r="AV43" s="181">
        <f t="shared" si="51"/>
        <v>6664850</v>
      </c>
      <c r="AW43" s="181">
        <f t="shared" si="4"/>
        <v>7464632.0000000009</v>
      </c>
      <c r="AX43" s="181">
        <f t="shared" ref="AX43" si="52">AT43+AP43+AL43+AH43+AD43</f>
        <v>86</v>
      </c>
      <c r="AY43" s="181">
        <v>0</v>
      </c>
      <c r="AZ43" s="181">
        <f t="shared" ref="AZ43:AZ45" si="53">AY43*1.12</f>
        <v>0</v>
      </c>
      <c r="BA43" s="11" t="s">
        <v>245</v>
      </c>
      <c r="BB43" s="54"/>
      <c r="BC43" s="45"/>
      <c r="BD43" s="54"/>
      <c r="BE43" s="54"/>
      <c r="BF43" s="11" t="s">
        <v>315</v>
      </c>
      <c r="BG43" s="23"/>
      <c r="BH43" s="23"/>
      <c r="BI43" s="23"/>
      <c r="BJ43" s="11" t="s">
        <v>73</v>
      </c>
      <c r="BK43" s="11" t="s">
        <v>73</v>
      </c>
      <c r="BL43" s="11"/>
    </row>
    <row r="44" spans="1:65" s="40" customFormat="1" ht="12.75" customHeight="1" x14ac:dyDescent="0.2">
      <c r="A44" s="13" t="s">
        <v>301</v>
      </c>
      <c r="B44" s="13" t="s">
        <v>441</v>
      </c>
      <c r="C44" s="13" t="s">
        <v>512</v>
      </c>
      <c r="D44" s="46" t="s">
        <v>1012</v>
      </c>
      <c r="E44" s="20"/>
      <c r="F44" s="46"/>
      <c r="G44" s="20" t="s">
        <v>306</v>
      </c>
      <c r="H44" s="46">
        <v>220028102</v>
      </c>
      <c r="I44" s="20" t="s">
        <v>307</v>
      </c>
      <c r="J44" s="20" t="s">
        <v>308</v>
      </c>
      <c r="K44" s="20" t="s">
        <v>25</v>
      </c>
      <c r="L44" s="20"/>
      <c r="M44" s="20" t="s">
        <v>60</v>
      </c>
      <c r="N44" s="13" t="s">
        <v>210</v>
      </c>
      <c r="O44" s="13" t="s">
        <v>232</v>
      </c>
      <c r="P44" s="13" t="s">
        <v>233</v>
      </c>
      <c r="Q44" s="159" t="s">
        <v>508</v>
      </c>
      <c r="R44" s="20" t="s">
        <v>234</v>
      </c>
      <c r="S44" s="13" t="s">
        <v>232</v>
      </c>
      <c r="T44" s="20" t="s">
        <v>283</v>
      </c>
      <c r="U44" s="20" t="s">
        <v>11</v>
      </c>
      <c r="V44" s="13"/>
      <c r="W44" s="88" t="s">
        <v>477</v>
      </c>
      <c r="X44" s="13" t="s">
        <v>284</v>
      </c>
      <c r="Y44" s="13">
        <v>30</v>
      </c>
      <c r="Z44" s="13" t="s">
        <v>243</v>
      </c>
      <c r="AA44" s="13">
        <v>10</v>
      </c>
      <c r="AB44" s="20" t="s">
        <v>285</v>
      </c>
      <c r="AC44" s="20"/>
      <c r="AD44" s="181">
        <v>18</v>
      </c>
      <c r="AE44" s="181">
        <v>392050</v>
      </c>
      <c r="AF44" s="182">
        <f t="shared" ref="AF44:AF45" si="54">AE44*AD44</f>
        <v>7056900</v>
      </c>
      <c r="AG44" s="182">
        <f t="shared" si="0"/>
        <v>7903728.0000000009</v>
      </c>
      <c r="AH44" s="181">
        <v>6</v>
      </c>
      <c r="AI44" s="181">
        <v>341000</v>
      </c>
      <c r="AJ44" s="181">
        <f t="shared" ref="AJ44:AJ45" si="55">AI44*AH44</f>
        <v>2046000</v>
      </c>
      <c r="AK44" s="181">
        <f t="shared" si="1"/>
        <v>2291520</v>
      </c>
      <c r="AL44" s="181">
        <v>2</v>
      </c>
      <c r="AM44" s="181">
        <v>341000</v>
      </c>
      <c r="AN44" s="181">
        <f t="shared" ref="AN44:AN45" si="56">AM44*AL44</f>
        <v>682000</v>
      </c>
      <c r="AO44" s="181">
        <f t="shared" si="2"/>
        <v>763840.00000000012</v>
      </c>
      <c r="AP44" s="181">
        <v>5</v>
      </c>
      <c r="AQ44" s="181">
        <v>341000</v>
      </c>
      <c r="AR44" s="181">
        <f t="shared" ref="AR44:AR45" si="57">AQ44*AP44</f>
        <v>1705000</v>
      </c>
      <c r="AS44" s="181">
        <f t="shared" si="3"/>
        <v>1909600.0000000002</v>
      </c>
      <c r="AT44" s="181">
        <v>5</v>
      </c>
      <c r="AU44" s="181">
        <v>341000</v>
      </c>
      <c r="AV44" s="181">
        <f t="shared" ref="AV44:AV45" si="58">AU44*AT44</f>
        <v>1705000</v>
      </c>
      <c r="AW44" s="181">
        <f t="shared" si="4"/>
        <v>1909600.0000000002</v>
      </c>
      <c r="AX44" s="182">
        <f t="shared" ref="AX44:AX45" si="59">AD44+AH44+AL44+AP44+AT44</f>
        <v>36</v>
      </c>
      <c r="AY44" s="181">
        <v>0</v>
      </c>
      <c r="AZ44" s="181">
        <f t="shared" si="53"/>
        <v>0</v>
      </c>
      <c r="BA44" s="13" t="s">
        <v>245</v>
      </c>
      <c r="BB44" s="42"/>
      <c r="BC44" s="56"/>
      <c r="BD44" s="42"/>
      <c r="BE44" s="42"/>
      <c r="BF44" s="13" t="s">
        <v>315</v>
      </c>
      <c r="BG44" s="20"/>
      <c r="BH44" s="20"/>
      <c r="BI44" s="20"/>
      <c r="BJ44" s="13" t="s">
        <v>73</v>
      </c>
      <c r="BK44" s="13" t="s">
        <v>73</v>
      </c>
      <c r="BL44" s="13"/>
      <c r="BM44" s="20" t="s">
        <v>1011</v>
      </c>
    </row>
    <row r="45" spans="1:65" s="40" customFormat="1" ht="12.75" customHeight="1" x14ac:dyDescent="0.2">
      <c r="A45" s="13" t="s">
        <v>301</v>
      </c>
      <c r="B45" s="13" t="s">
        <v>441</v>
      </c>
      <c r="C45" s="13" t="s">
        <v>512</v>
      </c>
      <c r="D45" s="46" t="s">
        <v>1019</v>
      </c>
      <c r="E45" s="20"/>
      <c r="F45" s="46"/>
      <c r="G45" s="20" t="s">
        <v>306</v>
      </c>
      <c r="H45" s="46">
        <v>220028102</v>
      </c>
      <c r="I45" s="20" t="s">
        <v>307</v>
      </c>
      <c r="J45" s="20" t="s">
        <v>308</v>
      </c>
      <c r="K45" s="20" t="s">
        <v>25</v>
      </c>
      <c r="L45" s="20"/>
      <c r="M45" s="20" t="s">
        <v>60</v>
      </c>
      <c r="N45" s="13" t="s">
        <v>210</v>
      </c>
      <c r="O45" s="13" t="s">
        <v>232</v>
      </c>
      <c r="P45" s="13" t="s">
        <v>233</v>
      </c>
      <c r="Q45" s="159" t="s">
        <v>508</v>
      </c>
      <c r="R45" s="20" t="s">
        <v>234</v>
      </c>
      <c r="S45" s="13" t="s">
        <v>232</v>
      </c>
      <c r="T45" s="20" t="s">
        <v>283</v>
      </c>
      <c r="U45" s="20" t="s">
        <v>11</v>
      </c>
      <c r="V45" s="13"/>
      <c r="W45" s="88" t="s">
        <v>477</v>
      </c>
      <c r="X45" s="13" t="s">
        <v>284</v>
      </c>
      <c r="Y45" s="13">
        <v>30</v>
      </c>
      <c r="Z45" s="13" t="s">
        <v>243</v>
      </c>
      <c r="AA45" s="13">
        <v>10</v>
      </c>
      <c r="AB45" s="20" t="s">
        <v>285</v>
      </c>
      <c r="AC45" s="141" t="s">
        <v>236</v>
      </c>
      <c r="AD45" s="181">
        <v>18</v>
      </c>
      <c r="AE45" s="181">
        <v>392050</v>
      </c>
      <c r="AF45" s="182">
        <f t="shared" si="54"/>
        <v>7056900</v>
      </c>
      <c r="AG45" s="182">
        <f t="shared" si="0"/>
        <v>7903728.0000000009</v>
      </c>
      <c r="AH45" s="181">
        <v>6</v>
      </c>
      <c r="AI45" s="181">
        <v>341000</v>
      </c>
      <c r="AJ45" s="181">
        <f t="shared" si="55"/>
        <v>2046000</v>
      </c>
      <c r="AK45" s="181">
        <f t="shared" si="1"/>
        <v>2291520</v>
      </c>
      <c r="AL45" s="181">
        <v>0</v>
      </c>
      <c r="AM45" s="181">
        <v>341000</v>
      </c>
      <c r="AN45" s="181">
        <f t="shared" si="56"/>
        <v>0</v>
      </c>
      <c r="AO45" s="181">
        <f t="shared" si="2"/>
        <v>0</v>
      </c>
      <c r="AP45" s="181">
        <v>5</v>
      </c>
      <c r="AQ45" s="181">
        <v>341000</v>
      </c>
      <c r="AR45" s="181">
        <f t="shared" si="57"/>
        <v>1705000</v>
      </c>
      <c r="AS45" s="181">
        <f t="shared" si="3"/>
        <v>1909600.0000000002</v>
      </c>
      <c r="AT45" s="181">
        <v>5</v>
      </c>
      <c r="AU45" s="181">
        <v>341000</v>
      </c>
      <c r="AV45" s="181">
        <f t="shared" si="58"/>
        <v>1705000</v>
      </c>
      <c r="AW45" s="181">
        <f t="shared" si="4"/>
        <v>1909600.0000000002</v>
      </c>
      <c r="AX45" s="182">
        <f t="shared" si="59"/>
        <v>34</v>
      </c>
      <c r="AY45" s="182">
        <f t="shared" ref="AY45" si="60">AF45+AJ45+AN45+AR45+AV45</f>
        <v>12512900</v>
      </c>
      <c r="AZ45" s="182">
        <f t="shared" si="53"/>
        <v>14014448.000000002</v>
      </c>
      <c r="BA45" s="13" t="s">
        <v>245</v>
      </c>
      <c r="BB45" s="42"/>
      <c r="BC45" s="56"/>
      <c r="BD45" s="42"/>
      <c r="BE45" s="42"/>
      <c r="BF45" s="13" t="s">
        <v>315</v>
      </c>
      <c r="BG45" s="20"/>
      <c r="BH45" s="20"/>
      <c r="BI45" s="20"/>
      <c r="BJ45" s="13" t="s">
        <v>73</v>
      </c>
      <c r="BK45" s="13" t="s">
        <v>73</v>
      </c>
      <c r="BL45" s="13"/>
      <c r="BM45" s="20" t="s">
        <v>1016</v>
      </c>
    </row>
    <row r="46" spans="1:65" s="5" customFormat="1" ht="12.75" customHeight="1" x14ac:dyDescent="0.2">
      <c r="A46" s="11" t="s">
        <v>301</v>
      </c>
      <c r="B46" s="20" t="s">
        <v>425</v>
      </c>
      <c r="C46" s="11"/>
      <c r="D46" s="23"/>
      <c r="E46" s="23"/>
      <c r="F46" s="23" t="s">
        <v>37</v>
      </c>
      <c r="G46" s="23" t="s">
        <v>306</v>
      </c>
      <c r="H46" s="46">
        <v>220031725</v>
      </c>
      <c r="I46" s="23" t="s">
        <v>307</v>
      </c>
      <c r="J46" s="23" t="s">
        <v>308</v>
      </c>
      <c r="K46" s="23" t="s">
        <v>25</v>
      </c>
      <c r="L46" s="23"/>
      <c r="M46" s="23" t="s">
        <v>60</v>
      </c>
      <c r="N46" s="63">
        <v>30</v>
      </c>
      <c r="O46" s="63">
        <v>230000000</v>
      </c>
      <c r="P46" s="13" t="s">
        <v>233</v>
      </c>
      <c r="Q46" s="11" t="s">
        <v>272</v>
      </c>
      <c r="R46" s="23" t="s">
        <v>234</v>
      </c>
      <c r="S46" s="63">
        <v>230000000</v>
      </c>
      <c r="T46" s="23" t="s">
        <v>283</v>
      </c>
      <c r="U46" s="23" t="s">
        <v>11</v>
      </c>
      <c r="V46" s="11"/>
      <c r="W46" s="12" t="s">
        <v>264</v>
      </c>
      <c r="X46" s="12" t="s">
        <v>284</v>
      </c>
      <c r="Y46" s="63">
        <v>30</v>
      </c>
      <c r="Z46" s="63">
        <v>60</v>
      </c>
      <c r="AA46" s="62">
        <v>10</v>
      </c>
      <c r="AB46" s="23" t="s">
        <v>285</v>
      </c>
      <c r="AC46" s="12" t="s">
        <v>236</v>
      </c>
      <c r="AD46" s="181">
        <v>91</v>
      </c>
      <c r="AE46" s="181">
        <v>1275052.8</v>
      </c>
      <c r="AF46" s="181">
        <f t="shared" si="5"/>
        <v>116029804.8</v>
      </c>
      <c r="AG46" s="181">
        <f t="shared" si="0"/>
        <v>129953381.376</v>
      </c>
      <c r="AH46" s="181">
        <v>91</v>
      </c>
      <c r="AI46" s="181">
        <v>1275052.8</v>
      </c>
      <c r="AJ46" s="181">
        <f t="shared" si="6"/>
        <v>116029804.8</v>
      </c>
      <c r="AK46" s="181">
        <f t="shared" si="1"/>
        <v>129953381.376</v>
      </c>
      <c r="AL46" s="181">
        <v>91</v>
      </c>
      <c r="AM46" s="181">
        <v>1275052.8</v>
      </c>
      <c r="AN46" s="181">
        <f t="shared" si="7"/>
        <v>116029804.8</v>
      </c>
      <c r="AO46" s="181">
        <f t="shared" si="2"/>
        <v>129953381.376</v>
      </c>
      <c r="AP46" s="181">
        <v>91</v>
      </c>
      <c r="AQ46" s="181">
        <v>1275052.8</v>
      </c>
      <c r="AR46" s="181">
        <f t="shared" si="8"/>
        <v>116029804.8</v>
      </c>
      <c r="AS46" s="181">
        <f t="shared" si="3"/>
        <v>129953381.376</v>
      </c>
      <c r="AT46" s="181">
        <v>91</v>
      </c>
      <c r="AU46" s="181">
        <v>1275052.8</v>
      </c>
      <c r="AV46" s="181">
        <f t="shared" si="9"/>
        <v>116029804.8</v>
      </c>
      <c r="AW46" s="181">
        <f t="shared" si="4"/>
        <v>129953381.376</v>
      </c>
      <c r="AX46" s="181">
        <v>455</v>
      </c>
      <c r="AY46" s="181">
        <v>0</v>
      </c>
      <c r="AZ46" s="181">
        <v>0</v>
      </c>
      <c r="BA46" s="11" t="s">
        <v>245</v>
      </c>
      <c r="BB46" s="11"/>
      <c r="BC46" s="23"/>
      <c r="BD46" s="23"/>
      <c r="BE46" s="11"/>
      <c r="BF46" s="11" t="s">
        <v>316</v>
      </c>
      <c r="BG46" s="23"/>
      <c r="BH46" s="11"/>
      <c r="BI46" s="11"/>
      <c r="BJ46" s="11"/>
      <c r="BK46" s="11"/>
      <c r="BL46" s="23"/>
      <c r="BM46" s="23"/>
    </row>
    <row r="47" spans="1:65" s="5" customFormat="1" ht="12.75" customHeight="1" x14ac:dyDescent="0.2">
      <c r="A47" s="11" t="s">
        <v>301</v>
      </c>
      <c r="B47" s="20" t="s">
        <v>425</v>
      </c>
      <c r="C47" s="20"/>
      <c r="D47" s="68" t="s">
        <v>55</v>
      </c>
      <c r="E47" s="23"/>
      <c r="F47" s="63" t="s">
        <v>38</v>
      </c>
      <c r="G47" s="23" t="s">
        <v>306</v>
      </c>
      <c r="H47" s="63">
        <v>220031725</v>
      </c>
      <c r="I47" s="23" t="s">
        <v>307</v>
      </c>
      <c r="J47" s="52" t="s">
        <v>308</v>
      </c>
      <c r="K47" s="23" t="s">
        <v>25</v>
      </c>
      <c r="L47" s="23"/>
      <c r="M47" s="23" t="s">
        <v>60</v>
      </c>
      <c r="N47" s="11" t="s">
        <v>210</v>
      </c>
      <c r="O47" s="11" t="s">
        <v>232</v>
      </c>
      <c r="P47" s="13" t="s">
        <v>233</v>
      </c>
      <c r="Q47" s="66" t="s">
        <v>433</v>
      </c>
      <c r="R47" s="23" t="s">
        <v>234</v>
      </c>
      <c r="S47" s="11" t="s">
        <v>232</v>
      </c>
      <c r="T47" s="23" t="s">
        <v>283</v>
      </c>
      <c r="U47" s="23" t="s">
        <v>11</v>
      </c>
      <c r="V47" s="11"/>
      <c r="W47" s="23">
        <v>1.2019</v>
      </c>
      <c r="X47" s="11" t="s">
        <v>284</v>
      </c>
      <c r="Y47" s="11" t="s">
        <v>434</v>
      </c>
      <c r="Z47" s="11" t="s">
        <v>435</v>
      </c>
      <c r="AA47" s="49">
        <v>10</v>
      </c>
      <c r="AB47" s="23" t="s">
        <v>285</v>
      </c>
      <c r="AC47" s="23" t="s">
        <v>236</v>
      </c>
      <c r="AD47" s="181">
        <v>59</v>
      </c>
      <c r="AE47" s="181">
        <v>1275052.8</v>
      </c>
      <c r="AF47" s="181">
        <f>AD47*AE47</f>
        <v>75228115.200000003</v>
      </c>
      <c r="AG47" s="181">
        <f>AF47*1.12</f>
        <v>84255489.024000004</v>
      </c>
      <c r="AH47" s="181">
        <v>91</v>
      </c>
      <c r="AI47" s="181">
        <v>1275052.8</v>
      </c>
      <c r="AJ47" s="181">
        <f>AH47*AI47</f>
        <v>116029804.8</v>
      </c>
      <c r="AK47" s="181">
        <f>AJ47*1.12</f>
        <v>129953381.376</v>
      </c>
      <c r="AL47" s="181">
        <v>91</v>
      </c>
      <c r="AM47" s="181">
        <v>1275052.8</v>
      </c>
      <c r="AN47" s="181">
        <f>AL47*AM47</f>
        <v>116029804.8</v>
      </c>
      <c r="AO47" s="181">
        <f>AN47*1.12</f>
        <v>129953381.376</v>
      </c>
      <c r="AP47" s="181">
        <v>91</v>
      </c>
      <c r="AQ47" s="181">
        <v>1275052.8</v>
      </c>
      <c r="AR47" s="181">
        <f>AP47*AQ47</f>
        <v>116029804.8</v>
      </c>
      <c r="AS47" s="181">
        <f>AR47*1.12</f>
        <v>129953381.376</v>
      </c>
      <c r="AT47" s="181">
        <v>91</v>
      </c>
      <c r="AU47" s="181">
        <v>1275052.8</v>
      </c>
      <c r="AV47" s="181">
        <f>AT47*AU47</f>
        <v>116029804.8</v>
      </c>
      <c r="AW47" s="181">
        <f>AV47*1.12</f>
        <v>129953381.376</v>
      </c>
      <c r="AX47" s="181">
        <f t="shared" ref="AX47:AX48" si="61">AT47+AP47+AL47+AH47+AD47</f>
        <v>423</v>
      </c>
      <c r="AY47" s="181">
        <v>0</v>
      </c>
      <c r="AZ47" s="181">
        <v>0</v>
      </c>
      <c r="BA47" s="11" t="s">
        <v>245</v>
      </c>
      <c r="BB47" s="54"/>
      <c r="BC47" s="45"/>
      <c r="BD47" s="54"/>
      <c r="BE47" s="54"/>
      <c r="BF47" s="11" t="s">
        <v>436</v>
      </c>
      <c r="BG47" s="23"/>
      <c r="BH47" s="23"/>
      <c r="BI47" s="23"/>
      <c r="BJ47" s="23"/>
      <c r="BK47" s="23"/>
      <c r="BL47" s="23"/>
      <c r="BM47" s="11" t="s">
        <v>73</v>
      </c>
    </row>
    <row r="48" spans="1:65" s="5" customFormat="1" ht="12.75" customHeight="1" x14ac:dyDescent="0.2">
      <c r="A48" s="11" t="s">
        <v>301</v>
      </c>
      <c r="B48" s="11" t="s">
        <v>441</v>
      </c>
      <c r="C48" s="11" t="s">
        <v>514</v>
      </c>
      <c r="D48" s="63" t="s">
        <v>515</v>
      </c>
      <c r="E48" s="23"/>
      <c r="F48" s="63"/>
      <c r="G48" s="23" t="s">
        <v>306</v>
      </c>
      <c r="H48" s="63">
        <v>220031725</v>
      </c>
      <c r="I48" s="23" t="s">
        <v>307</v>
      </c>
      <c r="J48" s="52" t="s">
        <v>308</v>
      </c>
      <c r="K48" s="23" t="s">
        <v>25</v>
      </c>
      <c r="L48" s="23"/>
      <c r="M48" s="23" t="s">
        <v>60</v>
      </c>
      <c r="N48" s="11" t="s">
        <v>210</v>
      </c>
      <c r="O48" s="11" t="s">
        <v>232</v>
      </c>
      <c r="P48" s="13" t="s">
        <v>233</v>
      </c>
      <c r="Q48" s="66" t="s">
        <v>508</v>
      </c>
      <c r="R48" s="23" t="s">
        <v>234</v>
      </c>
      <c r="S48" s="11" t="s">
        <v>232</v>
      </c>
      <c r="T48" s="23" t="s">
        <v>283</v>
      </c>
      <c r="U48" s="23" t="s">
        <v>11</v>
      </c>
      <c r="V48" s="11"/>
      <c r="W48" s="67" t="s">
        <v>477</v>
      </c>
      <c r="X48" s="11" t="s">
        <v>284</v>
      </c>
      <c r="Y48" s="67">
        <v>30</v>
      </c>
      <c r="Z48" s="67" t="s">
        <v>243</v>
      </c>
      <c r="AA48" s="67">
        <v>10</v>
      </c>
      <c r="AB48" s="23" t="s">
        <v>285</v>
      </c>
      <c r="AC48" s="23"/>
      <c r="AD48" s="181">
        <v>42</v>
      </c>
      <c r="AE48" s="181">
        <v>1275052.8</v>
      </c>
      <c r="AF48" s="181">
        <f t="shared" ref="AF48" si="62">AD48*AE48</f>
        <v>53552217.600000001</v>
      </c>
      <c r="AG48" s="181">
        <f t="shared" ref="AG48:AG49" si="63">AF48*1.12</f>
        <v>59978483.712000005</v>
      </c>
      <c r="AH48" s="181">
        <v>91</v>
      </c>
      <c r="AI48" s="181">
        <v>1275052.8</v>
      </c>
      <c r="AJ48" s="181">
        <f t="shared" ref="AJ48" si="64">AH48*AI48</f>
        <v>116029804.8</v>
      </c>
      <c r="AK48" s="181">
        <f t="shared" ref="AK48:AK49" si="65">AJ48*1.12</f>
        <v>129953381.376</v>
      </c>
      <c r="AL48" s="181">
        <v>91</v>
      </c>
      <c r="AM48" s="181">
        <v>1275052.8</v>
      </c>
      <c r="AN48" s="181">
        <f t="shared" ref="AN48" si="66">AL48*AM48</f>
        <v>116029804.8</v>
      </c>
      <c r="AO48" s="181">
        <f t="shared" ref="AO48:AO49" si="67">AN48*1.12</f>
        <v>129953381.376</v>
      </c>
      <c r="AP48" s="181">
        <v>91</v>
      </c>
      <c r="AQ48" s="181">
        <v>1275052.8</v>
      </c>
      <c r="AR48" s="181">
        <f t="shared" ref="AR48" si="68">AP48*AQ48</f>
        <v>116029804.8</v>
      </c>
      <c r="AS48" s="181">
        <f t="shared" ref="AS48:AS49" si="69">AR48*1.12</f>
        <v>129953381.376</v>
      </c>
      <c r="AT48" s="181">
        <v>91</v>
      </c>
      <c r="AU48" s="181">
        <v>1275052.8</v>
      </c>
      <c r="AV48" s="181">
        <f t="shared" ref="AV48" si="70">AT48*AU48</f>
        <v>116029804.8</v>
      </c>
      <c r="AW48" s="181">
        <f t="shared" ref="AW48:AW49" si="71">AV48*1.12</f>
        <v>129953381.376</v>
      </c>
      <c r="AX48" s="181">
        <f t="shared" si="61"/>
        <v>406</v>
      </c>
      <c r="AY48" s="181">
        <v>0</v>
      </c>
      <c r="AZ48" s="181">
        <f t="shared" ref="AZ48:AZ49" si="72">AY48*1.12</f>
        <v>0</v>
      </c>
      <c r="BA48" s="11" t="s">
        <v>245</v>
      </c>
      <c r="BB48" s="54"/>
      <c r="BC48" s="45"/>
      <c r="BD48" s="54"/>
      <c r="BE48" s="54"/>
      <c r="BF48" s="11" t="s">
        <v>436</v>
      </c>
      <c r="BG48" s="23"/>
      <c r="BH48" s="23"/>
      <c r="BI48" s="23"/>
      <c r="BJ48" s="11" t="s">
        <v>73</v>
      </c>
      <c r="BK48" s="11" t="s">
        <v>73</v>
      </c>
      <c r="BL48" s="11"/>
    </row>
    <row r="49" spans="1:65" s="40" customFormat="1" ht="12.75" customHeight="1" x14ac:dyDescent="0.2">
      <c r="A49" s="13" t="s">
        <v>301</v>
      </c>
      <c r="B49" s="13" t="s">
        <v>441</v>
      </c>
      <c r="C49" s="13" t="s">
        <v>514</v>
      </c>
      <c r="D49" s="46" t="s">
        <v>1013</v>
      </c>
      <c r="E49" s="20"/>
      <c r="F49" s="46"/>
      <c r="G49" s="20" t="s">
        <v>306</v>
      </c>
      <c r="H49" s="46">
        <v>220031725</v>
      </c>
      <c r="I49" s="20" t="s">
        <v>307</v>
      </c>
      <c r="J49" s="20" t="s">
        <v>308</v>
      </c>
      <c r="K49" s="20" t="s">
        <v>25</v>
      </c>
      <c r="L49" s="20"/>
      <c r="M49" s="20" t="s">
        <v>60</v>
      </c>
      <c r="N49" s="13" t="s">
        <v>210</v>
      </c>
      <c r="O49" s="13" t="s">
        <v>232</v>
      </c>
      <c r="P49" s="13" t="s">
        <v>233</v>
      </c>
      <c r="Q49" s="159" t="s">
        <v>508</v>
      </c>
      <c r="R49" s="20" t="s">
        <v>234</v>
      </c>
      <c r="S49" s="13" t="s">
        <v>232</v>
      </c>
      <c r="T49" s="20" t="s">
        <v>283</v>
      </c>
      <c r="U49" s="20" t="s">
        <v>11</v>
      </c>
      <c r="V49" s="13"/>
      <c r="W49" s="88" t="s">
        <v>477</v>
      </c>
      <c r="X49" s="13" t="s">
        <v>284</v>
      </c>
      <c r="Y49" s="13">
        <v>30</v>
      </c>
      <c r="Z49" s="13" t="s">
        <v>243</v>
      </c>
      <c r="AA49" s="13">
        <v>10</v>
      </c>
      <c r="AB49" s="20" t="s">
        <v>285</v>
      </c>
      <c r="AC49" s="20"/>
      <c r="AD49" s="181">
        <v>42</v>
      </c>
      <c r="AE49" s="181">
        <v>1275052.8</v>
      </c>
      <c r="AF49" s="182">
        <f t="shared" ref="AF49" si="73">AE49*AD49</f>
        <v>53552217.600000001</v>
      </c>
      <c r="AG49" s="182">
        <f t="shared" si="63"/>
        <v>59978483.712000005</v>
      </c>
      <c r="AH49" s="181">
        <v>91</v>
      </c>
      <c r="AI49" s="181">
        <v>1275052.8</v>
      </c>
      <c r="AJ49" s="181">
        <f t="shared" ref="AJ49" si="74">AI49*AH49</f>
        <v>116029804.8</v>
      </c>
      <c r="AK49" s="181">
        <f t="shared" si="65"/>
        <v>129953381.376</v>
      </c>
      <c r="AL49" s="181">
        <v>0</v>
      </c>
      <c r="AM49" s="181">
        <v>1211300</v>
      </c>
      <c r="AN49" s="181">
        <f t="shared" ref="AN49" si="75">AM49*AL49</f>
        <v>0</v>
      </c>
      <c r="AO49" s="181">
        <f t="shared" si="67"/>
        <v>0</v>
      </c>
      <c r="AP49" s="181">
        <v>3</v>
      </c>
      <c r="AQ49" s="181">
        <v>1211300</v>
      </c>
      <c r="AR49" s="181">
        <f t="shared" ref="AR49" si="76">AQ49*AP49</f>
        <v>3633900</v>
      </c>
      <c r="AS49" s="181">
        <f t="shared" si="69"/>
        <v>4069968.0000000005</v>
      </c>
      <c r="AT49" s="181">
        <v>3</v>
      </c>
      <c r="AU49" s="181">
        <v>1211300</v>
      </c>
      <c r="AV49" s="181">
        <f t="shared" ref="AV49" si="77">AU49*AT49</f>
        <v>3633900</v>
      </c>
      <c r="AW49" s="181">
        <f t="shared" si="71"/>
        <v>4069968.0000000005</v>
      </c>
      <c r="AX49" s="182">
        <f t="shared" ref="AX49" si="78">AD49+AH49+AL49+AP49+AT49</f>
        <v>139</v>
      </c>
      <c r="AY49" s="182">
        <f t="shared" ref="AY49" si="79">AF49+AJ49+AN49+AR49+AV49</f>
        <v>176849822.40000001</v>
      </c>
      <c r="AZ49" s="182">
        <f t="shared" si="72"/>
        <v>198071801.08800003</v>
      </c>
      <c r="BA49" s="13" t="s">
        <v>245</v>
      </c>
      <c r="BB49" s="42"/>
      <c r="BC49" s="56"/>
      <c r="BD49" s="42"/>
      <c r="BE49" s="42"/>
      <c r="BF49" s="13" t="s">
        <v>436</v>
      </c>
      <c r="BG49" s="20"/>
      <c r="BH49" s="20"/>
      <c r="BI49" s="20"/>
      <c r="BJ49" s="13" t="s">
        <v>73</v>
      </c>
      <c r="BK49" s="13" t="s">
        <v>73</v>
      </c>
      <c r="BL49" s="13"/>
      <c r="BM49" s="20" t="s">
        <v>1006</v>
      </c>
    </row>
    <row r="50" spans="1:65" s="5" customFormat="1" ht="12.75" customHeight="1" x14ac:dyDescent="0.2">
      <c r="A50" s="11" t="s">
        <v>268</v>
      </c>
      <c r="B50" s="20" t="s">
        <v>425</v>
      </c>
      <c r="C50" s="11"/>
      <c r="D50" s="23"/>
      <c r="E50" s="23"/>
      <c r="F50" s="23" t="s">
        <v>18</v>
      </c>
      <c r="G50" s="23" t="s">
        <v>317</v>
      </c>
      <c r="H50" s="46">
        <v>210030313</v>
      </c>
      <c r="I50" s="23" t="s">
        <v>67</v>
      </c>
      <c r="J50" s="23" t="s">
        <v>318</v>
      </c>
      <c r="K50" s="23" t="s">
        <v>9</v>
      </c>
      <c r="L50" s="23" t="s">
        <v>274</v>
      </c>
      <c r="M50" s="23"/>
      <c r="N50" s="11">
        <v>0</v>
      </c>
      <c r="O50" s="63">
        <v>230000000</v>
      </c>
      <c r="P50" s="13" t="s">
        <v>233</v>
      </c>
      <c r="Q50" s="11" t="s">
        <v>272</v>
      </c>
      <c r="R50" s="23" t="s">
        <v>234</v>
      </c>
      <c r="S50" s="63">
        <v>230000000</v>
      </c>
      <c r="T50" s="23" t="s">
        <v>10</v>
      </c>
      <c r="U50" s="23" t="s">
        <v>11</v>
      </c>
      <c r="V50" s="11"/>
      <c r="W50" s="12" t="s">
        <v>264</v>
      </c>
      <c r="X50" s="12" t="s">
        <v>284</v>
      </c>
      <c r="Y50" s="63">
        <v>0</v>
      </c>
      <c r="Z50" s="63">
        <v>90</v>
      </c>
      <c r="AA50" s="62">
        <v>10</v>
      </c>
      <c r="AB50" s="23" t="s">
        <v>319</v>
      </c>
      <c r="AC50" s="12" t="s">
        <v>236</v>
      </c>
      <c r="AD50" s="181">
        <v>1637</v>
      </c>
      <c r="AE50" s="181">
        <v>2945.49</v>
      </c>
      <c r="AF50" s="181">
        <f t="shared" si="5"/>
        <v>4821767.13</v>
      </c>
      <c r="AG50" s="181">
        <f t="shared" si="0"/>
        <v>5400379.1856000004</v>
      </c>
      <c r="AH50" s="181">
        <v>1362</v>
      </c>
      <c r="AI50" s="181">
        <v>2945.49</v>
      </c>
      <c r="AJ50" s="181">
        <f t="shared" si="6"/>
        <v>4011757.38</v>
      </c>
      <c r="AK50" s="181">
        <f t="shared" si="1"/>
        <v>4493168.2656000005</v>
      </c>
      <c r="AL50" s="181">
        <v>1362</v>
      </c>
      <c r="AM50" s="181">
        <v>2945.49</v>
      </c>
      <c r="AN50" s="181">
        <f t="shared" si="7"/>
        <v>4011757.38</v>
      </c>
      <c r="AO50" s="181">
        <f t="shared" si="2"/>
        <v>4493168.2656000005</v>
      </c>
      <c r="AP50" s="181">
        <v>1362</v>
      </c>
      <c r="AQ50" s="181">
        <v>2945.49</v>
      </c>
      <c r="AR50" s="181">
        <f t="shared" si="8"/>
        <v>4011757.38</v>
      </c>
      <c r="AS50" s="181">
        <f t="shared" si="3"/>
        <v>4493168.2656000005</v>
      </c>
      <c r="AT50" s="181">
        <v>1362</v>
      </c>
      <c r="AU50" s="181">
        <v>2945.49</v>
      </c>
      <c r="AV50" s="181">
        <f t="shared" si="9"/>
        <v>4011757.38</v>
      </c>
      <c r="AW50" s="181">
        <f t="shared" si="4"/>
        <v>4493168.2656000005</v>
      </c>
      <c r="AX50" s="181">
        <v>7085</v>
      </c>
      <c r="AY50" s="181">
        <v>0</v>
      </c>
      <c r="AZ50" s="181">
        <v>0</v>
      </c>
      <c r="BA50" s="11" t="s">
        <v>245</v>
      </c>
      <c r="BB50" s="11"/>
      <c r="BC50" s="23"/>
      <c r="BD50" s="23"/>
      <c r="BE50" s="11"/>
      <c r="BF50" s="11" t="s">
        <v>320</v>
      </c>
      <c r="BG50" s="23"/>
      <c r="BH50" s="11"/>
      <c r="BI50" s="11"/>
      <c r="BJ50" s="11"/>
      <c r="BK50" s="11"/>
      <c r="BL50" s="23"/>
      <c r="BM50" s="23"/>
    </row>
    <row r="51" spans="1:65" s="5" customFormat="1" ht="12.75" customHeight="1" x14ac:dyDescent="0.2">
      <c r="A51" s="11" t="s">
        <v>268</v>
      </c>
      <c r="B51" s="20" t="s">
        <v>425</v>
      </c>
      <c r="C51" s="11"/>
      <c r="D51" s="23"/>
      <c r="E51" s="23"/>
      <c r="F51" s="23" t="s">
        <v>19</v>
      </c>
      <c r="G51" s="23" t="s">
        <v>317</v>
      </c>
      <c r="H51" s="46">
        <v>210030313</v>
      </c>
      <c r="I51" s="23" t="s">
        <v>67</v>
      </c>
      <c r="J51" s="23" t="s">
        <v>318</v>
      </c>
      <c r="K51" s="23" t="s">
        <v>9</v>
      </c>
      <c r="L51" s="23" t="s">
        <v>274</v>
      </c>
      <c r="M51" s="23"/>
      <c r="N51" s="11">
        <v>0</v>
      </c>
      <c r="O51" s="63">
        <v>230000000</v>
      </c>
      <c r="P51" s="13" t="s">
        <v>233</v>
      </c>
      <c r="Q51" s="11" t="s">
        <v>279</v>
      </c>
      <c r="R51" s="23" t="s">
        <v>234</v>
      </c>
      <c r="S51" s="63">
        <v>230000000</v>
      </c>
      <c r="T51" s="23" t="s">
        <v>10</v>
      </c>
      <c r="U51" s="23" t="s">
        <v>11</v>
      </c>
      <c r="V51" s="11"/>
      <c r="W51" s="12" t="s">
        <v>264</v>
      </c>
      <c r="X51" s="12" t="s">
        <v>284</v>
      </c>
      <c r="Y51" s="63">
        <v>0</v>
      </c>
      <c r="Z51" s="63">
        <v>90</v>
      </c>
      <c r="AA51" s="62">
        <v>10</v>
      </c>
      <c r="AB51" s="23" t="s">
        <v>319</v>
      </c>
      <c r="AC51" s="12" t="s">
        <v>236</v>
      </c>
      <c r="AD51" s="181">
        <v>1637</v>
      </c>
      <c r="AE51" s="181">
        <v>2945.49</v>
      </c>
      <c r="AF51" s="181">
        <v>4821767.13</v>
      </c>
      <c r="AG51" s="181">
        <v>5400379.1856000004</v>
      </c>
      <c r="AH51" s="181">
        <v>1362</v>
      </c>
      <c r="AI51" s="181">
        <v>2945.49</v>
      </c>
      <c r="AJ51" s="181">
        <v>4011757.38</v>
      </c>
      <c r="AK51" s="181">
        <v>4493168.2656000005</v>
      </c>
      <c r="AL51" s="181">
        <v>1362</v>
      </c>
      <c r="AM51" s="181">
        <v>2945.49</v>
      </c>
      <c r="AN51" s="181">
        <v>4011757.38</v>
      </c>
      <c r="AO51" s="181">
        <v>4493168.2656000005</v>
      </c>
      <c r="AP51" s="181">
        <v>1362</v>
      </c>
      <c r="AQ51" s="181">
        <v>2945.49</v>
      </c>
      <c r="AR51" s="181">
        <v>4011757.38</v>
      </c>
      <c r="AS51" s="181">
        <v>4493168.2656000005</v>
      </c>
      <c r="AT51" s="181">
        <v>1362</v>
      </c>
      <c r="AU51" s="181">
        <v>2945.49</v>
      </c>
      <c r="AV51" s="181">
        <v>4011757.38</v>
      </c>
      <c r="AW51" s="181">
        <v>4493168.2656000005</v>
      </c>
      <c r="AX51" s="181">
        <v>7085</v>
      </c>
      <c r="AY51" s="181">
        <v>0</v>
      </c>
      <c r="AZ51" s="181">
        <v>0</v>
      </c>
      <c r="BA51" s="55" t="s">
        <v>245</v>
      </c>
      <c r="BB51" s="11"/>
      <c r="BC51" s="23"/>
      <c r="BD51" s="23"/>
      <c r="BE51" s="11"/>
      <c r="BF51" s="11" t="s">
        <v>320</v>
      </c>
      <c r="BG51" s="23"/>
      <c r="BH51" s="11"/>
      <c r="BI51" s="11"/>
      <c r="BJ51" s="11"/>
      <c r="BK51" s="11"/>
      <c r="BL51" s="11"/>
      <c r="BM51" s="23"/>
    </row>
    <row r="52" spans="1:65" s="5" customFormat="1" ht="12.75" customHeight="1" x14ac:dyDescent="0.2">
      <c r="A52" s="11" t="s">
        <v>268</v>
      </c>
      <c r="B52" s="20" t="s">
        <v>425</v>
      </c>
      <c r="C52" s="11"/>
      <c r="D52" s="68" t="s">
        <v>13</v>
      </c>
      <c r="F52" s="23" t="s">
        <v>20</v>
      </c>
      <c r="G52" s="23" t="s">
        <v>317</v>
      </c>
      <c r="H52" s="46">
        <v>210030313</v>
      </c>
      <c r="I52" s="23" t="s">
        <v>67</v>
      </c>
      <c r="J52" s="23" t="s">
        <v>318</v>
      </c>
      <c r="K52" s="23" t="s">
        <v>9</v>
      </c>
      <c r="L52" s="23" t="s">
        <v>437</v>
      </c>
      <c r="M52" s="23" t="s">
        <v>60</v>
      </c>
      <c r="N52" s="11" t="s">
        <v>276</v>
      </c>
      <c r="O52" s="63">
        <v>230000000</v>
      </c>
      <c r="P52" s="13" t="s">
        <v>233</v>
      </c>
      <c r="Q52" s="11" t="s">
        <v>277</v>
      </c>
      <c r="R52" s="23" t="s">
        <v>234</v>
      </c>
      <c r="S52" s="63">
        <v>230000000</v>
      </c>
      <c r="T52" s="23" t="s">
        <v>10</v>
      </c>
      <c r="U52" s="23" t="s">
        <v>11</v>
      </c>
      <c r="V52" s="11"/>
      <c r="W52" s="12" t="s">
        <v>264</v>
      </c>
      <c r="X52" s="12" t="s">
        <v>284</v>
      </c>
      <c r="Y52" s="63">
        <v>30</v>
      </c>
      <c r="Z52" s="63">
        <v>60</v>
      </c>
      <c r="AA52" s="62">
        <v>10</v>
      </c>
      <c r="AB52" s="23" t="s">
        <v>319</v>
      </c>
      <c r="AC52" s="12" t="s">
        <v>236</v>
      </c>
      <c r="AD52" s="181">
        <v>1637</v>
      </c>
      <c r="AE52" s="181">
        <v>2945.49</v>
      </c>
      <c r="AF52" s="181">
        <v>4821767.13</v>
      </c>
      <c r="AG52" s="181">
        <v>5400379.1856000004</v>
      </c>
      <c r="AH52" s="181">
        <v>1362</v>
      </c>
      <c r="AI52" s="181">
        <v>2945.49</v>
      </c>
      <c r="AJ52" s="181">
        <v>4011757.38</v>
      </c>
      <c r="AK52" s="181">
        <v>4493168.2656000005</v>
      </c>
      <c r="AL52" s="181">
        <v>1362</v>
      </c>
      <c r="AM52" s="181">
        <v>2945.49</v>
      </c>
      <c r="AN52" s="181">
        <v>4011757.38</v>
      </c>
      <c r="AO52" s="181">
        <v>4493168.2656000005</v>
      </c>
      <c r="AP52" s="181">
        <v>1362</v>
      </c>
      <c r="AQ52" s="181">
        <v>2945.49</v>
      </c>
      <c r="AR52" s="181">
        <v>4011757.38</v>
      </c>
      <c r="AS52" s="181">
        <v>4493168.2656000005</v>
      </c>
      <c r="AT52" s="181">
        <v>1362</v>
      </c>
      <c r="AU52" s="181">
        <v>2945.49</v>
      </c>
      <c r="AV52" s="181">
        <v>4011757.38</v>
      </c>
      <c r="AW52" s="181">
        <v>4493168.2656000005</v>
      </c>
      <c r="AX52" s="181">
        <v>7085</v>
      </c>
      <c r="AY52" s="181">
        <v>0</v>
      </c>
      <c r="AZ52" s="181">
        <v>0</v>
      </c>
      <c r="BA52" s="55" t="s">
        <v>245</v>
      </c>
      <c r="BB52" s="11"/>
      <c r="BC52" s="23"/>
      <c r="BD52" s="23"/>
      <c r="BE52" s="11"/>
      <c r="BF52" s="11" t="s">
        <v>320</v>
      </c>
      <c r="BG52" s="23"/>
      <c r="BH52" s="11"/>
      <c r="BI52" s="11"/>
      <c r="BJ52" s="11"/>
      <c r="BK52" s="11"/>
      <c r="BL52" s="11"/>
      <c r="BM52" s="11" t="s">
        <v>506</v>
      </c>
    </row>
    <row r="53" spans="1:65" s="5" customFormat="1" ht="12.75" customHeight="1" x14ac:dyDescent="0.2">
      <c r="A53" s="11" t="s">
        <v>268</v>
      </c>
      <c r="B53" s="20" t="s">
        <v>425</v>
      </c>
      <c r="C53" s="11"/>
      <c r="D53" s="68" t="s">
        <v>53</v>
      </c>
      <c r="E53" s="23"/>
      <c r="F53" s="23" t="s">
        <v>30</v>
      </c>
      <c r="G53" s="23" t="s">
        <v>321</v>
      </c>
      <c r="H53" s="46">
        <v>220011215</v>
      </c>
      <c r="I53" s="23" t="s">
        <v>61</v>
      </c>
      <c r="J53" s="23" t="s">
        <v>62</v>
      </c>
      <c r="K53" s="23" t="s">
        <v>25</v>
      </c>
      <c r="L53" s="23"/>
      <c r="M53" s="23" t="s">
        <v>60</v>
      </c>
      <c r="N53" s="11">
        <v>30</v>
      </c>
      <c r="O53" s="63">
        <v>230000000</v>
      </c>
      <c r="P53" s="13" t="s">
        <v>233</v>
      </c>
      <c r="Q53" s="11" t="s">
        <v>272</v>
      </c>
      <c r="R53" s="23" t="s">
        <v>234</v>
      </c>
      <c r="S53" s="63">
        <v>230000000</v>
      </c>
      <c r="T53" s="23" t="s">
        <v>10</v>
      </c>
      <c r="U53" s="23" t="s">
        <v>11</v>
      </c>
      <c r="V53" s="11"/>
      <c r="W53" s="12" t="s">
        <v>264</v>
      </c>
      <c r="X53" s="12" t="s">
        <v>284</v>
      </c>
      <c r="Y53" s="63">
        <v>30</v>
      </c>
      <c r="Z53" s="63">
        <v>60</v>
      </c>
      <c r="AA53" s="62">
        <v>10</v>
      </c>
      <c r="AB53" s="23" t="s">
        <v>285</v>
      </c>
      <c r="AC53" s="12" t="s">
        <v>236</v>
      </c>
      <c r="AD53" s="181">
        <v>351</v>
      </c>
      <c r="AE53" s="181">
        <v>86418.75</v>
      </c>
      <c r="AF53" s="181">
        <f t="shared" si="5"/>
        <v>30332981.25</v>
      </c>
      <c r="AG53" s="181">
        <f t="shared" si="0"/>
        <v>33972939</v>
      </c>
      <c r="AH53" s="181">
        <v>220</v>
      </c>
      <c r="AI53" s="181">
        <v>89443.4</v>
      </c>
      <c r="AJ53" s="181">
        <f t="shared" si="6"/>
        <v>19677548</v>
      </c>
      <c r="AK53" s="181">
        <f t="shared" si="1"/>
        <v>22038853.760000002</v>
      </c>
      <c r="AL53" s="181">
        <v>220</v>
      </c>
      <c r="AM53" s="181">
        <v>92573.92</v>
      </c>
      <c r="AN53" s="181">
        <f t="shared" si="7"/>
        <v>20366262.399999999</v>
      </c>
      <c r="AO53" s="181">
        <f t="shared" si="2"/>
        <v>22810213.888</v>
      </c>
      <c r="AP53" s="181">
        <v>220</v>
      </c>
      <c r="AQ53" s="181">
        <v>95814.01</v>
      </c>
      <c r="AR53" s="181">
        <f t="shared" si="8"/>
        <v>21079082.199999999</v>
      </c>
      <c r="AS53" s="181">
        <f t="shared" si="3"/>
        <v>23608572.064000003</v>
      </c>
      <c r="AT53" s="181">
        <v>220</v>
      </c>
      <c r="AU53" s="181">
        <v>99167.5</v>
      </c>
      <c r="AV53" s="181">
        <f t="shared" si="9"/>
        <v>21816850</v>
      </c>
      <c r="AW53" s="181">
        <f t="shared" si="4"/>
        <v>24434872.000000004</v>
      </c>
      <c r="AX53" s="181">
        <v>1231</v>
      </c>
      <c r="AY53" s="181">
        <v>0</v>
      </c>
      <c r="AZ53" s="181">
        <v>0</v>
      </c>
      <c r="BA53" s="11" t="s">
        <v>245</v>
      </c>
      <c r="BB53" s="11"/>
      <c r="BC53" s="23"/>
      <c r="BD53" s="23"/>
      <c r="BE53" s="11"/>
      <c r="BF53" s="11" t="s">
        <v>322</v>
      </c>
      <c r="BG53" s="23"/>
      <c r="BH53" s="11"/>
      <c r="BI53" s="11"/>
      <c r="BJ53" s="11"/>
      <c r="BK53" s="11"/>
      <c r="BL53" s="23"/>
      <c r="BM53" s="23"/>
    </row>
    <row r="54" spans="1:65" s="5" customFormat="1" ht="12.75" customHeight="1" x14ac:dyDescent="0.2">
      <c r="A54" s="11" t="s">
        <v>268</v>
      </c>
      <c r="B54" s="20" t="s">
        <v>425</v>
      </c>
      <c r="C54" s="11"/>
      <c r="D54" s="68" t="s">
        <v>802</v>
      </c>
      <c r="E54" s="23"/>
      <c r="F54" s="23" t="s">
        <v>803</v>
      </c>
      <c r="G54" s="23" t="s">
        <v>321</v>
      </c>
      <c r="H54" s="46">
        <v>220011215</v>
      </c>
      <c r="I54" s="23" t="s">
        <v>61</v>
      </c>
      <c r="J54" s="23" t="s">
        <v>62</v>
      </c>
      <c r="K54" s="23" t="s">
        <v>25</v>
      </c>
      <c r="L54" s="23"/>
      <c r="M54" s="23" t="s">
        <v>60</v>
      </c>
      <c r="N54" s="11">
        <v>30</v>
      </c>
      <c r="O54" s="63">
        <v>230000000</v>
      </c>
      <c r="P54" s="13" t="s">
        <v>233</v>
      </c>
      <c r="Q54" s="11" t="s">
        <v>272</v>
      </c>
      <c r="R54" s="23" t="s">
        <v>234</v>
      </c>
      <c r="S54" s="63">
        <v>230000000</v>
      </c>
      <c r="T54" s="23" t="s">
        <v>10</v>
      </c>
      <c r="U54" s="23" t="s">
        <v>11</v>
      </c>
      <c r="V54" s="11"/>
      <c r="W54" s="12" t="s">
        <v>264</v>
      </c>
      <c r="X54" s="12" t="s">
        <v>284</v>
      </c>
      <c r="Y54" s="63">
        <v>30</v>
      </c>
      <c r="Z54" s="63">
        <v>60</v>
      </c>
      <c r="AA54" s="62">
        <v>10</v>
      </c>
      <c r="AB54" s="23" t="s">
        <v>285</v>
      </c>
      <c r="AC54" s="12" t="s">
        <v>236</v>
      </c>
      <c r="AD54" s="181">
        <v>220</v>
      </c>
      <c r="AE54" s="181">
        <v>86418.75</v>
      </c>
      <c r="AF54" s="181">
        <f>AD54*AE54</f>
        <v>19012125</v>
      </c>
      <c r="AG54" s="181">
        <f>AF54*1.12</f>
        <v>21293580.000000004</v>
      </c>
      <c r="AH54" s="181">
        <v>220</v>
      </c>
      <c r="AI54" s="181">
        <v>89443.4</v>
      </c>
      <c r="AJ54" s="181">
        <v>19677548</v>
      </c>
      <c r="AK54" s="181">
        <v>22038853.760000002</v>
      </c>
      <c r="AL54" s="181">
        <v>220</v>
      </c>
      <c r="AM54" s="181">
        <v>92573.92</v>
      </c>
      <c r="AN54" s="181">
        <v>20366262.399999999</v>
      </c>
      <c r="AO54" s="181">
        <v>22810213.888</v>
      </c>
      <c r="AP54" s="181">
        <v>220</v>
      </c>
      <c r="AQ54" s="181">
        <v>95814.01</v>
      </c>
      <c r="AR54" s="181">
        <v>21079082.199999999</v>
      </c>
      <c r="AS54" s="181">
        <v>23608572.064000003</v>
      </c>
      <c r="AT54" s="181">
        <v>220</v>
      </c>
      <c r="AU54" s="181">
        <v>99167.5</v>
      </c>
      <c r="AV54" s="181">
        <v>21816850</v>
      </c>
      <c r="AW54" s="181">
        <v>24434872.000000004</v>
      </c>
      <c r="AX54" s="181">
        <f>AD54+AH54+AL54+AP54+AT54</f>
        <v>1100</v>
      </c>
      <c r="AY54" s="181">
        <f>AF54+AJ54+AN54+AR54+AV54</f>
        <v>101951867.59999999</v>
      </c>
      <c r="AZ54" s="181">
        <f>AY54*1.12</f>
        <v>114186091.712</v>
      </c>
      <c r="BA54" s="11" t="s">
        <v>245</v>
      </c>
      <c r="BB54" s="11"/>
      <c r="BC54" s="23"/>
      <c r="BD54" s="23"/>
      <c r="BE54" s="11"/>
      <c r="BF54" s="11" t="s">
        <v>322</v>
      </c>
      <c r="BG54" s="23"/>
      <c r="BH54" s="11"/>
      <c r="BI54" s="11"/>
      <c r="BJ54" s="11"/>
      <c r="BK54" s="11"/>
      <c r="BL54" s="23"/>
      <c r="BM54" s="23" t="s">
        <v>804</v>
      </c>
    </row>
    <row r="55" spans="1:65" s="5" customFormat="1" ht="12.75" customHeight="1" x14ac:dyDescent="0.2">
      <c r="A55" s="11" t="s">
        <v>268</v>
      </c>
      <c r="B55" s="20" t="s">
        <v>425</v>
      </c>
      <c r="C55" s="11"/>
      <c r="D55" s="68" t="s">
        <v>14</v>
      </c>
      <c r="E55" s="23"/>
      <c r="F55" s="23" t="s">
        <v>21</v>
      </c>
      <c r="G55" s="23" t="s">
        <v>323</v>
      </c>
      <c r="H55" s="46">
        <v>260000264</v>
      </c>
      <c r="I55" s="23" t="s">
        <v>324</v>
      </c>
      <c r="J55" s="23" t="s">
        <v>325</v>
      </c>
      <c r="K55" s="23" t="s">
        <v>25</v>
      </c>
      <c r="L55" s="23"/>
      <c r="M55" s="23" t="s">
        <v>60</v>
      </c>
      <c r="N55" s="63">
        <v>30</v>
      </c>
      <c r="O55" s="63">
        <v>230000000</v>
      </c>
      <c r="P55" s="13" t="s">
        <v>233</v>
      </c>
      <c r="Q55" s="11" t="s">
        <v>272</v>
      </c>
      <c r="R55" s="23" t="s">
        <v>234</v>
      </c>
      <c r="S55" s="63">
        <v>230000000</v>
      </c>
      <c r="T55" s="23" t="s">
        <v>10</v>
      </c>
      <c r="U55" s="23" t="s">
        <v>11</v>
      </c>
      <c r="V55" s="11"/>
      <c r="W55" s="12" t="s">
        <v>264</v>
      </c>
      <c r="X55" s="12" t="s">
        <v>284</v>
      </c>
      <c r="Y55" s="63">
        <v>30</v>
      </c>
      <c r="Z55" s="63">
        <v>60</v>
      </c>
      <c r="AA55" s="62">
        <v>10</v>
      </c>
      <c r="AB55" s="23" t="s">
        <v>326</v>
      </c>
      <c r="AC55" s="12" t="s">
        <v>236</v>
      </c>
      <c r="AD55" s="181">
        <v>15.821999999999999</v>
      </c>
      <c r="AE55" s="181">
        <v>828578.04</v>
      </c>
      <c r="AF55" s="181">
        <f t="shared" si="5"/>
        <v>13109761.748880001</v>
      </c>
      <c r="AG55" s="181">
        <f t="shared" si="0"/>
        <v>14682933.158745602</v>
      </c>
      <c r="AH55" s="181">
        <v>12.821999999999999</v>
      </c>
      <c r="AI55" s="181">
        <v>828578.04</v>
      </c>
      <c r="AJ55" s="181">
        <f t="shared" si="6"/>
        <v>10624027.62888</v>
      </c>
      <c r="AK55" s="181">
        <f t="shared" si="1"/>
        <v>11898910.944345601</v>
      </c>
      <c r="AL55" s="181">
        <v>12.821999999999999</v>
      </c>
      <c r="AM55" s="181">
        <v>828578.04</v>
      </c>
      <c r="AN55" s="181">
        <f t="shared" si="7"/>
        <v>10624027.62888</v>
      </c>
      <c r="AO55" s="181">
        <f t="shared" si="2"/>
        <v>11898910.944345601</v>
      </c>
      <c r="AP55" s="181">
        <v>12.821999999999999</v>
      </c>
      <c r="AQ55" s="181">
        <v>828578.04</v>
      </c>
      <c r="AR55" s="181">
        <f t="shared" si="8"/>
        <v>10624027.62888</v>
      </c>
      <c r="AS55" s="181">
        <f t="shared" si="3"/>
        <v>11898910.944345601</v>
      </c>
      <c r="AT55" s="181">
        <v>12.821999999999999</v>
      </c>
      <c r="AU55" s="181">
        <v>828578.04</v>
      </c>
      <c r="AV55" s="181">
        <f t="shared" si="9"/>
        <v>10624027.62888</v>
      </c>
      <c r="AW55" s="181">
        <f t="shared" si="4"/>
        <v>11898910.944345601</v>
      </c>
      <c r="AX55" s="181">
        <v>67.11</v>
      </c>
      <c r="AY55" s="181">
        <v>55605872.264399998</v>
      </c>
      <c r="AZ55" s="181">
        <v>62278576.936128005</v>
      </c>
      <c r="BA55" s="11" t="s">
        <v>245</v>
      </c>
      <c r="BB55" s="11"/>
      <c r="BC55" s="23"/>
      <c r="BD55" s="23"/>
      <c r="BE55" s="11"/>
      <c r="BF55" s="11" t="s">
        <v>327</v>
      </c>
      <c r="BG55" s="23"/>
      <c r="BH55" s="11"/>
      <c r="BI55" s="11"/>
      <c r="BJ55" s="11"/>
      <c r="BK55" s="11"/>
      <c r="BL55" s="23"/>
      <c r="BM55" s="23"/>
    </row>
    <row r="56" spans="1:65" s="5" customFormat="1" ht="12.75" customHeight="1" x14ac:dyDescent="0.2">
      <c r="A56" s="11" t="s">
        <v>268</v>
      </c>
      <c r="B56" s="20" t="s">
        <v>425</v>
      </c>
      <c r="C56" s="11"/>
      <c r="D56" s="68" t="s">
        <v>37</v>
      </c>
      <c r="E56" s="23"/>
      <c r="F56" s="23" t="s">
        <v>22</v>
      </c>
      <c r="G56" s="23" t="s">
        <v>328</v>
      </c>
      <c r="H56" s="46">
        <v>210000459</v>
      </c>
      <c r="I56" s="23" t="s">
        <v>63</v>
      </c>
      <c r="J56" s="23" t="s">
        <v>329</v>
      </c>
      <c r="K56" s="23" t="s">
        <v>25</v>
      </c>
      <c r="L56" s="23"/>
      <c r="M56" s="23" t="s">
        <v>60</v>
      </c>
      <c r="N56" s="63">
        <v>30</v>
      </c>
      <c r="O56" s="63">
        <v>230000000</v>
      </c>
      <c r="P56" s="13" t="s">
        <v>233</v>
      </c>
      <c r="Q56" s="11" t="s">
        <v>272</v>
      </c>
      <c r="R56" s="23" t="s">
        <v>234</v>
      </c>
      <c r="S56" s="63">
        <v>230000000</v>
      </c>
      <c r="T56" s="23" t="s">
        <v>10</v>
      </c>
      <c r="U56" s="23" t="s">
        <v>11</v>
      </c>
      <c r="V56" s="11"/>
      <c r="W56" s="12" t="s">
        <v>264</v>
      </c>
      <c r="X56" s="12" t="s">
        <v>284</v>
      </c>
      <c r="Y56" s="63">
        <v>30</v>
      </c>
      <c r="Z56" s="63">
        <v>60</v>
      </c>
      <c r="AA56" s="62">
        <v>10</v>
      </c>
      <c r="AB56" s="23" t="s">
        <v>285</v>
      </c>
      <c r="AC56" s="12" t="s">
        <v>236</v>
      </c>
      <c r="AD56" s="181">
        <v>589</v>
      </c>
      <c r="AE56" s="181">
        <v>4951.25</v>
      </c>
      <c r="AF56" s="181">
        <f t="shared" si="5"/>
        <v>2916286.25</v>
      </c>
      <c r="AG56" s="181">
        <f t="shared" si="0"/>
        <v>3266240.6</v>
      </c>
      <c r="AH56" s="181">
        <v>188</v>
      </c>
      <c r="AI56" s="181">
        <v>5124.54</v>
      </c>
      <c r="AJ56" s="181">
        <f t="shared" si="6"/>
        <v>963413.52</v>
      </c>
      <c r="AK56" s="181">
        <f t="shared" si="1"/>
        <v>1079023.1424</v>
      </c>
      <c r="AL56" s="181">
        <v>188</v>
      </c>
      <c r="AM56" s="181">
        <v>5303.9</v>
      </c>
      <c r="AN56" s="181">
        <f t="shared" si="7"/>
        <v>997133.2</v>
      </c>
      <c r="AO56" s="181">
        <f t="shared" si="2"/>
        <v>1116789.1840000001</v>
      </c>
      <c r="AP56" s="181">
        <v>188</v>
      </c>
      <c r="AQ56" s="181">
        <v>5489.53</v>
      </c>
      <c r="AR56" s="181">
        <f t="shared" si="8"/>
        <v>1032031.6399999999</v>
      </c>
      <c r="AS56" s="181">
        <f t="shared" si="3"/>
        <v>1155875.4368</v>
      </c>
      <c r="AT56" s="181">
        <v>188</v>
      </c>
      <c r="AU56" s="181">
        <v>5681.67</v>
      </c>
      <c r="AV56" s="181">
        <f t="shared" si="9"/>
        <v>1068153.96</v>
      </c>
      <c r="AW56" s="181">
        <f t="shared" si="4"/>
        <v>1196332.4352000002</v>
      </c>
      <c r="AX56" s="181">
        <v>1341</v>
      </c>
      <c r="AY56" s="181">
        <v>6977018.5700000003</v>
      </c>
      <c r="AZ56" s="181">
        <v>7814260.7983999997</v>
      </c>
      <c r="BA56" s="11" t="s">
        <v>245</v>
      </c>
      <c r="BB56" s="11"/>
      <c r="BC56" s="23"/>
      <c r="BD56" s="23"/>
      <c r="BE56" s="11"/>
      <c r="BF56" s="11" t="s">
        <v>330</v>
      </c>
      <c r="BG56" s="23"/>
      <c r="BH56" s="11"/>
      <c r="BI56" s="11"/>
      <c r="BJ56" s="11"/>
      <c r="BK56" s="11"/>
      <c r="BL56" s="23"/>
      <c r="BM56" s="23"/>
    </row>
    <row r="57" spans="1:65" s="5" customFormat="1" ht="12.75" customHeight="1" x14ac:dyDescent="0.2">
      <c r="A57" s="11" t="s">
        <v>268</v>
      </c>
      <c r="B57" s="20" t="s">
        <v>425</v>
      </c>
      <c r="C57" s="11"/>
      <c r="D57" s="68" t="s">
        <v>35</v>
      </c>
      <c r="E57" s="23"/>
      <c r="F57" s="23" t="s">
        <v>23</v>
      </c>
      <c r="G57" s="23" t="s">
        <v>328</v>
      </c>
      <c r="H57" s="46">
        <v>210000463</v>
      </c>
      <c r="I57" s="23" t="s">
        <v>63</v>
      </c>
      <c r="J57" s="23" t="s">
        <v>329</v>
      </c>
      <c r="K57" s="23" t="s">
        <v>25</v>
      </c>
      <c r="L57" s="23"/>
      <c r="M57" s="23" t="s">
        <v>60</v>
      </c>
      <c r="N57" s="63">
        <v>30</v>
      </c>
      <c r="O57" s="63">
        <v>230000000</v>
      </c>
      <c r="P57" s="13" t="s">
        <v>233</v>
      </c>
      <c r="Q57" s="11" t="s">
        <v>272</v>
      </c>
      <c r="R57" s="23" t="s">
        <v>234</v>
      </c>
      <c r="S57" s="63">
        <v>230000000</v>
      </c>
      <c r="T57" s="23" t="s">
        <v>10</v>
      </c>
      <c r="U57" s="23" t="s">
        <v>11</v>
      </c>
      <c r="V57" s="11"/>
      <c r="W57" s="12" t="s">
        <v>264</v>
      </c>
      <c r="X57" s="12" t="s">
        <v>284</v>
      </c>
      <c r="Y57" s="63">
        <v>30</v>
      </c>
      <c r="Z57" s="63">
        <v>60</v>
      </c>
      <c r="AA57" s="62">
        <v>10</v>
      </c>
      <c r="AB57" s="23" t="s">
        <v>285</v>
      </c>
      <c r="AC57" s="12" t="s">
        <v>236</v>
      </c>
      <c r="AD57" s="181">
        <v>24</v>
      </c>
      <c r="AE57" s="181">
        <v>3456</v>
      </c>
      <c r="AF57" s="181">
        <f t="shared" si="5"/>
        <v>82944</v>
      </c>
      <c r="AG57" s="181">
        <f t="shared" si="0"/>
        <v>92897.280000000013</v>
      </c>
      <c r="AH57" s="181">
        <v>20</v>
      </c>
      <c r="AI57" s="181">
        <v>3576.9599999999996</v>
      </c>
      <c r="AJ57" s="181">
        <f t="shared" si="6"/>
        <v>71539.199999999997</v>
      </c>
      <c r="AK57" s="181">
        <f t="shared" si="1"/>
        <v>80123.90400000001</v>
      </c>
      <c r="AL57" s="181">
        <v>20</v>
      </c>
      <c r="AM57" s="181">
        <v>3702.15</v>
      </c>
      <c r="AN57" s="181">
        <f t="shared" si="7"/>
        <v>74043</v>
      </c>
      <c r="AO57" s="181">
        <f t="shared" si="2"/>
        <v>82928.160000000003</v>
      </c>
      <c r="AP57" s="181">
        <v>20</v>
      </c>
      <c r="AQ57" s="181">
        <v>3831.72</v>
      </c>
      <c r="AR57" s="181">
        <f t="shared" si="8"/>
        <v>76634.399999999994</v>
      </c>
      <c r="AS57" s="181">
        <f t="shared" si="3"/>
        <v>85830.528000000006</v>
      </c>
      <c r="AT57" s="181">
        <v>20</v>
      </c>
      <c r="AU57" s="181">
        <v>3965.83</v>
      </c>
      <c r="AV57" s="181">
        <f t="shared" si="9"/>
        <v>79316.600000000006</v>
      </c>
      <c r="AW57" s="181">
        <f t="shared" si="4"/>
        <v>88834.592000000019</v>
      </c>
      <c r="AX57" s="181">
        <v>104</v>
      </c>
      <c r="AY57" s="181">
        <v>384477.2</v>
      </c>
      <c r="AZ57" s="181">
        <v>430614.46400000004</v>
      </c>
      <c r="BA57" s="11" t="s">
        <v>245</v>
      </c>
      <c r="BB57" s="11"/>
      <c r="BC57" s="23"/>
      <c r="BD57" s="23"/>
      <c r="BE57" s="11"/>
      <c r="BF57" s="11" t="s">
        <v>331</v>
      </c>
      <c r="BG57" s="23"/>
      <c r="BH57" s="11"/>
      <c r="BI57" s="11"/>
      <c r="BJ57" s="11"/>
      <c r="BK57" s="11"/>
      <c r="BL57" s="23"/>
      <c r="BM57" s="23"/>
    </row>
    <row r="58" spans="1:65" s="5" customFormat="1" ht="12.75" customHeight="1" x14ac:dyDescent="0.2">
      <c r="A58" s="11" t="s">
        <v>268</v>
      </c>
      <c r="B58" s="20" t="s">
        <v>425</v>
      </c>
      <c r="C58" s="11"/>
      <c r="D58" s="68" t="s">
        <v>33</v>
      </c>
      <c r="E58" s="23"/>
      <c r="F58" s="23" t="s">
        <v>24</v>
      </c>
      <c r="G58" s="23" t="s">
        <v>328</v>
      </c>
      <c r="H58" s="46">
        <v>210000913</v>
      </c>
      <c r="I58" s="23" t="s">
        <v>63</v>
      </c>
      <c r="J58" s="23" t="s">
        <v>329</v>
      </c>
      <c r="K58" s="23" t="s">
        <v>25</v>
      </c>
      <c r="L58" s="23"/>
      <c r="M58" s="23" t="s">
        <v>60</v>
      </c>
      <c r="N58" s="63">
        <v>30</v>
      </c>
      <c r="O58" s="63">
        <v>230000000</v>
      </c>
      <c r="P58" s="13" t="s">
        <v>233</v>
      </c>
      <c r="Q58" s="11" t="s">
        <v>272</v>
      </c>
      <c r="R58" s="23" t="s">
        <v>234</v>
      </c>
      <c r="S58" s="63">
        <v>230000000</v>
      </c>
      <c r="T58" s="23" t="s">
        <v>10</v>
      </c>
      <c r="U58" s="23" t="s">
        <v>11</v>
      </c>
      <c r="V58" s="11"/>
      <c r="W58" s="12" t="s">
        <v>264</v>
      </c>
      <c r="X58" s="12" t="s">
        <v>284</v>
      </c>
      <c r="Y58" s="63">
        <v>30</v>
      </c>
      <c r="Z58" s="63">
        <v>60</v>
      </c>
      <c r="AA58" s="62">
        <v>10</v>
      </c>
      <c r="AB58" s="23" t="s">
        <v>285</v>
      </c>
      <c r="AC58" s="12" t="s">
        <v>236</v>
      </c>
      <c r="AD58" s="181">
        <v>694</v>
      </c>
      <c r="AE58" s="181">
        <v>1825.15</v>
      </c>
      <c r="AF58" s="181">
        <f t="shared" si="5"/>
        <v>1266654.1000000001</v>
      </c>
      <c r="AG58" s="181">
        <f t="shared" si="0"/>
        <v>1418652.5920000002</v>
      </c>
      <c r="AH58" s="181">
        <v>1000</v>
      </c>
      <c r="AI58" s="181">
        <v>1889.03</v>
      </c>
      <c r="AJ58" s="181">
        <f t="shared" si="6"/>
        <v>1889030</v>
      </c>
      <c r="AK58" s="181">
        <f t="shared" si="1"/>
        <v>2115713.6</v>
      </c>
      <c r="AL58" s="181">
        <v>1000</v>
      </c>
      <c r="AM58" s="181">
        <v>1955.14</v>
      </c>
      <c r="AN58" s="181">
        <f t="shared" si="7"/>
        <v>1955140</v>
      </c>
      <c r="AO58" s="181">
        <f t="shared" si="2"/>
        <v>2189756.8000000003</v>
      </c>
      <c r="AP58" s="181">
        <v>1000</v>
      </c>
      <c r="AQ58" s="181">
        <v>2023.57</v>
      </c>
      <c r="AR58" s="181">
        <f t="shared" si="8"/>
        <v>2023570</v>
      </c>
      <c r="AS58" s="181">
        <f t="shared" si="3"/>
        <v>2266398.4000000004</v>
      </c>
      <c r="AT58" s="181">
        <v>1000</v>
      </c>
      <c r="AU58" s="181">
        <v>2094.4</v>
      </c>
      <c r="AV58" s="181">
        <f t="shared" si="9"/>
        <v>2094400</v>
      </c>
      <c r="AW58" s="181">
        <f t="shared" si="4"/>
        <v>2345728</v>
      </c>
      <c r="AX58" s="181">
        <v>4694</v>
      </c>
      <c r="AY58" s="181">
        <v>9228794.0999999996</v>
      </c>
      <c r="AZ58" s="181">
        <v>10336249.392000001</v>
      </c>
      <c r="BA58" s="11" t="s">
        <v>245</v>
      </c>
      <c r="BB58" s="11"/>
      <c r="BC58" s="23"/>
      <c r="BD58" s="23"/>
      <c r="BE58" s="11"/>
      <c r="BF58" s="11" t="s">
        <v>332</v>
      </c>
      <c r="BG58" s="23"/>
      <c r="BH58" s="11"/>
      <c r="BI58" s="11"/>
      <c r="BJ58" s="11"/>
      <c r="BK58" s="11"/>
      <c r="BL58" s="23"/>
      <c r="BM58" s="23"/>
    </row>
    <row r="59" spans="1:65" s="5" customFormat="1" ht="12.75" customHeight="1" x14ac:dyDescent="0.2">
      <c r="A59" s="11" t="s">
        <v>268</v>
      </c>
      <c r="B59" s="20" t="s">
        <v>425</v>
      </c>
      <c r="C59" s="11"/>
      <c r="D59" s="68" t="s">
        <v>31</v>
      </c>
      <c r="E59" s="23"/>
      <c r="F59" s="23" t="s">
        <v>26</v>
      </c>
      <c r="G59" s="23" t="s">
        <v>328</v>
      </c>
      <c r="H59" s="46">
        <v>210026839</v>
      </c>
      <c r="I59" s="23" t="s">
        <v>63</v>
      </c>
      <c r="J59" s="23" t="s">
        <v>329</v>
      </c>
      <c r="K59" s="23" t="s">
        <v>25</v>
      </c>
      <c r="L59" s="23"/>
      <c r="M59" s="23" t="s">
        <v>60</v>
      </c>
      <c r="N59" s="63">
        <v>30</v>
      </c>
      <c r="O59" s="63">
        <v>230000000</v>
      </c>
      <c r="P59" s="13" t="s">
        <v>233</v>
      </c>
      <c r="Q59" s="11" t="s">
        <v>272</v>
      </c>
      <c r="R59" s="23" t="s">
        <v>234</v>
      </c>
      <c r="S59" s="63">
        <v>230000000</v>
      </c>
      <c r="T59" s="23" t="s">
        <v>10</v>
      </c>
      <c r="U59" s="23" t="s">
        <v>11</v>
      </c>
      <c r="V59" s="11"/>
      <c r="W59" s="12" t="s">
        <v>264</v>
      </c>
      <c r="X59" s="12" t="s">
        <v>284</v>
      </c>
      <c r="Y59" s="63">
        <v>30</v>
      </c>
      <c r="Z59" s="63">
        <v>60</v>
      </c>
      <c r="AA59" s="62">
        <v>10</v>
      </c>
      <c r="AB59" s="23" t="s">
        <v>285</v>
      </c>
      <c r="AC59" s="12" t="s">
        <v>236</v>
      </c>
      <c r="AD59" s="181">
        <v>946</v>
      </c>
      <c r="AE59" s="181">
        <v>1542.91</v>
      </c>
      <c r="AF59" s="181">
        <f t="shared" si="5"/>
        <v>1459592.86</v>
      </c>
      <c r="AG59" s="181">
        <f t="shared" si="0"/>
        <v>1634744.0032000004</v>
      </c>
      <c r="AH59" s="181">
        <v>1000</v>
      </c>
      <c r="AI59" s="181">
        <v>1596.91</v>
      </c>
      <c r="AJ59" s="181">
        <f t="shared" si="6"/>
        <v>1596910</v>
      </c>
      <c r="AK59" s="181">
        <f t="shared" si="1"/>
        <v>1788539.2000000002</v>
      </c>
      <c r="AL59" s="181">
        <v>1000</v>
      </c>
      <c r="AM59" s="181">
        <v>1652.8</v>
      </c>
      <c r="AN59" s="181">
        <f t="shared" si="7"/>
        <v>1652800</v>
      </c>
      <c r="AO59" s="181">
        <f t="shared" si="2"/>
        <v>1851136.0000000002</v>
      </c>
      <c r="AP59" s="181">
        <v>1000</v>
      </c>
      <c r="AQ59" s="181">
        <v>1710.65</v>
      </c>
      <c r="AR59" s="181">
        <f t="shared" si="8"/>
        <v>1710650</v>
      </c>
      <c r="AS59" s="181">
        <f t="shared" si="3"/>
        <v>1915928.0000000002</v>
      </c>
      <c r="AT59" s="181">
        <v>1000</v>
      </c>
      <c r="AU59" s="181">
        <v>1770.52</v>
      </c>
      <c r="AV59" s="181">
        <f t="shared" si="9"/>
        <v>1770520</v>
      </c>
      <c r="AW59" s="181">
        <f t="shared" si="4"/>
        <v>1982982.4000000001</v>
      </c>
      <c r="AX59" s="181">
        <v>4946</v>
      </c>
      <c r="AY59" s="181">
        <v>8190472.8600000003</v>
      </c>
      <c r="AZ59" s="181">
        <v>9173329.6032000016</v>
      </c>
      <c r="BA59" s="11" t="s">
        <v>245</v>
      </c>
      <c r="BB59" s="11"/>
      <c r="BC59" s="23"/>
      <c r="BD59" s="23"/>
      <c r="BE59" s="11"/>
      <c r="BF59" s="11" t="s">
        <v>333</v>
      </c>
      <c r="BG59" s="23"/>
      <c r="BH59" s="11"/>
      <c r="BI59" s="11"/>
      <c r="BJ59" s="11"/>
      <c r="BK59" s="11"/>
      <c r="BL59" s="23"/>
      <c r="BM59" s="23"/>
    </row>
    <row r="60" spans="1:65" s="5" customFormat="1" ht="12.75" customHeight="1" x14ac:dyDescent="0.2">
      <c r="A60" s="11" t="s">
        <v>268</v>
      </c>
      <c r="B60" s="20" t="s">
        <v>425</v>
      </c>
      <c r="C60" s="11"/>
      <c r="D60" s="68" t="s">
        <v>30</v>
      </c>
      <c r="E60" s="23"/>
      <c r="F60" s="23" t="s">
        <v>27</v>
      </c>
      <c r="G60" s="23" t="s">
        <v>328</v>
      </c>
      <c r="H60" s="46">
        <v>210028875</v>
      </c>
      <c r="I60" s="23" t="s">
        <v>63</v>
      </c>
      <c r="J60" s="23" t="s">
        <v>329</v>
      </c>
      <c r="K60" s="23" t="s">
        <v>25</v>
      </c>
      <c r="L60" s="23"/>
      <c r="M60" s="23" t="s">
        <v>60</v>
      </c>
      <c r="N60" s="63">
        <v>30</v>
      </c>
      <c r="O60" s="63">
        <v>230000000</v>
      </c>
      <c r="P60" s="13" t="s">
        <v>233</v>
      </c>
      <c r="Q60" s="11" t="s">
        <v>272</v>
      </c>
      <c r="R60" s="23" t="s">
        <v>234</v>
      </c>
      <c r="S60" s="63">
        <v>230000000</v>
      </c>
      <c r="T60" s="23" t="s">
        <v>10</v>
      </c>
      <c r="U60" s="23" t="s">
        <v>11</v>
      </c>
      <c r="V60" s="11"/>
      <c r="W60" s="12" t="s">
        <v>264</v>
      </c>
      <c r="X60" s="12" t="s">
        <v>284</v>
      </c>
      <c r="Y60" s="63">
        <v>30</v>
      </c>
      <c r="Z60" s="63">
        <v>60</v>
      </c>
      <c r="AA60" s="62">
        <v>10</v>
      </c>
      <c r="AB60" s="23" t="s">
        <v>285</v>
      </c>
      <c r="AC60" s="12" t="s">
        <v>236</v>
      </c>
      <c r="AD60" s="181">
        <v>12482</v>
      </c>
      <c r="AE60" s="181">
        <v>2107</v>
      </c>
      <c r="AF60" s="181">
        <f t="shared" si="5"/>
        <v>26299574</v>
      </c>
      <c r="AG60" s="181">
        <f t="shared" si="0"/>
        <v>29455522.880000003</v>
      </c>
      <c r="AH60" s="181">
        <v>9689</v>
      </c>
      <c r="AI60" s="181">
        <v>2180.7399999999998</v>
      </c>
      <c r="AJ60" s="181">
        <f>AI60*AH60</f>
        <v>21129189.859999999</v>
      </c>
      <c r="AK60" s="181">
        <f t="shared" si="1"/>
        <v>23664692.643200003</v>
      </c>
      <c r="AL60" s="181">
        <v>9689</v>
      </c>
      <c r="AM60" s="181">
        <v>2257.0700000000002</v>
      </c>
      <c r="AN60" s="181">
        <f t="shared" si="7"/>
        <v>21868751.23</v>
      </c>
      <c r="AO60" s="181">
        <f t="shared" si="2"/>
        <v>24493001.377600003</v>
      </c>
      <c r="AP60" s="181">
        <v>9689</v>
      </c>
      <c r="AQ60" s="181">
        <v>2336.06</v>
      </c>
      <c r="AR60" s="181">
        <f t="shared" si="8"/>
        <v>22634085.34</v>
      </c>
      <c r="AS60" s="181">
        <f t="shared" si="3"/>
        <v>25350175.580800001</v>
      </c>
      <c r="AT60" s="181">
        <v>9689</v>
      </c>
      <c r="AU60" s="181">
        <v>2417.83</v>
      </c>
      <c r="AV60" s="181">
        <f t="shared" si="9"/>
        <v>23426354.870000001</v>
      </c>
      <c r="AW60" s="181">
        <f t="shared" si="4"/>
        <v>26237517.454400003</v>
      </c>
      <c r="AX60" s="181">
        <v>51238</v>
      </c>
      <c r="AY60" s="181">
        <v>115357955.30000001</v>
      </c>
      <c r="AZ60" s="181">
        <v>129200909.93600002</v>
      </c>
      <c r="BA60" s="11" t="s">
        <v>245</v>
      </c>
      <c r="BB60" s="11"/>
      <c r="BC60" s="23"/>
      <c r="BD60" s="23"/>
      <c r="BE60" s="11"/>
      <c r="BF60" s="11" t="s">
        <v>334</v>
      </c>
      <c r="BG60" s="23"/>
      <c r="BH60" s="11"/>
      <c r="BI60" s="11"/>
      <c r="BJ60" s="11"/>
      <c r="BK60" s="11"/>
      <c r="BL60" s="23"/>
      <c r="BM60" s="23"/>
    </row>
    <row r="61" spans="1:65" s="5" customFormat="1" ht="12.75" customHeight="1" x14ac:dyDescent="0.2">
      <c r="A61" s="11" t="s">
        <v>386</v>
      </c>
      <c r="B61" s="11"/>
      <c r="C61" s="23"/>
      <c r="D61" s="63"/>
      <c r="E61" s="23"/>
      <c r="F61" s="68" t="s">
        <v>39</v>
      </c>
      <c r="G61" s="52" t="s">
        <v>387</v>
      </c>
      <c r="H61" s="23"/>
      <c r="I61" s="23" t="s">
        <v>388</v>
      </c>
      <c r="J61" s="23" t="s">
        <v>389</v>
      </c>
      <c r="K61" s="23" t="s">
        <v>25</v>
      </c>
      <c r="L61" s="23"/>
      <c r="M61" s="23"/>
      <c r="N61" s="11"/>
      <c r="O61" s="11" t="s">
        <v>242</v>
      </c>
      <c r="P61" s="52" t="s">
        <v>390</v>
      </c>
      <c r="Q61" s="11" t="s">
        <v>277</v>
      </c>
      <c r="R61" s="23" t="s">
        <v>234</v>
      </c>
      <c r="S61" s="11" t="s">
        <v>232</v>
      </c>
      <c r="T61" s="23" t="s">
        <v>10</v>
      </c>
      <c r="U61" s="23" t="s">
        <v>11</v>
      </c>
      <c r="V61" s="11"/>
      <c r="W61" s="12" t="s">
        <v>264</v>
      </c>
      <c r="X61" s="12" t="s">
        <v>251</v>
      </c>
      <c r="Y61" s="63">
        <v>30</v>
      </c>
      <c r="Z61" s="63">
        <v>60</v>
      </c>
      <c r="AA61" s="62">
        <v>10</v>
      </c>
      <c r="AB61" s="23" t="s">
        <v>285</v>
      </c>
      <c r="AC61" s="12" t="s">
        <v>236</v>
      </c>
      <c r="AD61" s="181">
        <v>10</v>
      </c>
      <c r="AE61" s="181">
        <v>252464</v>
      </c>
      <c r="AF61" s="181">
        <f>AE61*AD61</f>
        <v>2524640</v>
      </c>
      <c r="AG61" s="181">
        <f>AF61*1.12</f>
        <v>2827596.8000000003</v>
      </c>
      <c r="AH61" s="181">
        <v>10</v>
      </c>
      <c r="AI61" s="181">
        <v>252464</v>
      </c>
      <c r="AJ61" s="181">
        <f>AI61*AH61</f>
        <v>2524640</v>
      </c>
      <c r="AK61" s="181">
        <f>AJ61*1.12</f>
        <v>2827596.8000000003</v>
      </c>
      <c r="AL61" s="181">
        <v>10</v>
      </c>
      <c r="AM61" s="181">
        <v>252464</v>
      </c>
      <c r="AN61" s="181">
        <f>AL61*AM61</f>
        <v>2524640</v>
      </c>
      <c r="AO61" s="181">
        <f>AN61*1.12</f>
        <v>2827596.8000000003</v>
      </c>
      <c r="AP61" s="181">
        <v>0</v>
      </c>
      <c r="AQ61" s="181"/>
      <c r="AR61" s="181">
        <v>0</v>
      </c>
      <c r="AS61" s="181">
        <v>0</v>
      </c>
      <c r="AT61" s="181"/>
      <c r="AU61" s="181"/>
      <c r="AV61" s="181"/>
      <c r="AW61" s="181"/>
      <c r="AX61" s="181">
        <v>30</v>
      </c>
      <c r="AY61" s="181">
        <v>0</v>
      </c>
      <c r="AZ61" s="181">
        <v>0</v>
      </c>
      <c r="BA61" s="13" t="s">
        <v>244</v>
      </c>
      <c r="BB61" s="23" t="s">
        <v>391</v>
      </c>
      <c r="BC61" s="23"/>
      <c r="BD61" s="23"/>
      <c r="BE61" s="23"/>
      <c r="BF61" s="23" t="s">
        <v>391</v>
      </c>
      <c r="BG61" s="23"/>
      <c r="BH61" s="23"/>
      <c r="BI61" s="23"/>
      <c r="BJ61" s="23"/>
      <c r="BK61" s="11" t="s">
        <v>73</v>
      </c>
      <c r="BL61" s="23"/>
      <c r="BM61" s="23"/>
    </row>
    <row r="62" spans="1:65" s="5" customFormat="1" ht="12.75" customHeight="1" x14ac:dyDescent="0.2">
      <c r="A62" s="11" t="s">
        <v>386</v>
      </c>
      <c r="B62" s="11"/>
      <c r="C62" s="23"/>
      <c r="D62" s="68" t="s">
        <v>39</v>
      </c>
      <c r="E62" s="23"/>
      <c r="F62" s="80" t="s">
        <v>40</v>
      </c>
      <c r="G62" s="52" t="s">
        <v>387</v>
      </c>
      <c r="H62" s="23"/>
      <c r="I62" s="23" t="s">
        <v>388</v>
      </c>
      <c r="J62" s="23" t="s">
        <v>389</v>
      </c>
      <c r="K62" s="23" t="s">
        <v>25</v>
      </c>
      <c r="L62" s="23"/>
      <c r="M62" s="23"/>
      <c r="N62" s="11"/>
      <c r="O62" s="11" t="s">
        <v>242</v>
      </c>
      <c r="P62" s="52" t="s">
        <v>390</v>
      </c>
      <c r="Q62" s="11" t="s">
        <v>277</v>
      </c>
      <c r="R62" s="23" t="s">
        <v>234</v>
      </c>
      <c r="S62" s="11" t="s">
        <v>232</v>
      </c>
      <c r="T62" s="23" t="s">
        <v>10</v>
      </c>
      <c r="U62" s="23" t="s">
        <v>11</v>
      </c>
      <c r="V62" s="11"/>
      <c r="W62" s="12" t="s">
        <v>264</v>
      </c>
      <c r="X62" s="12" t="s">
        <v>251</v>
      </c>
      <c r="Y62" s="43">
        <v>0</v>
      </c>
      <c r="Z62" s="46">
        <v>90</v>
      </c>
      <c r="AA62" s="46">
        <v>10</v>
      </c>
      <c r="AB62" s="23" t="s">
        <v>285</v>
      </c>
      <c r="AC62" s="12" t="s">
        <v>236</v>
      </c>
      <c r="AD62" s="181">
        <v>10</v>
      </c>
      <c r="AE62" s="181">
        <v>252464</v>
      </c>
      <c r="AF62" s="181">
        <f>AE62*AD62</f>
        <v>2524640</v>
      </c>
      <c r="AG62" s="181">
        <f>AF62*1.12</f>
        <v>2827596.8000000003</v>
      </c>
      <c r="AH62" s="181">
        <v>10</v>
      </c>
      <c r="AI62" s="181">
        <v>252464</v>
      </c>
      <c r="AJ62" s="181">
        <f>AI62*AH62</f>
        <v>2524640</v>
      </c>
      <c r="AK62" s="181">
        <f>AJ62*1.12</f>
        <v>2827596.8000000003</v>
      </c>
      <c r="AL62" s="181">
        <v>10</v>
      </c>
      <c r="AM62" s="181">
        <v>252464</v>
      </c>
      <c r="AN62" s="181">
        <f>AL62*AM62</f>
        <v>2524640</v>
      </c>
      <c r="AO62" s="181">
        <f>AN62*1.12</f>
        <v>2827596.8000000003</v>
      </c>
      <c r="AP62" s="181">
        <v>0</v>
      </c>
      <c r="AQ62" s="181"/>
      <c r="AR62" s="181">
        <v>0</v>
      </c>
      <c r="AS62" s="181">
        <v>0</v>
      </c>
      <c r="AT62" s="181"/>
      <c r="AU62" s="181"/>
      <c r="AV62" s="181"/>
      <c r="AW62" s="181"/>
      <c r="AX62" s="181">
        <v>30</v>
      </c>
      <c r="AY62" s="181">
        <v>0</v>
      </c>
      <c r="AZ62" s="181">
        <f>AY62*1.12</f>
        <v>0</v>
      </c>
      <c r="BA62" s="13" t="s">
        <v>244</v>
      </c>
      <c r="BB62" s="23" t="s">
        <v>391</v>
      </c>
      <c r="BC62" s="23"/>
      <c r="BD62" s="23"/>
      <c r="BE62" s="23"/>
      <c r="BF62" s="23" t="s">
        <v>391</v>
      </c>
      <c r="BG62" s="23"/>
      <c r="BH62" s="23"/>
      <c r="BI62" s="23"/>
      <c r="BJ62" s="23"/>
      <c r="BK62" s="23"/>
      <c r="BL62" s="11" t="s">
        <v>73</v>
      </c>
      <c r="BM62" s="23"/>
    </row>
    <row r="63" spans="1:65" s="5" customFormat="1" ht="12.75" customHeight="1" x14ac:dyDescent="0.2">
      <c r="A63" s="11" t="s">
        <v>386</v>
      </c>
      <c r="B63" s="11"/>
      <c r="C63" s="23"/>
      <c r="D63" s="79" t="s">
        <v>40</v>
      </c>
      <c r="E63" s="23"/>
      <c r="F63" s="79" t="s">
        <v>39</v>
      </c>
      <c r="G63" s="52" t="s">
        <v>387</v>
      </c>
      <c r="H63" s="23"/>
      <c r="I63" s="23" t="s">
        <v>388</v>
      </c>
      <c r="J63" s="23" t="s">
        <v>389</v>
      </c>
      <c r="K63" s="23" t="s">
        <v>25</v>
      </c>
      <c r="L63" s="23"/>
      <c r="M63" s="23"/>
      <c r="N63" s="11"/>
      <c r="O63" s="11" t="s">
        <v>242</v>
      </c>
      <c r="P63" s="64" t="s">
        <v>444</v>
      </c>
      <c r="Q63" s="11" t="s">
        <v>644</v>
      </c>
      <c r="R63" s="23" t="s">
        <v>234</v>
      </c>
      <c r="S63" s="11" t="s">
        <v>232</v>
      </c>
      <c r="T63" s="23" t="s">
        <v>10</v>
      </c>
      <c r="U63" s="23" t="s">
        <v>11</v>
      </c>
      <c r="V63" s="11"/>
      <c r="W63" s="12" t="s">
        <v>645</v>
      </c>
      <c r="X63" s="12" t="s">
        <v>251</v>
      </c>
      <c r="Y63" s="43">
        <v>0</v>
      </c>
      <c r="Z63" s="46">
        <v>90</v>
      </c>
      <c r="AA63" s="46">
        <v>10</v>
      </c>
      <c r="AB63" s="23" t="s">
        <v>285</v>
      </c>
      <c r="AC63" s="12" t="s">
        <v>236</v>
      </c>
      <c r="AD63" s="181">
        <v>0</v>
      </c>
      <c r="AE63" s="181">
        <v>252464</v>
      </c>
      <c r="AF63" s="181">
        <f>AE63*AD63</f>
        <v>0</v>
      </c>
      <c r="AG63" s="181">
        <f>AF63*1.12</f>
        <v>0</v>
      </c>
      <c r="AH63" s="181">
        <v>10</v>
      </c>
      <c r="AI63" s="181">
        <v>252464</v>
      </c>
      <c r="AJ63" s="181">
        <f>AI63*AH63</f>
        <v>2524640</v>
      </c>
      <c r="AK63" s="181">
        <f>AJ63*1.12</f>
        <v>2827596.8000000003</v>
      </c>
      <c r="AL63" s="181">
        <v>10</v>
      </c>
      <c r="AM63" s="181">
        <v>252464</v>
      </c>
      <c r="AN63" s="181">
        <f>AL63*AM63</f>
        <v>2524640</v>
      </c>
      <c r="AO63" s="181">
        <f>AN63*1.12</f>
        <v>2827596.8000000003</v>
      </c>
      <c r="AP63" s="181">
        <v>0</v>
      </c>
      <c r="AQ63" s="181"/>
      <c r="AR63" s="181">
        <v>0</v>
      </c>
      <c r="AS63" s="181">
        <v>0</v>
      </c>
      <c r="AT63" s="181"/>
      <c r="AU63" s="181"/>
      <c r="AV63" s="181"/>
      <c r="AW63" s="181"/>
      <c r="AX63" s="181">
        <f>AD63+AH63+AL63</f>
        <v>20</v>
      </c>
      <c r="AY63" s="153">
        <v>0</v>
      </c>
      <c r="AZ63" s="181">
        <v>0</v>
      </c>
      <c r="BA63" s="13" t="s">
        <v>244</v>
      </c>
      <c r="BB63" s="23" t="s">
        <v>391</v>
      </c>
      <c r="BC63" s="23"/>
      <c r="BD63" s="23"/>
      <c r="BE63" s="23"/>
      <c r="BF63" s="23" t="s">
        <v>391</v>
      </c>
      <c r="BG63" s="23"/>
      <c r="BH63" s="23"/>
      <c r="BI63" s="23"/>
      <c r="BJ63" s="23"/>
      <c r="BK63" s="23"/>
      <c r="BL63" s="11" t="s">
        <v>73</v>
      </c>
      <c r="BM63" s="23" t="s">
        <v>984</v>
      </c>
    </row>
    <row r="64" spans="1:65" s="5" customFormat="1" ht="12.75" customHeight="1" x14ac:dyDescent="0.2">
      <c r="A64" s="11" t="s">
        <v>386</v>
      </c>
      <c r="B64" s="11"/>
      <c r="C64" s="23"/>
      <c r="D64" s="63"/>
      <c r="E64" s="23"/>
      <c r="F64" s="68" t="s">
        <v>41</v>
      </c>
      <c r="G64" s="52" t="s">
        <v>392</v>
      </c>
      <c r="H64" s="23"/>
      <c r="I64" s="23" t="s">
        <v>388</v>
      </c>
      <c r="J64" s="23" t="s">
        <v>393</v>
      </c>
      <c r="K64" s="23" t="s">
        <v>25</v>
      </c>
      <c r="L64" s="23"/>
      <c r="M64" s="23"/>
      <c r="N64" s="11"/>
      <c r="O64" s="11" t="s">
        <v>242</v>
      </c>
      <c r="P64" s="52" t="s">
        <v>390</v>
      </c>
      <c r="Q64" s="11" t="s">
        <v>277</v>
      </c>
      <c r="R64" s="23" t="s">
        <v>234</v>
      </c>
      <c r="S64" s="11" t="s">
        <v>232</v>
      </c>
      <c r="T64" s="23" t="s">
        <v>10</v>
      </c>
      <c r="U64" s="23" t="s">
        <v>11</v>
      </c>
      <c r="V64" s="11"/>
      <c r="W64" s="12" t="s">
        <v>264</v>
      </c>
      <c r="X64" s="12" t="s">
        <v>251</v>
      </c>
      <c r="Y64" s="63">
        <v>30</v>
      </c>
      <c r="Z64" s="63">
        <v>60</v>
      </c>
      <c r="AA64" s="62">
        <v>10</v>
      </c>
      <c r="AB64" s="23" t="s">
        <v>285</v>
      </c>
      <c r="AC64" s="12" t="s">
        <v>236</v>
      </c>
      <c r="AD64" s="181">
        <v>7</v>
      </c>
      <c r="AE64" s="181">
        <v>441785</v>
      </c>
      <c r="AF64" s="181">
        <f t="shared" ref="AF64:AF76" si="80">AE64*AD64</f>
        <v>3092495</v>
      </c>
      <c r="AG64" s="181">
        <f t="shared" ref="AG64:AG76" si="81">AF64*1.12</f>
        <v>3463594.4000000004</v>
      </c>
      <c r="AH64" s="181">
        <v>7</v>
      </c>
      <c r="AI64" s="181">
        <v>441785</v>
      </c>
      <c r="AJ64" s="181">
        <f t="shared" ref="AJ64:AJ76" si="82">AI64*AH64</f>
        <v>3092495</v>
      </c>
      <c r="AK64" s="181">
        <f t="shared" ref="AK64:AK76" si="83">AJ64*1.12</f>
        <v>3463594.4000000004</v>
      </c>
      <c r="AL64" s="181">
        <v>7</v>
      </c>
      <c r="AM64" s="181">
        <v>441785</v>
      </c>
      <c r="AN64" s="181">
        <f t="shared" ref="AN64:AN76" si="84">AL64*AM64</f>
        <v>3092495</v>
      </c>
      <c r="AO64" s="181">
        <f t="shared" ref="AO64:AO76" si="85">AN64*1.12</f>
        <v>3463594.4000000004</v>
      </c>
      <c r="AP64" s="181">
        <v>0</v>
      </c>
      <c r="AQ64" s="181"/>
      <c r="AR64" s="181">
        <v>0</v>
      </c>
      <c r="AS64" s="181">
        <v>0</v>
      </c>
      <c r="AT64" s="181"/>
      <c r="AU64" s="181"/>
      <c r="AV64" s="181"/>
      <c r="AW64" s="181"/>
      <c r="AX64" s="181">
        <v>21</v>
      </c>
      <c r="AY64" s="181">
        <v>0</v>
      </c>
      <c r="AZ64" s="181">
        <v>0</v>
      </c>
      <c r="BA64" s="13" t="s">
        <v>244</v>
      </c>
      <c r="BB64" s="11" t="s">
        <v>394</v>
      </c>
      <c r="BC64" s="45"/>
      <c r="BD64" s="54"/>
      <c r="BE64" s="54"/>
      <c r="BF64" s="11" t="s">
        <v>394</v>
      </c>
      <c r="BG64" s="23"/>
      <c r="BH64" s="23"/>
      <c r="BI64" s="23"/>
      <c r="BJ64" s="23"/>
      <c r="BK64" s="11" t="s">
        <v>73</v>
      </c>
      <c r="BL64" s="23"/>
      <c r="BM64" s="23"/>
    </row>
    <row r="65" spans="1:65" s="5" customFormat="1" ht="12.75" customHeight="1" x14ac:dyDescent="0.2">
      <c r="A65" s="11" t="s">
        <v>386</v>
      </c>
      <c r="B65" s="11"/>
      <c r="C65" s="23"/>
      <c r="D65" s="68" t="s">
        <v>41</v>
      </c>
      <c r="E65" s="23"/>
      <c r="F65" s="80" t="s">
        <v>42</v>
      </c>
      <c r="G65" s="52" t="s">
        <v>392</v>
      </c>
      <c r="H65" s="23"/>
      <c r="I65" s="23" t="s">
        <v>388</v>
      </c>
      <c r="J65" s="23" t="s">
        <v>393</v>
      </c>
      <c r="K65" s="23" t="s">
        <v>25</v>
      </c>
      <c r="L65" s="23"/>
      <c r="M65" s="23"/>
      <c r="N65" s="11"/>
      <c r="O65" s="11" t="s">
        <v>242</v>
      </c>
      <c r="P65" s="52" t="s">
        <v>390</v>
      </c>
      <c r="Q65" s="11" t="s">
        <v>277</v>
      </c>
      <c r="R65" s="23" t="s">
        <v>234</v>
      </c>
      <c r="S65" s="11" t="s">
        <v>232</v>
      </c>
      <c r="T65" s="23" t="s">
        <v>10</v>
      </c>
      <c r="U65" s="23" t="s">
        <v>11</v>
      </c>
      <c r="V65" s="11"/>
      <c r="W65" s="12" t="s">
        <v>264</v>
      </c>
      <c r="X65" s="12" t="s">
        <v>251</v>
      </c>
      <c r="Y65" s="43">
        <v>0</v>
      </c>
      <c r="Z65" s="46">
        <v>90</v>
      </c>
      <c r="AA65" s="46">
        <v>10</v>
      </c>
      <c r="AB65" s="23" t="s">
        <v>285</v>
      </c>
      <c r="AC65" s="12" t="s">
        <v>236</v>
      </c>
      <c r="AD65" s="181">
        <v>7</v>
      </c>
      <c r="AE65" s="181">
        <v>441785</v>
      </c>
      <c r="AF65" s="181">
        <f>AE65*AD65</f>
        <v>3092495</v>
      </c>
      <c r="AG65" s="181">
        <f>AF65*1.12</f>
        <v>3463594.4000000004</v>
      </c>
      <c r="AH65" s="181">
        <v>7</v>
      </c>
      <c r="AI65" s="181">
        <v>441785</v>
      </c>
      <c r="AJ65" s="181">
        <f>AI65*AH65</f>
        <v>3092495</v>
      </c>
      <c r="AK65" s="181">
        <f>AJ65*1.12</f>
        <v>3463594.4000000004</v>
      </c>
      <c r="AL65" s="181">
        <v>7</v>
      </c>
      <c r="AM65" s="181">
        <v>441785</v>
      </c>
      <c r="AN65" s="181">
        <f>AL65*AM65</f>
        <v>3092495</v>
      </c>
      <c r="AO65" s="181">
        <f>AN65*1.12</f>
        <v>3463594.4000000004</v>
      </c>
      <c r="AP65" s="181">
        <v>0</v>
      </c>
      <c r="AQ65" s="181"/>
      <c r="AR65" s="181">
        <v>0</v>
      </c>
      <c r="AS65" s="181">
        <v>0</v>
      </c>
      <c r="AT65" s="181"/>
      <c r="AU65" s="181"/>
      <c r="AV65" s="181"/>
      <c r="AW65" s="181"/>
      <c r="AX65" s="181">
        <v>21</v>
      </c>
      <c r="AY65" s="181">
        <v>0</v>
      </c>
      <c r="AZ65" s="181">
        <f>AY65*1.12</f>
        <v>0</v>
      </c>
      <c r="BA65" s="13" t="s">
        <v>244</v>
      </c>
      <c r="BB65" s="11" t="s">
        <v>394</v>
      </c>
      <c r="BC65" s="45"/>
      <c r="BD65" s="54"/>
      <c r="BE65" s="54"/>
      <c r="BF65" s="11" t="s">
        <v>394</v>
      </c>
      <c r="BG65" s="23"/>
      <c r="BH65" s="23"/>
      <c r="BI65" s="23"/>
      <c r="BJ65" s="23"/>
      <c r="BK65" s="23"/>
      <c r="BL65" s="11" t="s">
        <v>73</v>
      </c>
      <c r="BM65" s="23"/>
    </row>
    <row r="66" spans="1:65" s="5" customFormat="1" ht="12.75" customHeight="1" x14ac:dyDescent="0.2">
      <c r="A66" s="11" t="s">
        <v>386</v>
      </c>
      <c r="B66" s="11"/>
      <c r="C66" s="23"/>
      <c r="D66" s="79" t="s">
        <v>42</v>
      </c>
      <c r="E66" s="23"/>
      <c r="F66" s="79" t="s">
        <v>41</v>
      </c>
      <c r="G66" s="52" t="s">
        <v>392</v>
      </c>
      <c r="H66" s="23"/>
      <c r="I66" s="23" t="s">
        <v>388</v>
      </c>
      <c r="J66" s="23" t="s">
        <v>393</v>
      </c>
      <c r="K66" s="23" t="s">
        <v>25</v>
      </c>
      <c r="L66" s="23"/>
      <c r="M66" s="23"/>
      <c r="N66" s="11"/>
      <c r="O66" s="11" t="s">
        <v>242</v>
      </c>
      <c r="P66" s="64" t="s">
        <v>444</v>
      </c>
      <c r="Q66" s="11" t="s">
        <v>644</v>
      </c>
      <c r="R66" s="23" t="s">
        <v>234</v>
      </c>
      <c r="S66" s="11" t="s">
        <v>232</v>
      </c>
      <c r="T66" s="23" t="s">
        <v>10</v>
      </c>
      <c r="U66" s="23" t="s">
        <v>11</v>
      </c>
      <c r="V66" s="11"/>
      <c r="W66" s="12" t="s">
        <v>645</v>
      </c>
      <c r="X66" s="12" t="s">
        <v>251</v>
      </c>
      <c r="Y66" s="43">
        <v>0</v>
      </c>
      <c r="Z66" s="46">
        <v>90</v>
      </c>
      <c r="AA66" s="46">
        <v>10</v>
      </c>
      <c r="AB66" s="23" t="s">
        <v>285</v>
      </c>
      <c r="AC66" s="12" t="s">
        <v>236</v>
      </c>
      <c r="AD66" s="181">
        <v>0</v>
      </c>
      <c r="AE66" s="181">
        <v>441785</v>
      </c>
      <c r="AF66" s="181">
        <f>AE66*AD66</f>
        <v>0</v>
      </c>
      <c r="AG66" s="181">
        <f>AF66*1.12</f>
        <v>0</v>
      </c>
      <c r="AH66" s="181">
        <v>7</v>
      </c>
      <c r="AI66" s="181">
        <v>441785</v>
      </c>
      <c r="AJ66" s="181">
        <f>AI66*AH66</f>
        <v>3092495</v>
      </c>
      <c r="AK66" s="181">
        <f>AJ66*1.12</f>
        <v>3463594.4000000004</v>
      </c>
      <c r="AL66" s="181">
        <v>7</v>
      </c>
      <c r="AM66" s="181">
        <v>441785</v>
      </c>
      <c r="AN66" s="181">
        <f>AL66*AM66</f>
        <v>3092495</v>
      </c>
      <c r="AO66" s="181">
        <f>AN66*1.12</f>
        <v>3463594.4000000004</v>
      </c>
      <c r="AP66" s="181">
        <v>0</v>
      </c>
      <c r="AQ66" s="181"/>
      <c r="AR66" s="181">
        <v>0</v>
      </c>
      <c r="AS66" s="181">
        <v>0</v>
      </c>
      <c r="AT66" s="181"/>
      <c r="AU66" s="181"/>
      <c r="AV66" s="181"/>
      <c r="AW66" s="181"/>
      <c r="AX66" s="181">
        <f t="shared" ref="AX66" si="86">AD66+AH66+AL66</f>
        <v>14</v>
      </c>
      <c r="AY66" s="153">
        <v>0</v>
      </c>
      <c r="AZ66" s="181">
        <v>0</v>
      </c>
      <c r="BA66" s="13" t="s">
        <v>244</v>
      </c>
      <c r="BB66" s="11" t="s">
        <v>394</v>
      </c>
      <c r="BC66" s="45"/>
      <c r="BD66" s="54"/>
      <c r="BE66" s="54"/>
      <c r="BF66" s="11" t="s">
        <v>394</v>
      </c>
      <c r="BG66" s="23"/>
      <c r="BH66" s="23"/>
      <c r="BI66" s="23"/>
      <c r="BJ66" s="23"/>
      <c r="BK66" s="23"/>
      <c r="BL66" s="11" t="s">
        <v>73</v>
      </c>
      <c r="BM66" s="23" t="s">
        <v>984</v>
      </c>
    </row>
    <row r="67" spans="1:65" s="5" customFormat="1" ht="12.75" customHeight="1" x14ac:dyDescent="0.2">
      <c r="A67" s="11" t="s">
        <v>386</v>
      </c>
      <c r="B67" s="11"/>
      <c r="C67" s="23"/>
      <c r="D67" s="63"/>
      <c r="E67" s="23"/>
      <c r="F67" s="68" t="s">
        <v>43</v>
      </c>
      <c r="G67" s="52" t="s">
        <v>395</v>
      </c>
      <c r="H67" s="23"/>
      <c r="I67" s="23" t="s">
        <v>396</v>
      </c>
      <c r="J67" s="23" t="s">
        <v>397</v>
      </c>
      <c r="K67" s="23" t="s">
        <v>25</v>
      </c>
      <c r="L67" s="23"/>
      <c r="M67" s="23"/>
      <c r="N67" s="11"/>
      <c r="O67" s="11" t="s">
        <v>242</v>
      </c>
      <c r="P67" s="52" t="s">
        <v>390</v>
      </c>
      <c r="Q67" s="11" t="s">
        <v>277</v>
      </c>
      <c r="R67" s="23" t="s">
        <v>234</v>
      </c>
      <c r="S67" s="11" t="s">
        <v>232</v>
      </c>
      <c r="T67" s="23" t="s">
        <v>10</v>
      </c>
      <c r="U67" s="23" t="s">
        <v>11</v>
      </c>
      <c r="V67" s="11"/>
      <c r="W67" s="12" t="s">
        <v>264</v>
      </c>
      <c r="X67" s="12" t="s">
        <v>251</v>
      </c>
      <c r="Y67" s="63">
        <v>30</v>
      </c>
      <c r="Z67" s="63">
        <v>60</v>
      </c>
      <c r="AA67" s="62">
        <v>10</v>
      </c>
      <c r="AB67" s="23" t="s">
        <v>285</v>
      </c>
      <c r="AC67" s="12" t="s">
        <v>236</v>
      </c>
      <c r="AD67" s="181">
        <v>90</v>
      </c>
      <c r="AE67" s="181">
        <v>418145.16</v>
      </c>
      <c r="AF67" s="181">
        <f t="shared" si="80"/>
        <v>37633064.399999999</v>
      </c>
      <c r="AG67" s="181">
        <f t="shared" si="81"/>
        <v>42149032.127999999</v>
      </c>
      <c r="AH67" s="181">
        <v>90</v>
      </c>
      <c r="AI67" s="181">
        <v>418145.16</v>
      </c>
      <c r="AJ67" s="181">
        <f t="shared" si="82"/>
        <v>37633064.399999999</v>
      </c>
      <c r="AK67" s="181">
        <f t="shared" si="83"/>
        <v>42149032.127999999</v>
      </c>
      <c r="AL67" s="181">
        <v>90</v>
      </c>
      <c r="AM67" s="181">
        <v>418145.16</v>
      </c>
      <c r="AN67" s="181">
        <f t="shared" si="84"/>
        <v>37633064.399999999</v>
      </c>
      <c r="AO67" s="181">
        <f t="shared" si="85"/>
        <v>42149032.127999999</v>
      </c>
      <c r="AP67" s="181">
        <v>0</v>
      </c>
      <c r="AQ67" s="181"/>
      <c r="AR67" s="181">
        <v>0</v>
      </c>
      <c r="AS67" s="181">
        <v>0</v>
      </c>
      <c r="AT67" s="181"/>
      <c r="AU67" s="181"/>
      <c r="AV67" s="181"/>
      <c r="AW67" s="181"/>
      <c r="AX67" s="181">
        <v>270</v>
      </c>
      <c r="AY67" s="181">
        <v>0</v>
      </c>
      <c r="AZ67" s="181">
        <v>0</v>
      </c>
      <c r="BA67" s="13" t="s">
        <v>244</v>
      </c>
      <c r="BB67" s="11" t="s">
        <v>398</v>
      </c>
      <c r="BC67" s="45"/>
      <c r="BD67" s="54"/>
      <c r="BE67" s="54"/>
      <c r="BF67" s="11" t="s">
        <v>398</v>
      </c>
      <c r="BG67" s="23"/>
      <c r="BH67" s="23"/>
      <c r="BI67" s="23"/>
      <c r="BJ67" s="23"/>
      <c r="BK67" s="11" t="s">
        <v>73</v>
      </c>
      <c r="BL67" s="23"/>
      <c r="BM67" s="23"/>
    </row>
    <row r="68" spans="1:65" s="5" customFormat="1" ht="12.75" customHeight="1" x14ac:dyDescent="0.2">
      <c r="A68" s="11" t="s">
        <v>386</v>
      </c>
      <c r="B68" s="11"/>
      <c r="C68" s="23"/>
      <c r="D68" s="68" t="s">
        <v>43</v>
      </c>
      <c r="E68" s="23"/>
      <c r="F68" s="80" t="s">
        <v>44</v>
      </c>
      <c r="G68" s="52" t="s">
        <v>395</v>
      </c>
      <c r="H68" s="23"/>
      <c r="I68" s="23" t="s">
        <v>396</v>
      </c>
      <c r="J68" s="23" t="s">
        <v>397</v>
      </c>
      <c r="K68" s="23" t="s">
        <v>25</v>
      </c>
      <c r="L68" s="23"/>
      <c r="M68" s="23"/>
      <c r="N68" s="11"/>
      <c r="O68" s="11" t="s">
        <v>242</v>
      </c>
      <c r="P68" s="52" t="s">
        <v>390</v>
      </c>
      <c r="Q68" s="11" t="s">
        <v>277</v>
      </c>
      <c r="R68" s="23" t="s">
        <v>234</v>
      </c>
      <c r="S68" s="11" t="s">
        <v>232</v>
      </c>
      <c r="T68" s="23" t="s">
        <v>10</v>
      </c>
      <c r="U68" s="23" t="s">
        <v>11</v>
      </c>
      <c r="V68" s="11"/>
      <c r="W68" s="12" t="s">
        <v>264</v>
      </c>
      <c r="X68" s="12" t="s">
        <v>251</v>
      </c>
      <c r="Y68" s="43">
        <v>0</v>
      </c>
      <c r="Z68" s="46">
        <v>90</v>
      </c>
      <c r="AA68" s="46">
        <v>10</v>
      </c>
      <c r="AB68" s="23" t="s">
        <v>285</v>
      </c>
      <c r="AC68" s="12" t="s">
        <v>236</v>
      </c>
      <c r="AD68" s="181">
        <v>90</v>
      </c>
      <c r="AE68" s="181">
        <v>418145.16</v>
      </c>
      <c r="AF68" s="181">
        <f t="shared" si="80"/>
        <v>37633064.399999999</v>
      </c>
      <c r="AG68" s="181">
        <f t="shared" si="81"/>
        <v>42149032.127999999</v>
      </c>
      <c r="AH68" s="181">
        <v>90</v>
      </c>
      <c r="AI68" s="181">
        <v>418145.16</v>
      </c>
      <c r="AJ68" s="181">
        <f t="shared" si="82"/>
        <v>37633064.399999999</v>
      </c>
      <c r="AK68" s="181">
        <f t="shared" si="83"/>
        <v>42149032.127999999</v>
      </c>
      <c r="AL68" s="181">
        <v>90</v>
      </c>
      <c r="AM68" s="181">
        <v>418145.16</v>
      </c>
      <c r="AN68" s="181">
        <f t="shared" si="84"/>
        <v>37633064.399999999</v>
      </c>
      <c r="AO68" s="181">
        <f t="shared" si="85"/>
        <v>42149032.127999999</v>
      </c>
      <c r="AP68" s="181">
        <v>0</v>
      </c>
      <c r="AQ68" s="181"/>
      <c r="AR68" s="181">
        <v>0</v>
      </c>
      <c r="AS68" s="181">
        <v>0</v>
      </c>
      <c r="AT68" s="181"/>
      <c r="AU68" s="181"/>
      <c r="AV68" s="181"/>
      <c r="AW68" s="181"/>
      <c r="AX68" s="181">
        <v>270</v>
      </c>
      <c r="AY68" s="181">
        <v>0</v>
      </c>
      <c r="AZ68" s="181">
        <f>AY68*1.12</f>
        <v>0</v>
      </c>
      <c r="BA68" s="13" t="s">
        <v>244</v>
      </c>
      <c r="BB68" s="11" t="s">
        <v>398</v>
      </c>
      <c r="BC68" s="45"/>
      <c r="BD68" s="54"/>
      <c r="BE68" s="54"/>
      <c r="BF68" s="11" t="s">
        <v>398</v>
      </c>
      <c r="BG68" s="23"/>
      <c r="BH68" s="23"/>
      <c r="BI68" s="23"/>
      <c r="BJ68" s="23"/>
      <c r="BK68" s="23"/>
      <c r="BL68" s="11" t="s">
        <v>73</v>
      </c>
      <c r="BM68" s="23"/>
    </row>
    <row r="69" spans="1:65" s="5" customFormat="1" ht="12.75" customHeight="1" x14ac:dyDescent="0.2">
      <c r="A69" s="11" t="s">
        <v>386</v>
      </c>
      <c r="B69" s="11"/>
      <c r="C69" s="23"/>
      <c r="D69" s="79" t="s">
        <v>44</v>
      </c>
      <c r="E69" s="23"/>
      <c r="F69" s="79" t="s">
        <v>43</v>
      </c>
      <c r="G69" s="52" t="s">
        <v>395</v>
      </c>
      <c r="H69" s="23"/>
      <c r="I69" s="23" t="s">
        <v>396</v>
      </c>
      <c r="J69" s="23" t="s">
        <v>397</v>
      </c>
      <c r="K69" s="23" t="s">
        <v>25</v>
      </c>
      <c r="L69" s="23"/>
      <c r="M69" s="23"/>
      <c r="N69" s="11"/>
      <c r="O69" s="11" t="s">
        <v>242</v>
      </c>
      <c r="P69" s="64" t="s">
        <v>444</v>
      </c>
      <c r="Q69" s="11" t="s">
        <v>644</v>
      </c>
      <c r="R69" s="23" t="s">
        <v>234</v>
      </c>
      <c r="S69" s="11" t="s">
        <v>232</v>
      </c>
      <c r="T69" s="23" t="s">
        <v>10</v>
      </c>
      <c r="U69" s="23" t="s">
        <v>11</v>
      </c>
      <c r="V69" s="11"/>
      <c r="W69" s="12" t="s">
        <v>645</v>
      </c>
      <c r="X69" s="12" t="s">
        <v>251</v>
      </c>
      <c r="Y69" s="43">
        <v>0</v>
      </c>
      <c r="Z69" s="46">
        <v>90</v>
      </c>
      <c r="AA69" s="46">
        <v>10</v>
      </c>
      <c r="AB69" s="23" t="s">
        <v>285</v>
      </c>
      <c r="AC69" s="12" t="s">
        <v>236</v>
      </c>
      <c r="AD69" s="181">
        <v>0</v>
      </c>
      <c r="AE69" s="181">
        <v>418145.16</v>
      </c>
      <c r="AF69" s="181">
        <f t="shared" si="80"/>
        <v>0</v>
      </c>
      <c r="AG69" s="181">
        <f t="shared" si="81"/>
        <v>0</v>
      </c>
      <c r="AH69" s="181">
        <v>90</v>
      </c>
      <c r="AI69" s="181">
        <v>418145.16</v>
      </c>
      <c r="AJ69" s="181">
        <f t="shared" si="82"/>
        <v>37633064.399999999</v>
      </c>
      <c r="AK69" s="181">
        <f t="shared" si="83"/>
        <v>42149032.127999999</v>
      </c>
      <c r="AL69" s="181">
        <v>90</v>
      </c>
      <c r="AM69" s="181">
        <v>418145.16</v>
      </c>
      <c r="AN69" s="181">
        <f t="shared" si="84"/>
        <v>37633064.399999999</v>
      </c>
      <c r="AO69" s="181">
        <f t="shared" si="85"/>
        <v>42149032.127999999</v>
      </c>
      <c r="AP69" s="181">
        <v>0</v>
      </c>
      <c r="AQ69" s="181"/>
      <c r="AR69" s="181">
        <v>0</v>
      </c>
      <c r="AS69" s="181">
        <v>0</v>
      </c>
      <c r="AT69" s="181"/>
      <c r="AU69" s="181"/>
      <c r="AV69" s="181"/>
      <c r="AW69" s="181"/>
      <c r="AX69" s="181">
        <f t="shared" ref="AX69" si="87">AD69+AH69+AL69</f>
        <v>180</v>
      </c>
      <c r="AY69" s="153">
        <v>0</v>
      </c>
      <c r="AZ69" s="181">
        <v>0</v>
      </c>
      <c r="BA69" s="13" t="s">
        <v>244</v>
      </c>
      <c r="BB69" s="11" t="s">
        <v>398</v>
      </c>
      <c r="BC69" s="45"/>
      <c r="BD69" s="54"/>
      <c r="BE69" s="54"/>
      <c r="BF69" s="11" t="s">
        <v>398</v>
      </c>
      <c r="BG69" s="23"/>
      <c r="BH69" s="23"/>
      <c r="BI69" s="23"/>
      <c r="BJ69" s="23"/>
      <c r="BK69" s="23"/>
      <c r="BL69" s="11" t="s">
        <v>73</v>
      </c>
      <c r="BM69" s="23" t="s">
        <v>984</v>
      </c>
    </row>
    <row r="70" spans="1:65" s="5" customFormat="1" ht="12.75" customHeight="1" x14ac:dyDescent="0.2">
      <c r="A70" s="11" t="s">
        <v>386</v>
      </c>
      <c r="B70" s="11"/>
      <c r="C70" s="23"/>
      <c r="D70" s="63"/>
      <c r="E70" s="23"/>
      <c r="F70" s="68" t="s">
        <v>45</v>
      </c>
      <c r="G70" s="52" t="s">
        <v>399</v>
      </c>
      <c r="H70" s="23"/>
      <c r="I70" s="23" t="s">
        <v>396</v>
      </c>
      <c r="J70" s="23" t="s">
        <v>400</v>
      </c>
      <c r="K70" s="23" t="s">
        <v>25</v>
      </c>
      <c r="L70" s="23"/>
      <c r="M70" s="23"/>
      <c r="N70" s="11"/>
      <c r="O70" s="11" t="s">
        <v>242</v>
      </c>
      <c r="P70" s="52" t="s">
        <v>390</v>
      </c>
      <c r="Q70" s="11" t="s">
        <v>277</v>
      </c>
      <c r="R70" s="23" t="s">
        <v>234</v>
      </c>
      <c r="S70" s="11" t="s">
        <v>232</v>
      </c>
      <c r="T70" s="23" t="s">
        <v>10</v>
      </c>
      <c r="U70" s="23" t="s">
        <v>11</v>
      </c>
      <c r="V70" s="11"/>
      <c r="W70" s="12" t="s">
        <v>264</v>
      </c>
      <c r="X70" s="12" t="s">
        <v>251</v>
      </c>
      <c r="Y70" s="63">
        <v>30</v>
      </c>
      <c r="Z70" s="63">
        <v>60</v>
      </c>
      <c r="AA70" s="62">
        <v>10</v>
      </c>
      <c r="AB70" s="23" t="s">
        <v>285</v>
      </c>
      <c r="AC70" s="12" t="s">
        <v>236</v>
      </c>
      <c r="AD70" s="181">
        <v>250</v>
      </c>
      <c r="AE70" s="181">
        <v>520640.18</v>
      </c>
      <c r="AF70" s="181">
        <f t="shared" si="80"/>
        <v>130160045</v>
      </c>
      <c r="AG70" s="181">
        <f t="shared" si="81"/>
        <v>145779250.40000001</v>
      </c>
      <c r="AH70" s="181">
        <v>250</v>
      </c>
      <c r="AI70" s="181">
        <v>520640.18</v>
      </c>
      <c r="AJ70" s="181">
        <f t="shared" si="82"/>
        <v>130160045</v>
      </c>
      <c r="AK70" s="181">
        <f t="shared" si="83"/>
        <v>145779250.40000001</v>
      </c>
      <c r="AL70" s="181">
        <v>250</v>
      </c>
      <c r="AM70" s="181">
        <v>520640.18</v>
      </c>
      <c r="AN70" s="181">
        <f t="shared" si="84"/>
        <v>130160045</v>
      </c>
      <c r="AO70" s="181">
        <f t="shared" si="85"/>
        <v>145779250.40000001</v>
      </c>
      <c r="AP70" s="181">
        <v>0</v>
      </c>
      <c r="AQ70" s="181"/>
      <c r="AR70" s="181">
        <v>0</v>
      </c>
      <c r="AS70" s="181">
        <v>0</v>
      </c>
      <c r="AT70" s="181"/>
      <c r="AU70" s="181"/>
      <c r="AV70" s="181"/>
      <c r="AW70" s="181"/>
      <c r="AX70" s="181">
        <v>750</v>
      </c>
      <c r="AY70" s="181">
        <v>0</v>
      </c>
      <c r="AZ70" s="181">
        <v>0</v>
      </c>
      <c r="BA70" s="13" t="s">
        <v>244</v>
      </c>
      <c r="BB70" s="11" t="s">
        <v>401</v>
      </c>
      <c r="BC70" s="45"/>
      <c r="BD70" s="54"/>
      <c r="BE70" s="54"/>
      <c r="BF70" s="11" t="s">
        <v>401</v>
      </c>
      <c r="BG70" s="23"/>
      <c r="BH70" s="23"/>
      <c r="BI70" s="23"/>
      <c r="BJ70" s="23"/>
      <c r="BK70" s="11" t="s">
        <v>73</v>
      </c>
      <c r="BL70" s="23"/>
      <c r="BM70" s="23"/>
    </row>
    <row r="71" spans="1:65" s="5" customFormat="1" ht="12.75" customHeight="1" x14ac:dyDescent="0.2">
      <c r="A71" s="11" t="s">
        <v>386</v>
      </c>
      <c r="B71" s="11"/>
      <c r="C71" s="23"/>
      <c r="D71" s="68" t="s">
        <v>45</v>
      </c>
      <c r="E71" s="23"/>
      <c r="F71" s="80" t="s">
        <v>46</v>
      </c>
      <c r="G71" s="52" t="s">
        <v>399</v>
      </c>
      <c r="H71" s="23"/>
      <c r="I71" s="23" t="s">
        <v>396</v>
      </c>
      <c r="J71" s="23" t="s">
        <v>400</v>
      </c>
      <c r="K71" s="23" t="s">
        <v>25</v>
      </c>
      <c r="L71" s="23"/>
      <c r="M71" s="23"/>
      <c r="N71" s="11"/>
      <c r="O71" s="11" t="s">
        <v>242</v>
      </c>
      <c r="P71" s="52" t="s">
        <v>390</v>
      </c>
      <c r="Q71" s="11" t="s">
        <v>277</v>
      </c>
      <c r="R71" s="23" t="s">
        <v>234</v>
      </c>
      <c r="S71" s="11" t="s">
        <v>232</v>
      </c>
      <c r="T71" s="23" t="s">
        <v>10</v>
      </c>
      <c r="U71" s="23" t="s">
        <v>11</v>
      </c>
      <c r="V71" s="11"/>
      <c r="W71" s="12" t="s">
        <v>264</v>
      </c>
      <c r="X71" s="12" t="s">
        <v>251</v>
      </c>
      <c r="Y71" s="43">
        <v>0</v>
      </c>
      <c r="Z71" s="46">
        <v>90</v>
      </c>
      <c r="AA71" s="46">
        <v>10</v>
      </c>
      <c r="AB71" s="23" t="s">
        <v>285</v>
      </c>
      <c r="AC71" s="12" t="s">
        <v>236</v>
      </c>
      <c r="AD71" s="181">
        <v>250</v>
      </c>
      <c r="AE71" s="181">
        <v>520640.18</v>
      </c>
      <c r="AF71" s="181">
        <f>AE71*AD71</f>
        <v>130160045</v>
      </c>
      <c r="AG71" s="181">
        <f>AF71*1.12</f>
        <v>145779250.40000001</v>
      </c>
      <c r="AH71" s="181">
        <v>250</v>
      </c>
      <c r="AI71" s="181">
        <v>520640.18</v>
      </c>
      <c r="AJ71" s="181">
        <f>AI71*AH71</f>
        <v>130160045</v>
      </c>
      <c r="AK71" s="181">
        <f>AJ71*1.12</f>
        <v>145779250.40000001</v>
      </c>
      <c r="AL71" s="181">
        <v>250</v>
      </c>
      <c r="AM71" s="181">
        <v>520640.18</v>
      </c>
      <c r="AN71" s="181">
        <f>AL71*AM71</f>
        <v>130160045</v>
      </c>
      <c r="AO71" s="181">
        <f>AN71*1.12</f>
        <v>145779250.40000001</v>
      </c>
      <c r="AP71" s="181">
        <v>0</v>
      </c>
      <c r="AQ71" s="181"/>
      <c r="AR71" s="181">
        <v>0</v>
      </c>
      <c r="AS71" s="181">
        <v>0</v>
      </c>
      <c r="AT71" s="181"/>
      <c r="AU71" s="181"/>
      <c r="AV71" s="181"/>
      <c r="AW71" s="181"/>
      <c r="AX71" s="181">
        <v>750</v>
      </c>
      <c r="AY71" s="181">
        <v>0</v>
      </c>
      <c r="AZ71" s="181">
        <f>AY71*1.12</f>
        <v>0</v>
      </c>
      <c r="BA71" s="13" t="s">
        <v>244</v>
      </c>
      <c r="BB71" s="11" t="s">
        <v>401</v>
      </c>
      <c r="BC71" s="45"/>
      <c r="BD71" s="54"/>
      <c r="BE71" s="54"/>
      <c r="BF71" s="11" t="s">
        <v>401</v>
      </c>
      <c r="BG71" s="23"/>
      <c r="BH71" s="23"/>
      <c r="BI71" s="23"/>
      <c r="BJ71" s="23"/>
      <c r="BK71" s="23"/>
      <c r="BL71" s="11" t="s">
        <v>73</v>
      </c>
      <c r="BM71" s="23"/>
    </row>
    <row r="72" spans="1:65" s="5" customFormat="1" ht="12.75" customHeight="1" x14ac:dyDescent="0.2">
      <c r="A72" s="11" t="s">
        <v>386</v>
      </c>
      <c r="B72" s="11"/>
      <c r="C72" s="23"/>
      <c r="D72" s="79" t="s">
        <v>46</v>
      </c>
      <c r="E72" s="23"/>
      <c r="F72" s="79" t="s">
        <v>45</v>
      </c>
      <c r="G72" s="52" t="s">
        <v>399</v>
      </c>
      <c r="H72" s="23"/>
      <c r="I72" s="23" t="s">
        <v>396</v>
      </c>
      <c r="J72" s="23" t="s">
        <v>400</v>
      </c>
      <c r="K72" s="23" t="s">
        <v>25</v>
      </c>
      <c r="L72" s="23"/>
      <c r="M72" s="23"/>
      <c r="N72" s="11"/>
      <c r="O72" s="11" t="s">
        <v>242</v>
      </c>
      <c r="P72" s="64" t="s">
        <v>444</v>
      </c>
      <c r="Q72" s="11" t="s">
        <v>644</v>
      </c>
      <c r="R72" s="23" t="s">
        <v>234</v>
      </c>
      <c r="S72" s="11" t="s">
        <v>232</v>
      </c>
      <c r="T72" s="23" t="s">
        <v>10</v>
      </c>
      <c r="U72" s="23" t="s">
        <v>11</v>
      </c>
      <c r="V72" s="11"/>
      <c r="W72" s="12" t="s">
        <v>645</v>
      </c>
      <c r="X72" s="12" t="s">
        <v>251</v>
      </c>
      <c r="Y72" s="43">
        <v>0</v>
      </c>
      <c r="Z72" s="46">
        <v>90</v>
      </c>
      <c r="AA72" s="46">
        <v>10</v>
      </c>
      <c r="AB72" s="23" t="s">
        <v>285</v>
      </c>
      <c r="AC72" s="12" t="s">
        <v>236</v>
      </c>
      <c r="AD72" s="181">
        <v>0</v>
      </c>
      <c r="AE72" s="181">
        <v>520640.18</v>
      </c>
      <c r="AF72" s="181">
        <f>AE72*AD72</f>
        <v>0</v>
      </c>
      <c r="AG72" s="181">
        <f>AF72*1.12</f>
        <v>0</v>
      </c>
      <c r="AH72" s="181">
        <v>250</v>
      </c>
      <c r="AI72" s="181">
        <v>520640.18</v>
      </c>
      <c r="AJ72" s="181">
        <f>AI72*AH72</f>
        <v>130160045</v>
      </c>
      <c r="AK72" s="181">
        <f>AJ72*1.12</f>
        <v>145779250.40000001</v>
      </c>
      <c r="AL72" s="181">
        <v>250</v>
      </c>
      <c r="AM72" s="181">
        <v>520640.18</v>
      </c>
      <c r="AN72" s="181">
        <f>AL72*AM72</f>
        <v>130160045</v>
      </c>
      <c r="AO72" s="181">
        <f>AN72*1.12</f>
        <v>145779250.40000001</v>
      </c>
      <c r="AP72" s="181">
        <v>0</v>
      </c>
      <c r="AQ72" s="181"/>
      <c r="AR72" s="181">
        <v>0</v>
      </c>
      <c r="AS72" s="181">
        <v>0</v>
      </c>
      <c r="AT72" s="181"/>
      <c r="AU72" s="181"/>
      <c r="AV72" s="181"/>
      <c r="AW72" s="181"/>
      <c r="AX72" s="181">
        <f t="shared" ref="AX72" si="88">AD72+AH72+AL72</f>
        <v>500</v>
      </c>
      <c r="AY72" s="153">
        <v>0</v>
      </c>
      <c r="AZ72" s="181">
        <v>0</v>
      </c>
      <c r="BA72" s="13" t="s">
        <v>244</v>
      </c>
      <c r="BB72" s="11" t="s">
        <v>401</v>
      </c>
      <c r="BC72" s="45"/>
      <c r="BD72" s="54"/>
      <c r="BE72" s="54"/>
      <c r="BF72" s="11" t="s">
        <v>401</v>
      </c>
      <c r="BG72" s="23"/>
      <c r="BH72" s="23"/>
      <c r="BI72" s="23"/>
      <c r="BJ72" s="23"/>
      <c r="BK72" s="23"/>
      <c r="BL72" s="11" t="s">
        <v>73</v>
      </c>
      <c r="BM72" s="23" t="s">
        <v>984</v>
      </c>
    </row>
    <row r="73" spans="1:65" s="5" customFormat="1" ht="12.75" customHeight="1" x14ac:dyDescent="0.2">
      <c r="A73" s="11" t="s">
        <v>386</v>
      </c>
      <c r="B73" s="11"/>
      <c r="C73" s="23"/>
      <c r="D73" s="63"/>
      <c r="E73" s="23"/>
      <c r="F73" s="68" t="s">
        <v>47</v>
      </c>
      <c r="G73" s="52" t="s">
        <v>402</v>
      </c>
      <c r="H73" s="23"/>
      <c r="I73" s="23" t="s">
        <v>403</v>
      </c>
      <c r="J73" s="23" t="s">
        <v>404</v>
      </c>
      <c r="K73" s="23" t="s">
        <v>25</v>
      </c>
      <c r="L73" s="23"/>
      <c r="M73" s="23"/>
      <c r="N73" s="11"/>
      <c r="O73" s="11" t="s">
        <v>242</v>
      </c>
      <c r="P73" s="52" t="s">
        <v>390</v>
      </c>
      <c r="Q73" s="11" t="s">
        <v>277</v>
      </c>
      <c r="R73" s="23" t="s">
        <v>234</v>
      </c>
      <c r="S73" s="11" t="s">
        <v>232</v>
      </c>
      <c r="T73" s="23" t="s">
        <v>10</v>
      </c>
      <c r="U73" s="23" t="s">
        <v>11</v>
      </c>
      <c r="V73" s="11"/>
      <c r="W73" s="12" t="s">
        <v>264</v>
      </c>
      <c r="X73" s="12" t="s">
        <v>251</v>
      </c>
      <c r="Y73" s="63">
        <v>30</v>
      </c>
      <c r="Z73" s="63">
        <v>60</v>
      </c>
      <c r="AA73" s="62">
        <v>10</v>
      </c>
      <c r="AB73" s="23" t="s">
        <v>285</v>
      </c>
      <c r="AC73" s="12" t="s">
        <v>236</v>
      </c>
      <c r="AD73" s="181">
        <v>10</v>
      </c>
      <c r="AE73" s="181">
        <v>103300</v>
      </c>
      <c r="AF73" s="181">
        <f t="shared" si="80"/>
        <v>1033000</v>
      </c>
      <c r="AG73" s="181">
        <f t="shared" si="81"/>
        <v>1156960</v>
      </c>
      <c r="AH73" s="181">
        <v>10</v>
      </c>
      <c r="AI73" s="181">
        <v>103300</v>
      </c>
      <c r="AJ73" s="181">
        <f t="shared" si="82"/>
        <v>1033000</v>
      </c>
      <c r="AK73" s="181">
        <f t="shared" si="83"/>
        <v>1156960</v>
      </c>
      <c r="AL73" s="181">
        <v>10</v>
      </c>
      <c r="AM73" s="181">
        <v>103300</v>
      </c>
      <c r="AN73" s="181">
        <f t="shared" si="84"/>
        <v>1033000</v>
      </c>
      <c r="AO73" s="181">
        <f t="shared" si="85"/>
        <v>1156960</v>
      </c>
      <c r="AP73" s="181">
        <v>0</v>
      </c>
      <c r="AQ73" s="181"/>
      <c r="AR73" s="181">
        <v>0</v>
      </c>
      <c r="AS73" s="181">
        <v>0</v>
      </c>
      <c r="AT73" s="181"/>
      <c r="AU73" s="181"/>
      <c r="AV73" s="181"/>
      <c r="AW73" s="181"/>
      <c r="AX73" s="181">
        <v>30</v>
      </c>
      <c r="AY73" s="181">
        <v>0</v>
      </c>
      <c r="AZ73" s="181">
        <v>0</v>
      </c>
      <c r="BA73" s="13" t="s">
        <v>244</v>
      </c>
      <c r="BB73" s="11" t="s">
        <v>405</v>
      </c>
      <c r="BC73" s="45"/>
      <c r="BD73" s="54"/>
      <c r="BE73" s="54"/>
      <c r="BF73" s="11" t="s">
        <v>405</v>
      </c>
      <c r="BG73" s="23"/>
      <c r="BH73" s="23"/>
      <c r="BI73" s="23"/>
      <c r="BJ73" s="23"/>
      <c r="BK73" s="11" t="s">
        <v>73</v>
      </c>
      <c r="BL73" s="23"/>
      <c r="BM73" s="23"/>
    </row>
    <row r="74" spans="1:65" s="5" customFormat="1" ht="12.75" customHeight="1" x14ac:dyDescent="0.2">
      <c r="A74" s="11" t="s">
        <v>386</v>
      </c>
      <c r="B74" s="11"/>
      <c r="C74" s="23"/>
      <c r="D74" s="68" t="s">
        <v>47</v>
      </c>
      <c r="E74" s="23"/>
      <c r="F74" s="80" t="s">
        <v>48</v>
      </c>
      <c r="G74" s="52" t="s">
        <v>402</v>
      </c>
      <c r="H74" s="23"/>
      <c r="I74" s="23" t="s">
        <v>403</v>
      </c>
      <c r="J74" s="23" t="s">
        <v>404</v>
      </c>
      <c r="K74" s="23" t="s">
        <v>25</v>
      </c>
      <c r="L74" s="23"/>
      <c r="M74" s="23"/>
      <c r="N74" s="11"/>
      <c r="O74" s="11" t="s">
        <v>242</v>
      </c>
      <c r="P74" s="52" t="s">
        <v>390</v>
      </c>
      <c r="Q74" s="11" t="s">
        <v>277</v>
      </c>
      <c r="R74" s="23" t="s">
        <v>234</v>
      </c>
      <c r="S74" s="11" t="s">
        <v>232</v>
      </c>
      <c r="T74" s="23" t="s">
        <v>10</v>
      </c>
      <c r="U74" s="23" t="s">
        <v>11</v>
      </c>
      <c r="V74" s="11"/>
      <c r="W74" s="12" t="s">
        <v>264</v>
      </c>
      <c r="X74" s="12" t="s">
        <v>251</v>
      </c>
      <c r="Y74" s="43">
        <v>0</v>
      </c>
      <c r="Z74" s="46">
        <v>90</v>
      </c>
      <c r="AA74" s="46">
        <v>10</v>
      </c>
      <c r="AB74" s="23" t="s">
        <v>285</v>
      </c>
      <c r="AC74" s="12" t="s">
        <v>236</v>
      </c>
      <c r="AD74" s="181">
        <v>10</v>
      </c>
      <c r="AE74" s="181">
        <v>103300</v>
      </c>
      <c r="AF74" s="181">
        <f>AE74*AD74</f>
        <v>1033000</v>
      </c>
      <c r="AG74" s="181">
        <f>AF74*1.12</f>
        <v>1156960</v>
      </c>
      <c r="AH74" s="181">
        <v>10</v>
      </c>
      <c r="AI74" s="181">
        <v>103300</v>
      </c>
      <c r="AJ74" s="181">
        <f>AI74*AH74</f>
        <v>1033000</v>
      </c>
      <c r="AK74" s="181">
        <f>AJ74*1.12</f>
        <v>1156960</v>
      </c>
      <c r="AL74" s="181">
        <v>10</v>
      </c>
      <c r="AM74" s="181">
        <v>103300</v>
      </c>
      <c r="AN74" s="181">
        <f>AL74*AM74</f>
        <v>1033000</v>
      </c>
      <c r="AO74" s="181">
        <f>AN74*1.12</f>
        <v>1156960</v>
      </c>
      <c r="AP74" s="181">
        <v>0</v>
      </c>
      <c r="AQ74" s="181"/>
      <c r="AR74" s="181">
        <v>0</v>
      </c>
      <c r="AS74" s="181">
        <v>0</v>
      </c>
      <c r="AT74" s="181"/>
      <c r="AU74" s="181"/>
      <c r="AV74" s="181"/>
      <c r="AW74" s="181"/>
      <c r="AX74" s="181">
        <v>30</v>
      </c>
      <c r="AY74" s="181">
        <v>0</v>
      </c>
      <c r="AZ74" s="181">
        <f>AY74*1.12</f>
        <v>0</v>
      </c>
      <c r="BA74" s="13" t="s">
        <v>244</v>
      </c>
      <c r="BB74" s="11" t="s">
        <v>405</v>
      </c>
      <c r="BC74" s="45"/>
      <c r="BD74" s="54"/>
      <c r="BE74" s="54"/>
      <c r="BF74" s="11" t="s">
        <v>405</v>
      </c>
      <c r="BG74" s="23"/>
      <c r="BH74" s="23"/>
      <c r="BI74" s="23"/>
      <c r="BJ74" s="23"/>
      <c r="BK74" s="23"/>
      <c r="BL74" s="11" t="s">
        <v>73</v>
      </c>
      <c r="BM74" s="23"/>
    </row>
    <row r="75" spans="1:65" s="5" customFormat="1" ht="12.75" customHeight="1" x14ac:dyDescent="0.2">
      <c r="A75" s="11" t="s">
        <v>386</v>
      </c>
      <c r="B75" s="11"/>
      <c r="C75" s="23"/>
      <c r="D75" s="79" t="s">
        <v>48</v>
      </c>
      <c r="E75" s="23"/>
      <c r="F75" s="79" t="s">
        <v>47</v>
      </c>
      <c r="G75" s="52" t="s">
        <v>402</v>
      </c>
      <c r="H75" s="23"/>
      <c r="I75" s="23" t="s">
        <v>403</v>
      </c>
      <c r="J75" s="23" t="s">
        <v>404</v>
      </c>
      <c r="K75" s="23" t="s">
        <v>25</v>
      </c>
      <c r="L75" s="23"/>
      <c r="M75" s="23"/>
      <c r="N75" s="11"/>
      <c r="O75" s="11" t="s">
        <v>242</v>
      </c>
      <c r="P75" s="64" t="s">
        <v>444</v>
      </c>
      <c r="Q75" s="11" t="s">
        <v>644</v>
      </c>
      <c r="R75" s="23" t="s">
        <v>234</v>
      </c>
      <c r="S75" s="11" t="s">
        <v>232</v>
      </c>
      <c r="T75" s="23" t="s">
        <v>10</v>
      </c>
      <c r="U75" s="23" t="s">
        <v>11</v>
      </c>
      <c r="V75" s="11"/>
      <c r="W75" s="12" t="s">
        <v>645</v>
      </c>
      <c r="X75" s="12" t="s">
        <v>251</v>
      </c>
      <c r="Y75" s="43">
        <v>0</v>
      </c>
      <c r="Z75" s="46">
        <v>90</v>
      </c>
      <c r="AA75" s="46">
        <v>10</v>
      </c>
      <c r="AB75" s="23" t="s">
        <v>285</v>
      </c>
      <c r="AC75" s="12" t="s">
        <v>236</v>
      </c>
      <c r="AD75" s="181">
        <v>0</v>
      </c>
      <c r="AE75" s="181">
        <v>103300</v>
      </c>
      <c r="AF75" s="181">
        <f>AE75*AD75</f>
        <v>0</v>
      </c>
      <c r="AG75" s="181">
        <f>AF75*1.12</f>
        <v>0</v>
      </c>
      <c r="AH75" s="181">
        <v>10</v>
      </c>
      <c r="AI75" s="181">
        <v>103300</v>
      </c>
      <c r="AJ75" s="181">
        <f>AI75*AH75</f>
        <v>1033000</v>
      </c>
      <c r="AK75" s="181">
        <f>AJ75*1.12</f>
        <v>1156960</v>
      </c>
      <c r="AL75" s="181">
        <v>10</v>
      </c>
      <c r="AM75" s="181">
        <v>103300</v>
      </c>
      <c r="AN75" s="181">
        <f>AL75*AM75</f>
        <v>1033000</v>
      </c>
      <c r="AO75" s="181">
        <f>AN75*1.12</f>
        <v>1156960</v>
      </c>
      <c r="AP75" s="181">
        <v>0</v>
      </c>
      <c r="AQ75" s="181"/>
      <c r="AR75" s="181">
        <v>0</v>
      </c>
      <c r="AS75" s="181">
        <v>0</v>
      </c>
      <c r="AT75" s="181"/>
      <c r="AU75" s="181"/>
      <c r="AV75" s="181"/>
      <c r="AW75" s="181"/>
      <c r="AX75" s="181">
        <f t="shared" ref="AX75" si="89">AD75+AH75+AL75</f>
        <v>20</v>
      </c>
      <c r="AY75" s="153">
        <v>0</v>
      </c>
      <c r="AZ75" s="181">
        <v>0</v>
      </c>
      <c r="BA75" s="13" t="s">
        <v>244</v>
      </c>
      <c r="BB75" s="11" t="s">
        <v>405</v>
      </c>
      <c r="BC75" s="45"/>
      <c r="BD75" s="54"/>
      <c r="BE75" s="54"/>
      <c r="BF75" s="11" t="s">
        <v>405</v>
      </c>
      <c r="BG75" s="23"/>
      <c r="BH75" s="23"/>
      <c r="BI75" s="23"/>
      <c r="BJ75" s="23"/>
      <c r="BK75" s="23"/>
      <c r="BL75" s="11" t="s">
        <v>73</v>
      </c>
      <c r="BM75" s="23" t="s">
        <v>984</v>
      </c>
    </row>
    <row r="76" spans="1:65" s="5" customFormat="1" ht="12.75" customHeight="1" x14ac:dyDescent="0.2">
      <c r="A76" s="11" t="s">
        <v>386</v>
      </c>
      <c r="B76" s="11"/>
      <c r="C76" s="23"/>
      <c r="D76" s="63"/>
      <c r="E76" s="23"/>
      <c r="F76" s="68" t="s">
        <v>49</v>
      </c>
      <c r="G76" s="52" t="s">
        <v>406</v>
      </c>
      <c r="H76" s="23"/>
      <c r="I76" s="23" t="s">
        <v>403</v>
      </c>
      <c r="J76" s="23" t="s">
        <v>407</v>
      </c>
      <c r="K76" s="23" t="s">
        <v>25</v>
      </c>
      <c r="L76" s="23"/>
      <c r="M76" s="23"/>
      <c r="N76" s="11"/>
      <c r="O76" s="11" t="s">
        <v>242</v>
      </c>
      <c r="P76" s="52" t="s">
        <v>390</v>
      </c>
      <c r="Q76" s="11" t="s">
        <v>277</v>
      </c>
      <c r="R76" s="23" t="s">
        <v>234</v>
      </c>
      <c r="S76" s="11" t="s">
        <v>232</v>
      </c>
      <c r="T76" s="23" t="s">
        <v>10</v>
      </c>
      <c r="U76" s="23" t="s">
        <v>11</v>
      </c>
      <c r="V76" s="11"/>
      <c r="W76" s="12" t="s">
        <v>264</v>
      </c>
      <c r="X76" s="12" t="s">
        <v>251</v>
      </c>
      <c r="Y76" s="63">
        <v>30</v>
      </c>
      <c r="Z76" s="63">
        <v>60</v>
      </c>
      <c r="AA76" s="62">
        <v>10</v>
      </c>
      <c r="AB76" s="23" t="s">
        <v>285</v>
      </c>
      <c r="AC76" s="12" t="s">
        <v>236</v>
      </c>
      <c r="AD76" s="181">
        <v>2</v>
      </c>
      <c r="AE76" s="181">
        <v>267500</v>
      </c>
      <c r="AF76" s="181">
        <f t="shared" si="80"/>
        <v>535000</v>
      </c>
      <c r="AG76" s="181">
        <f t="shared" si="81"/>
        <v>599200</v>
      </c>
      <c r="AH76" s="181">
        <v>2</v>
      </c>
      <c r="AI76" s="181">
        <v>267500</v>
      </c>
      <c r="AJ76" s="181">
        <f t="shared" si="82"/>
        <v>535000</v>
      </c>
      <c r="AK76" s="181">
        <f t="shared" si="83"/>
        <v>599200</v>
      </c>
      <c r="AL76" s="181">
        <v>2</v>
      </c>
      <c r="AM76" s="181">
        <v>267500</v>
      </c>
      <c r="AN76" s="181">
        <f t="shared" si="84"/>
        <v>535000</v>
      </c>
      <c r="AO76" s="181">
        <f t="shared" si="85"/>
        <v>599200</v>
      </c>
      <c r="AP76" s="181">
        <v>0</v>
      </c>
      <c r="AQ76" s="181"/>
      <c r="AR76" s="181">
        <v>0</v>
      </c>
      <c r="AS76" s="181">
        <v>0</v>
      </c>
      <c r="AT76" s="181"/>
      <c r="AU76" s="181"/>
      <c r="AV76" s="181"/>
      <c r="AW76" s="181"/>
      <c r="AX76" s="181">
        <v>6</v>
      </c>
      <c r="AY76" s="181">
        <v>0</v>
      </c>
      <c r="AZ76" s="181">
        <v>0</v>
      </c>
      <c r="BA76" s="13" t="s">
        <v>244</v>
      </c>
      <c r="BB76" s="11" t="s">
        <v>408</v>
      </c>
      <c r="BC76" s="45"/>
      <c r="BD76" s="54"/>
      <c r="BE76" s="54"/>
      <c r="BF76" s="11" t="s">
        <v>408</v>
      </c>
      <c r="BG76" s="23"/>
      <c r="BH76" s="23"/>
      <c r="BI76" s="23"/>
      <c r="BJ76" s="23"/>
      <c r="BK76" s="11" t="s">
        <v>73</v>
      </c>
      <c r="BL76" s="23"/>
      <c r="BM76" s="23"/>
    </row>
    <row r="77" spans="1:65" s="5" customFormat="1" ht="12.75" customHeight="1" x14ac:dyDescent="0.2">
      <c r="A77" s="11" t="s">
        <v>386</v>
      </c>
      <c r="B77" s="11"/>
      <c r="C77" s="23"/>
      <c r="D77" s="68" t="s">
        <v>49</v>
      </c>
      <c r="E77" s="23"/>
      <c r="F77" s="80" t="s">
        <v>50</v>
      </c>
      <c r="G77" s="52" t="s">
        <v>406</v>
      </c>
      <c r="H77" s="23"/>
      <c r="I77" s="23" t="s">
        <v>403</v>
      </c>
      <c r="J77" s="23" t="s">
        <v>407</v>
      </c>
      <c r="K77" s="23" t="s">
        <v>25</v>
      </c>
      <c r="L77" s="23"/>
      <c r="M77" s="23"/>
      <c r="N77" s="11"/>
      <c r="O77" s="11" t="s">
        <v>242</v>
      </c>
      <c r="P77" s="52" t="s">
        <v>390</v>
      </c>
      <c r="Q77" s="11" t="s">
        <v>277</v>
      </c>
      <c r="R77" s="23" t="s">
        <v>234</v>
      </c>
      <c r="S77" s="11" t="s">
        <v>232</v>
      </c>
      <c r="T77" s="23" t="s">
        <v>10</v>
      </c>
      <c r="U77" s="23" t="s">
        <v>11</v>
      </c>
      <c r="V77" s="11"/>
      <c r="W77" s="12" t="s">
        <v>264</v>
      </c>
      <c r="X77" s="12" t="s">
        <v>251</v>
      </c>
      <c r="Y77" s="43">
        <v>0</v>
      </c>
      <c r="Z77" s="46">
        <v>90</v>
      </c>
      <c r="AA77" s="46">
        <v>10</v>
      </c>
      <c r="AB77" s="23" t="s">
        <v>285</v>
      </c>
      <c r="AC77" s="12" t="s">
        <v>236</v>
      </c>
      <c r="AD77" s="181">
        <v>2</v>
      </c>
      <c r="AE77" s="181">
        <v>267500</v>
      </c>
      <c r="AF77" s="181">
        <f>AE77*AD77</f>
        <v>535000</v>
      </c>
      <c r="AG77" s="181">
        <f>AF77*1.12</f>
        <v>599200</v>
      </c>
      <c r="AH77" s="181">
        <v>2</v>
      </c>
      <c r="AI77" s="181">
        <v>267500</v>
      </c>
      <c r="AJ77" s="181">
        <f>AI77*AH77</f>
        <v>535000</v>
      </c>
      <c r="AK77" s="181">
        <f>AJ77*1.12</f>
        <v>599200</v>
      </c>
      <c r="AL77" s="181">
        <v>2</v>
      </c>
      <c r="AM77" s="181">
        <v>267500</v>
      </c>
      <c r="AN77" s="181">
        <f>AL77*AM77</f>
        <v>535000</v>
      </c>
      <c r="AO77" s="181">
        <f>AN77*1.12</f>
        <v>599200</v>
      </c>
      <c r="AP77" s="181">
        <v>0</v>
      </c>
      <c r="AQ77" s="181"/>
      <c r="AR77" s="181">
        <v>0</v>
      </c>
      <c r="AS77" s="181">
        <v>0</v>
      </c>
      <c r="AT77" s="181"/>
      <c r="AU77" s="181"/>
      <c r="AV77" s="181"/>
      <c r="AW77" s="181"/>
      <c r="AX77" s="181">
        <v>6</v>
      </c>
      <c r="AY77" s="181">
        <v>0</v>
      </c>
      <c r="AZ77" s="181">
        <f>AY77*1.12</f>
        <v>0</v>
      </c>
      <c r="BA77" s="13" t="s">
        <v>244</v>
      </c>
      <c r="BB77" s="11" t="s">
        <v>408</v>
      </c>
      <c r="BC77" s="45"/>
      <c r="BD77" s="54"/>
      <c r="BE77" s="54"/>
      <c r="BF77" s="11" t="s">
        <v>408</v>
      </c>
      <c r="BG77" s="23"/>
      <c r="BH77" s="23"/>
      <c r="BI77" s="23"/>
      <c r="BJ77" s="23"/>
      <c r="BK77" s="23"/>
      <c r="BL77" s="11" t="s">
        <v>73</v>
      </c>
      <c r="BM77" s="23"/>
    </row>
    <row r="78" spans="1:65" s="5" customFormat="1" ht="12.75" customHeight="1" x14ac:dyDescent="0.2">
      <c r="A78" s="11" t="s">
        <v>386</v>
      </c>
      <c r="B78" s="11"/>
      <c r="C78" s="23"/>
      <c r="D78" s="79" t="s">
        <v>50</v>
      </c>
      <c r="E78" s="23"/>
      <c r="F78" s="79" t="s">
        <v>49</v>
      </c>
      <c r="G78" s="52" t="s">
        <v>406</v>
      </c>
      <c r="H78" s="23"/>
      <c r="I78" s="23" t="s">
        <v>403</v>
      </c>
      <c r="J78" s="23" t="s">
        <v>407</v>
      </c>
      <c r="K78" s="23" t="s">
        <v>25</v>
      </c>
      <c r="L78" s="23"/>
      <c r="M78" s="23"/>
      <c r="N78" s="11"/>
      <c r="O78" s="11" t="s">
        <v>242</v>
      </c>
      <c r="P78" s="64" t="s">
        <v>444</v>
      </c>
      <c r="Q78" s="11" t="s">
        <v>644</v>
      </c>
      <c r="R78" s="23" t="s">
        <v>234</v>
      </c>
      <c r="S78" s="11" t="s">
        <v>232</v>
      </c>
      <c r="T78" s="23" t="s">
        <v>10</v>
      </c>
      <c r="U78" s="23" t="s">
        <v>11</v>
      </c>
      <c r="V78" s="11"/>
      <c r="W78" s="12" t="s">
        <v>645</v>
      </c>
      <c r="X78" s="12" t="s">
        <v>251</v>
      </c>
      <c r="Y78" s="43">
        <v>0</v>
      </c>
      <c r="Z78" s="46">
        <v>90</v>
      </c>
      <c r="AA78" s="46">
        <v>10</v>
      </c>
      <c r="AB78" s="23" t="s">
        <v>285</v>
      </c>
      <c r="AC78" s="12" t="s">
        <v>236</v>
      </c>
      <c r="AD78" s="181">
        <v>0</v>
      </c>
      <c r="AE78" s="181">
        <v>267500</v>
      </c>
      <c r="AF78" s="181">
        <f>AE78*AD78</f>
        <v>0</v>
      </c>
      <c r="AG78" s="181">
        <f>AF78*1.12</f>
        <v>0</v>
      </c>
      <c r="AH78" s="181">
        <v>2</v>
      </c>
      <c r="AI78" s="181">
        <v>267500</v>
      </c>
      <c r="AJ78" s="181">
        <f>AI78*AH78</f>
        <v>535000</v>
      </c>
      <c r="AK78" s="181">
        <f>AJ78*1.12</f>
        <v>599200</v>
      </c>
      <c r="AL78" s="181">
        <v>2</v>
      </c>
      <c r="AM78" s="181">
        <v>267500</v>
      </c>
      <c r="AN78" s="181">
        <f>AL78*AM78</f>
        <v>535000</v>
      </c>
      <c r="AO78" s="181">
        <f>AN78*1.12</f>
        <v>599200</v>
      </c>
      <c r="AP78" s="181">
        <v>0</v>
      </c>
      <c r="AQ78" s="181"/>
      <c r="AR78" s="181">
        <v>0</v>
      </c>
      <c r="AS78" s="181">
        <v>0</v>
      </c>
      <c r="AT78" s="181"/>
      <c r="AU78" s="181"/>
      <c r="AV78" s="181"/>
      <c r="AW78" s="181"/>
      <c r="AX78" s="181">
        <f t="shared" ref="AX78" si="90">AD78+AH78+AL78</f>
        <v>4</v>
      </c>
      <c r="AY78" s="153">
        <v>0</v>
      </c>
      <c r="AZ78" s="181">
        <v>0</v>
      </c>
      <c r="BA78" s="13" t="s">
        <v>244</v>
      </c>
      <c r="BB78" s="11" t="s">
        <v>408</v>
      </c>
      <c r="BC78" s="45"/>
      <c r="BD78" s="54"/>
      <c r="BE78" s="54"/>
      <c r="BF78" s="11" t="s">
        <v>408</v>
      </c>
      <c r="BG78" s="23"/>
      <c r="BH78" s="23"/>
      <c r="BI78" s="23"/>
      <c r="BJ78" s="23"/>
      <c r="BK78" s="23"/>
      <c r="BL78" s="11" t="s">
        <v>73</v>
      </c>
      <c r="BM78" s="23" t="s">
        <v>984</v>
      </c>
    </row>
    <row r="79" spans="1:65" s="5" customFormat="1" ht="12.75" customHeight="1" x14ac:dyDescent="0.2">
      <c r="A79" s="11" t="s">
        <v>301</v>
      </c>
      <c r="B79" s="20" t="s">
        <v>425</v>
      </c>
      <c r="C79" s="20"/>
      <c r="D79" s="68" t="s">
        <v>52</v>
      </c>
      <c r="E79" s="23"/>
      <c r="F79" s="63" t="s">
        <v>51</v>
      </c>
      <c r="G79" s="23" t="s">
        <v>311</v>
      </c>
      <c r="H79" s="11" t="s">
        <v>438</v>
      </c>
      <c r="I79" s="23" t="s">
        <v>312</v>
      </c>
      <c r="J79" s="23" t="s">
        <v>313</v>
      </c>
      <c r="K79" s="23" t="s">
        <v>25</v>
      </c>
      <c r="L79" s="23"/>
      <c r="M79" s="23" t="s">
        <v>60</v>
      </c>
      <c r="N79" s="11" t="s">
        <v>210</v>
      </c>
      <c r="O79" s="11" t="s">
        <v>232</v>
      </c>
      <c r="P79" s="13" t="s">
        <v>233</v>
      </c>
      <c r="Q79" s="23">
        <v>12.2018</v>
      </c>
      <c r="R79" s="23" t="s">
        <v>234</v>
      </c>
      <c r="S79" s="11" t="s">
        <v>232</v>
      </c>
      <c r="T79" s="23" t="s">
        <v>283</v>
      </c>
      <c r="U79" s="23" t="s">
        <v>11</v>
      </c>
      <c r="V79" s="11"/>
      <c r="W79" s="23">
        <v>1.2019</v>
      </c>
      <c r="X79" s="11" t="s">
        <v>284</v>
      </c>
      <c r="Y79" s="11" t="s">
        <v>434</v>
      </c>
      <c r="Z79" s="11" t="s">
        <v>435</v>
      </c>
      <c r="AA79" s="49">
        <v>10</v>
      </c>
      <c r="AB79" s="23" t="s">
        <v>285</v>
      </c>
      <c r="AC79" s="23" t="s">
        <v>236</v>
      </c>
      <c r="AD79" s="181">
        <v>85</v>
      </c>
      <c r="AE79" s="181">
        <v>17686.830000000002</v>
      </c>
      <c r="AF79" s="181">
        <v>1503380.55</v>
      </c>
      <c r="AG79" s="181">
        <v>1683786.22</v>
      </c>
      <c r="AH79" s="181">
        <v>230</v>
      </c>
      <c r="AI79" s="181">
        <v>17686.830000000002</v>
      </c>
      <c r="AJ79" s="181">
        <v>4067970.9</v>
      </c>
      <c r="AK79" s="181">
        <v>4556127.41</v>
      </c>
      <c r="AL79" s="181">
        <v>230</v>
      </c>
      <c r="AM79" s="181">
        <v>17686.830000000002</v>
      </c>
      <c r="AN79" s="181">
        <v>4067970.9</v>
      </c>
      <c r="AO79" s="181">
        <v>4556127.41</v>
      </c>
      <c r="AP79" s="181">
        <v>230</v>
      </c>
      <c r="AQ79" s="181">
        <v>17686.830000000002</v>
      </c>
      <c r="AR79" s="181">
        <v>4067970.9</v>
      </c>
      <c r="AS79" s="181">
        <v>4556127.41</v>
      </c>
      <c r="AT79" s="181">
        <v>230</v>
      </c>
      <c r="AU79" s="181">
        <v>17686.830000000002</v>
      </c>
      <c r="AV79" s="181">
        <v>4067970.9</v>
      </c>
      <c r="AW79" s="181">
        <v>4556127.41</v>
      </c>
      <c r="AX79" s="181">
        <v>1005</v>
      </c>
      <c r="AY79" s="181">
        <v>0</v>
      </c>
      <c r="AZ79" s="181">
        <v>0</v>
      </c>
      <c r="BA79" s="11" t="s">
        <v>245</v>
      </c>
      <c r="BB79" s="23"/>
      <c r="BC79" s="23"/>
      <c r="BD79" s="23"/>
      <c r="BE79" s="23"/>
      <c r="BF79" s="23" t="s">
        <v>305</v>
      </c>
      <c r="BG79" s="23"/>
      <c r="BH79" s="23"/>
      <c r="BI79" s="23"/>
      <c r="BJ79" s="23"/>
      <c r="BK79" s="23"/>
      <c r="BL79" s="69"/>
      <c r="BM79" s="11" t="s">
        <v>73</v>
      </c>
    </row>
    <row r="80" spans="1:65" s="5" customFormat="1" ht="12.75" customHeight="1" x14ac:dyDescent="0.2">
      <c r="A80" s="11" t="s">
        <v>301</v>
      </c>
      <c r="B80" s="11" t="s">
        <v>441</v>
      </c>
      <c r="C80" s="11" t="s">
        <v>507</v>
      </c>
      <c r="D80" s="63" t="s">
        <v>978</v>
      </c>
      <c r="E80" s="23"/>
      <c r="F80" s="63"/>
      <c r="G80" s="23" t="s">
        <v>311</v>
      </c>
      <c r="H80" s="63">
        <v>220016064</v>
      </c>
      <c r="I80" s="23" t="s">
        <v>312</v>
      </c>
      <c r="J80" s="52" t="s">
        <v>313</v>
      </c>
      <c r="K80" s="23" t="s">
        <v>25</v>
      </c>
      <c r="L80" s="23"/>
      <c r="M80" s="23" t="s">
        <v>60</v>
      </c>
      <c r="N80" s="11" t="s">
        <v>210</v>
      </c>
      <c r="O80" s="11" t="s">
        <v>232</v>
      </c>
      <c r="P80" s="13" t="s">
        <v>233</v>
      </c>
      <c r="Q80" s="66" t="s">
        <v>508</v>
      </c>
      <c r="R80" s="23" t="s">
        <v>234</v>
      </c>
      <c r="S80" s="11" t="s">
        <v>232</v>
      </c>
      <c r="T80" s="23" t="s">
        <v>283</v>
      </c>
      <c r="U80" s="23" t="s">
        <v>11</v>
      </c>
      <c r="V80" s="11"/>
      <c r="W80" s="67" t="s">
        <v>477</v>
      </c>
      <c r="X80" s="11" t="s">
        <v>284</v>
      </c>
      <c r="Y80" s="67">
        <v>30</v>
      </c>
      <c r="Z80" s="67" t="s">
        <v>243</v>
      </c>
      <c r="AA80" s="67">
        <v>10</v>
      </c>
      <c r="AB80" s="23" t="s">
        <v>285</v>
      </c>
      <c r="AC80" s="23" t="s">
        <v>236</v>
      </c>
      <c r="AD80" s="181">
        <v>200</v>
      </c>
      <c r="AE80" s="181">
        <v>17686.830000000002</v>
      </c>
      <c r="AF80" s="181">
        <f t="shared" ref="AF80" si="91">AD80*AE80</f>
        <v>3537366.0000000005</v>
      </c>
      <c r="AG80" s="181">
        <f t="shared" ref="AG80:AG82" si="92">AF80*1.12</f>
        <v>3961849.9200000009</v>
      </c>
      <c r="AH80" s="181">
        <v>230</v>
      </c>
      <c r="AI80" s="181">
        <v>17686.830000000002</v>
      </c>
      <c r="AJ80" s="181">
        <f t="shared" ref="AJ80" si="93">AH80*AI80</f>
        <v>4067970.9000000004</v>
      </c>
      <c r="AK80" s="181">
        <f t="shared" ref="AK80:AK81" si="94">AJ80*1.12</f>
        <v>4556127.4080000008</v>
      </c>
      <c r="AL80" s="181">
        <v>230</v>
      </c>
      <c r="AM80" s="181">
        <v>17686.830000000002</v>
      </c>
      <c r="AN80" s="181">
        <f t="shared" ref="AN80" si="95">AL80*AM80</f>
        <v>4067970.9000000004</v>
      </c>
      <c r="AO80" s="181">
        <f t="shared" ref="AO80:AO82" si="96">AN80*1.12</f>
        <v>4556127.4080000008</v>
      </c>
      <c r="AP80" s="181">
        <v>230</v>
      </c>
      <c r="AQ80" s="181">
        <v>17686.830000000002</v>
      </c>
      <c r="AR80" s="181">
        <f t="shared" ref="AR80" si="97">AP80*AQ80</f>
        <v>4067970.9000000004</v>
      </c>
      <c r="AS80" s="181">
        <f t="shared" ref="AS80:AS134" si="98">AR80*1.12</f>
        <v>4556127.4080000008</v>
      </c>
      <c r="AT80" s="181">
        <v>230</v>
      </c>
      <c r="AU80" s="181">
        <v>17686.830000000002</v>
      </c>
      <c r="AV80" s="181">
        <f t="shared" ref="AV80" si="99">AT80*AU80</f>
        <v>4067970.9000000004</v>
      </c>
      <c r="AW80" s="181">
        <f t="shared" ref="AW80:AW134" si="100">AV80*1.12</f>
        <v>4556127.4080000008</v>
      </c>
      <c r="AX80" s="181">
        <f t="shared" ref="AX80:AX132" si="101">AT80+AP80+AL80+AH80+AD80</f>
        <v>1120</v>
      </c>
      <c r="AY80" s="181">
        <v>0</v>
      </c>
      <c r="AZ80" s="181">
        <f>AY80*1.12</f>
        <v>0</v>
      </c>
      <c r="BA80" s="11" t="s">
        <v>245</v>
      </c>
      <c r="BB80" s="23"/>
      <c r="BC80" s="23"/>
      <c r="BD80" s="23"/>
      <c r="BE80" s="23"/>
      <c r="BF80" s="23" t="s">
        <v>305</v>
      </c>
      <c r="BG80" s="23"/>
      <c r="BH80" s="23"/>
      <c r="BI80" s="23"/>
      <c r="BJ80" s="11" t="s">
        <v>73</v>
      </c>
      <c r="BK80" s="11" t="s">
        <v>73</v>
      </c>
      <c r="BL80" s="11"/>
      <c r="BM80" s="135" t="s">
        <v>977</v>
      </c>
    </row>
    <row r="81" spans="1:65" s="5" customFormat="1" ht="12.75" customHeight="1" x14ac:dyDescent="0.25">
      <c r="A81" s="136" t="s">
        <v>301</v>
      </c>
      <c r="B81" s="136" t="s">
        <v>441</v>
      </c>
      <c r="C81" s="136" t="s">
        <v>507</v>
      </c>
      <c r="D81" s="140" t="s">
        <v>979</v>
      </c>
      <c r="E81" s="138"/>
      <c r="F81" s="140"/>
      <c r="G81" s="138" t="s">
        <v>311</v>
      </c>
      <c r="H81" s="140">
        <v>220016064</v>
      </c>
      <c r="I81" s="138" t="s">
        <v>312</v>
      </c>
      <c r="J81" s="137" t="s">
        <v>313</v>
      </c>
      <c r="K81" s="138" t="s">
        <v>25</v>
      </c>
      <c r="L81" s="138"/>
      <c r="M81" s="138" t="s">
        <v>60</v>
      </c>
      <c r="N81" s="136" t="s">
        <v>210</v>
      </c>
      <c r="O81" s="136" t="s">
        <v>232</v>
      </c>
      <c r="P81" s="13" t="s">
        <v>233</v>
      </c>
      <c r="Q81" s="136" t="s">
        <v>519</v>
      </c>
      <c r="R81" s="138" t="s">
        <v>234</v>
      </c>
      <c r="S81" s="136" t="s">
        <v>232</v>
      </c>
      <c r="T81" s="138" t="s">
        <v>283</v>
      </c>
      <c r="U81" s="138" t="s">
        <v>11</v>
      </c>
      <c r="V81" s="136"/>
      <c r="W81" s="135" t="s">
        <v>477</v>
      </c>
      <c r="X81" s="136" t="s">
        <v>284</v>
      </c>
      <c r="Y81" s="135">
        <v>30</v>
      </c>
      <c r="Z81" s="135" t="s">
        <v>243</v>
      </c>
      <c r="AA81" s="135">
        <v>10</v>
      </c>
      <c r="AB81" s="138" t="s">
        <v>285</v>
      </c>
      <c r="AC81" s="141" t="s">
        <v>236</v>
      </c>
      <c r="AD81" s="183">
        <v>200</v>
      </c>
      <c r="AE81" s="183">
        <v>17686.830000000002</v>
      </c>
      <c r="AF81" s="183">
        <f t="shared" ref="AF81:AF82" si="102">AE81*AD81</f>
        <v>3537366.0000000005</v>
      </c>
      <c r="AG81" s="183">
        <f t="shared" si="92"/>
        <v>3961849.9200000009</v>
      </c>
      <c r="AH81" s="183">
        <v>460</v>
      </c>
      <c r="AI81" s="183">
        <v>17686.830000000002</v>
      </c>
      <c r="AJ81" s="183">
        <f t="shared" ref="AJ81" si="103">AI81*AH81</f>
        <v>8135941.8000000007</v>
      </c>
      <c r="AK81" s="183">
        <f t="shared" si="94"/>
        <v>9112254.8160000015</v>
      </c>
      <c r="AL81" s="183">
        <v>230</v>
      </c>
      <c r="AM81" s="183">
        <v>17686.830000000002</v>
      </c>
      <c r="AN81" s="183">
        <f t="shared" ref="AN81:AN82" si="104">AM81*AL81</f>
        <v>4067970.9000000004</v>
      </c>
      <c r="AO81" s="183">
        <f t="shared" si="96"/>
        <v>4556127.4080000008</v>
      </c>
      <c r="AP81" s="183">
        <v>230</v>
      </c>
      <c r="AQ81" s="183">
        <v>17686.830000000002</v>
      </c>
      <c r="AR81" s="183">
        <f t="shared" ref="AR81:AR82" si="105">AQ81*AP81</f>
        <v>4067970.9000000004</v>
      </c>
      <c r="AS81" s="183">
        <f t="shared" si="98"/>
        <v>4556127.4080000008</v>
      </c>
      <c r="AT81" s="183">
        <v>230</v>
      </c>
      <c r="AU81" s="183">
        <v>17686.830000000002</v>
      </c>
      <c r="AV81" s="183">
        <f t="shared" ref="AV81:AV82" si="106">AU81*AT81</f>
        <v>4067970.9000000004</v>
      </c>
      <c r="AW81" s="183">
        <f t="shared" si="100"/>
        <v>4556127.4080000008</v>
      </c>
      <c r="AX81" s="183">
        <f t="shared" ref="AX81:AX82" si="107">AD81+AH81+AL81+AP81+AT81</f>
        <v>1350</v>
      </c>
      <c r="AY81" s="183">
        <v>0</v>
      </c>
      <c r="AZ81" s="183">
        <f t="shared" ref="AZ81:AZ82" si="108">AY81*1.12</f>
        <v>0</v>
      </c>
      <c r="BA81" s="136" t="s">
        <v>245</v>
      </c>
      <c r="BB81" s="138"/>
      <c r="BC81" s="138"/>
      <c r="BD81" s="138"/>
      <c r="BE81" s="138"/>
      <c r="BF81" s="138" t="s">
        <v>305</v>
      </c>
      <c r="BG81" s="138"/>
      <c r="BH81" s="138"/>
      <c r="BI81" s="138"/>
      <c r="BJ81" s="136" t="s">
        <v>73</v>
      </c>
      <c r="BK81" s="136" t="s">
        <v>73</v>
      </c>
      <c r="BL81" s="136"/>
      <c r="BM81" s="135"/>
    </row>
    <row r="82" spans="1:65" s="40" customFormat="1" ht="12.75" customHeight="1" x14ac:dyDescent="0.2">
      <c r="A82" s="144" t="s">
        <v>301</v>
      </c>
      <c r="B82" s="144" t="s">
        <v>441</v>
      </c>
      <c r="C82" s="144" t="s">
        <v>507</v>
      </c>
      <c r="D82" s="139" t="s">
        <v>1005</v>
      </c>
      <c r="E82" s="146"/>
      <c r="F82" s="139"/>
      <c r="G82" s="146" t="s">
        <v>311</v>
      </c>
      <c r="H82" s="139">
        <v>220016064</v>
      </c>
      <c r="I82" s="146" t="s">
        <v>312</v>
      </c>
      <c r="J82" s="146" t="s">
        <v>313</v>
      </c>
      <c r="K82" s="146" t="s">
        <v>25</v>
      </c>
      <c r="L82" s="146"/>
      <c r="M82" s="146" t="s">
        <v>60</v>
      </c>
      <c r="N82" s="144" t="s">
        <v>210</v>
      </c>
      <c r="O82" s="144" t="s">
        <v>232</v>
      </c>
      <c r="P82" s="13" t="s">
        <v>233</v>
      </c>
      <c r="Q82" s="144" t="s">
        <v>519</v>
      </c>
      <c r="R82" s="146" t="s">
        <v>234</v>
      </c>
      <c r="S82" s="144" t="s">
        <v>232</v>
      </c>
      <c r="T82" s="146" t="s">
        <v>283</v>
      </c>
      <c r="U82" s="146" t="s">
        <v>11</v>
      </c>
      <c r="V82" s="144"/>
      <c r="W82" s="144" t="s">
        <v>477</v>
      </c>
      <c r="X82" s="144" t="s">
        <v>284</v>
      </c>
      <c r="Y82" s="144">
        <v>30</v>
      </c>
      <c r="Z82" s="144" t="s">
        <v>243</v>
      </c>
      <c r="AA82" s="144">
        <v>10</v>
      </c>
      <c r="AB82" s="146" t="s">
        <v>285</v>
      </c>
      <c r="AC82" s="141" t="s">
        <v>236</v>
      </c>
      <c r="AD82" s="181">
        <v>200</v>
      </c>
      <c r="AE82" s="181">
        <v>17686.830000000002</v>
      </c>
      <c r="AF82" s="182">
        <f t="shared" si="102"/>
        <v>3537366.0000000005</v>
      </c>
      <c r="AG82" s="182">
        <f t="shared" si="92"/>
        <v>3961849.9200000009</v>
      </c>
      <c r="AH82" s="181">
        <v>230</v>
      </c>
      <c r="AI82" s="181">
        <v>16960</v>
      </c>
      <c r="AJ82" s="181">
        <f>AI82*AH82</f>
        <v>3900800</v>
      </c>
      <c r="AK82" s="181">
        <f>AJ82*1.12</f>
        <v>4368896</v>
      </c>
      <c r="AL82" s="181">
        <v>230</v>
      </c>
      <c r="AM82" s="181">
        <v>16960</v>
      </c>
      <c r="AN82" s="181">
        <f t="shared" si="104"/>
        <v>3900800</v>
      </c>
      <c r="AO82" s="181">
        <f t="shared" si="96"/>
        <v>4368896</v>
      </c>
      <c r="AP82" s="181">
        <v>230</v>
      </c>
      <c r="AQ82" s="181">
        <v>16960</v>
      </c>
      <c r="AR82" s="181">
        <f t="shared" si="105"/>
        <v>3900800</v>
      </c>
      <c r="AS82" s="181">
        <f t="shared" si="98"/>
        <v>4368896</v>
      </c>
      <c r="AT82" s="181">
        <v>230</v>
      </c>
      <c r="AU82" s="181">
        <v>16960</v>
      </c>
      <c r="AV82" s="181">
        <f t="shared" si="106"/>
        <v>3900800</v>
      </c>
      <c r="AW82" s="181">
        <f t="shared" si="100"/>
        <v>4368896</v>
      </c>
      <c r="AX82" s="182">
        <f t="shared" si="107"/>
        <v>1120</v>
      </c>
      <c r="AY82" s="182">
        <f t="shared" ref="AY82" si="109">AF82+AJ82+AN82+AR82+AV82</f>
        <v>19140566</v>
      </c>
      <c r="AZ82" s="182">
        <f t="shared" si="108"/>
        <v>21437433.920000002</v>
      </c>
      <c r="BA82" s="144" t="s">
        <v>245</v>
      </c>
      <c r="BB82" s="146"/>
      <c r="BC82" s="146"/>
      <c r="BD82" s="146"/>
      <c r="BE82" s="146"/>
      <c r="BF82" s="146" t="s">
        <v>305</v>
      </c>
      <c r="BG82" s="146"/>
      <c r="BH82" s="146"/>
      <c r="BI82" s="146"/>
      <c r="BJ82" s="144" t="s">
        <v>73</v>
      </c>
      <c r="BK82" s="144" t="s">
        <v>73</v>
      </c>
      <c r="BL82" s="144"/>
      <c r="BM82" s="144" t="s">
        <v>1006</v>
      </c>
    </row>
    <row r="83" spans="1:65" ht="12.75" customHeight="1" x14ac:dyDescent="0.2">
      <c r="A83" s="11" t="s">
        <v>301</v>
      </c>
      <c r="B83" s="11" t="s">
        <v>441</v>
      </c>
      <c r="C83" s="11" t="s">
        <v>442</v>
      </c>
      <c r="D83" s="72" t="s">
        <v>29</v>
      </c>
      <c r="E83" s="52"/>
      <c r="F83" s="11"/>
      <c r="G83" s="23" t="s">
        <v>443</v>
      </c>
      <c r="H83" s="63">
        <v>210013579</v>
      </c>
      <c r="I83" s="23" t="s">
        <v>58</v>
      </c>
      <c r="J83" s="23" t="s">
        <v>59</v>
      </c>
      <c r="K83" s="23" t="s">
        <v>25</v>
      </c>
      <c r="L83" s="23"/>
      <c r="M83" s="23" t="s">
        <v>60</v>
      </c>
      <c r="N83" s="11" t="s">
        <v>210</v>
      </c>
      <c r="O83" s="11" t="s">
        <v>242</v>
      </c>
      <c r="P83" s="46" t="s">
        <v>444</v>
      </c>
      <c r="Q83" s="13" t="s">
        <v>264</v>
      </c>
      <c r="R83" s="23" t="s">
        <v>234</v>
      </c>
      <c r="S83" s="11" t="s">
        <v>232</v>
      </c>
      <c r="T83" s="23" t="s">
        <v>283</v>
      </c>
      <c r="U83" s="23" t="s">
        <v>11</v>
      </c>
      <c r="V83" s="11"/>
      <c r="W83" s="13" t="s">
        <v>445</v>
      </c>
      <c r="X83" s="11" t="s">
        <v>284</v>
      </c>
      <c r="Y83" s="67">
        <v>30</v>
      </c>
      <c r="Z83" s="67" t="s">
        <v>243</v>
      </c>
      <c r="AA83" s="67">
        <v>10</v>
      </c>
      <c r="AB83" s="23" t="s">
        <v>238</v>
      </c>
      <c r="AC83" s="12" t="s">
        <v>236</v>
      </c>
      <c r="AD83" s="181"/>
      <c r="AE83" s="181">
        <v>1645246.89</v>
      </c>
      <c r="AF83" s="181">
        <f>AE83*AD83</f>
        <v>0</v>
      </c>
      <c r="AG83" s="181">
        <f>AF83*1.12</f>
        <v>0</v>
      </c>
      <c r="AH83" s="181">
        <v>73</v>
      </c>
      <c r="AI83" s="181">
        <v>1645246.89</v>
      </c>
      <c r="AJ83" s="181">
        <f>AI83*AH83</f>
        <v>120103022.97</v>
      </c>
      <c r="AK83" s="181">
        <f>AJ83*1.12</f>
        <v>134515385.72640002</v>
      </c>
      <c r="AL83" s="181">
        <v>73</v>
      </c>
      <c r="AM83" s="181">
        <v>1645246.89</v>
      </c>
      <c r="AN83" s="181">
        <f>AM83*AL83</f>
        <v>120103022.97</v>
      </c>
      <c r="AO83" s="181">
        <f>AN83*1.12</f>
        <v>134515385.72640002</v>
      </c>
      <c r="AP83" s="181">
        <v>73</v>
      </c>
      <c r="AQ83" s="181">
        <v>1645246.89</v>
      </c>
      <c r="AR83" s="181">
        <f t="shared" ref="AR83:AR132" si="110">AQ83*AP83</f>
        <v>120103022.97</v>
      </c>
      <c r="AS83" s="181">
        <f t="shared" si="98"/>
        <v>134515385.72640002</v>
      </c>
      <c r="AT83" s="181">
        <v>73</v>
      </c>
      <c r="AU83" s="181">
        <v>1645246.89</v>
      </c>
      <c r="AV83" s="181">
        <f t="shared" ref="AV83:AV132" si="111">AU83*AT83</f>
        <v>120103022.97</v>
      </c>
      <c r="AW83" s="181">
        <f t="shared" si="100"/>
        <v>134515385.72640002</v>
      </c>
      <c r="AX83" s="181">
        <f t="shared" si="101"/>
        <v>292</v>
      </c>
      <c r="AY83" s="181">
        <v>0</v>
      </c>
      <c r="AZ83" s="181">
        <v>0</v>
      </c>
      <c r="BA83" s="13" t="s">
        <v>446</v>
      </c>
      <c r="BB83" s="23"/>
      <c r="BC83" s="23"/>
      <c r="BD83" s="23"/>
      <c r="BE83" s="23"/>
      <c r="BF83" s="23" t="s">
        <v>447</v>
      </c>
      <c r="BG83" s="23"/>
      <c r="BH83" s="23"/>
      <c r="BI83" s="23"/>
      <c r="BJ83" s="23"/>
      <c r="BK83" s="23"/>
      <c r="BL83" s="23"/>
      <c r="BM83" s="11" t="s">
        <v>73</v>
      </c>
    </row>
    <row r="84" spans="1:65" s="14" customFormat="1" ht="12.75" customHeight="1" x14ac:dyDescent="0.2">
      <c r="A84" s="52" t="s">
        <v>301</v>
      </c>
      <c r="B84" s="13" t="s">
        <v>441</v>
      </c>
      <c r="C84" s="13" t="s">
        <v>442</v>
      </c>
      <c r="D84" s="70" t="s">
        <v>595</v>
      </c>
      <c r="E84" s="20"/>
      <c r="F84" s="13"/>
      <c r="G84" s="52" t="s">
        <v>443</v>
      </c>
      <c r="H84" s="46">
        <v>210013579</v>
      </c>
      <c r="I84" s="20" t="s">
        <v>58</v>
      </c>
      <c r="J84" s="52" t="s">
        <v>59</v>
      </c>
      <c r="K84" s="20" t="s">
        <v>25</v>
      </c>
      <c r="L84" s="20"/>
      <c r="M84" s="20" t="s">
        <v>60</v>
      </c>
      <c r="N84" s="13" t="s">
        <v>210</v>
      </c>
      <c r="O84" s="13" t="s">
        <v>242</v>
      </c>
      <c r="P84" s="64" t="s">
        <v>444</v>
      </c>
      <c r="Q84" s="13" t="s">
        <v>519</v>
      </c>
      <c r="R84" s="20" t="s">
        <v>234</v>
      </c>
      <c r="S84" s="13" t="s">
        <v>232</v>
      </c>
      <c r="T84" s="52" t="s">
        <v>283</v>
      </c>
      <c r="U84" s="20" t="s">
        <v>11</v>
      </c>
      <c r="V84" s="13"/>
      <c r="W84" s="13" t="s">
        <v>445</v>
      </c>
      <c r="X84" s="13" t="s">
        <v>284</v>
      </c>
      <c r="Y84" s="71">
        <v>30</v>
      </c>
      <c r="Z84" s="71" t="s">
        <v>243</v>
      </c>
      <c r="AA84" s="71">
        <v>10</v>
      </c>
      <c r="AB84" s="52" t="s">
        <v>238</v>
      </c>
      <c r="AC84" s="12" t="s">
        <v>236</v>
      </c>
      <c r="AD84" s="153"/>
      <c r="AE84" s="153">
        <v>1645246.89</v>
      </c>
      <c r="AF84" s="153">
        <v>0</v>
      </c>
      <c r="AG84" s="153">
        <v>0</v>
      </c>
      <c r="AH84" s="153">
        <v>73</v>
      </c>
      <c r="AI84" s="153">
        <v>1645246.89</v>
      </c>
      <c r="AJ84" s="153">
        <v>120103022.97</v>
      </c>
      <c r="AK84" s="153">
        <v>134515385.72640002</v>
      </c>
      <c r="AL84" s="153">
        <v>73</v>
      </c>
      <c r="AM84" s="153">
        <v>1645246.89</v>
      </c>
      <c r="AN84" s="153">
        <v>120103022.97</v>
      </c>
      <c r="AO84" s="153">
        <v>134515385.72640002</v>
      </c>
      <c r="AP84" s="153">
        <v>73</v>
      </c>
      <c r="AQ84" s="153">
        <v>1645246.89</v>
      </c>
      <c r="AR84" s="153">
        <v>120103022.97</v>
      </c>
      <c r="AS84" s="153">
        <v>134515385.72640002</v>
      </c>
      <c r="AT84" s="153">
        <v>73</v>
      </c>
      <c r="AU84" s="153">
        <v>1645246.89</v>
      </c>
      <c r="AV84" s="153">
        <v>120103022.97</v>
      </c>
      <c r="AW84" s="153">
        <v>134515385.72640002</v>
      </c>
      <c r="AX84" s="153">
        <v>292</v>
      </c>
      <c r="AY84" s="181">
        <v>0</v>
      </c>
      <c r="AZ84" s="181">
        <f>AY84*1.12</f>
        <v>0</v>
      </c>
      <c r="BA84" s="13" t="s">
        <v>446</v>
      </c>
      <c r="BB84" s="20"/>
      <c r="BC84" s="20"/>
      <c r="BD84" s="20"/>
      <c r="BE84" s="20"/>
      <c r="BF84" s="52" t="s">
        <v>447</v>
      </c>
      <c r="BG84" s="20"/>
      <c r="BH84" s="20"/>
      <c r="BI84" s="20"/>
      <c r="BJ84" s="20"/>
      <c r="BK84" s="20"/>
      <c r="BL84" s="20"/>
      <c r="BM84" s="13" t="s">
        <v>594</v>
      </c>
    </row>
    <row r="85" spans="1:65" s="14" customFormat="1" ht="12.75" customHeight="1" x14ac:dyDescent="0.2">
      <c r="A85" s="52" t="s">
        <v>301</v>
      </c>
      <c r="B85" s="13" t="s">
        <v>441</v>
      </c>
      <c r="C85" s="13" t="s">
        <v>442</v>
      </c>
      <c r="D85" s="70" t="s">
        <v>633</v>
      </c>
      <c r="E85" s="20"/>
      <c r="F85" s="13"/>
      <c r="G85" s="52" t="s">
        <v>443</v>
      </c>
      <c r="H85" s="46">
        <v>210013579</v>
      </c>
      <c r="I85" s="20" t="s">
        <v>58</v>
      </c>
      <c r="J85" s="52" t="s">
        <v>59</v>
      </c>
      <c r="K85" s="20" t="s">
        <v>9</v>
      </c>
      <c r="L85" s="20" t="s">
        <v>634</v>
      </c>
      <c r="M85" s="20" t="s">
        <v>60</v>
      </c>
      <c r="N85" s="13" t="s">
        <v>210</v>
      </c>
      <c r="O85" s="13" t="s">
        <v>242</v>
      </c>
      <c r="P85" s="64" t="s">
        <v>444</v>
      </c>
      <c r="Q85" s="13" t="s">
        <v>519</v>
      </c>
      <c r="R85" s="20" t="s">
        <v>234</v>
      </c>
      <c r="S85" s="13" t="s">
        <v>232</v>
      </c>
      <c r="T85" s="52" t="s">
        <v>283</v>
      </c>
      <c r="U85" s="20" t="s">
        <v>11</v>
      </c>
      <c r="V85" s="13"/>
      <c r="W85" s="13" t="s">
        <v>445</v>
      </c>
      <c r="X85" s="13" t="s">
        <v>284</v>
      </c>
      <c r="Y85" s="71">
        <v>30</v>
      </c>
      <c r="Z85" s="71" t="s">
        <v>243</v>
      </c>
      <c r="AA85" s="71">
        <v>10</v>
      </c>
      <c r="AB85" s="52" t="s">
        <v>238</v>
      </c>
      <c r="AC85" s="12" t="s">
        <v>236</v>
      </c>
      <c r="AD85" s="153"/>
      <c r="AE85" s="153">
        <v>1645246.89</v>
      </c>
      <c r="AF85" s="153">
        <v>0</v>
      </c>
      <c r="AG85" s="153">
        <v>0</v>
      </c>
      <c r="AH85" s="153">
        <v>73</v>
      </c>
      <c r="AI85" s="153">
        <v>1645246.89</v>
      </c>
      <c r="AJ85" s="153">
        <v>120103022.97</v>
      </c>
      <c r="AK85" s="153">
        <v>134515385.72640002</v>
      </c>
      <c r="AL85" s="153">
        <v>73</v>
      </c>
      <c r="AM85" s="153">
        <v>1645246.89</v>
      </c>
      <c r="AN85" s="153">
        <v>120103022.97</v>
      </c>
      <c r="AO85" s="153">
        <v>134515385.72640002</v>
      </c>
      <c r="AP85" s="153">
        <v>73</v>
      </c>
      <c r="AQ85" s="153">
        <v>1645246.89</v>
      </c>
      <c r="AR85" s="153">
        <v>120103022.97</v>
      </c>
      <c r="AS85" s="153">
        <v>134515385.72640002</v>
      </c>
      <c r="AT85" s="153">
        <v>73</v>
      </c>
      <c r="AU85" s="153">
        <v>1645246.89</v>
      </c>
      <c r="AV85" s="153">
        <v>120103022.97</v>
      </c>
      <c r="AW85" s="153">
        <v>134515385.72640002</v>
      </c>
      <c r="AX85" s="153">
        <v>292</v>
      </c>
      <c r="AY85" s="181">
        <v>0</v>
      </c>
      <c r="AZ85" s="181">
        <v>0</v>
      </c>
      <c r="BA85" s="13" t="s">
        <v>446</v>
      </c>
      <c r="BB85" s="20"/>
      <c r="BC85" s="20"/>
      <c r="BD85" s="20"/>
      <c r="BE85" s="20"/>
      <c r="BF85" s="52" t="s">
        <v>447</v>
      </c>
      <c r="BG85" s="20"/>
      <c r="BH85" s="20"/>
      <c r="BI85" s="20"/>
      <c r="BJ85" s="20"/>
      <c r="BK85" s="20"/>
      <c r="BL85" s="20"/>
      <c r="BM85" s="13" t="s">
        <v>594</v>
      </c>
    </row>
    <row r="86" spans="1:65" s="5" customFormat="1" ht="12.75" customHeight="1" x14ac:dyDescent="0.2">
      <c r="A86" s="52" t="s">
        <v>301</v>
      </c>
      <c r="B86" s="10" t="s">
        <v>441</v>
      </c>
      <c r="C86" s="10" t="s">
        <v>442</v>
      </c>
      <c r="D86" s="72" t="s">
        <v>695</v>
      </c>
      <c r="E86" s="72"/>
      <c r="F86" s="10"/>
      <c r="G86" s="52" t="s">
        <v>443</v>
      </c>
      <c r="H86" s="64">
        <v>210013579</v>
      </c>
      <c r="I86" s="52" t="s">
        <v>58</v>
      </c>
      <c r="J86" s="52" t="s">
        <v>59</v>
      </c>
      <c r="K86" s="52" t="s">
        <v>9</v>
      </c>
      <c r="L86" s="52" t="s">
        <v>634</v>
      </c>
      <c r="M86" s="52" t="s">
        <v>60</v>
      </c>
      <c r="N86" s="10" t="s">
        <v>210</v>
      </c>
      <c r="O86" s="10" t="s">
        <v>242</v>
      </c>
      <c r="P86" s="64" t="s">
        <v>444</v>
      </c>
      <c r="Q86" s="11" t="s">
        <v>658</v>
      </c>
      <c r="R86" s="52" t="s">
        <v>234</v>
      </c>
      <c r="S86" s="10" t="s">
        <v>232</v>
      </c>
      <c r="T86" s="52" t="s">
        <v>283</v>
      </c>
      <c r="U86" s="52" t="s">
        <v>11</v>
      </c>
      <c r="V86" s="10"/>
      <c r="W86" s="10" t="s">
        <v>445</v>
      </c>
      <c r="X86" s="13" t="s">
        <v>251</v>
      </c>
      <c r="Y86" s="67" t="s">
        <v>278</v>
      </c>
      <c r="Z86" s="67" t="s">
        <v>696</v>
      </c>
      <c r="AA86" s="67">
        <v>10</v>
      </c>
      <c r="AB86" s="52" t="s">
        <v>238</v>
      </c>
      <c r="AC86" s="50" t="s">
        <v>236</v>
      </c>
      <c r="AD86" s="153">
        <v>26.808</v>
      </c>
      <c r="AE86" s="153">
        <v>1741071.43</v>
      </c>
      <c r="AF86" s="153">
        <f>AD86*AE86</f>
        <v>46674642.895439997</v>
      </c>
      <c r="AG86" s="153">
        <f>AF86*1.12</f>
        <v>52275600.042892799</v>
      </c>
      <c r="AH86" s="153">
        <v>70.241</v>
      </c>
      <c r="AI86" s="153">
        <v>1741071.43</v>
      </c>
      <c r="AJ86" s="153">
        <f>AH86*AI86</f>
        <v>122294598.31463</v>
      </c>
      <c r="AK86" s="153">
        <f>AJ86*1.12</f>
        <v>136969950.1123856</v>
      </c>
      <c r="AL86" s="153">
        <v>65.16</v>
      </c>
      <c r="AM86" s="153">
        <v>1741071.43</v>
      </c>
      <c r="AN86" s="153">
        <f>AL86*AM86</f>
        <v>113448214.37879999</v>
      </c>
      <c r="AO86" s="153">
        <f>AN86*1.12</f>
        <v>127062000.104256</v>
      </c>
      <c r="AP86" s="153"/>
      <c r="AQ86" s="153"/>
      <c r="AR86" s="153"/>
      <c r="AS86" s="153"/>
      <c r="AT86" s="153"/>
      <c r="AU86" s="153"/>
      <c r="AV86" s="153"/>
      <c r="AW86" s="153"/>
      <c r="AX86" s="153">
        <f>AD86+AH86+AL86</f>
        <v>162.209</v>
      </c>
      <c r="AY86" s="153">
        <v>0</v>
      </c>
      <c r="AZ86" s="153">
        <v>0</v>
      </c>
      <c r="BA86" s="13" t="s">
        <v>446</v>
      </c>
      <c r="BB86" s="20"/>
      <c r="BC86" s="20"/>
      <c r="BD86" s="20"/>
      <c r="BE86" s="20"/>
      <c r="BF86" s="52" t="s">
        <v>447</v>
      </c>
      <c r="BG86" s="20"/>
      <c r="BH86" s="20"/>
      <c r="BI86" s="20"/>
      <c r="BJ86" s="20"/>
      <c r="BK86" s="20"/>
      <c r="BL86" s="20"/>
      <c r="BM86" s="13" t="s">
        <v>746</v>
      </c>
    </row>
    <row r="87" spans="1:65" s="40" customFormat="1" ht="12.75" customHeight="1" x14ac:dyDescent="0.25">
      <c r="A87" s="20" t="s">
        <v>301</v>
      </c>
      <c r="B87" s="13" t="s">
        <v>441</v>
      </c>
      <c r="C87" s="13" t="s">
        <v>442</v>
      </c>
      <c r="D87" s="70" t="s">
        <v>783</v>
      </c>
      <c r="E87" s="70"/>
      <c r="F87" s="13"/>
      <c r="G87" s="20" t="s">
        <v>443</v>
      </c>
      <c r="H87" s="46">
        <v>210013579</v>
      </c>
      <c r="I87" s="20" t="s">
        <v>58</v>
      </c>
      <c r="J87" s="20" t="s">
        <v>59</v>
      </c>
      <c r="K87" s="20" t="s">
        <v>9</v>
      </c>
      <c r="L87" s="20" t="s">
        <v>634</v>
      </c>
      <c r="M87" s="20" t="s">
        <v>60</v>
      </c>
      <c r="N87" s="13" t="s">
        <v>210</v>
      </c>
      <c r="O87" s="13" t="s">
        <v>242</v>
      </c>
      <c r="P87" s="46" t="s">
        <v>444</v>
      </c>
      <c r="Q87" s="13" t="s">
        <v>757</v>
      </c>
      <c r="R87" s="20" t="s">
        <v>234</v>
      </c>
      <c r="S87" s="13" t="s">
        <v>232</v>
      </c>
      <c r="T87" s="20" t="s">
        <v>283</v>
      </c>
      <c r="U87" s="20" t="s">
        <v>11</v>
      </c>
      <c r="V87" s="13"/>
      <c r="W87" s="13" t="s">
        <v>445</v>
      </c>
      <c r="X87" s="13" t="s">
        <v>251</v>
      </c>
      <c r="Y87" s="71" t="s">
        <v>278</v>
      </c>
      <c r="Z87" s="71" t="s">
        <v>696</v>
      </c>
      <c r="AA87" s="71">
        <v>10</v>
      </c>
      <c r="AB87" s="20" t="s">
        <v>238</v>
      </c>
      <c r="AC87" s="12" t="s">
        <v>236</v>
      </c>
      <c r="AD87" s="153">
        <v>26.808</v>
      </c>
      <c r="AE87" s="153">
        <v>1741071.43</v>
      </c>
      <c r="AF87" s="153">
        <v>46674642.895439997</v>
      </c>
      <c r="AG87" s="153">
        <v>52275600.042892799</v>
      </c>
      <c r="AH87" s="153">
        <v>124.47999999999999</v>
      </c>
      <c r="AI87" s="153">
        <v>1741071.43</v>
      </c>
      <c r="AJ87" s="153">
        <f>AH87*AI87</f>
        <v>216728571.60639998</v>
      </c>
      <c r="AK87" s="153">
        <f>AJ87*1.12</f>
        <v>242736000.199168</v>
      </c>
      <c r="AL87" s="153">
        <v>65.16</v>
      </c>
      <c r="AM87" s="153">
        <v>1741071.43</v>
      </c>
      <c r="AN87" s="153">
        <v>113448214.37879999</v>
      </c>
      <c r="AO87" s="153">
        <v>127062000.104256</v>
      </c>
      <c r="AP87" s="153"/>
      <c r="AQ87" s="153"/>
      <c r="AR87" s="153"/>
      <c r="AS87" s="153"/>
      <c r="AT87" s="153"/>
      <c r="AU87" s="153"/>
      <c r="AV87" s="153"/>
      <c r="AW87" s="153"/>
      <c r="AX87" s="153">
        <f>AD87+AH87+AL87</f>
        <v>216.44799999999998</v>
      </c>
      <c r="AY87" s="153">
        <f>AF87+AJ87+AN87</f>
        <v>376851428.88063997</v>
      </c>
      <c r="AZ87" s="153">
        <f>AG87+AK87+AO87</f>
        <v>422073600.34631681</v>
      </c>
      <c r="BA87" s="13" t="s">
        <v>446</v>
      </c>
      <c r="BB87" s="20"/>
      <c r="BC87" s="20"/>
      <c r="BD87" s="20"/>
      <c r="BE87" s="20"/>
      <c r="BF87" s="20" t="s">
        <v>447</v>
      </c>
      <c r="BG87" s="20"/>
      <c r="BH87" s="20"/>
      <c r="BI87" s="20"/>
      <c r="BJ87" s="20"/>
      <c r="BK87" s="20"/>
      <c r="BL87" s="20"/>
      <c r="BM87" s="13" t="s">
        <v>784</v>
      </c>
    </row>
    <row r="88" spans="1:65" ht="12.75" customHeight="1" x14ac:dyDescent="0.2">
      <c r="A88" s="11" t="s">
        <v>301</v>
      </c>
      <c r="B88" s="11" t="s">
        <v>441</v>
      </c>
      <c r="C88" s="11" t="s">
        <v>442</v>
      </c>
      <c r="D88" s="72" t="s">
        <v>28</v>
      </c>
      <c r="E88" s="52"/>
      <c r="F88" s="11"/>
      <c r="G88" s="23" t="s">
        <v>443</v>
      </c>
      <c r="H88" s="63">
        <v>210013579</v>
      </c>
      <c r="I88" s="23" t="s">
        <v>58</v>
      </c>
      <c r="J88" s="23" t="s">
        <v>59</v>
      </c>
      <c r="K88" s="23" t="s">
        <v>25</v>
      </c>
      <c r="L88" s="23"/>
      <c r="M88" s="23" t="s">
        <v>60</v>
      </c>
      <c r="N88" s="11" t="s">
        <v>210</v>
      </c>
      <c r="O88" s="11" t="s">
        <v>242</v>
      </c>
      <c r="P88" s="46" t="s">
        <v>444</v>
      </c>
      <c r="Q88" s="13" t="s">
        <v>264</v>
      </c>
      <c r="R88" s="23" t="s">
        <v>234</v>
      </c>
      <c r="S88" s="11" t="s">
        <v>232</v>
      </c>
      <c r="T88" s="23" t="s">
        <v>283</v>
      </c>
      <c r="U88" s="23" t="s">
        <v>11</v>
      </c>
      <c r="V88" s="11"/>
      <c r="W88" s="13" t="s">
        <v>445</v>
      </c>
      <c r="X88" s="11" t="s">
        <v>284</v>
      </c>
      <c r="Y88" s="67">
        <v>30</v>
      </c>
      <c r="Z88" s="67" t="s">
        <v>243</v>
      </c>
      <c r="AA88" s="67">
        <v>10</v>
      </c>
      <c r="AB88" s="23" t="s">
        <v>238</v>
      </c>
      <c r="AC88" s="12" t="s">
        <v>236</v>
      </c>
      <c r="AD88" s="181"/>
      <c r="AE88" s="181">
        <v>1645246.89</v>
      </c>
      <c r="AF88" s="181">
        <f>AE88*AD88</f>
        <v>0</v>
      </c>
      <c r="AG88" s="181">
        <f>AF88*1.12</f>
        <v>0</v>
      </c>
      <c r="AH88" s="181">
        <v>54.393000000000001</v>
      </c>
      <c r="AI88" s="181">
        <v>1645246.89</v>
      </c>
      <c r="AJ88" s="181">
        <f>AI88*AH88</f>
        <v>89489914.08777</v>
      </c>
      <c r="AK88" s="181">
        <f>AJ88*1.12</f>
        <v>100228703.77830242</v>
      </c>
      <c r="AL88" s="181">
        <v>54.393000000000001</v>
      </c>
      <c r="AM88" s="181">
        <v>1645246.89</v>
      </c>
      <c r="AN88" s="181">
        <f>AM88*AL88</f>
        <v>89489914.08777</v>
      </c>
      <c r="AO88" s="181">
        <f>AN88*1.12</f>
        <v>100228703.77830242</v>
      </c>
      <c r="AP88" s="181">
        <v>54.393000000000001</v>
      </c>
      <c r="AQ88" s="181">
        <v>1645246.89</v>
      </c>
      <c r="AR88" s="181">
        <f t="shared" si="110"/>
        <v>89489914.08777</v>
      </c>
      <c r="AS88" s="181">
        <f t="shared" si="98"/>
        <v>100228703.77830242</v>
      </c>
      <c r="AT88" s="181">
        <v>54.393000000000001</v>
      </c>
      <c r="AU88" s="181">
        <v>1645246.89</v>
      </c>
      <c r="AV88" s="181">
        <f t="shared" si="111"/>
        <v>89489914.08777</v>
      </c>
      <c r="AW88" s="181">
        <f t="shared" si="100"/>
        <v>100228703.77830242</v>
      </c>
      <c r="AX88" s="181">
        <f t="shared" si="101"/>
        <v>217.572</v>
      </c>
      <c r="AY88" s="181">
        <v>0</v>
      </c>
      <c r="AZ88" s="181">
        <v>0</v>
      </c>
      <c r="BA88" s="13" t="s">
        <v>446</v>
      </c>
      <c r="BB88" s="23"/>
      <c r="BC88" s="23"/>
      <c r="BD88" s="23"/>
      <c r="BE88" s="23"/>
      <c r="BF88" s="23" t="s">
        <v>448</v>
      </c>
      <c r="BG88" s="23"/>
      <c r="BH88" s="23"/>
      <c r="BI88" s="23"/>
      <c r="BJ88" s="23"/>
      <c r="BK88" s="23"/>
      <c r="BL88" s="23"/>
      <c r="BM88" s="11" t="s">
        <v>73</v>
      </c>
    </row>
    <row r="89" spans="1:65" s="14" customFormat="1" ht="12.75" customHeight="1" x14ac:dyDescent="0.2">
      <c r="A89" s="52" t="s">
        <v>301</v>
      </c>
      <c r="B89" s="13" t="s">
        <v>441</v>
      </c>
      <c r="C89" s="13" t="s">
        <v>442</v>
      </c>
      <c r="D89" s="70" t="s">
        <v>596</v>
      </c>
      <c r="E89" s="20"/>
      <c r="F89" s="13"/>
      <c r="G89" s="52" t="s">
        <v>443</v>
      </c>
      <c r="H89" s="46">
        <v>210013579</v>
      </c>
      <c r="I89" s="20" t="s">
        <v>58</v>
      </c>
      <c r="J89" s="52" t="s">
        <v>59</v>
      </c>
      <c r="K89" s="20" t="s">
        <v>25</v>
      </c>
      <c r="L89" s="20"/>
      <c r="M89" s="20" t="s">
        <v>60</v>
      </c>
      <c r="N89" s="13" t="s">
        <v>210</v>
      </c>
      <c r="O89" s="13" t="s">
        <v>242</v>
      </c>
      <c r="P89" s="64" t="s">
        <v>444</v>
      </c>
      <c r="Q89" s="13" t="s">
        <v>519</v>
      </c>
      <c r="R89" s="20" t="s">
        <v>234</v>
      </c>
      <c r="S89" s="13" t="s">
        <v>232</v>
      </c>
      <c r="T89" s="52" t="s">
        <v>283</v>
      </c>
      <c r="U89" s="20" t="s">
        <v>11</v>
      </c>
      <c r="V89" s="13"/>
      <c r="W89" s="13" t="s">
        <v>445</v>
      </c>
      <c r="X89" s="13" t="s">
        <v>284</v>
      </c>
      <c r="Y89" s="71">
        <v>30</v>
      </c>
      <c r="Z89" s="71" t="s">
        <v>243</v>
      </c>
      <c r="AA89" s="71">
        <v>10</v>
      </c>
      <c r="AB89" s="52" t="s">
        <v>238</v>
      </c>
      <c r="AC89" s="12" t="s">
        <v>236</v>
      </c>
      <c r="AD89" s="153"/>
      <c r="AE89" s="153">
        <v>1645246.89</v>
      </c>
      <c r="AF89" s="153">
        <f t="shared" ref="AF89:AF91" si="112">AD89*AE89</f>
        <v>0</v>
      </c>
      <c r="AG89" s="153">
        <f t="shared" ref="AG89:AG91" si="113">AF89*1.12</f>
        <v>0</v>
      </c>
      <c r="AH89" s="153">
        <v>54.393000000000001</v>
      </c>
      <c r="AI89" s="153">
        <v>1645246.89</v>
      </c>
      <c r="AJ89" s="153">
        <f t="shared" ref="AJ89:AJ91" si="114">AH89*AI89</f>
        <v>89489914.08777</v>
      </c>
      <c r="AK89" s="153">
        <f t="shared" ref="AK89:AK136" si="115">AJ89*1.12</f>
        <v>100228703.77830242</v>
      </c>
      <c r="AL89" s="153">
        <v>54.393000000000001</v>
      </c>
      <c r="AM89" s="153">
        <v>1645246.89</v>
      </c>
      <c r="AN89" s="153">
        <f t="shared" ref="AN89:AN91" si="116">AL89*AM89</f>
        <v>89489914.08777</v>
      </c>
      <c r="AO89" s="153">
        <f t="shared" ref="AO89:AO91" si="117">AN89*1.12</f>
        <v>100228703.77830242</v>
      </c>
      <c r="AP89" s="153">
        <v>54.393000000000001</v>
      </c>
      <c r="AQ89" s="153">
        <v>1645246.89</v>
      </c>
      <c r="AR89" s="153">
        <f t="shared" ref="AR89:AR90" si="118">AP89*AQ89</f>
        <v>89489914.08777</v>
      </c>
      <c r="AS89" s="153">
        <f t="shared" si="98"/>
        <v>100228703.77830242</v>
      </c>
      <c r="AT89" s="153">
        <v>54.393000000000001</v>
      </c>
      <c r="AU89" s="153">
        <v>1645246.89</v>
      </c>
      <c r="AV89" s="153">
        <f t="shared" ref="AV89:AV90" si="119">AT89*AU89</f>
        <v>89489914.08777</v>
      </c>
      <c r="AW89" s="153">
        <f t="shared" si="100"/>
        <v>100228703.77830242</v>
      </c>
      <c r="AX89" s="153">
        <f t="shared" ref="AX89:AX90" si="120">AD89+AH89+AL89+AP89+AT89</f>
        <v>217.572</v>
      </c>
      <c r="AY89" s="181">
        <v>0</v>
      </c>
      <c r="AZ89" s="181">
        <f>AY89*1.12</f>
        <v>0</v>
      </c>
      <c r="BA89" s="13" t="s">
        <v>446</v>
      </c>
      <c r="BB89" s="20"/>
      <c r="BC89" s="20"/>
      <c r="BD89" s="20"/>
      <c r="BE89" s="20"/>
      <c r="BF89" s="52" t="s">
        <v>448</v>
      </c>
      <c r="BG89" s="20"/>
      <c r="BH89" s="20"/>
      <c r="BI89" s="20"/>
      <c r="BJ89" s="20"/>
      <c r="BK89" s="20"/>
      <c r="BL89" s="20"/>
      <c r="BM89" s="13" t="s">
        <v>594</v>
      </c>
    </row>
    <row r="90" spans="1:65" s="14" customFormat="1" ht="12.75" customHeight="1" x14ac:dyDescent="0.2">
      <c r="A90" s="52" t="s">
        <v>301</v>
      </c>
      <c r="B90" s="13" t="s">
        <v>441</v>
      </c>
      <c r="C90" s="13" t="s">
        <v>442</v>
      </c>
      <c r="D90" s="70" t="s">
        <v>635</v>
      </c>
      <c r="E90" s="20"/>
      <c r="F90" s="13"/>
      <c r="G90" s="52" t="s">
        <v>443</v>
      </c>
      <c r="H90" s="46">
        <v>210013579</v>
      </c>
      <c r="I90" s="20" t="s">
        <v>58</v>
      </c>
      <c r="J90" s="52" t="s">
        <v>59</v>
      </c>
      <c r="K90" s="20" t="s">
        <v>9</v>
      </c>
      <c r="L90" s="20" t="s">
        <v>634</v>
      </c>
      <c r="M90" s="20" t="s">
        <v>60</v>
      </c>
      <c r="N90" s="13" t="s">
        <v>210</v>
      </c>
      <c r="O90" s="13" t="s">
        <v>242</v>
      </c>
      <c r="P90" s="64" t="s">
        <v>444</v>
      </c>
      <c r="Q90" s="13" t="s">
        <v>519</v>
      </c>
      <c r="R90" s="20" t="s">
        <v>234</v>
      </c>
      <c r="S90" s="13" t="s">
        <v>232</v>
      </c>
      <c r="T90" s="52" t="s">
        <v>283</v>
      </c>
      <c r="U90" s="20" t="s">
        <v>11</v>
      </c>
      <c r="V90" s="13"/>
      <c r="W90" s="13" t="s">
        <v>445</v>
      </c>
      <c r="X90" s="13" t="s">
        <v>284</v>
      </c>
      <c r="Y90" s="71">
        <v>30</v>
      </c>
      <c r="Z90" s="71" t="s">
        <v>243</v>
      </c>
      <c r="AA90" s="71">
        <v>10</v>
      </c>
      <c r="AB90" s="52" t="s">
        <v>238</v>
      </c>
      <c r="AC90" s="12" t="s">
        <v>236</v>
      </c>
      <c r="AD90" s="153"/>
      <c r="AE90" s="153">
        <v>1645246.89</v>
      </c>
      <c r="AF90" s="153">
        <f t="shared" si="112"/>
        <v>0</v>
      </c>
      <c r="AG90" s="153">
        <f t="shared" si="113"/>
        <v>0</v>
      </c>
      <c r="AH90" s="153">
        <v>54.393000000000001</v>
      </c>
      <c r="AI90" s="153">
        <v>1645246.89</v>
      </c>
      <c r="AJ90" s="153">
        <f t="shared" si="114"/>
        <v>89489914.08777</v>
      </c>
      <c r="AK90" s="153">
        <f t="shared" si="115"/>
        <v>100228703.77830242</v>
      </c>
      <c r="AL90" s="153">
        <v>54.393000000000001</v>
      </c>
      <c r="AM90" s="153">
        <v>1645246.89</v>
      </c>
      <c r="AN90" s="153">
        <f t="shared" si="116"/>
        <v>89489914.08777</v>
      </c>
      <c r="AO90" s="153">
        <f t="shared" si="117"/>
        <v>100228703.77830242</v>
      </c>
      <c r="AP90" s="153">
        <v>54.393000000000001</v>
      </c>
      <c r="AQ90" s="153">
        <v>1645246.89</v>
      </c>
      <c r="AR90" s="153">
        <f t="shared" si="118"/>
        <v>89489914.08777</v>
      </c>
      <c r="AS90" s="153">
        <f t="shared" si="98"/>
        <v>100228703.77830242</v>
      </c>
      <c r="AT90" s="153">
        <v>54.393000000000001</v>
      </c>
      <c r="AU90" s="153">
        <v>1645246.89</v>
      </c>
      <c r="AV90" s="153">
        <f t="shared" si="119"/>
        <v>89489914.08777</v>
      </c>
      <c r="AW90" s="153">
        <f t="shared" si="100"/>
        <v>100228703.77830242</v>
      </c>
      <c r="AX90" s="153">
        <f t="shared" si="120"/>
        <v>217.572</v>
      </c>
      <c r="AY90" s="181">
        <v>0</v>
      </c>
      <c r="AZ90" s="181">
        <v>0</v>
      </c>
      <c r="BA90" s="13" t="s">
        <v>446</v>
      </c>
      <c r="BB90" s="20"/>
      <c r="BC90" s="20"/>
      <c r="BD90" s="20"/>
      <c r="BE90" s="20"/>
      <c r="BF90" s="52" t="s">
        <v>448</v>
      </c>
      <c r="BG90" s="20"/>
      <c r="BH90" s="20"/>
      <c r="BI90" s="20"/>
      <c r="BJ90" s="20"/>
      <c r="BK90" s="20"/>
      <c r="BL90" s="20"/>
      <c r="BM90" s="13" t="s">
        <v>594</v>
      </c>
    </row>
    <row r="91" spans="1:65" s="5" customFormat="1" ht="12.75" customHeight="1" x14ac:dyDescent="0.2">
      <c r="A91" s="52" t="s">
        <v>301</v>
      </c>
      <c r="B91" s="10" t="s">
        <v>441</v>
      </c>
      <c r="C91" s="10" t="s">
        <v>442</v>
      </c>
      <c r="D91" s="72" t="s">
        <v>697</v>
      </c>
      <c r="E91" s="72"/>
      <c r="F91" s="10"/>
      <c r="G91" s="52" t="s">
        <v>443</v>
      </c>
      <c r="H91" s="64">
        <v>210013579</v>
      </c>
      <c r="I91" s="52" t="s">
        <v>58</v>
      </c>
      <c r="J91" s="52" t="s">
        <v>59</v>
      </c>
      <c r="K91" s="52" t="s">
        <v>9</v>
      </c>
      <c r="L91" s="52" t="s">
        <v>634</v>
      </c>
      <c r="M91" s="52" t="s">
        <v>60</v>
      </c>
      <c r="N91" s="10" t="s">
        <v>210</v>
      </c>
      <c r="O91" s="10" t="s">
        <v>242</v>
      </c>
      <c r="P91" s="64" t="s">
        <v>444</v>
      </c>
      <c r="Q91" s="11" t="s">
        <v>658</v>
      </c>
      <c r="R91" s="52" t="s">
        <v>234</v>
      </c>
      <c r="S91" s="10" t="s">
        <v>232</v>
      </c>
      <c r="T91" s="52" t="s">
        <v>283</v>
      </c>
      <c r="U91" s="52" t="s">
        <v>11</v>
      </c>
      <c r="V91" s="10"/>
      <c r="W91" s="10" t="s">
        <v>445</v>
      </c>
      <c r="X91" s="13" t="s">
        <v>251</v>
      </c>
      <c r="Y91" s="67" t="s">
        <v>278</v>
      </c>
      <c r="Z91" s="67" t="s">
        <v>696</v>
      </c>
      <c r="AA91" s="67">
        <v>10</v>
      </c>
      <c r="AB91" s="52" t="s">
        <v>238</v>
      </c>
      <c r="AC91" s="50" t="s">
        <v>236</v>
      </c>
      <c r="AD91" s="153">
        <v>2</v>
      </c>
      <c r="AE91" s="153">
        <v>1741071.43</v>
      </c>
      <c r="AF91" s="153">
        <f t="shared" si="112"/>
        <v>3482142.86</v>
      </c>
      <c r="AG91" s="153">
        <f t="shared" si="113"/>
        <v>3900000.0032000002</v>
      </c>
      <c r="AH91" s="153">
        <v>57.149000000000001</v>
      </c>
      <c r="AI91" s="153">
        <v>1741071.43</v>
      </c>
      <c r="AJ91" s="153">
        <f t="shared" si="114"/>
        <v>99500491.153070003</v>
      </c>
      <c r="AK91" s="153">
        <f t="shared" si="115"/>
        <v>111440550.09143841</v>
      </c>
      <c r="AL91" s="153">
        <v>30</v>
      </c>
      <c r="AM91" s="153">
        <v>1741071.43</v>
      </c>
      <c r="AN91" s="153">
        <f t="shared" si="116"/>
        <v>52232142.899999999</v>
      </c>
      <c r="AO91" s="153">
        <f t="shared" si="117"/>
        <v>58500000.048</v>
      </c>
      <c r="AP91" s="153"/>
      <c r="AQ91" s="153"/>
      <c r="AR91" s="153"/>
      <c r="AS91" s="153"/>
      <c r="AT91" s="153"/>
      <c r="AU91" s="153"/>
      <c r="AV91" s="153"/>
      <c r="AW91" s="153"/>
      <c r="AX91" s="153">
        <f t="shared" ref="AX91" si="121">AD91+AH91+AL91</f>
        <v>89.149000000000001</v>
      </c>
      <c r="AY91" s="153">
        <v>0</v>
      </c>
      <c r="AZ91" s="153">
        <v>0</v>
      </c>
      <c r="BA91" s="13" t="s">
        <v>446</v>
      </c>
      <c r="BB91" s="20"/>
      <c r="BC91" s="20"/>
      <c r="BD91" s="20"/>
      <c r="BE91" s="20"/>
      <c r="BF91" s="52" t="s">
        <v>448</v>
      </c>
      <c r="BG91" s="20"/>
      <c r="BH91" s="20"/>
      <c r="BI91" s="20"/>
      <c r="BJ91" s="20"/>
      <c r="BK91" s="20"/>
      <c r="BL91" s="20"/>
      <c r="BM91" s="13" t="s">
        <v>746</v>
      </c>
    </row>
    <row r="92" spans="1:65" s="5" customFormat="1" ht="12.75" customHeight="1" x14ac:dyDescent="0.2">
      <c r="A92" s="52" t="s">
        <v>301</v>
      </c>
      <c r="B92" s="10" t="s">
        <v>441</v>
      </c>
      <c r="C92" s="10" t="s">
        <v>442</v>
      </c>
      <c r="D92" s="72" t="s">
        <v>1020</v>
      </c>
      <c r="E92" s="72"/>
      <c r="F92" s="10"/>
      <c r="G92" s="52" t="s">
        <v>443</v>
      </c>
      <c r="H92" s="64">
        <v>210013579</v>
      </c>
      <c r="I92" s="52" t="s">
        <v>58</v>
      </c>
      <c r="J92" s="52" t="s">
        <v>59</v>
      </c>
      <c r="K92" s="52" t="s">
        <v>9</v>
      </c>
      <c r="L92" s="52" t="s">
        <v>634</v>
      </c>
      <c r="M92" s="13"/>
      <c r="N92" s="10"/>
      <c r="O92" s="10" t="s">
        <v>242</v>
      </c>
      <c r="P92" s="64" t="s">
        <v>444</v>
      </c>
      <c r="Q92" s="11" t="s">
        <v>658</v>
      </c>
      <c r="R92" s="52" t="s">
        <v>234</v>
      </c>
      <c r="S92" s="10" t="s">
        <v>232</v>
      </c>
      <c r="T92" s="52" t="s">
        <v>283</v>
      </c>
      <c r="U92" s="52" t="s">
        <v>11</v>
      </c>
      <c r="V92" s="10"/>
      <c r="W92" s="10" t="s">
        <v>445</v>
      </c>
      <c r="X92" s="13" t="s">
        <v>251</v>
      </c>
      <c r="Y92" s="67" t="s">
        <v>278</v>
      </c>
      <c r="Z92" s="67" t="s">
        <v>696</v>
      </c>
      <c r="AA92" s="67">
        <v>10</v>
      </c>
      <c r="AB92" s="52" t="s">
        <v>238</v>
      </c>
      <c r="AC92" s="50" t="s">
        <v>236</v>
      </c>
      <c r="AD92" s="153">
        <v>2</v>
      </c>
      <c r="AE92" s="153">
        <v>1741071.43</v>
      </c>
      <c r="AF92" s="153">
        <f t="shared" ref="AF92" si="122">AD92*AE92</f>
        <v>3482142.86</v>
      </c>
      <c r="AG92" s="153">
        <f t="shared" ref="AG92" si="123">AF92*1.12</f>
        <v>3900000.0032000002</v>
      </c>
      <c r="AH92" s="153">
        <v>57.149000000000001</v>
      </c>
      <c r="AI92" s="153">
        <v>1741071.43</v>
      </c>
      <c r="AJ92" s="153">
        <f t="shared" ref="AJ92" si="124">AH92*AI92</f>
        <v>99500491.153070003</v>
      </c>
      <c r="AK92" s="153">
        <f t="shared" ref="AK92" si="125">AJ92*1.12</f>
        <v>111440550.09143841</v>
      </c>
      <c r="AL92" s="153">
        <v>30</v>
      </c>
      <c r="AM92" s="153">
        <v>1741071.43</v>
      </c>
      <c r="AN92" s="153">
        <f t="shared" ref="AN92" si="126">AL92*AM92</f>
        <v>52232142.899999999</v>
      </c>
      <c r="AO92" s="153">
        <f t="shared" ref="AO92" si="127">AN92*1.12</f>
        <v>58500000.048</v>
      </c>
      <c r="AP92" s="153"/>
      <c r="AQ92" s="153"/>
      <c r="AR92" s="153"/>
      <c r="AS92" s="153"/>
      <c r="AT92" s="153"/>
      <c r="AU92" s="153"/>
      <c r="AV92" s="153"/>
      <c r="AW92" s="153"/>
      <c r="AX92" s="153">
        <f t="shared" ref="AX92" si="128">AD92+AH92+AL92</f>
        <v>89.149000000000001</v>
      </c>
      <c r="AY92" s="181">
        <v>0</v>
      </c>
      <c r="AZ92" s="181">
        <v>0</v>
      </c>
      <c r="BA92" s="13" t="s">
        <v>446</v>
      </c>
      <c r="BB92" s="20"/>
      <c r="BC92" s="20"/>
      <c r="BD92" s="20"/>
      <c r="BE92" s="20"/>
      <c r="BF92" s="52" t="s">
        <v>448</v>
      </c>
      <c r="BG92" s="20"/>
      <c r="BH92" s="20"/>
      <c r="BI92" s="20"/>
      <c r="BJ92" s="20"/>
      <c r="BK92" s="20"/>
      <c r="BL92" s="20"/>
      <c r="BM92" s="13" t="s">
        <v>752</v>
      </c>
    </row>
    <row r="93" spans="1:65" s="169" customFormat="1" ht="12.75" customHeight="1" x14ac:dyDescent="0.25">
      <c r="A93" s="164" t="s">
        <v>301</v>
      </c>
      <c r="B93" s="163" t="s">
        <v>441</v>
      </c>
      <c r="C93" s="163" t="s">
        <v>442</v>
      </c>
      <c r="D93" s="168" t="s">
        <v>1022</v>
      </c>
      <c r="E93" s="170"/>
      <c r="F93" s="163"/>
      <c r="G93" s="164" t="s">
        <v>443</v>
      </c>
      <c r="H93" s="165">
        <v>210013579</v>
      </c>
      <c r="I93" s="164" t="s">
        <v>58</v>
      </c>
      <c r="J93" s="164" t="s">
        <v>59</v>
      </c>
      <c r="K93" s="164" t="s">
        <v>9</v>
      </c>
      <c r="L93" s="164" t="s">
        <v>634</v>
      </c>
      <c r="M93" s="163"/>
      <c r="N93" s="163"/>
      <c r="O93" s="163" t="s">
        <v>242</v>
      </c>
      <c r="P93" s="165" t="s">
        <v>444</v>
      </c>
      <c r="Q93" s="163" t="s">
        <v>658</v>
      </c>
      <c r="R93" s="164" t="s">
        <v>234</v>
      </c>
      <c r="S93" s="163" t="s">
        <v>232</v>
      </c>
      <c r="T93" s="164" t="s">
        <v>283</v>
      </c>
      <c r="U93" s="164" t="s">
        <v>11</v>
      </c>
      <c r="V93" s="163"/>
      <c r="W93" s="163" t="s">
        <v>445</v>
      </c>
      <c r="X93" s="163" t="s">
        <v>251</v>
      </c>
      <c r="Y93" s="171" t="s">
        <v>278</v>
      </c>
      <c r="Z93" s="171" t="s">
        <v>696</v>
      </c>
      <c r="AA93" s="171">
        <v>10</v>
      </c>
      <c r="AB93" s="164" t="s">
        <v>238</v>
      </c>
      <c r="AC93" s="162" t="s">
        <v>236</v>
      </c>
      <c r="AD93" s="184">
        <v>2</v>
      </c>
      <c r="AE93" s="184">
        <v>1741071.43</v>
      </c>
      <c r="AF93" s="184">
        <v>3482142.86</v>
      </c>
      <c r="AG93" s="184">
        <v>3900000.0032000002</v>
      </c>
      <c r="AH93" s="184">
        <v>57.149000000000001</v>
      </c>
      <c r="AI93" s="184">
        <v>1741071.43</v>
      </c>
      <c r="AJ93" s="184">
        <v>99500491.153070003</v>
      </c>
      <c r="AK93" s="184">
        <v>111440550.09143841</v>
      </c>
      <c r="AL93" s="185">
        <v>40</v>
      </c>
      <c r="AM93" s="184">
        <v>1741071.43</v>
      </c>
      <c r="AN93" s="185">
        <f>AL93*AM93</f>
        <v>69642857.200000003</v>
      </c>
      <c r="AO93" s="185">
        <f>AN93*1.12</f>
        <v>78000000.06400001</v>
      </c>
      <c r="AP93" s="184"/>
      <c r="AQ93" s="184"/>
      <c r="AR93" s="184"/>
      <c r="AS93" s="184"/>
      <c r="AT93" s="184"/>
      <c r="AU93" s="184"/>
      <c r="AV93" s="184"/>
      <c r="AW93" s="184"/>
      <c r="AX93" s="185">
        <f>AD93+AH93+AL93</f>
        <v>99.149000000000001</v>
      </c>
      <c r="AY93" s="185">
        <f>AF93+AJ93+AN93</f>
        <v>172625491.21307001</v>
      </c>
      <c r="AZ93" s="185">
        <f>AY93*1.12</f>
        <v>193340550.15863842</v>
      </c>
      <c r="BA93" s="163" t="s">
        <v>446</v>
      </c>
      <c r="BB93" s="164"/>
      <c r="BC93" s="164"/>
      <c r="BD93" s="164" t="s">
        <v>448</v>
      </c>
      <c r="BE93" s="164"/>
      <c r="BF93" s="164"/>
      <c r="BG93" s="164"/>
      <c r="BH93" s="164"/>
      <c r="BI93" s="164"/>
      <c r="BJ93" s="164"/>
      <c r="BK93" s="164"/>
      <c r="BL93" s="164"/>
      <c r="BM93" s="163" t="s">
        <v>1023</v>
      </c>
    </row>
    <row r="94" spans="1:65" ht="12.75" customHeight="1" x14ac:dyDescent="0.2">
      <c r="A94" s="11" t="s">
        <v>301</v>
      </c>
      <c r="B94" s="11" t="s">
        <v>441</v>
      </c>
      <c r="C94" s="11" t="s">
        <v>449</v>
      </c>
      <c r="D94" s="72" t="s">
        <v>27</v>
      </c>
      <c r="E94" s="52"/>
      <c r="F94" s="11"/>
      <c r="G94" s="23" t="s">
        <v>443</v>
      </c>
      <c r="H94" s="63">
        <v>210017794</v>
      </c>
      <c r="I94" s="23" t="s">
        <v>58</v>
      </c>
      <c r="J94" s="23" t="s">
        <v>59</v>
      </c>
      <c r="K94" s="23" t="s">
        <v>25</v>
      </c>
      <c r="L94" s="23"/>
      <c r="M94" s="23" t="s">
        <v>60</v>
      </c>
      <c r="N94" s="11" t="s">
        <v>210</v>
      </c>
      <c r="O94" s="11" t="s">
        <v>242</v>
      </c>
      <c r="P94" s="46" t="s">
        <v>444</v>
      </c>
      <c r="Q94" s="13" t="s">
        <v>264</v>
      </c>
      <c r="R94" s="23" t="s">
        <v>234</v>
      </c>
      <c r="S94" s="11" t="s">
        <v>232</v>
      </c>
      <c r="T94" s="23" t="s">
        <v>283</v>
      </c>
      <c r="U94" s="23" t="s">
        <v>11</v>
      </c>
      <c r="V94" s="11"/>
      <c r="W94" s="13" t="s">
        <v>445</v>
      </c>
      <c r="X94" s="11" t="s">
        <v>284</v>
      </c>
      <c r="Y94" s="67">
        <v>30</v>
      </c>
      <c r="Z94" s="67" t="s">
        <v>243</v>
      </c>
      <c r="AA94" s="67">
        <v>10</v>
      </c>
      <c r="AB94" s="23" t="s">
        <v>238</v>
      </c>
      <c r="AC94" s="12" t="s">
        <v>236</v>
      </c>
      <c r="AD94" s="181">
        <v>47.116</v>
      </c>
      <c r="AE94" s="181">
        <v>2000000</v>
      </c>
      <c r="AF94" s="181">
        <v>94232000</v>
      </c>
      <c r="AG94" s="181">
        <v>105539840</v>
      </c>
      <c r="AH94" s="181">
        <v>104.964</v>
      </c>
      <c r="AI94" s="181">
        <v>2000000</v>
      </c>
      <c r="AJ94" s="181">
        <f t="shared" ref="AJ94:AJ132" si="129">AI94*AH94</f>
        <v>209928000</v>
      </c>
      <c r="AK94" s="181">
        <f t="shared" si="115"/>
        <v>235119360.00000003</v>
      </c>
      <c r="AL94" s="181">
        <v>104.964</v>
      </c>
      <c r="AM94" s="181">
        <v>2000000</v>
      </c>
      <c r="AN94" s="181">
        <v>209928000</v>
      </c>
      <c r="AO94" s="181">
        <v>235119360</v>
      </c>
      <c r="AP94" s="181">
        <v>104.964</v>
      </c>
      <c r="AQ94" s="181">
        <v>2000000</v>
      </c>
      <c r="AR94" s="181">
        <f t="shared" si="110"/>
        <v>209928000</v>
      </c>
      <c r="AS94" s="181">
        <f t="shared" si="98"/>
        <v>235119360.00000003</v>
      </c>
      <c r="AT94" s="181">
        <v>104.964</v>
      </c>
      <c r="AU94" s="181">
        <v>2000000</v>
      </c>
      <c r="AV94" s="181">
        <f t="shared" si="111"/>
        <v>209928000</v>
      </c>
      <c r="AW94" s="181">
        <f t="shared" si="100"/>
        <v>235119360.00000003</v>
      </c>
      <c r="AX94" s="181">
        <f t="shared" si="101"/>
        <v>466.97199999999998</v>
      </c>
      <c r="AY94" s="181">
        <v>0</v>
      </c>
      <c r="AZ94" s="181">
        <v>0</v>
      </c>
      <c r="BA94" s="13" t="s">
        <v>446</v>
      </c>
      <c r="BB94" s="23"/>
      <c r="BC94" s="23"/>
      <c r="BD94" s="23"/>
      <c r="BE94" s="23"/>
      <c r="BF94" s="20" t="s">
        <v>450</v>
      </c>
      <c r="BG94" s="23"/>
      <c r="BH94" s="23"/>
      <c r="BI94" s="23"/>
      <c r="BJ94" s="23"/>
      <c r="BK94" s="23"/>
      <c r="BL94" s="23"/>
      <c r="BM94" s="11" t="s">
        <v>73</v>
      </c>
    </row>
    <row r="95" spans="1:65" s="14" customFormat="1" ht="12.75" customHeight="1" x14ac:dyDescent="0.2">
      <c r="A95" s="52" t="s">
        <v>301</v>
      </c>
      <c r="B95" s="13" t="s">
        <v>441</v>
      </c>
      <c r="C95" s="13" t="s">
        <v>449</v>
      </c>
      <c r="D95" s="70" t="s">
        <v>597</v>
      </c>
      <c r="E95" s="20"/>
      <c r="F95" s="13"/>
      <c r="G95" s="52" t="s">
        <v>443</v>
      </c>
      <c r="H95" s="46">
        <v>210017794</v>
      </c>
      <c r="I95" s="20" t="s">
        <v>58</v>
      </c>
      <c r="J95" s="52" t="s">
        <v>59</v>
      </c>
      <c r="K95" s="20" t="s">
        <v>25</v>
      </c>
      <c r="L95" s="20"/>
      <c r="M95" s="20" t="s">
        <v>60</v>
      </c>
      <c r="N95" s="13" t="s">
        <v>210</v>
      </c>
      <c r="O95" s="13" t="s">
        <v>242</v>
      </c>
      <c r="P95" s="64" t="s">
        <v>444</v>
      </c>
      <c r="Q95" s="13" t="s">
        <v>519</v>
      </c>
      <c r="R95" s="20" t="s">
        <v>234</v>
      </c>
      <c r="S95" s="13" t="s">
        <v>232</v>
      </c>
      <c r="T95" s="52" t="s">
        <v>283</v>
      </c>
      <c r="U95" s="20" t="s">
        <v>11</v>
      </c>
      <c r="V95" s="13"/>
      <c r="W95" s="13" t="s">
        <v>445</v>
      </c>
      <c r="X95" s="13" t="s">
        <v>284</v>
      </c>
      <c r="Y95" s="71">
        <v>30</v>
      </c>
      <c r="Z95" s="71" t="s">
        <v>243</v>
      </c>
      <c r="AA95" s="71">
        <v>10</v>
      </c>
      <c r="AB95" s="52" t="s">
        <v>238</v>
      </c>
      <c r="AC95" s="12" t="s">
        <v>236</v>
      </c>
      <c r="AD95" s="153">
        <v>17.519999999999996</v>
      </c>
      <c r="AE95" s="153">
        <v>2000000</v>
      </c>
      <c r="AF95" s="153">
        <f t="shared" ref="AF95:AF97" si="130">AD95*AE95</f>
        <v>35039999.999999993</v>
      </c>
      <c r="AG95" s="153">
        <f t="shared" ref="AG95:AG98" si="131">AF95*1.12</f>
        <v>39244799.999999993</v>
      </c>
      <c r="AH95" s="153">
        <v>104.964</v>
      </c>
      <c r="AI95" s="153">
        <v>2000000</v>
      </c>
      <c r="AJ95" s="153">
        <f t="shared" ref="AJ95:AJ97" si="132">AH95*AI95</f>
        <v>209928000</v>
      </c>
      <c r="AK95" s="153">
        <f t="shared" si="115"/>
        <v>235119360.00000003</v>
      </c>
      <c r="AL95" s="153">
        <v>104.964</v>
      </c>
      <c r="AM95" s="153">
        <v>2000000</v>
      </c>
      <c r="AN95" s="153">
        <f t="shared" ref="AN95:AN97" si="133">AL95*AM95</f>
        <v>209928000</v>
      </c>
      <c r="AO95" s="153">
        <f t="shared" ref="AO95:AO98" si="134">AN95*1.12</f>
        <v>235119360.00000003</v>
      </c>
      <c r="AP95" s="153">
        <v>104.964</v>
      </c>
      <c r="AQ95" s="153">
        <v>2000000</v>
      </c>
      <c r="AR95" s="153">
        <f t="shared" ref="AR95:AR96" si="135">AP95*AQ95</f>
        <v>209928000</v>
      </c>
      <c r="AS95" s="153">
        <f t="shared" si="98"/>
        <v>235119360.00000003</v>
      </c>
      <c r="AT95" s="153">
        <v>104.964</v>
      </c>
      <c r="AU95" s="153">
        <v>2000000</v>
      </c>
      <c r="AV95" s="153">
        <f t="shared" ref="AV95:AV96" si="136">AT95*AU95</f>
        <v>209928000</v>
      </c>
      <c r="AW95" s="153">
        <f t="shared" si="100"/>
        <v>235119360.00000003</v>
      </c>
      <c r="AX95" s="153">
        <f t="shared" ref="AX95:AX96" si="137">AD95+AH95+AL95+AP95+AT95</f>
        <v>437.37599999999998</v>
      </c>
      <c r="AY95" s="181">
        <v>0</v>
      </c>
      <c r="AZ95" s="181">
        <f>AY95*1.12</f>
        <v>0</v>
      </c>
      <c r="BA95" s="13" t="s">
        <v>446</v>
      </c>
      <c r="BB95" s="20"/>
      <c r="BC95" s="20"/>
      <c r="BD95" s="20"/>
      <c r="BE95" s="20"/>
      <c r="BF95" s="52" t="s">
        <v>598</v>
      </c>
      <c r="BG95" s="20"/>
      <c r="BH95" s="20"/>
      <c r="BI95" s="20"/>
      <c r="BJ95" s="20"/>
      <c r="BK95" s="20"/>
      <c r="BL95" s="20"/>
      <c r="BM95" s="13" t="s">
        <v>599</v>
      </c>
    </row>
    <row r="96" spans="1:65" s="14" customFormat="1" ht="12.75" customHeight="1" x14ac:dyDescent="0.2">
      <c r="A96" s="52" t="s">
        <v>301</v>
      </c>
      <c r="B96" s="13" t="s">
        <v>441</v>
      </c>
      <c r="C96" s="13" t="s">
        <v>449</v>
      </c>
      <c r="D96" s="70" t="s">
        <v>636</v>
      </c>
      <c r="E96" s="20"/>
      <c r="F96" s="13"/>
      <c r="G96" s="52" t="s">
        <v>443</v>
      </c>
      <c r="H96" s="46">
        <v>210017794</v>
      </c>
      <c r="I96" s="20" t="s">
        <v>58</v>
      </c>
      <c r="J96" s="52" t="s">
        <v>59</v>
      </c>
      <c r="K96" s="20" t="s">
        <v>9</v>
      </c>
      <c r="L96" s="20" t="s">
        <v>634</v>
      </c>
      <c r="M96" s="20" t="s">
        <v>60</v>
      </c>
      <c r="N96" s="13" t="s">
        <v>210</v>
      </c>
      <c r="O96" s="13" t="s">
        <v>242</v>
      </c>
      <c r="P96" s="64" t="s">
        <v>444</v>
      </c>
      <c r="Q96" s="13" t="s">
        <v>519</v>
      </c>
      <c r="R96" s="20" t="s">
        <v>234</v>
      </c>
      <c r="S96" s="13" t="s">
        <v>232</v>
      </c>
      <c r="T96" s="52" t="s">
        <v>283</v>
      </c>
      <c r="U96" s="20" t="s">
        <v>11</v>
      </c>
      <c r="V96" s="13"/>
      <c r="W96" s="13" t="s">
        <v>445</v>
      </c>
      <c r="X96" s="13" t="s">
        <v>284</v>
      </c>
      <c r="Y96" s="71">
        <v>30</v>
      </c>
      <c r="Z96" s="71" t="s">
        <v>243</v>
      </c>
      <c r="AA96" s="71">
        <v>10</v>
      </c>
      <c r="AB96" s="52" t="s">
        <v>238</v>
      </c>
      <c r="AC96" s="12" t="s">
        <v>236</v>
      </c>
      <c r="AD96" s="153">
        <v>17.519999999999996</v>
      </c>
      <c r="AE96" s="153">
        <v>2000000</v>
      </c>
      <c r="AF96" s="153">
        <f t="shared" si="130"/>
        <v>35039999.999999993</v>
      </c>
      <c r="AG96" s="153">
        <f t="shared" si="131"/>
        <v>39244799.999999993</v>
      </c>
      <c r="AH96" s="153">
        <v>104.964</v>
      </c>
      <c r="AI96" s="153">
        <v>2000000</v>
      </c>
      <c r="AJ96" s="153">
        <f t="shared" si="132"/>
        <v>209928000</v>
      </c>
      <c r="AK96" s="153">
        <f t="shared" si="115"/>
        <v>235119360.00000003</v>
      </c>
      <c r="AL96" s="153">
        <v>104.964</v>
      </c>
      <c r="AM96" s="153">
        <v>2000000</v>
      </c>
      <c r="AN96" s="153">
        <f t="shared" si="133"/>
        <v>209928000</v>
      </c>
      <c r="AO96" s="153">
        <f t="shared" si="134"/>
        <v>235119360.00000003</v>
      </c>
      <c r="AP96" s="153">
        <v>104.964</v>
      </c>
      <c r="AQ96" s="153">
        <v>2000000</v>
      </c>
      <c r="AR96" s="153">
        <f t="shared" si="135"/>
        <v>209928000</v>
      </c>
      <c r="AS96" s="153">
        <f t="shared" si="98"/>
        <v>235119360.00000003</v>
      </c>
      <c r="AT96" s="153">
        <v>104.964</v>
      </c>
      <c r="AU96" s="153">
        <v>2000000</v>
      </c>
      <c r="AV96" s="153">
        <f t="shared" si="136"/>
        <v>209928000</v>
      </c>
      <c r="AW96" s="153">
        <f t="shared" si="100"/>
        <v>235119360.00000003</v>
      </c>
      <c r="AX96" s="153">
        <f t="shared" si="137"/>
        <v>437.37599999999998</v>
      </c>
      <c r="AY96" s="181">
        <v>0</v>
      </c>
      <c r="AZ96" s="181">
        <v>0</v>
      </c>
      <c r="BA96" s="13" t="s">
        <v>446</v>
      </c>
      <c r="BB96" s="20"/>
      <c r="BC96" s="20"/>
      <c r="BD96" s="20"/>
      <c r="BE96" s="20"/>
      <c r="BF96" s="52" t="s">
        <v>598</v>
      </c>
      <c r="BG96" s="20"/>
      <c r="BH96" s="20"/>
      <c r="BI96" s="20"/>
      <c r="BJ96" s="20"/>
      <c r="BK96" s="20"/>
      <c r="BL96" s="20"/>
      <c r="BM96" s="13" t="s">
        <v>599</v>
      </c>
    </row>
    <row r="97" spans="1:66" s="5" customFormat="1" ht="12.75" customHeight="1" x14ac:dyDescent="0.2">
      <c r="A97" s="52" t="s">
        <v>301</v>
      </c>
      <c r="B97" s="10" t="s">
        <v>441</v>
      </c>
      <c r="C97" s="10" t="s">
        <v>449</v>
      </c>
      <c r="D97" s="72" t="s">
        <v>698</v>
      </c>
      <c r="E97" s="72"/>
      <c r="F97" s="10"/>
      <c r="G97" s="52" t="s">
        <v>443</v>
      </c>
      <c r="H97" s="64">
        <v>210017794</v>
      </c>
      <c r="I97" s="52" t="s">
        <v>58</v>
      </c>
      <c r="J97" s="52" t="s">
        <v>59</v>
      </c>
      <c r="K97" s="52" t="s">
        <v>9</v>
      </c>
      <c r="L97" s="52" t="s">
        <v>634</v>
      </c>
      <c r="M97" s="52" t="s">
        <v>60</v>
      </c>
      <c r="N97" s="10" t="s">
        <v>210</v>
      </c>
      <c r="O97" s="10" t="s">
        <v>242</v>
      </c>
      <c r="P97" s="64" t="s">
        <v>444</v>
      </c>
      <c r="Q97" s="11" t="s">
        <v>658</v>
      </c>
      <c r="R97" s="52" t="s">
        <v>234</v>
      </c>
      <c r="S97" s="10" t="s">
        <v>232</v>
      </c>
      <c r="T97" s="52" t="s">
        <v>283</v>
      </c>
      <c r="U97" s="52" t="s">
        <v>11</v>
      </c>
      <c r="V97" s="10"/>
      <c r="W97" s="10" t="s">
        <v>445</v>
      </c>
      <c r="X97" s="13" t="s">
        <v>251</v>
      </c>
      <c r="Y97" s="67">
        <v>30</v>
      </c>
      <c r="Z97" s="67" t="s">
        <v>243</v>
      </c>
      <c r="AA97" s="67">
        <v>10</v>
      </c>
      <c r="AB97" s="52" t="s">
        <v>238</v>
      </c>
      <c r="AC97" s="50" t="s">
        <v>236</v>
      </c>
      <c r="AD97" s="153">
        <v>17.519999999999996</v>
      </c>
      <c r="AE97" s="153">
        <v>2000000</v>
      </c>
      <c r="AF97" s="153">
        <f t="shared" si="130"/>
        <v>35039999.999999993</v>
      </c>
      <c r="AG97" s="153">
        <f t="shared" si="131"/>
        <v>39244799.999999993</v>
      </c>
      <c r="AH97" s="153">
        <v>104.964</v>
      </c>
      <c r="AI97" s="153">
        <v>2000000</v>
      </c>
      <c r="AJ97" s="153">
        <f t="shared" si="132"/>
        <v>209928000</v>
      </c>
      <c r="AK97" s="153">
        <f t="shared" si="115"/>
        <v>235119360.00000003</v>
      </c>
      <c r="AL97" s="153">
        <v>70.08</v>
      </c>
      <c r="AM97" s="153">
        <v>2000000</v>
      </c>
      <c r="AN97" s="153">
        <f t="shared" si="133"/>
        <v>140160000</v>
      </c>
      <c r="AO97" s="153">
        <f t="shared" si="134"/>
        <v>156979200.00000003</v>
      </c>
      <c r="AP97" s="153"/>
      <c r="AQ97" s="153"/>
      <c r="AR97" s="153"/>
      <c r="AS97" s="153"/>
      <c r="AT97" s="153"/>
      <c r="AU97" s="153"/>
      <c r="AV97" s="153"/>
      <c r="AW97" s="153"/>
      <c r="AX97" s="153">
        <f t="shared" ref="AX97" si="138">AD97+AH97+AL97</f>
        <v>192.56399999999999</v>
      </c>
      <c r="AY97" s="153">
        <v>0</v>
      </c>
      <c r="AZ97" s="153">
        <v>0</v>
      </c>
      <c r="BA97" s="13" t="s">
        <v>446</v>
      </c>
      <c r="BB97" s="20"/>
      <c r="BC97" s="20"/>
      <c r="BD97" s="20"/>
      <c r="BE97" s="20"/>
      <c r="BF97" s="52" t="s">
        <v>598</v>
      </c>
      <c r="BG97" s="20"/>
      <c r="BH97" s="20"/>
      <c r="BI97" s="20"/>
      <c r="BJ97" s="20"/>
      <c r="BK97" s="20"/>
      <c r="BL97" s="20"/>
      <c r="BM97" s="13" t="s">
        <v>747</v>
      </c>
    </row>
    <row r="98" spans="1:66" s="5" customFormat="1" ht="12.75" customHeight="1" x14ac:dyDescent="0.25">
      <c r="A98" s="137" t="s">
        <v>301</v>
      </c>
      <c r="B98" s="135" t="s">
        <v>441</v>
      </c>
      <c r="C98" s="135" t="s">
        <v>449</v>
      </c>
      <c r="D98" s="137" t="s">
        <v>980</v>
      </c>
      <c r="E98" s="137"/>
      <c r="F98" s="135"/>
      <c r="G98" s="137" t="s">
        <v>443</v>
      </c>
      <c r="H98" s="143">
        <v>210017794</v>
      </c>
      <c r="I98" s="137" t="s">
        <v>58</v>
      </c>
      <c r="J98" s="137" t="s">
        <v>59</v>
      </c>
      <c r="K98" s="137" t="s">
        <v>9</v>
      </c>
      <c r="L98" s="137" t="s">
        <v>634</v>
      </c>
      <c r="M98" s="137" t="s">
        <v>60</v>
      </c>
      <c r="N98" s="135" t="s">
        <v>210</v>
      </c>
      <c r="O98" s="135" t="s">
        <v>242</v>
      </c>
      <c r="P98" s="143" t="s">
        <v>444</v>
      </c>
      <c r="Q98" s="136" t="s">
        <v>658</v>
      </c>
      <c r="R98" s="137" t="s">
        <v>234</v>
      </c>
      <c r="S98" s="135" t="s">
        <v>232</v>
      </c>
      <c r="T98" s="137" t="s">
        <v>283</v>
      </c>
      <c r="U98" s="137" t="s">
        <v>11</v>
      </c>
      <c r="V98" s="135"/>
      <c r="W98" s="135" t="s">
        <v>445</v>
      </c>
      <c r="X98" s="144" t="s">
        <v>251</v>
      </c>
      <c r="Y98" s="135">
        <v>30</v>
      </c>
      <c r="Z98" s="135" t="s">
        <v>243</v>
      </c>
      <c r="AA98" s="135">
        <v>10</v>
      </c>
      <c r="AB98" s="137" t="s">
        <v>238</v>
      </c>
      <c r="AC98" s="145" t="s">
        <v>236</v>
      </c>
      <c r="AD98" s="182">
        <v>17.519999999999996</v>
      </c>
      <c r="AE98" s="182">
        <v>2000000</v>
      </c>
      <c r="AF98" s="183">
        <f t="shared" ref="AF98" si="139">AE98*AD98</f>
        <v>35039999.999999993</v>
      </c>
      <c r="AG98" s="183">
        <f t="shared" si="131"/>
        <v>39244799.999999993</v>
      </c>
      <c r="AH98" s="153">
        <v>159.21</v>
      </c>
      <c r="AI98" s="182">
        <v>2000000</v>
      </c>
      <c r="AJ98" s="183">
        <f t="shared" ref="AJ98" si="140">AI98*AH98</f>
        <v>318420000</v>
      </c>
      <c r="AK98" s="183">
        <f t="shared" si="115"/>
        <v>356630400.00000006</v>
      </c>
      <c r="AL98" s="182">
        <v>70.08</v>
      </c>
      <c r="AM98" s="182">
        <v>2000000</v>
      </c>
      <c r="AN98" s="183">
        <f t="shared" ref="AN98" si="141">AM98*AL98</f>
        <v>140160000</v>
      </c>
      <c r="AO98" s="183">
        <f t="shared" si="134"/>
        <v>156979200.00000003</v>
      </c>
      <c r="AP98" s="182"/>
      <c r="AQ98" s="182"/>
      <c r="AR98" s="182"/>
      <c r="AS98" s="182"/>
      <c r="AT98" s="182"/>
      <c r="AU98" s="182"/>
      <c r="AV98" s="182"/>
      <c r="AW98" s="182"/>
      <c r="AX98" s="183">
        <f t="shared" ref="AX98" si="142">AD98+AH98+AL98+AP98+AT98</f>
        <v>246.81</v>
      </c>
      <c r="AY98" s="183">
        <f t="shared" ref="AY98" si="143">AF98+AJ98+AN98+AR98+AV98</f>
        <v>493620000</v>
      </c>
      <c r="AZ98" s="183">
        <f t="shared" ref="AZ98" si="144">AY98*1.12</f>
        <v>552854400</v>
      </c>
      <c r="BA98" s="144" t="s">
        <v>446</v>
      </c>
      <c r="BB98" s="146"/>
      <c r="BC98" s="146"/>
      <c r="BD98" s="146"/>
      <c r="BE98" s="146"/>
      <c r="BF98" s="137" t="s">
        <v>598</v>
      </c>
      <c r="BG98" s="146"/>
      <c r="BH98" s="146"/>
      <c r="BI98" s="146"/>
      <c r="BJ98" s="146"/>
      <c r="BK98" s="146"/>
      <c r="BL98" s="146"/>
      <c r="BM98" s="135"/>
    </row>
    <row r="99" spans="1:66" ht="12.75" customHeight="1" x14ac:dyDescent="0.2">
      <c r="A99" s="11" t="s">
        <v>301</v>
      </c>
      <c r="B99" s="11" t="s">
        <v>441</v>
      </c>
      <c r="C99" s="11" t="s">
        <v>451</v>
      </c>
      <c r="D99" s="72" t="s">
        <v>26</v>
      </c>
      <c r="E99" s="52"/>
      <c r="F99" s="11"/>
      <c r="G99" s="23" t="s">
        <v>443</v>
      </c>
      <c r="H99" s="63">
        <v>210017795</v>
      </c>
      <c r="I99" s="23" t="s">
        <v>58</v>
      </c>
      <c r="J99" s="23" t="s">
        <v>59</v>
      </c>
      <c r="K99" s="23" t="s">
        <v>25</v>
      </c>
      <c r="L99" s="23"/>
      <c r="M99" s="23" t="s">
        <v>60</v>
      </c>
      <c r="N99" s="11" t="s">
        <v>210</v>
      </c>
      <c r="O99" s="11" t="s">
        <v>242</v>
      </c>
      <c r="P99" s="46" t="s">
        <v>444</v>
      </c>
      <c r="Q99" s="13" t="s">
        <v>264</v>
      </c>
      <c r="R99" s="23" t="s">
        <v>234</v>
      </c>
      <c r="S99" s="11" t="s">
        <v>232</v>
      </c>
      <c r="T99" s="23" t="s">
        <v>283</v>
      </c>
      <c r="U99" s="23" t="s">
        <v>11</v>
      </c>
      <c r="V99" s="11"/>
      <c r="W99" s="13" t="s">
        <v>445</v>
      </c>
      <c r="X99" s="11" t="s">
        <v>284</v>
      </c>
      <c r="Y99" s="67">
        <v>30</v>
      </c>
      <c r="Z99" s="67" t="s">
        <v>243</v>
      </c>
      <c r="AA99" s="67">
        <v>10</v>
      </c>
      <c r="AB99" s="23" t="s">
        <v>238</v>
      </c>
      <c r="AC99" s="12" t="s">
        <v>236</v>
      </c>
      <c r="AD99" s="181">
        <v>8.6300000000000008</v>
      </c>
      <c r="AE99" s="181">
        <v>5333913.9000000004</v>
      </c>
      <c r="AF99" s="181">
        <v>46031676.960000001</v>
      </c>
      <c r="AG99" s="181">
        <v>51555478.200000003</v>
      </c>
      <c r="AH99" s="181">
        <v>16.8</v>
      </c>
      <c r="AI99" s="181">
        <v>5333913.9000000004</v>
      </c>
      <c r="AJ99" s="181">
        <f t="shared" si="129"/>
        <v>89609753.520000011</v>
      </c>
      <c r="AK99" s="181">
        <f t="shared" si="115"/>
        <v>100362923.94240002</v>
      </c>
      <c r="AL99" s="181">
        <v>16.8</v>
      </c>
      <c r="AM99" s="181">
        <v>5333913.9000000004</v>
      </c>
      <c r="AN99" s="181">
        <v>89609753.519999996</v>
      </c>
      <c r="AO99" s="181">
        <v>100362923.94</v>
      </c>
      <c r="AP99" s="181">
        <v>16.8</v>
      </c>
      <c r="AQ99" s="181">
        <v>5333913.9000000004</v>
      </c>
      <c r="AR99" s="181">
        <f t="shared" si="110"/>
        <v>89609753.520000011</v>
      </c>
      <c r="AS99" s="181">
        <f t="shared" si="98"/>
        <v>100362923.94240002</v>
      </c>
      <c r="AT99" s="181">
        <v>16.8</v>
      </c>
      <c r="AU99" s="181">
        <v>5333913.9000000004</v>
      </c>
      <c r="AV99" s="181">
        <f t="shared" si="111"/>
        <v>89609753.520000011</v>
      </c>
      <c r="AW99" s="181">
        <f t="shared" si="100"/>
        <v>100362923.94240002</v>
      </c>
      <c r="AX99" s="181">
        <f t="shared" si="101"/>
        <v>75.83</v>
      </c>
      <c r="AY99" s="181">
        <v>0</v>
      </c>
      <c r="AZ99" s="181">
        <v>0</v>
      </c>
      <c r="BA99" s="13" t="s">
        <v>446</v>
      </c>
      <c r="BB99" s="23"/>
      <c r="BC99" s="23"/>
      <c r="BD99" s="23"/>
      <c r="BE99" s="23"/>
      <c r="BF99" s="20" t="s">
        <v>452</v>
      </c>
      <c r="BG99" s="23"/>
      <c r="BH99" s="23"/>
      <c r="BI99" s="23"/>
      <c r="BJ99" s="23"/>
      <c r="BK99" s="23"/>
      <c r="BL99" s="23"/>
      <c r="BM99" s="11" t="s">
        <v>73</v>
      </c>
    </row>
    <row r="100" spans="1:66" ht="12.75" customHeight="1" x14ac:dyDescent="0.2">
      <c r="A100" s="11" t="s">
        <v>301</v>
      </c>
      <c r="B100" s="11" t="s">
        <v>441</v>
      </c>
      <c r="C100" s="11" t="s">
        <v>442</v>
      </c>
      <c r="D100" s="72" t="s">
        <v>18</v>
      </c>
      <c r="E100" s="52"/>
      <c r="F100" s="11"/>
      <c r="G100" s="23" t="s">
        <v>443</v>
      </c>
      <c r="H100" s="63">
        <v>210022792</v>
      </c>
      <c r="I100" s="23" t="s">
        <v>58</v>
      </c>
      <c r="J100" s="23" t="s">
        <v>59</v>
      </c>
      <c r="K100" s="23" t="s">
        <v>25</v>
      </c>
      <c r="L100" s="23"/>
      <c r="M100" s="23" t="s">
        <v>60</v>
      </c>
      <c r="N100" s="11" t="s">
        <v>210</v>
      </c>
      <c r="O100" s="11" t="s">
        <v>242</v>
      </c>
      <c r="P100" s="46" t="s">
        <v>444</v>
      </c>
      <c r="Q100" s="13" t="s">
        <v>264</v>
      </c>
      <c r="R100" s="23" t="s">
        <v>234</v>
      </c>
      <c r="S100" s="11" t="s">
        <v>232</v>
      </c>
      <c r="T100" s="23" t="s">
        <v>283</v>
      </c>
      <c r="U100" s="23" t="s">
        <v>11</v>
      </c>
      <c r="V100" s="11"/>
      <c r="W100" s="13" t="s">
        <v>445</v>
      </c>
      <c r="X100" s="11" t="s">
        <v>284</v>
      </c>
      <c r="Y100" s="67">
        <v>30</v>
      </c>
      <c r="Z100" s="67" t="s">
        <v>243</v>
      </c>
      <c r="AA100" s="67">
        <v>10</v>
      </c>
      <c r="AB100" s="23" t="s">
        <v>238</v>
      </c>
      <c r="AC100" s="12" t="s">
        <v>236</v>
      </c>
      <c r="AD100" s="181">
        <v>33.790000000000006</v>
      </c>
      <c r="AE100" s="181">
        <v>1822800</v>
      </c>
      <c r="AF100" s="181">
        <f t="shared" ref="AF100:AF121" si="145">AE100*AD100</f>
        <v>61592412.000000015</v>
      </c>
      <c r="AG100" s="181">
        <f t="shared" ref="AG100:AG136" si="146">AF100*1.12</f>
        <v>68983501.440000027</v>
      </c>
      <c r="AH100" s="181">
        <v>71.522999999999996</v>
      </c>
      <c r="AI100" s="181">
        <v>1822800</v>
      </c>
      <c r="AJ100" s="181">
        <f t="shared" si="129"/>
        <v>130372124.39999999</v>
      </c>
      <c r="AK100" s="181">
        <f t="shared" si="115"/>
        <v>146016779.32800001</v>
      </c>
      <c r="AL100" s="181">
        <v>71.522999999999996</v>
      </c>
      <c r="AM100" s="181">
        <v>1822800</v>
      </c>
      <c r="AN100" s="181">
        <f t="shared" ref="AN100:AN121" si="147">AM100*AL100</f>
        <v>130372124.39999999</v>
      </c>
      <c r="AO100" s="181">
        <f t="shared" ref="AO100:AO125" si="148">AN100*1.12</f>
        <v>146016779.32800001</v>
      </c>
      <c r="AP100" s="181">
        <v>71.522999999999996</v>
      </c>
      <c r="AQ100" s="181">
        <v>1822800</v>
      </c>
      <c r="AR100" s="181">
        <f t="shared" si="110"/>
        <v>130372124.39999999</v>
      </c>
      <c r="AS100" s="181">
        <f t="shared" si="98"/>
        <v>146016779.32800001</v>
      </c>
      <c r="AT100" s="181">
        <v>71.522999999999996</v>
      </c>
      <c r="AU100" s="181">
        <v>1822800</v>
      </c>
      <c r="AV100" s="181">
        <f t="shared" si="111"/>
        <v>130372124.39999999</v>
      </c>
      <c r="AW100" s="181">
        <f t="shared" si="100"/>
        <v>146016779.32800001</v>
      </c>
      <c r="AX100" s="181">
        <f t="shared" si="101"/>
        <v>319.88200000000001</v>
      </c>
      <c r="AY100" s="181">
        <v>0</v>
      </c>
      <c r="AZ100" s="181">
        <v>0</v>
      </c>
      <c r="BA100" s="13" t="s">
        <v>446</v>
      </c>
      <c r="BB100" s="23"/>
      <c r="BC100" s="23"/>
      <c r="BD100" s="23"/>
      <c r="BE100" s="23"/>
      <c r="BF100" s="20" t="s">
        <v>453</v>
      </c>
      <c r="BG100" s="23"/>
      <c r="BH100" s="23"/>
      <c r="BI100" s="23"/>
      <c r="BJ100" s="23"/>
      <c r="BK100" s="23"/>
      <c r="BL100" s="23"/>
      <c r="BM100" s="11" t="s">
        <v>73</v>
      </c>
    </row>
    <row r="101" spans="1:66" s="14" customFormat="1" ht="12.75" customHeight="1" x14ac:dyDescent="0.2">
      <c r="A101" s="52" t="s">
        <v>301</v>
      </c>
      <c r="B101" s="13" t="s">
        <v>441</v>
      </c>
      <c r="C101" s="13" t="s">
        <v>442</v>
      </c>
      <c r="D101" s="70" t="s">
        <v>19</v>
      </c>
      <c r="E101" s="20"/>
      <c r="F101" s="13"/>
      <c r="G101" s="52" t="s">
        <v>443</v>
      </c>
      <c r="H101" s="46">
        <v>210022792</v>
      </c>
      <c r="I101" s="20" t="s">
        <v>58</v>
      </c>
      <c r="J101" s="52" t="s">
        <v>59</v>
      </c>
      <c r="K101" s="20" t="s">
        <v>25</v>
      </c>
      <c r="L101" s="20"/>
      <c r="M101" s="20" t="s">
        <v>60</v>
      </c>
      <c r="N101" s="13" t="s">
        <v>210</v>
      </c>
      <c r="O101" s="13" t="s">
        <v>242</v>
      </c>
      <c r="P101" s="64" t="s">
        <v>444</v>
      </c>
      <c r="Q101" s="13" t="s">
        <v>519</v>
      </c>
      <c r="R101" s="20" t="s">
        <v>234</v>
      </c>
      <c r="S101" s="13" t="s">
        <v>232</v>
      </c>
      <c r="T101" s="52" t="s">
        <v>283</v>
      </c>
      <c r="U101" s="20" t="s">
        <v>11</v>
      </c>
      <c r="V101" s="13"/>
      <c r="W101" s="13" t="s">
        <v>445</v>
      </c>
      <c r="X101" s="13" t="s">
        <v>284</v>
      </c>
      <c r="Y101" s="71">
        <v>30</v>
      </c>
      <c r="Z101" s="71" t="s">
        <v>243</v>
      </c>
      <c r="AA101" s="71">
        <v>10</v>
      </c>
      <c r="AB101" s="52" t="s">
        <v>238</v>
      </c>
      <c r="AC101" s="12" t="s">
        <v>236</v>
      </c>
      <c r="AD101" s="153">
        <v>26.808</v>
      </c>
      <c r="AE101" s="153">
        <v>1822800</v>
      </c>
      <c r="AF101" s="153">
        <f t="shared" ref="AF101" si="149">AD101*AE101</f>
        <v>48865622.399999999</v>
      </c>
      <c r="AG101" s="153">
        <f t="shared" si="146"/>
        <v>54729497.088000007</v>
      </c>
      <c r="AH101" s="153">
        <v>51.48</v>
      </c>
      <c r="AI101" s="153">
        <v>1822800</v>
      </c>
      <c r="AJ101" s="153">
        <f t="shared" ref="AJ101" si="150">AH101*AI101</f>
        <v>93837744</v>
      </c>
      <c r="AK101" s="153">
        <f t="shared" si="115"/>
        <v>105098273.28000002</v>
      </c>
      <c r="AL101" s="153">
        <v>51.48</v>
      </c>
      <c r="AM101" s="153">
        <v>1822800</v>
      </c>
      <c r="AN101" s="153">
        <f t="shared" ref="AN101" si="151">AL101*AM101</f>
        <v>93837744</v>
      </c>
      <c r="AO101" s="153">
        <f t="shared" si="148"/>
        <v>105098273.28000002</v>
      </c>
      <c r="AP101" s="153">
        <v>51.48</v>
      </c>
      <c r="AQ101" s="153">
        <v>1822800</v>
      </c>
      <c r="AR101" s="153">
        <f t="shared" ref="AR101" si="152">AP101*AQ101</f>
        <v>93837744</v>
      </c>
      <c r="AS101" s="153">
        <f t="shared" si="98"/>
        <v>105098273.28000002</v>
      </c>
      <c r="AT101" s="153">
        <v>51.48</v>
      </c>
      <c r="AU101" s="153">
        <v>1822800</v>
      </c>
      <c r="AV101" s="153">
        <f t="shared" ref="AV101" si="153">AT101*AU101</f>
        <v>93837744</v>
      </c>
      <c r="AW101" s="153">
        <f t="shared" si="100"/>
        <v>105098273.28000002</v>
      </c>
      <c r="AX101" s="153">
        <f t="shared" ref="AX101" si="154">AD101+AH101+AL101+AP101+AT101</f>
        <v>232.72799999999998</v>
      </c>
      <c r="AY101" s="181">
        <v>0</v>
      </c>
      <c r="AZ101" s="181">
        <f>AY101*1.12</f>
        <v>0</v>
      </c>
      <c r="BA101" s="13" t="s">
        <v>446</v>
      </c>
      <c r="BB101" s="20"/>
      <c r="BC101" s="20"/>
      <c r="BD101" s="20"/>
      <c r="BE101" s="20"/>
      <c r="BF101" s="52" t="s">
        <v>453</v>
      </c>
      <c r="BG101" s="20"/>
      <c r="BH101" s="20"/>
      <c r="BI101" s="20"/>
      <c r="BJ101" s="20"/>
      <c r="BK101" s="20"/>
      <c r="BL101" s="20"/>
      <c r="BM101" s="13" t="s">
        <v>600</v>
      </c>
    </row>
    <row r="102" spans="1:66" s="5" customFormat="1" ht="12.75" customHeight="1" x14ac:dyDescent="0.2">
      <c r="A102" s="52" t="s">
        <v>301</v>
      </c>
      <c r="B102" s="10" t="s">
        <v>441</v>
      </c>
      <c r="C102" s="10" t="s">
        <v>442</v>
      </c>
      <c r="D102" s="72" t="s">
        <v>20</v>
      </c>
      <c r="E102" s="10"/>
      <c r="F102" s="10"/>
      <c r="G102" s="52" t="s">
        <v>443</v>
      </c>
      <c r="H102" s="64">
        <v>210022792</v>
      </c>
      <c r="I102" s="52" t="s">
        <v>58</v>
      </c>
      <c r="J102" s="52" t="s">
        <v>59</v>
      </c>
      <c r="K102" s="52" t="s">
        <v>9</v>
      </c>
      <c r="L102" s="52" t="s">
        <v>634</v>
      </c>
      <c r="M102" s="52" t="s">
        <v>60</v>
      </c>
      <c r="N102" s="10" t="s">
        <v>210</v>
      </c>
      <c r="O102" s="10" t="s">
        <v>242</v>
      </c>
      <c r="P102" s="64" t="s">
        <v>444</v>
      </c>
      <c r="Q102" s="10" t="s">
        <v>519</v>
      </c>
      <c r="R102" s="52" t="s">
        <v>234</v>
      </c>
      <c r="S102" s="10" t="s">
        <v>232</v>
      </c>
      <c r="T102" s="52" t="s">
        <v>283</v>
      </c>
      <c r="U102" s="52" t="s">
        <v>11</v>
      </c>
      <c r="V102" s="10"/>
      <c r="W102" s="10" t="s">
        <v>445</v>
      </c>
      <c r="X102" s="10" t="s">
        <v>284</v>
      </c>
      <c r="Y102" s="67">
        <v>30</v>
      </c>
      <c r="Z102" s="67" t="s">
        <v>243</v>
      </c>
      <c r="AA102" s="67">
        <v>10</v>
      </c>
      <c r="AB102" s="52" t="s">
        <v>238</v>
      </c>
      <c r="AC102" s="50" t="s">
        <v>236</v>
      </c>
      <c r="AD102" s="153">
        <v>26.808</v>
      </c>
      <c r="AE102" s="153">
        <v>1822800</v>
      </c>
      <c r="AF102" s="153">
        <v>48865622.399999999</v>
      </c>
      <c r="AG102" s="153">
        <v>54729497.088000007</v>
      </c>
      <c r="AH102" s="153">
        <v>51.48</v>
      </c>
      <c r="AI102" s="153">
        <v>1822800</v>
      </c>
      <c r="AJ102" s="153">
        <v>93837744</v>
      </c>
      <c r="AK102" s="153">
        <v>105098273.28000002</v>
      </c>
      <c r="AL102" s="153">
        <v>51.48</v>
      </c>
      <c r="AM102" s="153">
        <v>1822800</v>
      </c>
      <c r="AN102" s="153">
        <v>93837744</v>
      </c>
      <c r="AO102" s="153">
        <v>105098273.28000002</v>
      </c>
      <c r="AP102" s="153">
        <v>51.48</v>
      </c>
      <c r="AQ102" s="153">
        <v>1822800</v>
      </c>
      <c r="AR102" s="153">
        <v>93837744</v>
      </c>
      <c r="AS102" s="153">
        <v>105098273.28000002</v>
      </c>
      <c r="AT102" s="153">
        <v>51.48</v>
      </c>
      <c r="AU102" s="153">
        <v>1822800</v>
      </c>
      <c r="AV102" s="153">
        <v>93837744</v>
      </c>
      <c r="AW102" s="153">
        <v>105098273.28000002</v>
      </c>
      <c r="AX102" s="153">
        <v>232.72799999999998</v>
      </c>
      <c r="AY102" s="181">
        <v>0</v>
      </c>
      <c r="AZ102" s="181">
        <v>0</v>
      </c>
      <c r="BA102" s="13" t="s">
        <v>446</v>
      </c>
      <c r="BB102" s="20"/>
      <c r="BC102" s="20"/>
      <c r="BD102" s="20"/>
      <c r="BE102" s="20"/>
      <c r="BF102" s="52" t="s">
        <v>453</v>
      </c>
      <c r="BG102" s="20"/>
      <c r="BH102" s="20"/>
      <c r="BI102" s="20"/>
      <c r="BJ102" s="20"/>
      <c r="BK102" s="20"/>
      <c r="BL102" s="20"/>
      <c r="BM102" s="23" t="s">
        <v>984</v>
      </c>
      <c r="BN102" s="40"/>
    </row>
    <row r="103" spans="1:66" ht="12.75" customHeight="1" x14ac:dyDescent="0.2">
      <c r="A103" s="11" t="s">
        <v>301</v>
      </c>
      <c r="B103" s="11" t="s">
        <v>441</v>
      </c>
      <c r="C103" s="11" t="s">
        <v>442</v>
      </c>
      <c r="D103" s="72" t="s">
        <v>24</v>
      </c>
      <c r="E103" s="52"/>
      <c r="F103" s="11"/>
      <c r="G103" s="23" t="s">
        <v>443</v>
      </c>
      <c r="H103" s="63">
        <v>210022792</v>
      </c>
      <c r="I103" s="23" t="s">
        <v>58</v>
      </c>
      <c r="J103" s="23" t="s">
        <v>59</v>
      </c>
      <c r="K103" s="23" t="s">
        <v>25</v>
      </c>
      <c r="L103" s="23"/>
      <c r="M103" s="23" t="s">
        <v>60</v>
      </c>
      <c r="N103" s="11" t="s">
        <v>210</v>
      </c>
      <c r="O103" s="11" t="s">
        <v>242</v>
      </c>
      <c r="P103" s="46" t="s">
        <v>444</v>
      </c>
      <c r="Q103" s="13" t="s">
        <v>264</v>
      </c>
      <c r="R103" s="23" t="s">
        <v>234</v>
      </c>
      <c r="S103" s="11" t="s">
        <v>232</v>
      </c>
      <c r="T103" s="23" t="s">
        <v>283</v>
      </c>
      <c r="U103" s="23" t="s">
        <v>11</v>
      </c>
      <c r="V103" s="11"/>
      <c r="W103" s="13" t="s">
        <v>445</v>
      </c>
      <c r="X103" s="11" t="s">
        <v>284</v>
      </c>
      <c r="Y103" s="67">
        <v>30</v>
      </c>
      <c r="Z103" s="67" t="s">
        <v>243</v>
      </c>
      <c r="AA103" s="67">
        <v>10</v>
      </c>
      <c r="AB103" s="23" t="s">
        <v>238</v>
      </c>
      <c r="AC103" s="12" t="s">
        <v>236</v>
      </c>
      <c r="AD103" s="181"/>
      <c r="AE103" s="181">
        <v>1822800</v>
      </c>
      <c r="AF103" s="181">
        <f t="shared" si="145"/>
        <v>0</v>
      </c>
      <c r="AG103" s="181">
        <f t="shared" si="146"/>
        <v>0</v>
      </c>
      <c r="AH103" s="181">
        <v>2.7559999999999998</v>
      </c>
      <c r="AI103" s="181">
        <v>1822800</v>
      </c>
      <c r="AJ103" s="181">
        <f t="shared" si="129"/>
        <v>5023636.8</v>
      </c>
      <c r="AK103" s="181">
        <f t="shared" si="115"/>
        <v>5626473.216</v>
      </c>
      <c r="AL103" s="181">
        <v>2.7559999999999998</v>
      </c>
      <c r="AM103" s="181">
        <v>1822800</v>
      </c>
      <c r="AN103" s="181">
        <f t="shared" si="147"/>
        <v>5023636.8</v>
      </c>
      <c r="AO103" s="181">
        <f t="shared" si="148"/>
        <v>5626473.216</v>
      </c>
      <c r="AP103" s="181">
        <v>2.7559999999999998</v>
      </c>
      <c r="AQ103" s="181">
        <v>1822800</v>
      </c>
      <c r="AR103" s="181">
        <f t="shared" si="110"/>
        <v>5023636.8</v>
      </c>
      <c r="AS103" s="181">
        <f t="shared" si="98"/>
        <v>5626473.216</v>
      </c>
      <c r="AT103" s="181">
        <v>2.7559999999999998</v>
      </c>
      <c r="AU103" s="181">
        <v>1822800</v>
      </c>
      <c r="AV103" s="181">
        <f t="shared" si="111"/>
        <v>5023636.8</v>
      </c>
      <c r="AW103" s="181">
        <f t="shared" si="100"/>
        <v>5626473.216</v>
      </c>
      <c r="AX103" s="181">
        <f t="shared" si="101"/>
        <v>11.023999999999999</v>
      </c>
      <c r="AY103" s="181">
        <v>0</v>
      </c>
      <c r="AZ103" s="181">
        <v>0</v>
      </c>
      <c r="BA103" s="13" t="s">
        <v>446</v>
      </c>
      <c r="BB103" s="23"/>
      <c r="BC103" s="23"/>
      <c r="BD103" s="23"/>
      <c r="BE103" s="23"/>
      <c r="BF103" s="20" t="s">
        <v>454</v>
      </c>
      <c r="BG103" s="23"/>
      <c r="BH103" s="23"/>
      <c r="BI103" s="23"/>
      <c r="BJ103" s="23"/>
      <c r="BK103" s="23"/>
      <c r="BL103" s="23"/>
      <c r="BM103" s="11" t="s">
        <v>73</v>
      </c>
    </row>
    <row r="104" spans="1:66" s="14" customFormat="1" ht="12.75" customHeight="1" x14ac:dyDescent="0.2">
      <c r="A104" s="52" t="s">
        <v>301</v>
      </c>
      <c r="B104" s="13" t="s">
        <v>441</v>
      </c>
      <c r="C104" s="13" t="s">
        <v>442</v>
      </c>
      <c r="D104" s="70" t="s">
        <v>601</v>
      </c>
      <c r="E104" s="20"/>
      <c r="F104" s="13"/>
      <c r="G104" s="52" t="s">
        <v>443</v>
      </c>
      <c r="H104" s="46">
        <v>210022792</v>
      </c>
      <c r="I104" s="20" t="s">
        <v>58</v>
      </c>
      <c r="J104" s="52" t="s">
        <v>59</v>
      </c>
      <c r="K104" s="20" t="s">
        <v>25</v>
      </c>
      <c r="L104" s="20"/>
      <c r="M104" s="20" t="s">
        <v>60</v>
      </c>
      <c r="N104" s="13" t="s">
        <v>210</v>
      </c>
      <c r="O104" s="13" t="s">
        <v>242</v>
      </c>
      <c r="P104" s="64" t="s">
        <v>444</v>
      </c>
      <c r="Q104" s="13" t="s">
        <v>519</v>
      </c>
      <c r="R104" s="20" t="s">
        <v>234</v>
      </c>
      <c r="S104" s="13" t="s">
        <v>232</v>
      </c>
      <c r="T104" s="52" t="s">
        <v>283</v>
      </c>
      <c r="U104" s="20" t="s">
        <v>11</v>
      </c>
      <c r="V104" s="13"/>
      <c r="W104" s="13" t="s">
        <v>445</v>
      </c>
      <c r="X104" s="13" t="s">
        <v>284</v>
      </c>
      <c r="Y104" s="71">
        <v>30</v>
      </c>
      <c r="Z104" s="71" t="s">
        <v>243</v>
      </c>
      <c r="AA104" s="71">
        <v>10</v>
      </c>
      <c r="AB104" s="52" t="s">
        <v>238</v>
      </c>
      <c r="AC104" s="12" t="s">
        <v>236</v>
      </c>
      <c r="AD104" s="153">
        <v>2</v>
      </c>
      <c r="AE104" s="153">
        <v>1822800</v>
      </c>
      <c r="AF104" s="153">
        <f t="shared" ref="AF104" si="155">AD104*AE104</f>
        <v>3645600</v>
      </c>
      <c r="AG104" s="153">
        <f t="shared" si="146"/>
        <v>4083072.0000000005</v>
      </c>
      <c r="AH104" s="153">
        <v>2.7559999999999998</v>
      </c>
      <c r="AI104" s="153">
        <v>1822800</v>
      </c>
      <c r="AJ104" s="153">
        <f t="shared" ref="AJ104" si="156">AH104*AI104</f>
        <v>5023636.8</v>
      </c>
      <c r="AK104" s="153">
        <f t="shared" si="115"/>
        <v>5626473.216</v>
      </c>
      <c r="AL104" s="153">
        <v>2.7559999999999998</v>
      </c>
      <c r="AM104" s="153">
        <v>1822800</v>
      </c>
      <c r="AN104" s="153">
        <f t="shared" ref="AN104" si="157">AL104*AM104</f>
        <v>5023636.8</v>
      </c>
      <c r="AO104" s="153">
        <f t="shared" si="148"/>
        <v>5626473.216</v>
      </c>
      <c r="AP104" s="153">
        <v>2.7559999999999998</v>
      </c>
      <c r="AQ104" s="153">
        <v>1822800</v>
      </c>
      <c r="AR104" s="153">
        <f t="shared" ref="AR104" si="158">AP104*AQ104</f>
        <v>5023636.8</v>
      </c>
      <c r="AS104" s="153">
        <f t="shared" si="98"/>
        <v>5626473.216</v>
      </c>
      <c r="AT104" s="153">
        <v>2.7559999999999998</v>
      </c>
      <c r="AU104" s="153">
        <v>1822800</v>
      </c>
      <c r="AV104" s="153">
        <f t="shared" ref="AV104" si="159">AT104*AU104</f>
        <v>5023636.8</v>
      </c>
      <c r="AW104" s="153">
        <f t="shared" si="100"/>
        <v>5626473.216</v>
      </c>
      <c r="AX104" s="153">
        <f t="shared" ref="AX104" si="160">AD104+AH104+AL104+AP104+AT104</f>
        <v>13.024000000000001</v>
      </c>
      <c r="AY104" s="181">
        <v>0</v>
      </c>
      <c r="AZ104" s="181">
        <f>AY104*1.12</f>
        <v>0</v>
      </c>
      <c r="BA104" s="13" t="s">
        <v>446</v>
      </c>
      <c r="BB104" s="20"/>
      <c r="BC104" s="20"/>
      <c r="BD104" s="20"/>
      <c r="BE104" s="20"/>
      <c r="BF104" s="52" t="s">
        <v>454</v>
      </c>
      <c r="BG104" s="20"/>
      <c r="BH104" s="20"/>
      <c r="BI104" s="20"/>
      <c r="BJ104" s="20"/>
      <c r="BK104" s="20"/>
      <c r="BL104" s="20"/>
      <c r="BM104" s="13" t="s">
        <v>600</v>
      </c>
    </row>
    <row r="105" spans="1:66" s="5" customFormat="1" ht="12.75" customHeight="1" x14ac:dyDescent="0.2">
      <c r="A105" s="52" t="s">
        <v>301</v>
      </c>
      <c r="B105" s="10" t="s">
        <v>441</v>
      </c>
      <c r="C105" s="10" t="s">
        <v>442</v>
      </c>
      <c r="D105" s="72" t="s">
        <v>637</v>
      </c>
      <c r="E105" s="52"/>
      <c r="F105" s="10"/>
      <c r="G105" s="52" t="s">
        <v>443</v>
      </c>
      <c r="H105" s="64">
        <v>210022792</v>
      </c>
      <c r="I105" s="52" t="s">
        <v>58</v>
      </c>
      <c r="J105" s="52" t="s">
        <v>59</v>
      </c>
      <c r="K105" s="52" t="s">
        <v>9</v>
      </c>
      <c r="L105" s="52" t="s">
        <v>634</v>
      </c>
      <c r="M105" s="52" t="s">
        <v>60</v>
      </c>
      <c r="N105" s="10" t="s">
        <v>210</v>
      </c>
      <c r="O105" s="10" t="s">
        <v>242</v>
      </c>
      <c r="P105" s="64" t="s">
        <v>444</v>
      </c>
      <c r="Q105" s="10" t="s">
        <v>519</v>
      </c>
      <c r="R105" s="52" t="s">
        <v>234</v>
      </c>
      <c r="S105" s="10" t="s">
        <v>232</v>
      </c>
      <c r="T105" s="52" t="s">
        <v>283</v>
      </c>
      <c r="U105" s="52" t="s">
        <v>11</v>
      </c>
      <c r="V105" s="10"/>
      <c r="W105" s="10" t="s">
        <v>445</v>
      </c>
      <c r="X105" s="10" t="s">
        <v>284</v>
      </c>
      <c r="Y105" s="67">
        <v>30</v>
      </c>
      <c r="Z105" s="67" t="s">
        <v>243</v>
      </c>
      <c r="AA105" s="67">
        <v>10</v>
      </c>
      <c r="AB105" s="52" t="s">
        <v>238</v>
      </c>
      <c r="AC105" s="50" t="s">
        <v>236</v>
      </c>
      <c r="AD105" s="153">
        <v>2</v>
      </c>
      <c r="AE105" s="153">
        <v>1822800</v>
      </c>
      <c r="AF105" s="153">
        <v>3645600</v>
      </c>
      <c r="AG105" s="153">
        <v>4083072.0000000005</v>
      </c>
      <c r="AH105" s="153">
        <v>2.7559999999999998</v>
      </c>
      <c r="AI105" s="153">
        <v>1822800</v>
      </c>
      <c r="AJ105" s="153">
        <v>5023636.8</v>
      </c>
      <c r="AK105" s="153">
        <v>5626473.216</v>
      </c>
      <c r="AL105" s="153">
        <v>2.7559999999999998</v>
      </c>
      <c r="AM105" s="153">
        <v>1822800</v>
      </c>
      <c r="AN105" s="153">
        <v>5023636.8</v>
      </c>
      <c r="AO105" s="153">
        <v>5626473.216</v>
      </c>
      <c r="AP105" s="153">
        <v>2.7559999999999998</v>
      </c>
      <c r="AQ105" s="153">
        <v>1822800</v>
      </c>
      <c r="AR105" s="153">
        <v>5023636.8</v>
      </c>
      <c r="AS105" s="153">
        <v>5626473.216</v>
      </c>
      <c r="AT105" s="153">
        <v>2.7559999999999998</v>
      </c>
      <c r="AU105" s="153">
        <v>1822800</v>
      </c>
      <c r="AV105" s="153">
        <v>5023636.8</v>
      </c>
      <c r="AW105" s="153">
        <v>5626473.216</v>
      </c>
      <c r="AX105" s="153">
        <v>13.024000000000001</v>
      </c>
      <c r="AY105" s="181">
        <v>0</v>
      </c>
      <c r="AZ105" s="181">
        <v>0</v>
      </c>
      <c r="BA105" s="13" t="s">
        <v>446</v>
      </c>
      <c r="BB105" s="20"/>
      <c r="BC105" s="20"/>
      <c r="BD105" s="20"/>
      <c r="BE105" s="20"/>
      <c r="BF105" s="52" t="s">
        <v>454</v>
      </c>
      <c r="BG105" s="20"/>
      <c r="BH105" s="20"/>
      <c r="BI105" s="20"/>
      <c r="BJ105" s="20"/>
      <c r="BK105" s="20"/>
      <c r="BL105" s="20"/>
      <c r="BM105" s="23" t="s">
        <v>984</v>
      </c>
      <c r="BN105" s="40"/>
    </row>
    <row r="106" spans="1:66" ht="12.75" customHeight="1" x14ac:dyDescent="0.2">
      <c r="A106" s="11" t="s">
        <v>301</v>
      </c>
      <c r="B106" s="11" t="s">
        <v>441</v>
      </c>
      <c r="C106" s="11" t="s">
        <v>442</v>
      </c>
      <c r="D106" s="72" t="s">
        <v>17</v>
      </c>
      <c r="E106" s="52"/>
      <c r="F106" s="11"/>
      <c r="G106" s="23" t="s">
        <v>443</v>
      </c>
      <c r="H106" s="63">
        <v>210022792</v>
      </c>
      <c r="I106" s="23" t="s">
        <v>58</v>
      </c>
      <c r="J106" s="23" t="s">
        <v>59</v>
      </c>
      <c r="K106" s="23" t="s">
        <v>25</v>
      </c>
      <c r="L106" s="23"/>
      <c r="M106" s="23" t="s">
        <v>60</v>
      </c>
      <c r="N106" s="11" t="s">
        <v>210</v>
      </c>
      <c r="O106" s="11" t="s">
        <v>242</v>
      </c>
      <c r="P106" s="46" t="s">
        <v>444</v>
      </c>
      <c r="Q106" s="13" t="s">
        <v>264</v>
      </c>
      <c r="R106" s="23" t="s">
        <v>234</v>
      </c>
      <c r="S106" s="11" t="s">
        <v>232</v>
      </c>
      <c r="T106" s="23" t="s">
        <v>283</v>
      </c>
      <c r="U106" s="23" t="s">
        <v>11</v>
      </c>
      <c r="V106" s="11"/>
      <c r="W106" s="13" t="s">
        <v>445</v>
      </c>
      <c r="X106" s="11" t="s">
        <v>284</v>
      </c>
      <c r="Y106" s="67">
        <v>30</v>
      </c>
      <c r="Z106" s="67" t="s">
        <v>243</v>
      </c>
      <c r="AA106" s="67">
        <v>10</v>
      </c>
      <c r="AB106" s="23" t="s">
        <v>238</v>
      </c>
      <c r="AC106" s="12" t="s">
        <v>236</v>
      </c>
      <c r="AD106" s="181">
        <v>18</v>
      </c>
      <c r="AE106" s="181">
        <v>1822800</v>
      </c>
      <c r="AF106" s="181">
        <f t="shared" si="145"/>
        <v>32810400</v>
      </c>
      <c r="AG106" s="181">
        <f t="shared" si="146"/>
        <v>36747648</v>
      </c>
      <c r="AH106" s="181">
        <v>36.523000000000003</v>
      </c>
      <c r="AI106" s="181">
        <v>1822800</v>
      </c>
      <c r="AJ106" s="181">
        <f t="shared" si="129"/>
        <v>66574124.400000006</v>
      </c>
      <c r="AK106" s="181">
        <f t="shared" si="115"/>
        <v>74563019.328000009</v>
      </c>
      <c r="AL106" s="181">
        <v>36.523000000000003</v>
      </c>
      <c r="AM106" s="181">
        <v>1822800</v>
      </c>
      <c r="AN106" s="181">
        <f t="shared" si="147"/>
        <v>66574124.400000006</v>
      </c>
      <c r="AO106" s="181">
        <f t="shared" si="148"/>
        <v>74563019.328000009</v>
      </c>
      <c r="AP106" s="181">
        <v>36.523000000000003</v>
      </c>
      <c r="AQ106" s="181">
        <v>1822800</v>
      </c>
      <c r="AR106" s="181">
        <f t="shared" si="110"/>
        <v>66574124.400000006</v>
      </c>
      <c r="AS106" s="181">
        <f t="shared" si="98"/>
        <v>74563019.328000009</v>
      </c>
      <c r="AT106" s="181">
        <v>36.523000000000003</v>
      </c>
      <c r="AU106" s="181">
        <v>1822800</v>
      </c>
      <c r="AV106" s="181">
        <f t="shared" si="111"/>
        <v>66574124.400000006</v>
      </c>
      <c r="AW106" s="181">
        <f t="shared" si="100"/>
        <v>74563019.328000009</v>
      </c>
      <c r="AX106" s="181">
        <f t="shared" si="101"/>
        <v>164.09200000000001</v>
      </c>
      <c r="AY106" s="181">
        <v>0</v>
      </c>
      <c r="AZ106" s="181">
        <v>0</v>
      </c>
      <c r="BA106" s="13" t="s">
        <v>446</v>
      </c>
      <c r="BB106" s="23"/>
      <c r="BC106" s="23"/>
      <c r="BD106" s="23"/>
      <c r="BE106" s="23"/>
      <c r="BF106" s="20" t="s">
        <v>455</v>
      </c>
      <c r="BG106" s="23"/>
      <c r="BH106" s="23"/>
      <c r="BI106" s="23"/>
      <c r="BJ106" s="23"/>
      <c r="BK106" s="23"/>
      <c r="BL106" s="23"/>
      <c r="BM106" s="11" t="s">
        <v>73</v>
      </c>
    </row>
    <row r="107" spans="1:66" s="14" customFormat="1" ht="12.75" customHeight="1" x14ac:dyDescent="0.2">
      <c r="A107" s="52" t="s">
        <v>301</v>
      </c>
      <c r="B107" s="13" t="s">
        <v>441</v>
      </c>
      <c r="C107" s="13" t="s">
        <v>442</v>
      </c>
      <c r="D107" s="70" t="s">
        <v>602</v>
      </c>
      <c r="E107" s="20"/>
      <c r="F107" s="13"/>
      <c r="G107" s="52" t="s">
        <v>443</v>
      </c>
      <c r="H107" s="46">
        <v>210022792</v>
      </c>
      <c r="I107" s="20" t="s">
        <v>58</v>
      </c>
      <c r="J107" s="52" t="s">
        <v>59</v>
      </c>
      <c r="K107" s="20" t="s">
        <v>25</v>
      </c>
      <c r="L107" s="20"/>
      <c r="M107" s="20" t="s">
        <v>60</v>
      </c>
      <c r="N107" s="13" t="s">
        <v>210</v>
      </c>
      <c r="O107" s="13" t="s">
        <v>242</v>
      </c>
      <c r="P107" s="64" t="s">
        <v>444</v>
      </c>
      <c r="Q107" s="13" t="s">
        <v>519</v>
      </c>
      <c r="R107" s="20" t="s">
        <v>234</v>
      </c>
      <c r="S107" s="13" t="s">
        <v>232</v>
      </c>
      <c r="T107" s="52" t="s">
        <v>283</v>
      </c>
      <c r="U107" s="20" t="s">
        <v>11</v>
      </c>
      <c r="V107" s="13"/>
      <c r="W107" s="13" t="s">
        <v>445</v>
      </c>
      <c r="X107" s="13" t="s">
        <v>284</v>
      </c>
      <c r="Y107" s="71">
        <v>30</v>
      </c>
      <c r="Z107" s="71" t="s">
        <v>243</v>
      </c>
      <c r="AA107" s="71">
        <v>10</v>
      </c>
      <c r="AB107" s="52" t="s">
        <v>238</v>
      </c>
      <c r="AC107" s="12" t="s">
        <v>236</v>
      </c>
      <c r="AD107" s="153">
        <v>13.054</v>
      </c>
      <c r="AE107" s="153">
        <v>1822800</v>
      </c>
      <c r="AF107" s="153">
        <f t="shared" ref="AF107:AF109" si="161">AD107*AE107</f>
        <v>23794831.199999999</v>
      </c>
      <c r="AG107" s="153">
        <f t="shared" si="146"/>
        <v>26650210.944000002</v>
      </c>
      <c r="AH107" s="153">
        <v>36.523000000000003</v>
      </c>
      <c r="AI107" s="153">
        <v>1822800</v>
      </c>
      <c r="AJ107" s="153">
        <f t="shared" ref="AJ107:AJ109" si="162">AH107*AI107</f>
        <v>66574124.400000006</v>
      </c>
      <c r="AK107" s="153">
        <f t="shared" si="115"/>
        <v>74563019.328000009</v>
      </c>
      <c r="AL107" s="153">
        <v>36.523000000000003</v>
      </c>
      <c r="AM107" s="153">
        <v>1822800</v>
      </c>
      <c r="AN107" s="153">
        <f t="shared" ref="AN107:AN109" si="163">AL107*AM107</f>
        <v>66574124.400000006</v>
      </c>
      <c r="AO107" s="153">
        <f t="shared" si="148"/>
        <v>74563019.328000009</v>
      </c>
      <c r="AP107" s="153">
        <v>36.523000000000003</v>
      </c>
      <c r="AQ107" s="153">
        <v>1822800</v>
      </c>
      <c r="AR107" s="153">
        <f t="shared" ref="AR107:AR108" si="164">AP107*AQ107</f>
        <v>66574124.400000006</v>
      </c>
      <c r="AS107" s="153">
        <f t="shared" si="98"/>
        <v>74563019.328000009</v>
      </c>
      <c r="AT107" s="153">
        <v>36.523000000000003</v>
      </c>
      <c r="AU107" s="153">
        <v>1822800</v>
      </c>
      <c r="AV107" s="153">
        <f t="shared" ref="AV107:AV108" si="165">AT107*AU107</f>
        <v>66574124.400000006</v>
      </c>
      <c r="AW107" s="153">
        <f t="shared" si="100"/>
        <v>74563019.328000009</v>
      </c>
      <c r="AX107" s="153">
        <f t="shared" ref="AX107:AX108" si="166">AD107+AH107+AL107+AP107+AT107</f>
        <v>159.14600000000002</v>
      </c>
      <c r="AY107" s="181">
        <v>0</v>
      </c>
      <c r="AZ107" s="181">
        <f>AY107*1.12</f>
        <v>0</v>
      </c>
      <c r="BA107" s="13" t="s">
        <v>446</v>
      </c>
      <c r="BB107" s="20"/>
      <c r="BC107" s="20"/>
      <c r="BD107" s="20"/>
      <c r="BE107" s="20"/>
      <c r="BF107" s="52" t="s">
        <v>603</v>
      </c>
      <c r="BG107" s="20"/>
      <c r="BH107" s="20"/>
      <c r="BI107" s="20"/>
      <c r="BJ107" s="20"/>
      <c r="BK107" s="20"/>
      <c r="BL107" s="20"/>
      <c r="BM107" s="13" t="s">
        <v>604</v>
      </c>
    </row>
    <row r="108" spans="1:66" s="14" customFormat="1" ht="12.75" customHeight="1" x14ac:dyDescent="0.2">
      <c r="A108" s="52" t="s">
        <v>301</v>
      </c>
      <c r="B108" s="13" t="s">
        <v>441</v>
      </c>
      <c r="C108" s="13" t="s">
        <v>442</v>
      </c>
      <c r="D108" s="70" t="s">
        <v>638</v>
      </c>
      <c r="E108" s="20"/>
      <c r="F108" s="13"/>
      <c r="G108" s="52" t="s">
        <v>443</v>
      </c>
      <c r="H108" s="46">
        <v>210022792</v>
      </c>
      <c r="I108" s="20" t="s">
        <v>58</v>
      </c>
      <c r="J108" s="52" t="s">
        <v>59</v>
      </c>
      <c r="K108" s="20" t="s">
        <v>9</v>
      </c>
      <c r="L108" s="20" t="s">
        <v>634</v>
      </c>
      <c r="M108" s="20" t="s">
        <v>60</v>
      </c>
      <c r="N108" s="13" t="s">
        <v>210</v>
      </c>
      <c r="O108" s="13" t="s">
        <v>242</v>
      </c>
      <c r="P108" s="64" t="s">
        <v>444</v>
      </c>
      <c r="Q108" s="13" t="s">
        <v>519</v>
      </c>
      <c r="R108" s="20" t="s">
        <v>234</v>
      </c>
      <c r="S108" s="13" t="s">
        <v>232</v>
      </c>
      <c r="T108" s="52" t="s">
        <v>283</v>
      </c>
      <c r="U108" s="20" t="s">
        <v>11</v>
      </c>
      <c r="V108" s="13"/>
      <c r="W108" s="13" t="s">
        <v>445</v>
      </c>
      <c r="X108" s="13" t="s">
        <v>284</v>
      </c>
      <c r="Y108" s="71">
        <v>30</v>
      </c>
      <c r="Z108" s="71" t="s">
        <v>243</v>
      </c>
      <c r="AA108" s="71">
        <v>10</v>
      </c>
      <c r="AB108" s="52" t="s">
        <v>238</v>
      </c>
      <c r="AC108" s="12" t="s">
        <v>236</v>
      </c>
      <c r="AD108" s="153">
        <v>13.054</v>
      </c>
      <c r="AE108" s="153">
        <v>1822800</v>
      </c>
      <c r="AF108" s="153">
        <f t="shared" si="161"/>
        <v>23794831.199999999</v>
      </c>
      <c r="AG108" s="153">
        <f t="shared" si="146"/>
        <v>26650210.944000002</v>
      </c>
      <c r="AH108" s="153">
        <v>36.523000000000003</v>
      </c>
      <c r="AI108" s="153">
        <v>1822800</v>
      </c>
      <c r="AJ108" s="153">
        <f t="shared" si="162"/>
        <v>66574124.400000006</v>
      </c>
      <c r="AK108" s="153">
        <f t="shared" si="115"/>
        <v>74563019.328000009</v>
      </c>
      <c r="AL108" s="153">
        <v>36.523000000000003</v>
      </c>
      <c r="AM108" s="153">
        <v>1822800</v>
      </c>
      <c r="AN108" s="153">
        <f t="shared" si="163"/>
        <v>66574124.400000006</v>
      </c>
      <c r="AO108" s="153">
        <f t="shared" si="148"/>
        <v>74563019.328000009</v>
      </c>
      <c r="AP108" s="153">
        <v>36.523000000000003</v>
      </c>
      <c r="AQ108" s="153">
        <v>1822800</v>
      </c>
      <c r="AR108" s="153">
        <f t="shared" si="164"/>
        <v>66574124.400000006</v>
      </c>
      <c r="AS108" s="153">
        <f t="shared" si="98"/>
        <v>74563019.328000009</v>
      </c>
      <c r="AT108" s="153">
        <v>36.523000000000003</v>
      </c>
      <c r="AU108" s="153">
        <v>1822800</v>
      </c>
      <c r="AV108" s="153">
        <f t="shared" si="165"/>
        <v>66574124.400000006</v>
      </c>
      <c r="AW108" s="153">
        <f t="shared" si="100"/>
        <v>74563019.328000009</v>
      </c>
      <c r="AX108" s="153">
        <f t="shared" si="166"/>
        <v>159.14600000000002</v>
      </c>
      <c r="AY108" s="181">
        <v>0</v>
      </c>
      <c r="AZ108" s="181">
        <v>0</v>
      </c>
      <c r="BA108" s="13" t="s">
        <v>446</v>
      </c>
      <c r="BB108" s="20"/>
      <c r="BC108" s="20"/>
      <c r="BD108" s="20"/>
      <c r="BE108" s="20"/>
      <c r="BF108" s="52" t="s">
        <v>603</v>
      </c>
      <c r="BG108" s="20"/>
      <c r="BH108" s="20"/>
      <c r="BI108" s="20"/>
      <c r="BJ108" s="20"/>
      <c r="BK108" s="20"/>
      <c r="BL108" s="20"/>
      <c r="BM108" s="13" t="s">
        <v>604</v>
      </c>
    </row>
    <row r="109" spans="1:66" s="5" customFormat="1" ht="12.75" customHeight="1" x14ac:dyDescent="0.2">
      <c r="A109" s="52" t="s">
        <v>301</v>
      </c>
      <c r="B109" s="10" t="s">
        <v>441</v>
      </c>
      <c r="C109" s="10" t="s">
        <v>442</v>
      </c>
      <c r="D109" s="72" t="s">
        <v>700</v>
      </c>
      <c r="E109" s="72"/>
      <c r="F109" s="10"/>
      <c r="G109" s="52" t="s">
        <v>443</v>
      </c>
      <c r="H109" s="64">
        <v>210022792</v>
      </c>
      <c r="I109" s="52" t="s">
        <v>58</v>
      </c>
      <c r="J109" s="52" t="s">
        <v>59</v>
      </c>
      <c r="K109" s="52" t="s">
        <v>9</v>
      </c>
      <c r="L109" s="52" t="s">
        <v>634</v>
      </c>
      <c r="M109" s="52" t="s">
        <v>60</v>
      </c>
      <c r="N109" s="10" t="s">
        <v>210</v>
      </c>
      <c r="O109" s="10" t="s">
        <v>242</v>
      </c>
      <c r="P109" s="64" t="s">
        <v>444</v>
      </c>
      <c r="Q109" s="11" t="s">
        <v>658</v>
      </c>
      <c r="R109" s="52" t="s">
        <v>234</v>
      </c>
      <c r="S109" s="10" t="s">
        <v>232</v>
      </c>
      <c r="T109" s="52" t="s">
        <v>283</v>
      </c>
      <c r="U109" s="52" t="s">
        <v>11</v>
      </c>
      <c r="V109" s="10"/>
      <c r="W109" s="10" t="s">
        <v>445</v>
      </c>
      <c r="X109" s="13" t="s">
        <v>251</v>
      </c>
      <c r="Y109" s="67">
        <v>30</v>
      </c>
      <c r="Z109" s="67" t="s">
        <v>243</v>
      </c>
      <c r="AA109" s="67">
        <v>10</v>
      </c>
      <c r="AB109" s="52" t="s">
        <v>238</v>
      </c>
      <c r="AC109" s="50" t="s">
        <v>236</v>
      </c>
      <c r="AD109" s="153">
        <v>13.054</v>
      </c>
      <c r="AE109" s="153">
        <v>1822800</v>
      </c>
      <c r="AF109" s="153">
        <f t="shared" si="161"/>
        <v>23794831.199999999</v>
      </c>
      <c r="AG109" s="153">
        <f t="shared" si="146"/>
        <v>26650210.944000002</v>
      </c>
      <c r="AH109" s="153">
        <v>36.523000000000003</v>
      </c>
      <c r="AI109" s="153">
        <v>1822800</v>
      </c>
      <c r="AJ109" s="153">
        <f t="shared" si="162"/>
        <v>66574124.400000006</v>
      </c>
      <c r="AK109" s="153">
        <f t="shared" si="115"/>
        <v>74563019.328000009</v>
      </c>
      <c r="AL109" s="153">
        <v>17.2</v>
      </c>
      <c r="AM109" s="153">
        <v>1822800</v>
      </c>
      <c r="AN109" s="153">
        <f t="shared" si="163"/>
        <v>31352160</v>
      </c>
      <c r="AO109" s="153">
        <f t="shared" si="148"/>
        <v>35114419.200000003</v>
      </c>
      <c r="AP109" s="153"/>
      <c r="AQ109" s="153"/>
      <c r="AR109" s="153"/>
      <c r="AS109" s="153"/>
      <c r="AT109" s="153"/>
      <c r="AU109" s="153"/>
      <c r="AV109" s="153"/>
      <c r="AW109" s="153"/>
      <c r="AX109" s="153">
        <f t="shared" ref="AX109" si="167">AD109+AH109+AL109</f>
        <v>66.777000000000001</v>
      </c>
      <c r="AY109" s="153">
        <f t="shared" ref="AY109:AZ109" si="168">AN109+AJ109+AF109</f>
        <v>121721115.60000001</v>
      </c>
      <c r="AZ109" s="153">
        <f t="shared" si="168"/>
        <v>136327649.472</v>
      </c>
      <c r="BA109" s="13" t="s">
        <v>446</v>
      </c>
      <c r="BB109" s="20"/>
      <c r="BC109" s="20"/>
      <c r="BD109" s="20"/>
      <c r="BE109" s="20"/>
      <c r="BF109" s="52" t="s">
        <v>603</v>
      </c>
      <c r="BG109" s="20"/>
      <c r="BH109" s="20"/>
      <c r="BI109" s="20"/>
      <c r="BJ109" s="20"/>
      <c r="BK109" s="20"/>
      <c r="BL109" s="20"/>
      <c r="BM109" s="13" t="s">
        <v>749</v>
      </c>
    </row>
    <row r="110" spans="1:66" ht="12.75" customHeight="1" x14ac:dyDescent="0.2">
      <c r="A110" s="11" t="s">
        <v>301</v>
      </c>
      <c r="B110" s="11" t="s">
        <v>441</v>
      </c>
      <c r="C110" s="11" t="s">
        <v>442</v>
      </c>
      <c r="D110" s="72" t="s">
        <v>23</v>
      </c>
      <c r="E110" s="52"/>
      <c r="F110" s="11"/>
      <c r="G110" s="23" t="s">
        <v>443</v>
      </c>
      <c r="H110" s="63">
        <v>210022792</v>
      </c>
      <c r="I110" s="23" t="s">
        <v>58</v>
      </c>
      <c r="J110" s="23" t="s">
        <v>59</v>
      </c>
      <c r="K110" s="23" t="s">
        <v>25</v>
      </c>
      <c r="L110" s="23"/>
      <c r="M110" s="23" t="s">
        <v>60</v>
      </c>
      <c r="N110" s="11" t="s">
        <v>210</v>
      </c>
      <c r="O110" s="11" t="s">
        <v>242</v>
      </c>
      <c r="P110" s="46" t="s">
        <v>444</v>
      </c>
      <c r="Q110" s="13" t="s">
        <v>264</v>
      </c>
      <c r="R110" s="23" t="s">
        <v>234</v>
      </c>
      <c r="S110" s="11" t="s">
        <v>232</v>
      </c>
      <c r="T110" s="23" t="s">
        <v>283</v>
      </c>
      <c r="U110" s="23" t="s">
        <v>11</v>
      </c>
      <c r="V110" s="11"/>
      <c r="W110" s="13" t="s">
        <v>445</v>
      </c>
      <c r="X110" s="11" t="s">
        <v>284</v>
      </c>
      <c r="Y110" s="67">
        <v>30</v>
      </c>
      <c r="Z110" s="67" t="s">
        <v>243</v>
      </c>
      <c r="AA110" s="67">
        <v>10</v>
      </c>
      <c r="AB110" s="23" t="s">
        <v>238</v>
      </c>
      <c r="AC110" s="12" t="s">
        <v>236</v>
      </c>
      <c r="AD110" s="181">
        <v>10</v>
      </c>
      <c r="AE110" s="181">
        <v>1822800</v>
      </c>
      <c r="AF110" s="181">
        <f t="shared" si="145"/>
        <v>18228000</v>
      </c>
      <c r="AG110" s="181">
        <f t="shared" si="146"/>
        <v>20415360.000000004</v>
      </c>
      <c r="AH110" s="181">
        <v>18.606000000000002</v>
      </c>
      <c r="AI110" s="181">
        <v>1822800</v>
      </c>
      <c r="AJ110" s="181">
        <f t="shared" si="129"/>
        <v>33915016.800000004</v>
      </c>
      <c r="AK110" s="181">
        <f t="shared" si="115"/>
        <v>37984818.816000007</v>
      </c>
      <c r="AL110" s="181">
        <v>18.606000000000002</v>
      </c>
      <c r="AM110" s="181">
        <v>1822800</v>
      </c>
      <c r="AN110" s="181">
        <f t="shared" si="147"/>
        <v>33915016.800000004</v>
      </c>
      <c r="AO110" s="181">
        <f t="shared" si="148"/>
        <v>37984818.816000007</v>
      </c>
      <c r="AP110" s="181">
        <v>18.606000000000002</v>
      </c>
      <c r="AQ110" s="181">
        <v>1822800</v>
      </c>
      <c r="AR110" s="181">
        <f t="shared" si="110"/>
        <v>33915016.800000004</v>
      </c>
      <c r="AS110" s="181">
        <f t="shared" si="98"/>
        <v>37984818.816000007</v>
      </c>
      <c r="AT110" s="181">
        <v>18.606000000000002</v>
      </c>
      <c r="AU110" s="181">
        <v>1822800</v>
      </c>
      <c r="AV110" s="181">
        <f t="shared" si="111"/>
        <v>33915016.800000004</v>
      </c>
      <c r="AW110" s="181">
        <f t="shared" si="100"/>
        <v>37984818.816000007</v>
      </c>
      <c r="AX110" s="181">
        <f t="shared" si="101"/>
        <v>84.424000000000007</v>
      </c>
      <c r="AY110" s="181">
        <v>0</v>
      </c>
      <c r="AZ110" s="181">
        <v>0</v>
      </c>
      <c r="BA110" s="13" t="s">
        <v>446</v>
      </c>
      <c r="BB110" s="23"/>
      <c r="BC110" s="23"/>
      <c r="BD110" s="23"/>
      <c r="BE110" s="23"/>
      <c r="BF110" s="20" t="s">
        <v>456</v>
      </c>
      <c r="BG110" s="23"/>
      <c r="BH110" s="23"/>
      <c r="BI110" s="23"/>
      <c r="BJ110" s="23"/>
      <c r="BK110" s="23"/>
      <c r="BL110" s="23"/>
      <c r="BM110" s="11" t="s">
        <v>73</v>
      </c>
    </row>
    <row r="111" spans="1:66" s="14" customFormat="1" ht="12.75" customHeight="1" x14ac:dyDescent="0.2">
      <c r="A111" s="52" t="s">
        <v>301</v>
      </c>
      <c r="B111" s="13" t="s">
        <v>441</v>
      </c>
      <c r="C111" s="13" t="s">
        <v>442</v>
      </c>
      <c r="D111" s="70" t="s">
        <v>605</v>
      </c>
      <c r="E111" s="20"/>
      <c r="F111" s="13"/>
      <c r="G111" s="52" t="s">
        <v>443</v>
      </c>
      <c r="H111" s="46">
        <v>210022792</v>
      </c>
      <c r="I111" s="20" t="s">
        <v>58</v>
      </c>
      <c r="J111" s="52" t="s">
        <v>59</v>
      </c>
      <c r="K111" s="20" t="s">
        <v>25</v>
      </c>
      <c r="L111" s="20"/>
      <c r="M111" s="20" t="s">
        <v>60</v>
      </c>
      <c r="N111" s="13" t="s">
        <v>210</v>
      </c>
      <c r="O111" s="13" t="s">
        <v>242</v>
      </c>
      <c r="P111" s="64" t="s">
        <v>444</v>
      </c>
      <c r="Q111" s="13" t="s">
        <v>519</v>
      </c>
      <c r="R111" s="20" t="s">
        <v>234</v>
      </c>
      <c r="S111" s="13" t="s">
        <v>232</v>
      </c>
      <c r="T111" s="52" t="s">
        <v>283</v>
      </c>
      <c r="U111" s="20" t="s">
        <v>11</v>
      </c>
      <c r="V111" s="13"/>
      <c r="W111" s="13" t="s">
        <v>445</v>
      </c>
      <c r="X111" s="13" t="s">
        <v>284</v>
      </c>
      <c r="Y111" s="71">
        <v>30</v>
      </c>
      <c r="Z111" s="71" t="s">
        <v>243</v>
      </c>
      <c r="AA111" s="71">
        <v>10</v>
      </c>
      <c r="AB111" s="52" t="s">
        <v>238</v>
      </c>
      <c r="AC111" s="12" t="s">
        <v>236</v>
      </c>
      <c r="AD111" s="153">
        <v>10</v>
      </c>
      <c r="AE111" s="153">
        <v>1822800</v>
      </c>
      <c r="AF111" s="153">
        <f t="shared" ref="AF111:AF113" si="169">AD111*AE111</f>
        <v>18228000</v>
      </c>
      <c r="AG111" s="153">
        <f t="shared" si="146"/>
        <v>20415360.000000004</v>
      </c>
      <c r="AH111" s="153">
        <v>18.606000000000002</v>
      </c>
      <c r="AI111" s="153">
        <v>1822800</v>
      </c>
      <c r="AJ111" s="153">
        <f t="shared" ref="AJ111:AJ113" si="170">AH111*AI111</f>
        <v>33915016.800000004</v>
      </c>
      <c r="AK111" s="153">
        <f t="shared" si="115"/>
        <v>37984818.816000007</v>
      </c>
      <c r="AL111" s="153">
        <v>18.606000000000002</v>
      </c>
      <c r="AM111" s="153">
        <v>1822800</v>
      </c>
      <c r="AN111" s="153">
        <f t="shared" ref="AN111:AN113" si="171">AL111*AM111</f>
        <v>33915016.800000004</v>
      </c>
      <c r="AO111" s="153">
        <f t="shared" si="148"/>
        <v>37984818.816000007</v>
      </c>
      <c r="AP111" s="153">
        <v>18.606000000000002</v>
      </c>
      <c r="AQ111" s="153">
        <v>1822800</v>
      </c>
      <c r="AR111" s="153">
        <f t="shared" ref="AR111:AR112" si="172">AP111*AQ111</f>
        <v>33915016.800000004</v>
      </c>
      <c r="AS111" s="153">
        <f t="shared" si="98"/>
        <v>37984818.816000007</v>
      </c>
      <c r="AT111" s="153">
        <v>18.606000000000002</v>
      </c>
      <c r="AU111" s="153">
        <v>1822800</v>
      </c>
      <c r="AV111" s="153">
        <f t="shared" ref="AV111:AV112" si="173">AT111*AU111</f>
        <v>33915016.800000004</v>
      </c>
      <c r="AW111" s="153">
        <f t="shared" si="100"/>
        <v>37984818.816000007</v>
      </c>
      <c r="AX111" s="153">
        <f t="shared" ref="AX111:AX112" si="174">AD111+AH111+AL111+AP111+AT111</f>
        <v>84.424000000000007</v>
      </c>
      <c r="AY111" s="181">
        <v>0</v>
      </c>
      <c r="AZ111" s="181">
        <f>AY111*1.12</f>
        <v>0</v>
      </c>
      <c r="BA111" s="13" t="s">
        <v>446</v>
      </c>
      <c r="BB111" s="20"/>
      <c r="BC111" s="20"/>
      <c r="BD111" s="20"/>
      <c r="BE111" s="20"/>
      <c r="BF111" s="52" t="s">
        <v>456</v>
      </c>
      <c r="BG111" s="20"/>
      <c r="BH111" s="20"/>
      <c r="BI111" s="20"/>
      <c r="BJ111" s="20"/>
      <c r="BK111" s="20"/>
      <c r="BL111" s="20"/>
      <c r="BM111" s="13" t="s">
        <v>594</v>
      </c>
    </row>
    <row r="112" spans="1:66" s="14" customFormat="1" ht="12.75" customHeight="1" x14ac:dyDescent="0.2">
      <c r="A112" s="52" t="s">
        <v>301</v>
      </c>
      <c r="B112" s="13" t="s">
        <v>441</v>
      </c>
      <c r="C112" s="13" t="s">
        <v>442</v>
      </c>
      <c r="D112" s="70" t="s">
        <v>640</v>
      </c>
      <c r="E112" s="20"/>
      <c r="F112" s="13"/>
      <c r="G112" s="52" t="s">
        <v>443</v>
      </c>
      <c r="H112" s="46">
        <v>210022792</v>
      </c>
      <c r="I112" s="20" t="s">
        <v>58</v>
      </c>
      <c r="J112" s="52" t="s">
        <v>59</v>
      </c>
      <c r="K112" s="20" t="s">
        <v>9</v>
      </c>
      <c r="L112" s="20" t="s">
        <v>634</v>
      </c>
      <c r="M112" s="20" t="s">
        <v>60</v>
      </c>
      <c r="N112" s="13" t="s">
        <v>210</v>
      </c>
      <c r="O112" s="13" t="s">
        <v>242</v>
      </c>
      <c r="P112" s="64" t="s">
        <v>444</v>
      </c>
      <c r="Q112" s="13" t="s">
        <v>519</v>
      </c>
      <c r="R112" s="20" t="s">
        <v>234</v>
      </c>
      <c r="S112" s="13" t="s">
        <v>232</v>
      </c>
      <c r="T112" s="52" t="s">
        <v>283</v>
      </c>
      <c r="U112" s="20" t="s">
        <v>11</v>
      </c>
      <c r="V112" s="13"/>
      <c r="W112" s="13" t="s">
        <v>445</v>
      </c>
      <c r="X112" s="13" t="s">
        <v>284</v>
      </c>
      <c r="Y112" s="71">
        <v>30</v>
      </c>
      <c r="Z112" s="71" t="s">
        <v>243</v>
      </c>
      <c r="AA112" s="71">
        <v>10</v>
      </c>
      <c r="AB112" s="52" t="s">
        <v>238</v>
      </c>
      <c r="AC112" s="12" t="s">
        <v>236</v>
      </c>
      <c r="AD112" s="153">
        <v>10</v>
      </c>
      <c r="AE112" s="153">
        <v>1822800</v>
      </c>
      <c r="AF112" s="153">
        <f t="shared" si="169"/>
        <v>18228000</v>
      </c>
      <c r="AG112" s="153">
        <f t="shared" si="146"/>
        <v>20415360.000000004</v>
      </c>
      <c r="AH112" s="153">
        <v>18.606000000000002</v>
      </c>
      <c r="AI112" s="153">
        <v>1822800</v>
      </c>
      <c r="AJ112" s="153">
        <f t="shared" si="170"/>
        <v>33915016.800000004</v>
      </c>
      <c r="AK112" s="153">
        <f t="shared" si="115"/>
        <v>37984818.816000007</v>
      </c>
      <c r="AL112" s="153">
        <v>18.606000000000002</v>
      </c>
      <c r="AM112" s="153">
        <v>1822800</v>
      </c>
      <c r="AN112" s="153">
        <f t="shared" si="171"/>
        <v>33915016.800000004</v>
      </c>
      <c r="AO112" s="153">
        <f t="shared" si="148"/>
        <v>37984818.816000007</v>
      </c>
      <c r="AP112" s="153">
        <v>18.606000000000002</v>
      </c>
      <c r="AQ112" s="153">
        <v>1822800</v>
      </c>
      <c r="AR112" s="153">
        <f t="shared" si="172"/>
        <v>33915016.800000004</v>
      </c>
      <c r="AS112" s="153">
        <f t="shared" si="98"/>
        <v>37984818.816000007</v>
      </c>
      <c r="AT112" s="153">
        <v>18.606000000000002</v>
      </c>
      <c r="AU112" s="153">
        <v>1822800</v>
      </c>
      <c r="AV112" s="153">
        <f t="shared" si="173"/>
        <v>33915016.800000004</v>
      </c>
      <c r="AW112" s="153">
        <f t="shared" si="100"/>
        <v>37984818.816000007</v>
      </c>
      <c r="AX112" s="153">
        <f t="shared" si="174"/>
        <v>84.424000000000007</v>
      </c>
      <c r="AY112" s="181">
        <v>0</v>
      </c>
      <c r="AZ112" s="181">
        <v>0</v>
      </c>
      <c r="BA112" s="13" t="s">
        <v>446</v>
      </c>
      <c r="BB112" s="20"/>
      <c r="BC112" s="20"/>
      <c r="BD112" s="20"/>
      <c r="BE112" s="20"/>
      <c r="BF112" s="52" t="s">
        <v>456</v>
      </c>
      <c r="BG112" s="20"/>
      <c r="BH112" s="20"/>
      <c r="BI112" s="20"/>
      <c r="BJ112" s="20"/>
      <c r="BK112" s="20"/>
      <c r="BL112" s="20"/>
      <c r="BM112" s="13" t="s">
        <v>594</v>
      </c>
    </row>
    <row r="113" spans="1:65" s="5" customFormat="1" ht="12.75" customHeight="1" x14ac:dyDescent="0.2">
      <c r="A113" s="52" t="s">
        <v>301</v>
      </c>
      <c r="B113" s="10" t="s">
        <v>441</v>
      </c>
      <c r="C113" s="10" t="s">
        <v>442</v>
      </c>
      <c r="D113" s="72" t="s">
        <v>702</v>
      </c>
      <c r="E113" s="72"/>
      <c r="F113" s="10"/>
      <c r="G113" s="52" t="s">
        <v>443</v>
      </c>
      <c r="H113" s="64">
        <v>210022792</v>
      </c>
      <c r="I113" s="52" t="s">
        <v>58</v>
      </c>
      <c r="J113" s="52" t="s">
        <v>59</v>
      </c>
      <c r="K113" s="52" t="s">
        <v>9</v>
      </c>
      <c r="L113" s="52" t="s">
        <v>634</v>
      </c>
      <c r="M113" s="52" t="s">
        <v>60</v>
      </c>
      <c r="N113" s="10" t="s">
        <v>210</v>
      </c>
      <c r="O113" s="10" t="s">
        <v>242</v>
      </c>
      <c r="P113" s="64" t="s">
        <v>444</v>
      </c>
      <c r="Q113" s="11" t="s">
        <v>658</v>
      </c>
      <c r="R113" s="52" t="s">
        <v>234</v>
      </c>
      <c r="S113" s="10" t="s">
        <v>232</v>
      </c>
      <c r="T113" s="52" t="s">
        <v>283</v>
      </c>
      <c r="U113" s="52" t="s">
        <v>11</v>
      </c>
      <c r="V113" s="10"/>
      <c r="W113" s="10" t="s">
        <v>445</v>
      </c>
      <c r="X113" s="13" t="s">
        <v>251</v>
      </c>
      <c r="Y113" s="67" t="s">
        <v>278</v>
      </c>
      <c r="Z113" s="67" t="s">
        <v>696</v>
      </c>
      <c r="AA113" s="67">
        <v>10</v>
      </c>
      <c r="AB113" s="52" t="s">
        <v>238</v>
      </c>
      <c r="AC113" s="50" t="s">
        <v>236</v>
      </c>
      <c r="AD113" s="153">
        <v>10</v>
      </c>
      <c r="AE113" s="153">
        <v>1822800</v>
      </c>
      <c r="AF113" s="153">
        <f t="shared" si="169"/>
        <v>18228000</v>
      </c>
      <c r="AG113" s="153">
        <f t="shared" si="146"/>
        <v>20415360.000000004</v>
      </c>
      <c r="AH113" s="153">
        <v>18.606000000000002</v>
      </c>
      <c r="AI113" s="153">
        <v>1822800</v>
      </c>
      <c r="AJ113" s="153">
        <f t="shared" si="170"/>
        <v>33915016.800000004</v>
      </c>
      <c r="AK113" s="153">
        <f t="shared" si="115"/>
        <v>37984818.816000007</v>
      </c>
      <c r="AL113" s="153">
        <v>10</v>
      </c>
      <c r="AM113" s="153">
        <v>1822800</v>
      </c>
      <c r="AN113" s="153">
        <f t="shared" si="171"/>
        <v>18228000</v>
      </c>
      <c r="AO113" s="153">
        <f t="shared" si="148"/>
        <v>20415360.000000004</v>
      </c>
      <c r="AP113" s="153"/>
      <c r="AQ113" s="153"/>
      <c r="AR113" s="153"/>
      <c r="AS113" s="153"/>
      <c r="AT113" s="153"/>
      <c r="AU113" s="153"/>
      <c r="AV113" s="153"/>
      <c r="AW113" s="153"/>
      <c r="AX113" s="153">
        <f t="shared" ref="AX113" si="175">AD113+AH113+AL113</f>
        <v>38.606000000000002</v>
      </c>
      <c r="AY113" s="153">
        <v>0</v>
      </c>
      <c r="AZ113" s="153">
        <v>0</v>
      </c>
      <c r="BA113" s="13" t="s">
        <v>446</v>
      </c>
      <c r="BB113" s="20"/>
      <c r="BC113" s="20"/>
      <c r="BD113" s="20"/>
      <c r="BE113" s="20"/>
      <c r="BF113" s="52" t="s">
        <v>456</v>
      </c>
      <c r="BG113" s="20"/>
      <c r="BH113" s="20"/>
      <c r="BI113" s="20"/>
      <c r="BJ113" s="20"/>
      <c r="BK113" s="20"/>
      <c r="BL113" s="20"/>
      <c r="BM113" s="13" t="s">
        <v>748</v>
      </c>
    </row>
    <row r="114" spans="1:65" s="5" customFormat="1" ht="12.75" customHeight="1" x14ac:dyDescent="0.2">
      <c r="A114" s="52" t="s">
        <v>301</v>
      </c>
      <c r="B114" s="10" t="s">
        <v>441</v>
      </c>
      <c r="C114" s="10" t="s">
        <v>442</v>
      </c>
      <c r="D114" s="72" t="s">
        <v>1021</v>
      </c>
      <c r="E114" s="72"/>
      <c r="F114" s="10"/>
      <c r="G114" s="52" t="s">
        <v>443</v>
      </c>
      <c r="H114" s="64">
        <v>210022792</v>
      </c>
      <c r="I114" s="52" t="s">
        <v>58</v>
      </c>
      <c r="J114" s="52" t="s">
        <v>59</v>
      </c>
      <c r="K114" s="52" t="s">
        <v>9</v>
      </c>
      <c r="L114" s="52" t="s">
        <v>634</v>
      </c>
      <c r="M114" s="13"/>
      <c r="N114" s="10"/>
      <c r="O114" s="10" t="s">
        <v>242</v>
      </c>
      <c r="P114" s="64" t="s">
        <v>444</v>
      </c>
      <c r="Q114" s="11" t="s">
        <v>658</v>
      </c>
      <c r="R114" s="52" t="s">
        <v>234</v>
      </c>
      <c r="S114" s="10" t="s">
        <v>232</v>
      </c>
      <c r="T114" s="52" t="s">
        <v>283</v>
      </c>
      <c r="U114" s="52" t="s">
        <v>11</v>
      </c>
      <c r="V114" s="10"/>
      <c r="W114" s="10" t="s">
        <v>445</v>
      </c>
      <c r="X114" s="13" t="s">
        <v>251</v>
      </c>
      <c r="Y114" s="67" t="s">
        <v>278</v>
      </c>
      <c r="Z114" s="67" t="s">
        <v>696</v>
      </c>
      <c r="AA114" s="67">
        <v>10</v>
      </c>
      <c r="AB114" s="52" t="s">
        <v>238</v>
      </c>
      <c r="AC114" s="50" t="s">
        <v>236</v>
      </c>
      <c r="AD114" s="153">
        <v>10</v>
      </c>
      <c r="AE114" s="153">
        <v>1822800</v>
      </c>
      <c r="AF114" s="153">
        <f t="shared" ref="AF114" si="176">AD114*AE114</f>
        <v>18228000</v>
      </c>
      <c r="AG114" s="153">
        <f t="shared" ref="AG114" si="177">AF114*1.12</f>
        <v>20415360.000000004</v>
      </c>
      <c r="AH114" s="153">
        <v>18.606000000000002</v>
      </c>
      <c r="AI114" s="153">
        <v>1822800</v>
      </c>
      <c r="AJ114" s="153">
        <f t="shared" ref="AJ114" si="178">AH114*AI114</f>
        <v>33915016.800000004</v>
      </c>
      <c r="AK114" s="153">
        <f t="shared" ref="AK114" si="179">AJ114*1.12</f>
        <v>37984818.816000007</v>
      </c>
      <c r="AL114" s="153">
        <v>10</v>
      </c>
      <c r="AM114" s="153">
        <v>1822800</v>
      </c>
      <c r="AN114" s="153">
        <f t="shared" ref="AN114:AN115" si="180">AL114*AM114</f>
        <v>18228000</v>
      </c>
      <c r="AO114" s="153">
        <f t="shared" ref="AO114:AO115" si="181">AN114*1.12</f>
        <v>20415360.000000004</v>
      </c>
      <c r="AP114" s="153"/>
      <c r="AQ114" s="153"/>
      <c r="AR114" s="153"/>
      <c r="AS114" s="153"/>
      <c r="AT114" s="153"/>
      <c r="AU114" s="153"/>
      <c r="AV114" s="153"/>
      <c r="AW114" s="153"/>
      <c r="AX114" s="153">
        <f t="shared" ref="AX114:AX115" si="182">AD114+AH114+AL114</f>
        <v>38.606000000000002</v>
      </c>
      <c r="AY114" s="181">
        <v>0</v>
      </c>
      <c r="AZ114" s="181">
        <v>0</v>
      </c>
      <c r="BA114" s="13" t="s">
        <v>446</v>
      </c>
      <c r="BB114" s="20"/>
      <c r="BC114" s="20"/>
      <c r="BD114" s="20"/>
      <c r="BE114" s="20"/>
      <c r="BF114" s="52" t="s">
        <v>456</v>
      </c>
      <c r="BG114" s="20"/>
      <c r="BH114" s="20"/>
      <c r="BI114" s="20"/>
      <c r="BJ114" s="20"/>
      <c r="BK114" s="20"/>
      <c r="BL114" s="20"/>
      <c r="BM114" s="13" t="s">
        <v>752</v>
      </c>
    </row>
    <row r="115" spans="1:65" s="169" customFormat="1" ht="12.75" customHeight="1" x14ac:dyDescent="0.25">
      <c r="A115" s="164" t="s">
        <v>301</v>
      </c>
      <c r="B115" s="163" t="s">
        <v>441</v>
      </c>
      <c r="C115" s="163" t="s">
        <v>442</v>
      </c>
      <c r="D115" s="168" t="s">
        <v>1024</v>
      </c>
      <c r="E115" s="170"/>
      <c r="F115" s="163"/>
      <c r="G115" s="164" t="s">
        <v>443</v>
      </c>
      <c r="H115" s="165">
        <v>210022792</v>
      </c>
      <c r="I115" s="164" t="s">
        <v>58</v>
      </c>
      <c r="J115" s="164" t="s">
        <v>59</v>
      </c>
      <c r="K115" s="164" t="s">
        <v>9</v>
      </c>
      <c r="L115" s="164" t="s">
        <v>634</v>
      </c>
      <c r="M115" s="163"/>
      <c r="N115" s="163"/>
      <c r="O115" s="163" t="s">
        <v>242</v>
      </c>
      <c r="P115" s="165" t="s">
        <v>444</v>
      </c>
      <c r="Q115" s="163" t="s">
        <v>658</v>
      </c>
      <c r="R115" s="164" t="s">
        <v>234</v>
      </c>
      <c r="S115" s="163" t="s">
        <v>232</v>
      </c>
      <c r="T115" s="164" t="s">
        <v>283</v>
      </c>
      <c r="U115" s="164" t="s">
        <v>11</v>
      </c>
      <c r="V115" s="163"/>
      <c r="W115" s="163" t="s">
        <v>445</v>
      </c>
      <c r="X115" s="163" t="s">
        <v>251</v>
      </c>
      <c r="Y115" s="171" t="s">
        <v>278</v>
      </c>
      <c r="Z115" s="171" t="s">
        <v>696</v>
      </c>
      <c r="AA115" s="171">
        <v>10</v>
      </c>
      <c r="AB115" s="164" t="s">
        <v>238</v>
      </c>
      <c r="AC115" s="162" t="s">
        <v>236</v>
      </c>
      <c r="AD115" s="184">
        <v>10</v>
      </c>
      <c r="AE115" s="184">
        <v>1822800</v>
      </c>
      <c r="AF115" s="184">
        <v>18228000</v>
      </c>
      <c r="AG115" s="184">
        <v>20415360.000000004</v>
      </c>
      <c r="AH115" s="184">
        <v>18.606000000000002</v>
      </c>
      <c r="AI115" s="184">
        <v>1822800</v>
      </c>
      <c r="AJ115" s="184">
        <v>33915016.800000004</v>
      </c>
      <c r="AK115" s="184">
        <v>37984818.816000007</v>
      </c>
      <c r="AL115" s="185">
        <v>20</v>
      </c>
      <c r="AM115" s="185">
        <v>1680000</v>
      </c>
      <c r="AN115" s="185">
        <f t="shared" si="180"/>
        <v>33600000</v>
      </c>
      <c r="AO115" s="185">
        <f t="shared" si="181"/>
        <v>37632000</v>
      </c>
      <c r="AP115" s="184"/>
      <c r="AQ115" s="184"/>
      <c r="AR115" s="184"/>
      <c r="AS115" s="184"/>
      <c r="AT115" s="184"/>
      <c r="AU115" s="184"/>
      <c r="AV115" s="184"/>
      <c r="AW115" s="184"/>
      <c r="AX115" s="185">
        <f t="shared" si="182"/>
        <v>48.606000000000002</v>
      </c>
      <c r="AY115" s="185">
        <f t="shared" ref="AY115" si="183">AF115+AJ115+AN115</f>
        <v>85743016.800000012</v>
      </c>
      <c r="AZ115" s="185">
        <f t="shared" ref="AZ115" si="184">AY115*1.12</f>
        <v>96032178.816000029</v>
      </c>
      <c r="BA115" s="163" t="s">
        <v>446</v>
      </c>
      <c r="BB115" s="164"/>
      <c r="BC115" s="164"/>
      <c r="BD115" s="164" t="s">
        <v>456</v>
      </c>
      <c r="BE115" s="164"/>
      <c r="BF115" s="164"/>
      <c r="BG115" s="164"/>
      <c r="BH115" s="164"/>
      <c r="BI115" s="164"/>
      <c r="BJ115" s="164"/>
      <c r="BK115" s="164"/>
      <c r="BL115" s="164"/>
      <c r="BM115" s="163" t="s">
        <v>1025</v>
      </c>
    </row>
    <row r="116" spans="1:65" ht="12.75" customHeight="1" x14ac:dyDescent="0.2">
      <c r="A116" s="11" t="s">
        <v>301</v>
      </c>
      <c r="B116" s="11" t="s">
        <v>441</v>
      </c>
      <c r="C116" s="11" t="s">
        <v>442</v>
      </c>
      <c r="D116" s="72" t="s">
        <v>16</v>
      </c>
      <c r="E116" s="52"/>
      <c r="F116" s="11"/>
      <c r="G116" s="23" t="s">
        <v>443</v>
      </c>
      <c r="H116" s="63">
        <v>210022792</v>
      </c>
      <c r="I116" s="23" t="s">
        <v>58</v>
      </c>
      <c r="J116" s="23" t="s">
        <v>59</v>
      </c>
      <c r="K116" s="23" t="s">
        <v>25</v>
      </c>
      <c r="L116" s="23"/>
      <c r="M116" s="23" t="s">
        <v>60</v>
      </c>
      <c r="N116" s="11" t="s">
        <v>210</v>
      </c>
      <c r="O116" s="11" t="s">
        <v>242</v>
      </c>
      <c r="P116" s="46" t="s">
        <v>444</v>
      </c>
      <c r="Q116" s="13" t="s">
        <v>264</v>
      </c>
      <c r="R116" s="23" t="s">
        <v>234</v>
      </c>
      <c r="S116" s="11" t="s">
        <v>232</v>
      </c>
      <c r="T116" s="23" t="s">
        <v>283</v>
      </c>
      <c r="U116" s="23" t="s">
        <v>11</v>
      </c>
      <c r="V116" s="11"/>
      <c r="W116" s="13" t="s">
        <v>445</v>
      </c>
      <c r="X116" s="11" t="s">
        <v>284</v>
      </c>
      <c r="Y116" s="67">
        <v>30</v>
      </c>
      <c r="Z116" s="67" t="s">
        <v>243</v>
      </c>
      <c r="AA116" s="67">
        <v>10</v>
      </c>
      <c r="AB116" s="23" t="s">
        <v>238</v>
      </c>
      <c r="AC116" s="12" t="s">
        <v>236</v>
      </c>
      <c r="AD116" s="181">
        <v>3</v>
      </c>
      <c r="AE116" s="181">
        <v>1822800</v>
      </c>
      <c r="AF116" s="181">
        <f t="shared" si="145"/>
        <v>5468400</v>
      </c>
      <c r="AG116" s="181">
        <f t="shared" si="146"/>
        <v>6124608.0000000009</v>
      </c>
      <c r="AH116" s="181">
        <v>8.9580000000000002</v>
      </c>
      <c r="AI116" s="181">
        <v>1822800</v>
      </c>
      <c r="AJ116" s="181">
        <f t="shared" si="129"/>
        <v>16328642.4</v>
      </c>
      <c r="AK116" s="181">
        <f t="shared" si="115"/>
        <v>18288079.488000002</v>
      </c>
      <c r="AL116" s="181">
        <v>8.9580000000000002</v>
      </c>
      <c r="AM116" s="181">
        <v>1822800</v>
      </c>
      <c r="AN116" s="181">
        <f t="shared" si="147"/>
        <v>16328642.4</v>
      </c>
      <c r="AO116" s="181">
        <f t="shared" si="148"/>
        <v>18288079.488000002</v>
      </c>
      <c r="AP116" s="181">
        <v>8.9580000000000002</v>
      </c>
      <c r="AQ116" s="181">
        <v>1822800</v>
      </c>
      <c r="AR116" s="181">
        <f t="shared" si="110"/>
        <v>16328642.4</v>
      </c>
      <c r="AS116" s="181">
        <f t="shared" si="98"/>
        <v>18288079.488000002</v>
      </c>
      <c r="AT116" s="181">
        <v>8.9580000000000002</v>
      </c>
      <c r="AU116" s="181">
        <v>1822800</v>
      </c>
      <c r="AV116" s="181">
        <f t="shared" si="111"/>
        <v>16328642.4</v>
      </c>
      <c r="AW116" s="181">
        <f t="shared" si="100"/>
        <v>18288079.488000002</v>
      </c>
      <c r="AX116" s="181">
        <f t="shared" si="101"/>
        <v>38.832000000000001</v>
      </c>
      <c r="AY116" s="181">
        <v>0</v>
      </c>
      <c r="AZ116" s="181">
        <v>0</v>
      </c>
      <c r="BA116" s="13" t="s">
        <v>446</v>
      </c>
      <c r="BB116" s="23"/>
      <c r="BC116" s="23"/>
      <c r="BD116" s="23"/>
      <c r="BE116" s="23"/>
      <c r="BF116" s="20" t="s">
        <v>457</v>
      </c>
      <c r="BG116" s="23"/>
      <c r="BH116" s="23"/>
      <c r="BI116" s="23"/>
      <c r="BJ116" s="23"/>
      <c r="BK116" s="23"/>
      <c r="BL116" s="23"/>
      <c r="BM116" s="11" t="s">
        <v>73</v>
      </c>
    </row>
    <row r="117" spans="1:65" s="14" customFormat="1" ht="12.75" customHeight="1" x14ac:dyDescent="0.2">
      <c r="A117" s="52" t="s">
        <v>301</v>
      </c>
      <c r="B117" s="13" t="s">
        <v>441</v>
      </c>
      <c r="C117" s="13" t="s">
        <v>442</v>
      </c>
      <c r="D117" s="70" t="s">
        <v>606</v>
      </c>
      <c r="E117" s="20"/>
      <c r="F117" s="13"/>
      <c r="G117" s="52" t="s">
        <v>443</v>
      </c>
      <c r="H117" s="46">
        <v>210022792</v>
      </c>
      <c r="I117" s="20" t="s">
        <v>58</v>
      </c>
      <c r="J117" s="52" t="s">
        <v>59</v>
      </c>
      <c r="K117" s="20" t="s">
        <v>25</v>
      </c>
      <c r="L117" s="20"/>
      <c r="M117" s="20" t="s">
        <v>60</v>
      </c>
      <c r="N117" s="13" t="s">
        <v>210</v>
      </c>
      <c r="O117" s="13" t="s">
        <v>242</v>
      </c>
      <c r="P117" s="64" t="s">
        <v>444</v>
      </c>
      <c r="Q117" s="13" t="s">
        <v>519</v>
      </c>
      <c r="R117" s="20" t="s">
        <v>234</v>
      </c>
      <c r="S117" s="13" t="s">
        <v>232</v>
      </c>
      <c r="T117" s="52" t="s">
        <v>283</v>
      </c>
      <c r="U117" s="20" t="s">
        <v>11</v>
      </c>
      <c r="V117" s="13"/>
      <c r="W117" s="13" t="s">
        <v>445</v>
      </c>
      <c r="X117" s="13" t="s">
        <v>284</v>
      </c>
      <c r="Y117" s="71">
        <v>30</v>
      </c>
      <c r="Z117" s="71" t="s">
        <v>243</v>
      </c>
      <c r="AA117" s="71">
        <v>10</v>
      </c>
      <c r="AB117" s="52" t="s">
        <v>238</v>
      </c>
      <c r="AC117" s="12" t="s">
        <v>236</v>
      </c>
      <c r="AD117" s="153">
        <v>3</v>
      </c>
      <c r="AE117" s="153">
        <v>1822800</v>
      </c>
      <c r="AF117" s="153">
        <f t="shared" ref="AF117:AF119" si="185">AD117*AE117</f>
        <v>5468400</v>
      </c>
      <c r="AG117" s="153">
        <f t="shared" si="146"/>
        <v>6124608.0000000009</v>
      </c>
      <c r="AH117" s="153">
        <v>8.9580000000000002</v>
      </c>
      <c r="AI117" s="153">
        <v>1822800</v>
      </c>
      <c r="AJ117" s="153">
        <f t="shared" ref="AJ117:AJ119" si="186">AH117*AI117</f>
        <v>16328642.4</v>
      </c>
      <c r="AK117" s="153">
        <f t="shared" si="115"/>
        <v>18288079.488000002</v>
      </c>
      <c r="AL117" s="153">
        <v>8.9580000000000002</v>
      </c>
      <c r="AM117" s="153">
        <v>1822800</v>
      </c>
      <c r="AN117" s="153">
        <f t="shared" ref="AN117:AN120" si="187">AL117*AM117</f>
        <v>16328642.4</v>
      </c>
      <c r="AO117" s="153">
        <f t="shared" si="148"/>
        <v>18288079.488000002</v>
      </c>
      <c r="AP117" s="153">
        <v>8.9580000000000002</v>
      </c>
      <c r="AQ117" s="153">
        <v>1822800</v>
      </c>
      <c r="AR117" s="153">
        <f t="shared" ref="AR117:AR118" si="188">AP117*AQ117</f>
        <v>16328642.4</v>
      </c>
      <c r="AS117" s="153">
        <f t="shared" si="98"/>
        <v>18288079.488000002</v>
      </c>
      <c r="AT117" s="153">
        <v>8.9580000000000002</v>
      </c>
      <c r="AU117" s="153">
        <v>1822800</v>
      </c>
      <c r="AV117" s="153">
        <f t="shared" ref="AV117:AV118" si="189">AT117*AU117</f>
        <v>16328642.4</v>
      </c>
      <c r="AW117" s="153">
        <f t="shared" si="100"/>
        <v>18288079.488000002</v>
      </c>
      <c r="AX117" s="153">
        <f t="shared" ref="AX117:AX118" si="190">AD117+AH117+AL117+AP117+AT117</f>
        <v>38.832000000000001</v>
      </c>
      <c r="AY117" s="181">
        <v>0</v>
      </c>
      <c r="AZ117" s="181">
        <f>AY117*1.12</f>
        <v>0</v>
      </c>
      <c r="BA117" s="13" t="s">
        <v>446</v>
      </c>
      <c r="BB117" s="20"/>
      <c r="BC117" s="20"/>
      <c r="BD117" s="20"/>
      <c r="BE117" s="20"/>
      <c r="BF117" s="52" t="s">
        <v>457</v>
      </c>
      <c r="BG117" s="20"/>
      <c r="BH117" s="20"/>
      <c r="BI117" s="20"/>
      <c r="BJ117" s="20"/>
      <c r="BK117" s="20"/>
      <c r="BL117" s="20"/>
      <c r="BM117" s="13" t="s">
        <v>594</v>
      </c>
    </row>
    <row r="118" spans="1:65" s="14" customFormat="1" ht="12.75" customHeight="1" x14ac:dyDescent="0.2">
      <c r="A118" s="52" t="s">
        <v>301</v>
      </c>
      <c r="B118" s="13" t="s">
        <v>441</v>
      </c>
      <c r="C118" s="13" t="s">
        <v>442</v>
      </c>
      <c r="D118" s="70" t="s">
        <v>639</v>
      </c>
      <c r="E118" s="20"/>
      <c r="F118" s="13"/>
      <c r="G118" s="52" t="s">
        <v>443</v>
      </c>
      <c r="H118" s="46">
        <v>210022792</v>
      </c>
      <c r="I118" s="20" t="s">
        <v>58</v>
      </c>
      <c r="J118" s="52" t="s">
        <v>59</v>
      </c>
      <c r="K118" s="20" t="s">
        <v>9</v>
      </c>
      <c r="L118" s="20" t="s">
        <v>634</v>
      </c>
      <c r="M118" s="20" t="s">
        <v>60</v>
      </c>
      <c r="N118" s="13" t="s">
        <v>210</v>
      </c>
      <c r="O118" s="13" t="s">
        <v>242</v>
      </c>
      <c r="P118" s="64" t="s">
        <v>444</v>
      </c>
      <c r="Q118" s="13" t="s">
        <v>519</v>
      </c>
      <c r="R118" s="20" t="s">
        <v>234</v>
      </c>
      <c r="S118" s="13" t="s">
        <v>232</v>
      </c>
      <c r="T118" s="52" t="s">
        <v>283</v>
      </c>
      <c r="U118" s="20" t="s">
        <v>11</v>
      </c>
      <c r="V118" s="13"/>
      <c r="W118" s="13" t="s">
        <v>445</v>
      </c>
      <c r="X118" s="13" t="s">
        <v>284</v>
      </c>
      <c r="Y118" s="71">
        <v>30</v>
      </c>
      <c r="Z118" s="71" t="s">
        <v>243</v>
      </c>
      <c r="AA118" s="71">
        <v>10</v>
      </c>
      <c r="AB118" s="52" t="s">
        <v>238</v>
      </c>
      <c r="AC118" s="12" t="s">
        <v>236</v>
      </c>
      <c r="AD118" s="153">
        <v>3</v>
      </c>
      <c r="AE118" s="153">
        <v>1822800</v>
      </c>
      <c r="AF118" s="153">
        <f t="shared" si="185"/>
        <v>5468400</v>
      </c>
      <c r="AG118" s="153">
        <f t="shared" si="146"/>
        <v>6124608.0000000009</v>
      </c>
      <c r="AH118" s="153">
        <v>8.9580000000000002</v>
      </c>
      <c r="AI118" s="153">
        <v>1822800</v>
      </c>
      <c r="AJ118" s="153">
        <f t="shared" si="186"/>
        <v>16328642.4</v>
      </c>
      <c r="AK118" s="153">
        <f t="shared" si="115"/>
        <v>18288079.488000002</v>
      </c>
      <c r="AL118" s="153">
        <v>8.9580000000000002</v>
      </c>
      <c r="AM118" s="153">
        <v>1822800</v>
      </c>
      <c r="AN118" s="153">
        <f t="shared" si="187"/>
        <v>16328642.4</v>
      </c>
      <c r="AO118" s="153">
        <f t="shared" si="148"/>
        <v>18288079.488000002</v>
      </c>
      <c r="AP118" s="153">
        <v>8.9580000000000002</v>
      </c>
      <c r="AQ118" s="153">
        <v>1822800</v>
      </c>
      <c r="AR118" s="153">
        <f t="shared" si="188"/>
        <v>16328642.4</v>
      </c>
      <c r="AS118" s="153">
        <f t="shared" si="98"/>
        <v>18288079.488000002</v>
      </c>
      <c r="AT118" s="153">
        <v>8.9580000000000002</v>
      </c>
      <c r="AU118" s="153">
        <v>1822800</v>
      </c>
      <c r="AV118" s="153">
        <f t="shared" si="189"/>
        <v>16328642.4</v>
      </c>
      <c r="AW118" s="153">
        <f t="shared" si="100"/>
        <v>18288079.488000002</v>
      </c>
      <c r="AX118" s="153">
        <f t="shared" si="190"/>
        <v>38.832000000000001</v>
      </c>
      <c r="AY118" s="181">
        <v>0</v>
      </c>
      <c r="AZ118" s="181">
        <v>0</v>
      </c>
      <c r="BA118" s="13" t="s">
        <v>446</v>
      </c>
      <c r="BB118" s="20"/>
      <c r="BC118" s="20"/>
      <c r="BD118" s="20"/>
      <c r="BE118" s="20"/>
      <c r="BF118" s="52" t="s">
        <v>457</v>
      </c>
      <c r="BG118" s="20"/>
      <c r="BH118" s="20"/>
      <c r="BI118" s="20"/>
      <c r="BJ118" s="20"/>
      <c r="BK118" s="20"/>
      <c r="BL118" s="20"/>
      <c r="BM118" s="13" t="s">
        <v>594</v>
      </c>
    </row>
    <row r="119" spans="1:65" s="5" customFormat="1" ht="12.75" customHeight="1" x14ac:dyDescent="0.2">
      <c r="A119" s="52" t="s">
        <v>301</v>
      </c>
      <c r="B119" s="10" t="s">
        <v>441</v>
      </c>
      <c r="C119" s="10" t="s">
        <v>442</v>
      </c>
      <c r="D119" s="72" t="s">
        <v>701</v>
      </c>
      <c r="E119" s="72"/>
      <c r="F119" s="10"/>
      <c r="G119" s="52" t="s">
        <v>443</v>
      </c>
      <c r="H119" s="64">
        <v>210022792</v>
      </c>
      <c r="I119" s="52" t="s">
        <v>58</v>
      </c>
      <c r="J119" s="52" t="s">
        <v>59</v>
      </c>
      <c r="K119" s="52" t="s">
        <v>9</v>
      </c>
      <c r="L119" s="52" t="s">
        <v>634</v>
      </c>
      <c r="M119" s="52" t="s">
        <v>60</v>
      </c>
      <c r="N119" s="10" t="s">
        <v>210</v>
      </c>
      <c r="O119" s="10" t="s">
        <v>242</v>
      </c>
      <c r="P119" s="64" t="s">
        <v>444</v>
      </c>
      <c r="Q119" s="11" t="s">
        <v>658</v>
      </c>
      <c r="R119" s="52" t="s">
        <v>234</v>
      </c>
      <c r="S119" s="10" t="s">
        <v>232</v>
      </c>
      <c r="T119" s="52" t="s">
        <v>283</v>
      </c>
      <c r="U119" s="52" t="s">
        <v>11</v>
      </c>
      <c r="V119" s="10"/>
      <c r="W119" s="10" t="s">
        <v>445</v>
      </c>
      <c r="X119" s="13" t="s">
        <v>251</v>
      </c>
      <c r="Y119" s="67">
        <v>30</v>
      </c>
      <c r="Z119" s="67" t="s">
        <v>243</v>
      </c>
      <c r="AA119" s="67">
        <v>10</v>
      </c>
      <c r="AB119" s="52" t="s">
        <v>238</v>
      </c>
      <c r="AC119" s="50" t="s">
        <v>236</v>
      </c>
      <c r="AD119" s="153">
        <v>3</v>
      </c>
      <c r="AE119" s="153">
        <v>1822800</v>
      </c>
      <c r="AF119" s="153">
        <f t="shared" si="185"/>
        <v>5468400</v>
      </c>
      <c r="AG119" s="153">
        <f t="shared" si="146"/>
        <v>6124608.0000000009</v>
      </c>
      <c r="AH119" s="153">
        <v>8.9580000000000002</v>
      </c>
      <c r="AI119" s="153">
        <v>1822800</v>
      </c>
      <c r="AJ119" s="153">
        <f t="shared" si="186"/>
        <v>16328642.4</v>
      </c>
      <c r="AK119" s="153">
        <f t="shared" si="115"/>
        <v>18288079.488000002</v>
      </c>
      <c r="AL119" s="153">
        <v>5</v>
      </c>
      <c r="AM119" s="153">
        <v>1822800</v>
      </c>
      <c r="AN119" s="153">
        <f t="shared" si="187"/>
        <v>9114000</v>
      </c>
      <c r="AO119" s="153">
        <f t="shared" si="148"/>
        <v>10207680.000000002</v>
      </c>
      <c r="AP119" s="153"/>
      <c r="AQ119" s="153"/>
      <c r="AR119" s="153"/>
      <c r="AS119" s="153"/>
      <c r="AT119" s="153"/>
      <c r="AU119" s="153"/>
      <c r="AV119" s="153"/>
      <c r="AW119" s="153"/>
      <c r="AX119" s="153">
        <f>AD119+AH119+AL119</f>
        <v>16.957999999999998</v>
      </c>
      <c r="AY119" s="181">
        <v>0</v>
      </c>
      <c r="AZ119" s="181">
        <v>0</v>
      </c>
      <c r="BA119" s="13" t="s">
        <v>446</v>
      </c>
      <c r="BB119" s="20"/>
      <c r="BC119" s="20"/>
      <c r="BD119" s="20"/>
      <c r="BE119" s="20"/>
      <c r="BF119" s="52" t="s">
        <v>457</v>
      </c>
      <c r="BG119" s="20"/>
      <c r="BH119" s="20"/>
      <c r="BI119" s="20"/>
      <c r="BJ119" s="20"/>
      <c r="BK119" s="20"/>
      <c r="BL119" s="20"/>
      <c r="BM119" s="13" t="s">
        <v>749</v>
      </c>
    </row>
    <row r="120" spans="1:65" s="169" customFormat="1" ht="12.75" customHeight="1" x14ac:dyDescent="0.25">
      <c r="A120" s="164" t="s">
        <v>301</v>
      </c>
      <c r="B120" s="163" t="s">
        <v>441</v>
      </c>
      <c r="C120" s="163" t="s">
        <v>442</v>
      </c>
      <c r="D120" s="168" t="s">
        <v>1026</v>
      </c>
      <c r="E120" s="170"/>
      <c r="F120" s="163"/>
      <c r="G120" s="164" t="s">
        <v>443</v>
      </c>
      <c r="H120" s="165">
        <v>210022792</v>
      </c>
      <c r="I120" s="164" t="s">
        <v>58</v>
      </c>
      <c r="J120" s="164" t="s">
        <v>59</v>
      </c>
      <c r="K120" s="164" t="s">
        <v>9</v>
      </c>
      <c r="L120" s="164" t="s">
        <v>634</v>
      </c>
      <c r="M120" s="164" t="s">
        <v>60</v>
      </c>
      <c r="N120" s="163" t="s">
        <v>210</v>
      </c>
      <c r="O120" s="163" t="s">
        <v>242</v>
      </c>
      <c r="P120" s="165" t="s">
        <v>444</v>
      </c>
      <c r="Q120" s="163" t="s">
        <v>658</v>
      </c>
      <c r="R120" s="164" t="s">
        <v>234</v>
      </c>
      <c r="S120" s="163" t="s">
        <v>232</v>
      </c>
      <c r="T120" s="164" t="s">
        <v>283</v>
      </c>
      <c r="U120" s="164" t="s">
        <v>11</v>
      </c>
      <c r="V120" s="163"/>
      <c r="W120" s="163" t="s">
        <v>445</v>
      </c>
      <c r="X120" s="163" t="s">
        <v>251</v>
      </c>
      <c r="Y120" s="171">
        <v>30</v>
      </c>
      <c r="Z120" s="171" t="s">
        <v>243</v>
      </c>
      <c r="AA120" s="171">
        <v>10</v>
      </c>
      <c r="AB120" s="164" t="s">
        <v>238</v>
      </c>
      <c r="AC120" s="162" t="s">
        <v>236</v>
      </c>
      <c r="AD120" s="184">
        <v>3</v>
      </c>
      <c r="AE120" s="184">
        <v>1822800</v>
      </c>
      <c r="AF120" s="184">
        <v>5468400</v>
      </c>
      <c r="AG120" s="184">
        <v>6124608.0000000009</v>
      </c>
      <c r="AH120" s="184">
        <v>8.9580000000000002</v>
      </c>
      <c r="AI120" s="184">
        <v>1822800</v>
      </c>
      <c r="AJ120" s="184">
        <v>16328642.4</v>
      </c>
      <c r="AK120" s="184">
        <v>18288079.488000002</v>
      </c>
      <c r="AL120" s="185">
        <v>10</v>
      </c>
      <c r="AM120" s="184">
        <v>1822800</v>
      </c>
      <c r="AN120" s="185">
        <f t="shared" si="187"/>
        <v>18228000</v>
      </c>
      <c r="AO120" s="185">
        <f t="shared" si="148"/>
        <v>20415360.000000004</v>
      </c>
      <c r="AP120" s="184"/>
      <c r="AQ120" s="184"/>
      <c r="AR120" s="184"/>
      <c r="AS120" s="184"/>
      <c r="AT120" s="184"/>
      <c r="AU120" s="184"/>
      <c r="AV120" s="184"/>
      <c r="AW120" s="184"/>
      <c r="AX120" s="185">
        <f t="shared" ref="AX120" si="191">AD120+AH120+AL120</f>
        <v>21.957999999999998</v>
      </c>
      <c r="AY120" s="185">
        <f t="shared" ref="AY120" si="192">AF120+AJ120+AN120</f>
        <v>40025042.399999999</v>
      </c>
      <c r="AZ120" s="185">
        <f t="shared" ref="AZ120" si="193">AY120*1.12</f>
        <v>44828047.488000005</v>
      </c>
      <c r="BA120" s="163" t="s">
        <v>446</v>
      </c>
      <c r="BB120" s="164"/>
      <c r="BC120" s="164"/>
      <c r="BD120" s="164" t="s">
        <v>457</v>
      </c>
      <c r="BE120" s="164"/>
      <c r="BF120" s="164"/>
      <c r="BG120" s="164"/>
      <c r="BH120" s="164"/>
      <c r="BI120" s="164"/>
      <c r="BJ120" s="164"/>
      <c r="BK120" s="164"/>
      <c r="BL120" s="164"/>
      <c r="BM120" s="163" t="s">
        <v>1023</v>
      </c>
    </row>
    <row r="121" spans="1:65" ht="12.75" customHeight="1" x14ac:dyDescent="0.2">
      <c r="A121" s="11" t="s">
        <v>301</v>
      </c>
      <c r="B121" s="11" t="s">
        <v>441</v>
      </c>
      <c r="C121" s="11" t="s">
        <v>442</v>
      </c>
      <c r="D121" s="72" t="s">
        <v>22</v>
      </c>
      <c r="E121" s="52"/>
      <c r="F121" s="11"/>
      <c r="G121" s="23" t="s">
        <v>443</v>
      </c>
      <c r="H121" s="63">
        <v>210022792</v>
      </c>
      <c r="I121" s="23" t="s">
        <v>58</v>
      </c>
      <c r="J121" s="23" t="s">
        <v>59</v>
      </c>
      <c r="K121" s="23" t="s">
        <v>25</v>
      </c>
      <c r="L121" s="23"/>
      <c r="M121" s="23" t="s">
        <v>60</v>
      </c>
      <c r="N121" s="11" t="s">
        <v>210</v>
      </c>
      <c r="O121" s="11" t="s">
        <v>242</v>
      </c>
      <c r="P121" s="46" t="s">
        <v>444</v>
      </c>
      <c r="Q121" s="13" t="s">
        <v>264</v>
      </c>
      <c r="R121" s="23" t="s">
        <v>234</v>
      </c>
      <c r="S121" s="11" t="s">
        <v>232</v>
      </c>
      <c r="T121" s="23" t="s">
        <v>283</v>
      </c>
      <c r="U121" s="23" t="s">
        <v>11</v>
      </c>
      <c r="V121" s="11"/>
      <c r="W121" s="13" t="s">
        <v>445</v>
      </c>
      <c r="X121" s="11" t="s">
        <v>284</v>
      </c>
      <c r="Y121" s="67">
        <v>30</v>
      </c>
      <c r="Z121" s="67" t="s">
        <v>243</v>
      </c>
      <c r="AA121" s="67">
        <v>10</v>
      </c>
      <c r="AB121" s="23" t="s">
        <v>238</v>
      </c>
      <c r="AC121" s="12" t="s">
        <v>236</v>
      </c>
      <c r="AD121" s="181">
        <v>18</v>
      </c>
      <c r="AE121" s="181">
        <v>1822800</v>
      </c>
      <c r="AF121" s="181">
        <f t="shared" si="145"/>
        <v>32810400</v>
      </c>
      <c r="AG121" s="181">
        <f t="shared" si="146"/>
        <v>36747648</v>
      </c>
      <c r="AH121" s="181">
        <v>26.186</v>
      </c>
      <c r="AI121" s="181">
        <v>1822800</v>
      </c>
      <c r="AJ121" s="181">
        <f t="shared" si="129"/>
        <v>47731840.799999997</v>
      </c>
      <c r="AK121" s="181">
        <f t="shared" si="115"/>
        <v>53459661.696000002</v>
      </c>
      <c r="AL121" s="181">
        <v>26.186</v>
      </c>
      <c r="AM121" s="181">
        <v>1822800</v>
      </c>
      <c r="AN121" s="181">
        <f t="shared" si="147"/>
        <v>47731840.799999997</v>
      </c>
      <c r="AO121" s="181">
        <f t="shared" si="148"/>
        <v>53459661.696000002</v>
      </c>
      <c r="AP121" s="181">
        <v>26.186</v>
      </c>
      <c r="AQ121" s="181">
        <v>1822800</v>
      </c>
      <c r="AR121" s="181">
        <f t="shared" si="110"/>
        <v>47731840.799999997</v>
      </c>
      <c r="AS121" s="181">
        <f t="shared" si="98"/>
        <v>53459661.696000002</v>
      </c>
      <c r="AT121" s="181">
        <v>26.186</v>
      </c>
      <c r="AU121" s="181">
        <v>1822800</v>
      </c>
      <c r="AV121" s="181">
        <f t="shared" si="111"/>
        <v>47731840.799999997</v>
      </c>
      <c r="AW121" s="181">
        <f t="shared" si="100"/>
        <v>53459661.696000002</v>
      </c>
      <c r="AX121" s="181">
        <f t="shared" si="101"/>
        <v>122.744</v>
      </c>
      <c r="AY121" s="181">
        <v>0</v>
      </c>
      <c r="AZ121" s="181">
        <v>0</v>
      </c>
      <c r="BA121" s="13" t="s">
        <v>446</v>
      </c>
      <c r="BB121" s="23"/>
      <c r="BC121" s="23"/>
      <c r="BD121" s="23"/>
      <c r="BE121" s="23"/>
      <c r="BF121" s="20" t="s">
        <v>458</v>
      </c>
      <c r="BG121" s="23"/>
      <c r="BH121" s="23"/>
      <c r="BI121" s="23"/>
      <c r="BJ121" s="23"/>
      <c r="BK121" s="23"/>
      <c r="BL121" s="23"/>
      <c r="BM121" s="11" t="s">
        <v>73</v>
      </c>
    </row>
    <row r="122" spans="1:65" s="14" customFormat="1" ht="12.75" customHeight="1" x14ac:dyDescent="0.2">
      <c r="A122" s="52" t="s">
        <v>301</v>
      </c>
      <c r="B122" s="13" t="s">
        <v>441</v>
      </c>
      <c r="C122" s="13" t="s">
        <v>442</v>
      </c>
      <c r="D122" s="70" t="s">
        <v>607</v>
      </c>
      <c r="E122" s="20"/>
      <c r="F122" s="13"/>
      <c r="G122" s="52" t="s">
        <v>443</v>
      </c>
      <c r="H122" s="46">
        <v>210022792</v>
      </c>
      <c r="I122" s="20" t="s">
        <v>58</v>
      </c>
      <c r="J122" s="52" t="s">
        <v>59</v>
      </c>
      <c r="K122" s="20" t="s">
        <v>25</v>
      </c>
      <c r="L122" s="20"/>
      <c r="M122" s="20" t="s">
        <v>60</v>
      </c>
      <c r="N122" s="13" t="s">
        <v>210</v>
      </c>
      <c r="O122" s="13" t="s">
        <v>242</v>
      </c>
      <c r="P122" s="64" t="s">
        <v>444</v>
      </c>
      <c r="Q122" s="13" t="s">
        <v>519</v>
      </c>
      <c r="R122" s="20" t="s">
        <v>234</v>
      </c>
      <c r="S122" s="13" t="s">
        <v>232</v>
      </c>
      <c r="T122" s="52" t="s">
        <v>283</v>
      </c>
      <c r="U122" s="20" t="s">
        <v>11</v>
      </c>
      <c r="V122" s="13"/>
      <c r="W122" s="13" t="s">
        <v>445</v>
      </c>
      <c r="X122" s="13" t="s">
        <v>284</v>
      </c>
      <c r="Y122" s="71">
        <v>30</v>
      </c>
      <c r="Z122" s="71" t="s">
        <v>243</v>
      </c>
      <c r="AA122" s="71">
        <v>10</v>
      </c>
      <c r="AB122" s="52" t="s">
        <v>238</v>
      </c>
      <c r="AC122" s="12" t="s">
        <v>236</v>
      </c>
      <c r="AD122" s="153">
        <v>15.12</v>
      </c>
      <c r="AE122" s="153">
        <v>1822800</v>
      </c>
      <c r="AF122" s="153">
        <f t="shared" ref="AF122:AF124" si="194">AD122*AE122</f>
        <v>27560736</v>
      </c>
      <c r="AG122" s="153">
        <f t="shared" si="146"/>
        <v>30868024.320000004</v>
      </c>
      <c r="AH122" s="153">
        <v>26.186</v>
      </c>
      <c r="AI122" s="153">
        <v>1822800</v>
      </c>
      <c r="AJ122" s="153">
        <f t="shared" ref="AJ122:AJ124" si="195">AH122*AI122</f>
        <v>47731840.799999997</v>
      </c>
      <c r="AK122" s="153">
        <f t="shared" si="115"/>
        <v>53459661.696000002</v>
      </c>
      <c r="AL122" s="153">
        <v>26.186</v>
      </c>
      <c r="AM122" s="153">
        <v>1822800</v>
      </c>
      <c r="AN122" s="153">
        <f t="shared" ref="AN122:AN125" si="196">AL122*AM122</f>
        <v>47731840.799999997</v>
      </c>
      <c r="AO122" s="153">
        <f t="shared" si="148"/>
        <v>53459661.696000002</v>
      </c>
      <c r="AP122" s="153">
        <v>26.186</v>
      </c>
      <c r="AQ122" s="153">
        <v>1822800</v>
      </c>
      <c r="AR122" s="153">
        <f t="shared" ref="AR122:AR123" si="197">AP122*AQ122</f>
        <v>47731840.799999997</v>
      </c>
      <c r="AS122" s="153">
        <f t="shared" si="98"/>
        <v>53459661.696000002</v>
      </c>
      <c r="AT122" s="153">
        <v>26.186</v>
      </c>
      <c r="AU122" s="153">
        <v>1822800</v>
      </c>
      <c r="AV122" s="153">
        <f t="shared" ref="AV122:AV123" si="198">AT122*AU122</f>
        <v>47731840.799999997</v>
      </c>
      <c r="AW122" s="153">
        <f t="shared" si="100"/>
        <v>53459661.696000002</v>
      </c>
      <c r="AX122" s="153">
        <f t="shared" ref="AX122:AX123" si="199">AD122+AH122+AL122+AP122+AT122</f>
        <v>119.864</v>
      </c>
      <c r="AY122" s="181">
        <v>0</v>
      </c>
      <c r="AZ122" s="181">
        <f>AY122*1.12</f>
        <v>0</v>
      </c>
      <c r="BA122" s="13" t="s">
        <v>446</v>
      </c>
      <c r="BB122" s="20"/>
      <c r="BC122" s="20"/>
      <c r="BD122" s="20"/>
      <c r="BE122" s="20"/>
      <c r="BF122" s="52" t="s">
        <v>458</v>
      </c>
      <c r="BG122" s="20"/>
      <c r="BH122" s="20"/>
      <c r="BI122" s="20"/>
      <c r="BJ122" s="20"/>
      <c r="BK122" s="20"/>
      <c r="BL122" s="20"/>
      <c r="BM122" s="13" t="s">
        <v>600</v>
      </c>
    </row>
    <row r="123" spans="1:65" s="14" customFormat="1" ht="12.75" customHeight="1" x14ac:dyDescent="0.2">
      <c r="A123" s="52" t="s">
        <v>301</v>
      </c>
      <c r="B123" s="13" t="s">
        <v>441</v>
      </c>
      <c r="C123" s="13" t="s">
        <v>442</v>
      </c>
      <c r="D123" s="70" t="s">
        <v>641</v>
      </c>
      <c r="E123" s="20"/>
      <c r="F123" s="13"/>
      <c r="G123" s="52" t="s">
        <v>443</v>
      </c>
      <c r="H123" s="46">
        <v>210022792</v>
      </c>
      <c r="I123" s="20" t="s">
        <v>58</v>
      </c>
      <c r="J123" s="52" t="s">
        <v>59</v>
      </c>
      <c r="K123" s="20" t="s">
        <v>9</v>
      </c>
      <c r="L123" s="20" t="s">
        <v>634</v>
      </c>
      <c r="M123" s="20" t="s">
        <v>60</v>
      </c>
      <c r="N123" s="13" t="s">
        <v>210</v>
      </c>
      <c r="O123" s="13" t="s">
        <v>242</v>
      </c>
      <c r="P123" s="64" t="s">
        <v>444</v>
      </c>
      <c r="Q123" s="13" t="s">
        <v>519</v>
      </c>
      <c r="R123" s="20" t="s">
        <v>234</v>
      </c>
      <c r="S123" s="13" t="s">
        <v>232</v>
      </c>
      <c r="T123" s="52" t="s">
        <v>283</v>
      </c>
      <c r="U123" s="20" t="s">
        <v>11</v>
      </c>
      <c r="V123" s="13"/>
      <c r="W123" s="13" t="s">
        <v>445</v>
      </c>
      <c r="X123" s="13" t="s">
        <v>284</v>
      </c>
      <c r="Y123" s="71">
        <v>30</v>
      </c>
      <c r="Z123" s="71" t="s">
        <v>243</v>
      </c>
      <c r="AA123" s="71">
        <v>10</v>
      </c>
      <c r="AB123" s="52" t="s">
        <v>238</v>
      </c>
      <c r="AC123" s="12" t="s">
        <v>236</v>
      </c>
      <c r="AD123" s="153">
        <v>15.12</v>
      </c>
      <c r="AE123" s="153">
        <v>1822800</v>
      </c>
      <c r="AF123" s="153">
        <f t="shared" si="194"/>
        <v>27560736</v>
      </c>
      <c r="AG123" s="153">
        <f t="shared" si="146"/>
        <v>30868024.320000004</v>
      </c>
      <c r="AH123" s="153">
        <v>26.186</v>
      </c>
      <c r="AI123" s="153">
        <v>1822800</v>
      </c>
      <c r="AJ123" s="153">
        <f t="shared" si="195"/>
        <v>47731840.799999997</v>
      </c>
      <c r="AK123" s="153">
        <f t="shared" si="115"/>
        <v>53459661.696000002</v>
      </c>
      <c r="AL123" s="153">
        <v>26.186</v>
      </c>
      <c r="AM123" s="153">
        <v>1822800</v>
      </c>
      <c r="AN123" s="153">
        <f t="shared" si="196"/>
        <v>47731840.799999997</v>
      </c>
      <c r="AO123" s="153">
        <f t="shared" si="148"/>
        <v>53459661.696000002</v>
      </c>
      <c r="AP123" s="153">
        <v>26.186</v>
      </c>
      <c r="AQ123" s="153">
        <v>1822800</v>
      </c>
      <c r="AR123" s="153">
        <f t="shared" si="197"/>
        <v>47731840.799999997</v>
      </c>
      <c r="AS123" s="153">
        <f t="shared" si="98"/>
        <v>53459661.696000002</v>
      </c>
      <c r="AT123" s="153">
        <v>26.186</v>
      </c>
      <c r="AU123" s="153">
        <v>1822800</v>
      </c>
      <c r="AV123" s="153">
        <f t="shared" si="198"/>
        <v>47731840.799999997</v>
      </c>
      <c r="AW123" s="153">
        <f t="shared" si="100"/>
        <v>53459661.696000002</v>
      </c>
      <c r="AX123" s="153">
        <f t="shared" si="199"/>
        <v>119.864</v>
      </c>
      <c r="AY123" s="181">
        <v>0</v>
      </c>
      <c r="AZ123" s="181">
        <v>0</v>
      </c>
      <c r="BA123" s="13" t="s">
        <v>446</v>
      </c>
      <c r="BB123" s="20"/>
      <c r="BC123" s="20"/>
      <c r="BD123" s="20"/>
      <c r="BE123" s="20"/>
      <c r="BF123" s="52" t="s">
        <v>458</v>
      </c>
      <c r="BG123" s="20"/>
      <c r="BH123" s="20"/>
      <c r="BI123" s="20"/>
      <c r="BJ123" s="20"/>
      <c r="BK123" s="20"/>
      <c r="BL123" s="20"/>
      <c r="BM123" s="13" t="s">
        <v>600</v>
      </c>
    </row>
    <row r="124" spans="1:65" s="5" customFormat="1" ht="12.75" customHeight="1" x14ac:dyDescent="0.2">
      <c r="A124" s="52" t="s">
        <v>301</v>
      </c>
      <c r="B124" s="10" t="s">
        <v>441</v>
      </c>
      <c r="C124" s="10" t="s">
        <v>442</v>
      </c>
      <c r="D124" s="72" t="s">
        <v>699</v>
      </c>
      <c r="E124" s="72"/>
      <c r="F124" s="10"/>
      <c r="G124" s="52" t="s">
        <v>443</v>
      </c>
      <c r="H124" s="64">
        <v>210022792</v>
      </c>
      <c r="I124" s="52" t="s">
        <v>58</v>
      </c>
      <c r="J124" s="52" t="s">
        <v>59</v>
      </c>
      <c r="K124" s="52" t="s">
        <v>9</v>
      </c>
      <c r="L124" s="52" t="s">
        <v>634</v>
      </c>
      <c r="M124" s="52" t="s">
        <v>60</v>
      </c>
      <c r="N124" s="10" t="s">
        <v>210</v>
      </c>
      <c r="O124" s="10" t="s">
        <v>242</v>
      </c>
      <c r="P124" s="64" t="s">
        <v>444</v>
      </c>
      <c r="Q124" s="11" t="s">
        <v>658</v>
      </c>
      <c r="R124" s="52" t="s">
        <v>234</v>
      </c>
      <c r="S124" s="10" t="s">
        <v>232</v>
      </c>
      <c r="T124" s="52" t="s">
        <v>283</v>
      </c>
      <c r="U124" s="52" t="s">
        <v>11</v>
      </c>
      <c r="V124" s="10"/>
      <c r="W124" s="10" t="s">
        <v>445</v>
      </c>
      <c r="X124" s="13" t="s">
        <v>251</v>
      </c>
      <c r="Y124" s="67" t="s">
        <v>278</v>
      </c>
      <c r="Z124" s="67" t="s">
        <v>696</v>
      </c>
      <c r="AA124" s="67">
        <v>10</v>
      </c>
      <c r="AB124" s="52" t="s">
        <v>238</v>
      </c>
      <c r="AC124" s="50" t="s">
        <v>236</v>
      </c>
      <c r="AD124" s="153">
        <v>15.12</v>
      </c>
      <c r="AE124" s="153">
        <v>1822800</v>
      </c>
      <c r="AF124" s="153">
        <f t="shared" si="194"/>
        <v>27560736</v>
      </c>
      <c r="AG124" s="153">
        <f t="shared" si="146"/>
        <v>30868024.320000004</v>
      </c>
      <c r="AH124" s="153">
        <v>26.186</v>
      </c>
      <c r="AI124" s="153">
        <v>1822800</v>
      </c>
      <c r="AJ124" s="153">
        <f t="shared" si="195"/>
        <v>47731840.799999997</v>
      </c>
      <c r="AK124" s="153">
        <f t="shared" si="115"/>
        <v>53459661.696000002</v>
      </c>
      <c r="AL124" s="153">
        <v>14.37</v>
      </c>
      <c r="AM124" s="153">
        <v>1822800</v>
      </c>
      <c r="AN124" s="153">
        <f t="shared" si="196"/>
        <v>26193636</v>
      </c>
      <c r="AO124" s="153">
        <f t="shared" si="148"/>
        <v>29336872.320000004</v>
      </c>
      <c r="AP124" s="153"/>
      <c r="AQ124" s="153"/>
      <c r="AR124" s="153"/>
      <c r="AS124" s="153"/>
      <c r="AT124" s="153"/>
      <c r="AU124" s="153"/>
      <c r="AV124" s="153"/>
      <c r="AW124" s="153"/>
      <c r="AX124" s="153">
        <f t="shared" ref="AX124:AX125" si="200">AD124+AH124+AL124</f>
        <v>55.675999999999995</v>
      </c>
      <c r="AY124" s="181">
        <v>0</v>
      </c>
      <c r="AZ124" s="181">
        <v>0</v>
      </c>
      <c r="BA124" s="13" t="s">
        <v>446</v>
      </c>
      <c r="BB124" s="20"/>
      <c r="BC124" s="20"/>
      <c r="BD124" s="20"/>
      <c r="BE124" s="20"/>
      <c r="BF124" s="52" t="s">
        <v>458</v>
      </c>
      <c r="BG124" s="20"/>
      <c r="BH124" s="20"/>
      <c r="BI124" s="20"/>
      <c r="BJ124" s="20"/>
      <c r="BK124" s="20"/>
      <c r="BL124" s="20"/>
      <c r="BM124" s="13" t="s">
        <v>750</v>
      </c>
    </row>
    <row r="125" spans="1:65" s="169" customFormat="1" ht="12.75" customHeight="1" x14ac:dyDescent="0.25">
      <c r="A125" s="164" t="s">
        <v>301</v>
      </c>
      <c r="B125" s="163" t="s">
        <v>441</v>
      </c>
      <c r="C125" s="163" t="s">
        <v>442</v>
      </c>
      <c r="D125" s="168" t="s">
        <v>1027</v>
      </c>
      <c r="E125" s="170"/>
      <c r="F125" s="163"/>
      <c r="G125" s="164" t="s">
        <v>443</v>
      </c>
      <c r="H125" s="165">
        <v>210022792</v>
      </c>
      <c r="I125" s="164" t="s">
        <v>58</v>
      </c>
      <c r="J125" s="164" t="s">
        <v>59</v>
      </c>
      <c r="K125" s="164" t="s">
        <v>9</v>
      </c>
      <c r="L125" s="164" t="s">
        <v>634</v>
      </c>
      <c r="M125" s="164" t="s">
        <v>60</v>
      </c>
      <c r="N125" s="163" t="s">
        <v>210</v>
      </c>
      <c r="O125" s="163" t="s">
        <v>242</v>
      </c>
      <c r="P125" s="165" t="s">
        <v>444</v>
      </c>
      <c r="Q125" s="163" t="s">
        <v>658</v>
      </c>
      <c r="R125" s="164" t="s">
        <v>234</v>
      </c>
      <c r="S125" s="163" t="s">
        <v>232</v>
      </c>
      <c r="T125" s="164" t="s">
        <v>283</v>
      </c>
      <c r="U125" s="164" t="s">
        <v>11</v>
      </c>
      <c r="V125" s="163"/>
      <c r="W125" s="163" t="s">
        <v>445</v>
      </c>
      <c r="X125" s="163" t="s">
        <v>251</v>
      </c>
      <c r="Y125" s="171" t="s">
        <v>278</v>
      </c>
      <c r="Z125" s="171" t="s">
        <v>696</v>
      </c>
      <c r="AA125" s="171">
        <v>10</v>
      </c>
      <c r="AB125" s="164" t="s">
        <v>238</v>
      </c>
      <c r="AC125" s="162" t="s">
        <v>236</v>
      </c>
      <c r="AD125" s="184">
        <v>15.12</v>
      </c>
      <c r="AE125" s="184">
        <v>1822800</v>
      </c>
      <c r="AF125" s="184">
        <v>27560736</v>
      </c>
      <c r="AG125" s="184">
        <v>30868024.320000004</v>
      </c>
      <c r="AH125" s="184">
        <v>26.186</v>
      </c>
      <c r="AI125" s="184">
        <v>1822800</v>
      </c>
      <c r="AJ125" s="184">
        <v>47731840.799999997</v>
      </c>
      <c r="AK125" s="184">
        <v>53459661.696000002</v>
      </c>
      <c r="AL125" s="185">
        <v>26.37</v>
      </c>
      <c r="AM125" s="184">
        <v>1822800</v>
      </c>
      <c r="AN125" s="185">
        <f t="shared" si="196"/>
        <v>48067236</v>
      </c>
      <c r="AO125" s="185">
        <f t="shared" si="148"/>
        <v>53835304.320000008</v>
      </c>
      <c r="AP125" s="184"/>
      <c r="AQ125" s="184"/>
      <c r="AR125" s="184"/>
      <c r="AS125" s="184"/>
      <c r="AT125" s="184"/>
      <c r="AU125" s="184"/>
      <c r="AV125" s="184"/>
      <c r="AW125" s="184"/>
      <c r="AX125" s="185">
        <f t="shared" si="200"/>
        <v>67.676000000000002</v>
      </c>
      <c r="AY125" s="185">
        <f t="shared" ref="AY125" si="201">AF125+AJ125+AN125</f>
        <v>123359812.8</v>
      </c>
      <c r="AZ125" s="185">
        <f t="shared" ref="AZ125" si="202">AY125*1.12</f>
        <v>138162990.336</v>
      </c>
      <c r="BA125" s="163" t="s">
        <v>446</v>
      </c>
      <c r="BB125" s="164"/>
      <c r="BC125" s="164"/>
      <c r="BD125" s="164" t="s">
        <v>458</v>
      </c>
      <c r="BE125" s="164"/>
      <c r="BF125" s="164"/>
      <c r="BG125" s="164"/>
      <c r="BH125" s="164"/>
      <c r="BI125" s="164"/>
      <c r="BJ125" s="164"/>
      <c r="BK125" s="164"/>
      <c r="BL125" s="164"/>
      <c r="BM125" s="163" t="s">
        <v>1023</v>
      </c>
    </row>
    <row r="126" spans="1:65" ht="12.75" customHeight="1" x14ac:dyDescent="0.2">
      <c r="A126" s="11" t="s">
        <v>301</v>
      </c>
      <c r="B126" s="11" t="s">
        <v>441</v>
      </c>
      <c r="C126" s="11" t="s">
        <v>459</v>
      </c>
      <c r="D126" s="72" t="s">
        <v>21</v>
      </c>
      <c r="E126" s="52"/>
      <c r="F126" s="11"/>
      <c r="G126" s="23" t="s">
        <v>443</v>
      </c>
      <c r="H126" s="63">
        <v>210029387</v>
      </c>
      <c r="I126" s="23" t="s">
        <v>58</v>
      </c>
      <c r="J126" s="23" t="s">
        <v>59</v>
      </c>
      <c r="K126" s="23" t="s">
        <v>25</v>
      </c>
      <c r="L126" s="23"/>
      <c r="M126" s="23" t="s">
        <v>60</v>
      </c>
      <c r="N126" s="11" t="s">
        <v>210</v>
      </c>
      <c r="O126" s="11" t="s">
        <v>242</v>
      </c>
      <c r="P126" s="46" t="s">
        <v>444</v>
      </c>
      <c r="Q126" s="13" t="s">
        <v>264</v>
      </c>
      <c r="R126" s="23" t="s">
        <v>234</v>
      </c>
      <c r="S126" s="11" t="s">
        <v>232</v>
      </c>
      <c r="T126" s="23" t="s">
        <v>283</v>
      </c>
      <c r="U126" s="23" t="s">
        <v>11</v>
      </c>
      <c r="V126" s="11"/>
      <c r="W126" s="13" t="s">
        <v>445</v>
      </c>
      <c r="X126" s="11" t="s">
        <v>284</v>
      </c>
      <c r="Y126" s="67">
        <v>30</v>
      </c>
      <c r="Z126" s="67" t="s">
        <v>243</v>
      </c>
      <c r="AA126" s="67">
        <v>10</v>
      </c>
      <c r="AB126" s="23" t="s">
        <v>238</v>
      </c>
      <c r="AC126" s="12" t="s">
        <v>236</v>
      </c>
      <c r="AD126" s="181">
        <v>11.63</v>
      </c>
      <c r="AE126" s="181">
        <v>1780800</v>
      </c>
      <c r="AF126" s="181">
        <v>20710704</v>
      </c>
      <c r="AG126" s="181">
        <v>23195988.48</v>
      </c>
      <c r="AH126" s="181">
        <v>22.577999999999999</v>
      </c>
      <c r="AI126" s="181">
        <v>1780800</v>
      </c>
      <c r="AJ126" s="181">
        <f t="shared" si="129"/>
        <v>40206902.399999999</v>
      </c>
      <c r="AK126" s="181">
        <f t="shared" si="115"/>
        <v>45031730.688000001</v>
      </c>
      <c r="AL126" s="181">
        <v>22.577999999999999</v>
      </c>
      <c r="AM126" s="181">
        <v>1780800</v>
      </c>
      <c r="AN126" s="181">
        <v>40206902.399999999</v>
      </c>
      <c r="AO126" s="181">
        <v>45031730.689999998</v>
      </c>
      <c r="AP126" s="181">
        <v>22.577999999999999</v>
      </c>
      <c r="AQ126" s="181">
        <v>1780800</v>
      </c>
      <c r="AR126" s="181">
        <f t="shared" si="110"/>
        <v>40206902.399999999</v>
      </c>
      <c r="AS126" s="181">
        <f t="shared" si="98"/>
        <v>45031730.688000001</v>
      </c>
      <c r="AT126" s="181">
        <v>22.577999999999999</v>
      </c>
      <c r="AU126" s="181">
        <v>1780800</v>
      </c>
      <c r="AV126" s="181">
        <f t="shared" si="111"/>
        <v>40206902.399999999</v>
      </c>
      <c r="AW126" s="181">
        <f t="shared" si="100"/>
        <v>45031730.688000001</v>
      </c>
      <c r="AX126" s="181">
        <f t="shared" si="101"/>
        <v>101.94199999999999</v>
      </c>
      <c r="AY126" s="181">
        <v>0</v>
      </c>
      <c r="AZ126" s="181">
        <v>0</v>
      </c>
      <c r="BA126" s="13" t="s">
        <v>446</v>
      </c>
      <c r="BB126" s="23"/>
      <c r="BC126" s="23"/>
      <c r="BD126" s="23"/>
      <c r="BE126" s="23"/>
      <c r="BF126" s="20" t="s">
        <v>460</v>
      </c>
      <c r="BG126" s="23"/>
      <c r="BH126" s="23"/>
      <c r="BI126" s="23"/>
      <c r="BJ126" s="23"/>
      <c r="BK126" s="23"/>
      <c r="BL126" s="23"/>
      <c r="BM126" s="11" t="s">
        <v>73</v>
      </c>
    </row>
    <row r="127" spans="1:65" s="14" customFormat="1" ht="12.75" customHeight="1" x14ac:dyDescent="0.2">
      <c r="A127" s="52" t="s">
        <v>301</v>
      </c>
      <c r="B127" s="13" t="s">
        <v>441</v>
      </c>
      <c r="C127" s="13" t="s">
        <v>459</v>
      </c>
      <c r="D127" s="70" t="s">
        <v>608</v>
      </c>
      <c r="E127" s="20"/>
      <c r="F127" s="13"/>
      <c r="G127" s="52" t="s">
        <v>443</v>
      </c>
      <c r="H127" s="46">
        <v>210029387</v>
      </c>
      <c r="I127" s="20" t="s">
        <v>58</v>
      </c>
      <c r="J127" s="52" t="s">
        <v>59</v>
      </c>
      <c r="K127" s="20" t="s">
        <v>25</v>
      </c>
      <c r="L127" s="20"/>
      <c r="M127" s="20" t="s">
        <v>60</v>
      </c>
      <c r="N127" s="13" t="s">
        <v>210</v>
      </c>
      <c r="O127" s="13" t="s">
        <v>242</v>
      </c>
      <c r="P127" s="64" t="s">
        <v>444</v>
      </c>
      <c r="Q127" s="13" t="s">
        <v>519</v>
      </c>
      <c r="R127" s="20" t="s">
        <v>234</v>
      </c>
      <c r="S127" s="13" t="s">
        <v>232</v>
      </c>
      <c r="T127" s="52" t="s">
        <v>283</v>
      </c>
      <c r="U127" s="20" t="s">
        <v>11</v>
      </c>
      <c r="V127" s="13"/>
      <c r="W127" s="13" t="s">
        <v>445</v>
      </c>
      <c r="X127" s="13" t="s">
        <v>284</v>
      </c>
      <c r="Y127" s="71">
        <v>30</v>
      </c>
      <c r="Z127" s="71" t="s">
        <v>243</v>
      </c>
      <c r="AA127" s="71">
        <v>10</v>
      </c>
      <c r="AB127" s="52" t="s">
        <v>238</v>
      </c>
      <c r="AC127" s="12" t="s">
        <v>236</v>
      </c>
      <c r="AD127" s="153">
        <v>4.7110000000000003</v>
      </c>
      <c r="AE127" s="153">
        <v>1780800</v>
      </c>
      <c r="AF127" s="153">
        <f t="shared" ref="AF127:AF129" si="203">AD127*AE127</f>
        <v>8389348.8000000007</v>
      </c>
      <c r="AG127" s="153">
        <f t="shared" ref="AG127:AG130" si="204">AF127*1.12</f>
        <v>9396070.6560000014</v>
      </c>
      <c r="AH127" s="153">
        <v>22.577999999999999</v>
      </c>
      <c r="AI127" s="153">
        <v>1780800</v>
      </c>
      <c r="AJ127" s="153">
        <f t="shared" ref="AJ127:AJ129" si="205">AH127*AI127</f>
        <v>40206902.399999999</v>
      </c>
      <c r="AK127" s="153">
        <f t="shared" si="115"/>
        <v>45031730.688000001</v>
      </c>
      <c r="AL127" s="153">
        <v>22.577999999999999</v>
      </c>
      <c r="AM127" s="153">
        <v>1780800</v>
      </c>
      <c r="AN127" s="153">
        <f t="shared" ref="AN127:AN129" si="206">AL127*AM127</f>
        <v>40206902.399999999</v>
      </c>
      <c r="AO127" s="153">
        <f t="shared" ref="AO127:AO131" si="207">AN127*1.12</f>
        <v>45031730.688000001</v>
      </c>
      <c r="AP127" s="153">
        <v>22.577999999999999</v>
      </c>
      <c r="AQ127" s="153">
        <v>1780800</v>
      </c>
      <c r="AR127" s="153">
        <f t="shared" ref="AR127:AR128" si="208">AP127*AQ127</f>
        <v>40206902.399999999</v>
      </c>
      <c r="AS127" s="153">
        <f t="shared" si="98"/>
        <v>45031730.688000001</v>
      </c>
      <c r="AT127" s="153">
        <v>22.577999999999999</v>
      </c>
      <c r="AU127" s="153">
        <v>1780800</v>
      </c>
      <c r="AV127" s="153">
        <f t="shared" ref="AV127:AV128" si="209">AT127*AU127</f>
        <v>40206902.399999999</v>
      </c>
      <c r="AW127" s="153">
        <f t="shared" si="100"/>
        <v>45031730.688000001</v>
      </c>
      <c r="AX127" s="153">
        <f t="shared" ref="AX127:AX128" si="210">AD127+AH127+AL127+AP127+AT127</f>
        <v>95.02300000000001</v>
      </c>
      <c r="AY127" s="181">
        <v>0</v>
      </c>
      <c r="AZ127" s="181">
        <f>AY127*1.12</f>
        <v>0</v>
      </c>
      <c r="BA127" s="13" t="s">
        <v>446</v>
      </c>
      <c r="BB127" s="20"/>
      <c r="BC127" s="20"/>
      <c r="BD127" s="20"/>
      <c r="BE127" s="20"/>
      <c r="BF127" s="52" t="s">
        <v>460</v>
      </c>
      <c r="BG127" s="20"/>
      <c r="BH127" s="20"/>
      <c r="BI127" s="20"/>
      <c r="BJ127" s="20"/>
      <c r="BK127" s="20"/>
      <c r="BL127" s="20"/>
      <c r="BM127" s="13" t="s">
        <v>600</v>
      </c>
    </row>
    <row r="128" spans="1:65" s="14" customFormat="1" ht="12.75" customHeight="1" x14ac:dyDescent="0.2">
      <c r="A128" s="52" t="s">
        <v>301</v>
      </c>
      <c r="B128" s="13" t="s">
        <v>441</v>
      </c>
      <c r="C128" s="13" t="s">
        <v>459</v>
      </c>
      <c r="D128" s="70" t="s">
        <v>642</v>
      </c>
      <c r="E128" s="20"/>
      <c r="F128" s="13"/>
      <c r="G128" s="52" t="s">
        <v>443</v>
      </c>
      <c r="H128" s="46">
        <v>210029387</v>
      </c>
      <c r="I128" s="20" t="s">
        <v>58</v>
      </c>
      <c r="J128" s="52" t="s">
        <v>59</v>
      </c>
      <c r="K128" s="20" t="s">
        <v>9</v>
      </c>
      <c r="L128" s="20" t="s">
        <v>634</v>
      </c>
      <c r="M128" s="20" t="s">
        <v>60</v>
      </c>
      <c r="N128" s="13" t="s">
        <v>210</v>
      </c>
      <c r="O128" s="13" t="s">
        <v>242</v>
      </c>
      <c r="P128" s="64" t="s">
        <v>444</v>
      </c>
      <c r="Q128" s="13" t="s">
        <v>519</v>
      </c>
      <c r="R128" s="20" t="s">
        <v>234</v>
      </c>
      <c r="S128" s="13" t="s">
        <v>232</v>
      </c>
      <c r="T128" s="52" t="s">
        <v>283</v>
      </c>
      <c r="U128" s="20" t="s">
        <v>11</v>
      </c>
      <c r="V128" s="13"/>
      <c r="W128" s="13" t="s">
        <v>445</v>
      </c>
      <c r="X128" s="13" t="s">
        <v>284</v>
      </c>
      <c r="Y128" s="71">
        <v>30</v>
      </c>
      <c r="Z128" s="71" t="s">
        <v>243</v>
      </c>
      <c r="AA128" s="71">
        <v>10</v>
      </c>
      <c r="AB128" s="52" t="s">
        <v>238</v>
      </c>
      <c r="AC128" s="12" t="s">
        <v>236</v>
      </c>
      <c r="AD128" s="153">
        <v>4.7110000000000003</v>
      </c>
      <c r="AE128" s="153">
        <v>1780800</v>
      </c>
      <c r="AF128" s="153">
        <f t="shared" si="203"/>
        <v>8389348.8000000007</v>
      </c>
      <c r="AG128" s="153">
        <f t="shared" si="204"/>
        <v>9396070.6560000014</v>
      </c>
      <c r="AH128" s="153">
        <v>22.577999999999999</v>
      </c>
      <c r="AI128" s="153">
        <v>1780800</v>
      </c>
      <c r="AJ128" s="153">
        <f t="shared" si="205"/>
        <v>40206902.399999999</v>
      </c>
      <c r="AK128" s="153">
        <f t="shared" si="115"/>
        <v>45031730.688000001</v>
      </c>
      <c r="AL128" s="153">
        <v>22.577999999999999</v>
      </c>
      <c r="AM128" s="153">
        <v>1780800</v>
      </c>
      <c r="AN128" s="153">
        <f t="shared" si="206"/>
        <v>40206902.399999999</v>
      </c>
      <c r="AO128" s="153">
        <f t="shared" si="207"/>
        <v>45031730.688000001</v>
      </c>
      <c r="AP128" s="153">
        <v>22.577999999999999</v>
      </c>
      <c r="AQ128" s="153">
        <v>1780800</v>
      </c>
      <c r="AR128" s="153">
        <f t="shared" si="208"/>
        <v>40206902.399999999</v>
      </c>
      <c r="AS128" s="153">
        <f t="shared" si="98"/>
        <v>45031730.688000001</v>
      </c>
      <c r="AT128" s="153">
        <v>22.577999999999999</v>
      </c>
      <c r="AU128" s="153">
        <v>1780800</v>
      </c>
      <c r="AV128" s="153">
        <f t="shared" si="209"/>
        <v>40206902.399999999</v>
      </c>
      <c r="AW128" s="153">
        <f t="shared" si="100"/>
        <v>45031730.688000001</v>
      </c>
      <c r="AX128" s="153">
        <f t="shared" si="210"/>
        <v>95.02300000000001</v>
      </c>
      <c r="AY128" s="181">
        <v>0</v>
      </c>
      <c r="AZ128" s="181">
        <v>0</v>
      </c>
      <c r="BA128" s="13" t="s">
        <v>446</v>
      </c>
      <c r="BB128" s="20"/>
      <c r="BC128" s="20"/>
      <c r="BD128" s="20"/>
      <c r="BE128" s="20"/>
      <c r="BF128" s="52" t="s">
        <v>460</v>
      </c>
      <c r="BG128" s="20"/>
      <c r="BH128" s="20"/>
      <c r="BI128" s="20"/>
      <c r="BJ128" s="20"/>
      <c r="BK128" s="20"/>
      <c r="BL128" s="20"/>
      <c r="BM128" s="13" t="s">
        <v>600</v>
      </c>
    </row>
    <row r="129" spans="1:233" s="5" customFormat="1" ht="12.75" customHeight="1" x14ac:dyDescent="0.2">
      <c r="A129" s="52" t="s">
        <v>301</v>
      </c>
      <c r="B129" s="10" t="s">
        <v>441</v>
      </c>
      <c r="C129" s="10" t="s">
        <v>459</v>
      </c>
      <c r="D129" s="72" t="s">
        <v>703</v>
      </c>
      <c r="E129" s="72"/>
      <c r="F129" s="10"/>
      <c r="G129" s="52" t="s">
        <v>443</v>
      </c>
      <c r="H129" s="64">
        <v>210029387</v>
      </c>
      <c r="I129" s="52" t="s">
        <v>58</v>
      </c>
      <c r="J129" s="52" t="s">
        <v>59</v>
      </c>
      <c r="K129" s="52" t="s">
        <v>9</v>
      </c>
      <c r="L129" s="52" t="s">
        <v>634</v>
      </c>
      <c r="M129" s="52" t="s">
        <v>60</v>
      </c>
      <c r="N129" s="10" t="s">
        <v>210</v>
      </c>
      <c r="O129" s="10" t="s">
        <v>242</v>
      </c>
      <c r="P129" s="64" t="s">
        <v>444</v>
      </c>
      <c r="Q129" s="11" t="s">
        <v>658</v>
      </c>
      <c r="R129" s="52" t="s">
        <v>234</v>
      </c>
      <c r="S129" s="10" t="s">
        <v>232</v>
      </c>
      <c r="T129" s="52" t="s">
        <v>283</v>
      </c>
      <c r="U129" s="52" t="s">
        <v>11</v>
      </c>
      <c r="V129" s="10"/>
      <c r="W129" s="10" t="s">
        <v>445</v>
      </c>
      <c r="X129" s="13" t="s">
        <v>251</v>
      </c>
      <c r="Y129" s="67">
        <v>30</v>
      </c>
      <c r="Z129" s="67" t="s">
        <v>243</v>
      </c>
      <c r="AA129" s="67">
        <v>10</v>
      </c>
      <c r="AB129" s="52" t="s">
        <v>238</v>
      </c>
      <c r="AC129" s="50" t="s">
        <v>236</v>
      </c>
      <c r="AD129" s="153">
        <v>4.7110000000000003</v>
      </c>
      <c r="AE129" s="153">
        <v>2000000</v>
      </c>
      <c r="AF129" s="153">
        <f t="shared" si="203"/>
        <v>9422000</v>
      </c>
      <c r="AG129" s="153">
        <f t="shared" si="204"/>
        <v>10552640.000000002</v>
      </c>
      <c r="AH129" s="153">
        <v>22.577999999999999</v>
      </c>
      <c r="AI129" s="153">
        <v>2000000</v>
      </c>
      <c r="AJ129" s="153">
        <f t="shared" si="205"/>
        <v>45156000</v>
      </c>
      <c r="AK129" s="153">
        <f t="shared" si="115"/>
        <v>50574720.000000007</v>
      </c>
      <c r="AL129" s="153">
        <v>12.36</v>
      </c>
      <c r="AM129" s="153">
        <v>2000000</v>
      </c>
      <c r="AN129" s="153">
        <f t="shared" si="206"/>
        <v>24720000</v>
      </c>
      <c r="AO129" s="153">
        <f t="shared" si="207"/>
        <v>27686400.000000004</v>
      </c>
      <c r="AP129" s="153"/>
      <c r="AQ129" s="153"/>
      <c r="AR129" s="153"/>
      <c r="AS129" s="153"/>
      <c r="AT129" s="153"/>
      <c r="AU129" s="153"/>
      <c r="AV129" s="153"/>
      <c r="AW129" s="153"/>
      <c r="AX129" s="153">
        <f t="shared" ref="AX129" si="211">AD129+AH129+AL129</f>
        <v>39.649000000000001</v>
      </c>
      <c r="AY129" s="153">
        <v>0</v>
      </c>
      <c r="AZ129" s="153">
        <v>0</v>
      </c>
      <c r="BA129" s="13" t="s">
        <v>446</v>
      </c>
      <c r="BB129" s="20"/>
      <c r="BC129" s="20"/>
      <c r="BD129" s="20"/>
      <c r="BE129" s="20"/>
      <c r="BF129" s="52" t="s">
        <v>460</v>
      </c>
      <c r="BG129" s="20"/>
      <c r="BH129" s="20"/>
      <c r="BI129" s="20"/>
      <c r="BJ129" s="20"/>
      <c r="BK129" s="20"/>
      <c r="BL129" s="20"/>
      <c r="BM129" s="135" t="s">
        <v>977</v>
      </c>
    </row>
    <row r="130" spans="1:233" s="5" customFormat="1" ht="12.75" customHeight="1" x14ac:dyDescent="0.25">
      <c r="A130" s="137" t="s">
        <v>301</v>
      </c>
      <c r="B130" s="135" t="s">
        <v>441</v>
      </c>
      <c r="C130" s="135" t="s">
        <v>459</v>
      </c>
      <c r="D130" s="137" t="s">
        <v>981</v>
      </c>
      <c r="E130" s="137"/>
      <c r="F130" s="135"/>
      <c r="G130" s="137" t="s">
        <v>443</v>
      </c>
      <c r="H130" s="143">
        <v>210029387</v>
      </c>
      <c r="I130" s="137" t="s">
        <v>58</v>
      </c>
      <c r="J130" s="137" t="s">
        <v>59</v>
      </c>
      <c r="K130" s="137" t="s">
        <v>9</v>
      </c>
      <c r="L130" s="137" t="s">
        <v>634</v>
      </c>
      <c r="M130" s="137" t="s">
        <v>60</v>
      </c>
      <c r="N130" s="135" t="s">
        <v>210</v>
      </c>
      <c r="O130" s="135" t="s">
        <v>242</v>
      </c>
      <c r="P130" s="143" t="s">
        <v>444</v>
      </c>
      <c r="Q130" s="136" t="s">
        <v>658</v>
      </c>
      <c r="R130" s="137" t="s">
        <v>234</v>
      </c>
      <c r="S130" s="135" t="s">
        <v>232</v>
      </c>
      <c r="T130" s="137" t="s">
        <v>283</v>
      </c>
      <c r="U130" s="137" t="s">
        <v>11</v>
      </c>
      <c r="V130" s="135"/>
      <c r="W130" s="135" t="s">
        <v>445</v>
      </c>
      <c r="X130" s="144" t="s">
        <v>251</v>
      </c>
      <c r="Y130" s="135">
        <v>30</v>
      </c>
      <c r="Z130" s="135" t="s">
        <v>243</v>
      </c>
      <c r="AA130" s="135">
        <v>10</v>
      </c>
      <c r="AB130" s="137" t="s">
        <v>238</v>
      </c>
      <c r="AC130" s="145" t="s">
        <v>236</v>
      </c>
      <c r="AD130" s="182">
        <v>4.7110000000000003</v>
      </c>
      <c r="AE130" s="182">
        <v>2000000</v>
      </c>
      <c r="AF130" s="183">
        <f t="shared" ref="AF130" si="212">AE130*AD130</f>
        <v>9422000</v>
      </c>
      <c r="AG130" s="183">
        <f t="shared" si="204"/>
        <v>10552640.000000002</v>
      </c>
      <c r="AH130" s="182">
        <v>33.052</v>
      </c>
      <c r="AI130" s="182">
        <v>2000000</v>
      </c>
      <c r="AJ130" s="183">
        <f t="shared" ref="AJ130" si="213">AI130*AH130</f>
        <v>66104000</v>
      </c>
      <c r="AK130" s="183">
        <f t="shared" si="115"/>
        <v>74036480</v>
      </c>
      <c r="AL130" s="182">
        <v>12.36</v>
      </c>
      <c r="AM130" s="182">
        <v>2000000</v>
      </c>
      <c r="AN130" s="183">
        <f t="shared" ref="AN130" si="214">AM130*AL130</f>
        <v>24720000</v>
      </c>
      <c r="AO130" s="183">
        <f t="shared" si="207"/>
        <v>27686400.000000004</v>
      </c>
      <c r="AP130" s="182"/>
      <c r="AQ130" s="182"/>
      <c r="AR130" s="182"/>
      <c r="AS130" s="182"/>
      <c r="AT130" s="182"/>
      <c r="AU130" s="182"/>
      <c r="AV130" s="182"/>
      <c r="AW130" s="182"/>
      <c r="AX130" s="183">
        <f t="shared" ref="AX130" si="215">AD130+AH130+AL130+AP130+AT130</f>
        <v>50.122999999999998</v>
      </c>
      <c r="AY130" s="181">
        <v>0</v>
      </c>
      <c r="AZ130" s="181">
        <v>0</v>
      </c>
      <c r="BA130" s="144" t="s">
        <v>446</v>
      </c>
      <c r="BB130" s="146"/>
      <c r="BC130" s="146"/>
      <c r="BD130" s="146"/>
      <c r="BE130" s="146"/>
      <c r="BF130" s="137" t="s">
        <v>460</v>
      </c>
      <c r="BG130" s="146"/>
      <c r="BH130" s="146"/>
      <c r="BI130" s="146"/>
      <c r="BJ130" s="146"/>
      <c r="BK130" s="146"/>
      <c r="BL130" s="146"/>
      <c r="BM130" s="135"/>
    </row>
    <row r="131" spans="1:233" s="169" customFormat="1" ht="12.75" customHeight="1" x14ac:dyDescent="0.25">
      <c r="A131" s="164" t="s">
        <v>301</v>
      </c>
      <c r="B131" s="163" t="s">
        <v>441</v>
      </c>
      <c r="C131" s="163" t="s">
        <v>459</v>
      </c>
      <c r="D131" s="158" t="s">
        <v>1028</v>
      </c>
      <c r="E131" s="164"/>
      <c r="F131" s="163"/>
      <c r="G131" s="164" t="s">
        <v>443</v>
      </c>
      <c r="H131" s="165">
        <v>210029387</v>
      </c>
      <c r="I131" s="164" t="s">
        <v>58</v>
      </c>
      <c r="J131" s="164" t="s">
        <v>59</v>
      </c>
      <c r="K131" s="164" t="s">
        <v>9</v>
      </c>
      <c r="L131" s="164" t="s">
        <v>634</v>
      </c>
      <c r="M131" s="164" t="s">
        <v>60</v>
      </c>
      <c r="N131" s="163" t="s">
        <v>210</v>
      </c>
      <c r="O131" s="163" t="s">
        <v>242</v>
      </c>
      <c r="P131" s="165" t="s">
        <v>444</v>
      </c>
      <c r="Q131" s="163" t="s">
        <v>658</v>
      </c>
      <c r="R131" s="164" t="s">
        <v>234</v>
      </c>
      <c r="S131" s="163" t="s">
        <v>232</v>
      </c>
      <c r="T131" s="164" t="s">
        <v>283</v>
      </c>
      <c r="U131" s="164" t="s">
        <v>11</v>
      </c>
      <c r="V131" s="163"/>
      <c r="W131" s="163" t="s">
        <v>445</v>
      </c>
      <c r="X131" s="163" t="s">
        <v>251</v>
      </c>
      <c r="Y131" s="163">
        <v>30</v>
      </c>
      <c r="Z131" s="163" t="s">
        <v>243</v>
      </c>
      <c r="AA131" s="163">
        <v>10</v>
      </c>
      <c r="AB131" s="164" t="s">
        <v>238</v>
      </c>
      <c r="AC131" s="162" t="s">
        <v>236</v>
      </c>
      <c r="AD131" s="184">
        <v>4.7110000000000003</v>
      </c>
      <c r="AE131" s="184">
        <v>2000000</v>
      </c>
      <c r="AF131" s="184">
        <v>9422000</v>
      </c>
      <c r="AG131" s="184">
        <v>10552640.000000002</v>
      </c>
      <c r="AH131" s="184">
        <v>33.052</v>
      </c>
      <c r="AI131" s="184">
        <v>2000000</v>
      </c>
      <c r="AJ131" s="184">
        <v>66104000</v>
      </c>
      <c r="AK131" s="184">
        <v>74036480</v>
      </c>
      <c r="AL131" s="185">
        <v>20.36</v>
      </c>
      <c r="AM131" s="184">
        <v>2000000</v>
      </c>
      <c r="AN131" s="185">
        <f t="shared" ref="AN131" si="216">AL131*AM131</f>
        <v>40720000</v>
      </c>
      <c r="AO131" s="185">
        <f t="shared" si="207"/>
        <v>45606400.000000007</v>
      </c>
      <c r="AP131" s="184"/>
      <c r="AQ131" s="184"/>
      <c r="AR131" s="184"/>
      <c r="AS131" s="184"/>
      <c r="AT131" s="184"/>
      <c r="AU131" s="184"/>
      <c r="AV131" s="184"/>
      <c r="AW131" s="184"/>
      <c r="AX131" s="185">
        <f t="shared" ref="AX131" si="217">AD131+AH131+AL131</f>
        <v>58.122999999999998</v>
      </c>
      <c r="AY131" s="185">
        <f t="shared" ref="AY131" si="218">AF131+AJ131+AN131</f>
        <v>116246000</v>
      </c>
      <c r="AZ131" s="185">
        <f t="shared" ref="AZ131" si="219">AY131*1.12</f>
        <v>130195520.00000001</v>
      </c>
      <c r="BA131" s="163" t="s">
        <v>446</v>
      </c>
      <c r="BB131" s="164"/>
      <c r="BC131" s="164"/>
      <c r="BD131" s="164" t="s">
        <v>460</v>
      </c>
      <c r="BE131" s="164"/>
      <c r="BF131" s="164"/>
      <c r="BG131" s="164"/>
      <c r="BH131" s="164"/>
      <c r="BI131" s="164"/>
      <c r="BJ131" s="164"/>
      <c r="BK131" s="164"/>
      <c r="BL131" s="164"/>
      <c r="BM131" s="163" t="s">
        <v>1023</v>
      </c>
    </row>
    <row r="132" spans="1:233" s="16" customFormat="1" ht="12.75" customHeight="1" x14ac:dyDescent="0.2">
      <c r="A132" s="11" t="s">
        <v>301</v>
      </c>
      <c r="B132" s="11" t="s">
        <v>441</v>
      </c>
      <c r="C132" s="11" t="s">
        <v>442</v>
      </c>
      <c r="D132" s="72" t="s">
        <v>15</v>
      </c>
      <c r="E132" s="52"/>
      <c r="F132" s="15"/>
      <c r="G132" s="23" t="s">
        <v>443</v>
      </c>
      <c r="H132" s="63">
        <v>210031418</v>
      </c>
      <c r="I132" s="23" t="s">
        <v>58</v>
      </c>
      <c r="J132" s="23" t="s">
        <v>59</v>
      </c>
      <c r="K132" s="23" t="s">
        <v>25</v>
      </c>
      <c r="L132" s="23"/>
      <c r="M132" s="23" t="s">
        <v>60</v>
      </c>
      <c r="N132" s="11" t="s">
        <v>210</v>
      </c>
      <c r="O132" s="11" t="s">
        <v>242</v>
      </c>
      <c r="P132" s="46" t="s">
        <v>444</v>
      </c>
      <c r="Q132" s="13" t="s">
        <v>264</v>
      </c>
      <c r="R132" s="23" t="s">
        <v>234</v>
      </c>
      <c r="S132" s="11" t="s">
        <v>232</v>
      </c>
      <c r="T132" s="23" t="s">
        <v>283</v>
      </c>
      <c r="U132" s="23" t="s">
        <v>11</v>
      </c>
      <c r="V132" s="11"/>
      <c r="W132" s="13" t="s">
        <v>445</v>
      </c>
      <c r="X132" s="11" t="s">
        <v>284</v>
      </c>
      <c r="Y132" s="67">
        <v>30</v>
      </c>
      <c r="Z132" s="67" t="s">
        <v>243</v>
      </c>
      <c r="AA132" s="67">
        <v>10</v>
      </c>
      <c r="AB132" s="23" t="s">
        <v>238</v>
      </c>
      <c r="AC132" s="12" t="s">
        <v>236</v>
      </c>
      <c r="AD132" s="181">
        <v>19.77</v>
      </c>
      <c r="AE132" s="181">
        <v>5000000</v>
      </c>
      <c r="AF132" s="181">
        <f t="shared" ref="AF132" si="220">AE132*AD132</f>
        <v>98850000</v>
      </c>
      <c r="AG132" s="181">
        <f t="shared" si="146"/>
        <v>110712000.00000001</v>
      </c>
      <c r="AH132" s="181">
        <v>46.15</v>
      </c>
      <c r="AI132" s="181">
        <v>5000000</v>
      </c>
      <c r="AJ132" s="181">
        <f t="shared" si="129"/>
        <v>230750000</v>
      </c>
      <c r="AK132" s="181">
        <f t="shared" si="115"/>
        <v>258440000.00000003</v>
      </c>
      <c r="AL132" s="181">
        <v>46.15</v>
      </c>
      <c r="AM132" s="181">
        <v>5000000</v>
      </c>
      <c r="AN132" s="181">
        <v>230750000</v>
      </c>
      <c r="AO132" s="181">
        <v>258440000</v>
      </c>
      <c r="AP132" s="181">
        <v>46.15</v>
      </c>
      <c r="AQ132" s="181">
        <v>5000000</v>
      </c>
      <c r="AR132" s="181">
        <f t="shared" si="110"/>
        <v>230750000</v>
      </c>
      <c r="AS132" s="181">
        <f t="shared" si="98"/>
        <v>258440000.00000003</v>
      </c>
      <c r="AT132" s="181">
        <v>46.15</v>
      </c>
      <c r="AU132" s="181">
        <v>5000000</v>
      </c>
      <c r="AV132" s="181">
        <f t="shared" si="111"/>
        <v>230750000</v>
      </c>
      <c r="AW132" s="181">
        <f t="shared" si="100"/>
        <v>258440000.00000003</v>
      </c>
      <c r="AX132" s="181">
        <f t="shared" si="101"/>
        <v>204.37</v>
      </c>
      <c r="AY132" s="181">
        <v>0</v>
      </c>
      <c r="AZ132" s="181">
        <v>0</v>
      </c>
      <c r="BA132" s="13" t="s">
        <v>446</v>
      </c>
      <c r="BB132" s="23"/>
      <c r="BC132" s="23"/>
      <c r="BD132" s="23"/>
      <c r="BE132" s="23"/>
      <c r="BF132" s="20" t="s">
        <v>461</v>
      </c>
      <c r="BG132" s="23"/>
      <c r="BH132" s="23"/>
      <c r="BI132" s="23"/>
      <c r="BJ132" s="23"/>
      <c r="BK132" s="23"/>
      <c r="BL132" s="23"/>
      <c r="BM132" s="11" t="s">
        <v>73</v>
      </c>
    </row>
    <row r="133" spans="1:233" s="18" customFormat="1" ht="12.75" customHeight="1" x14ac:dyDescent="0.2">
      <c r="A133" s="52" t="s">
        <v>301</v>
      </c>
      <c r="B133" s="13" t="s">
        <v>441</v>
      </c>
      <c r="C133" s="13" t="s">
        <v>442</v>
      </c>
      <c r="D133" s="70" t="s">
        <v>609</v>
      </c>
      <c r="E133" s="20"/>
      <c r="F133" s="17"/>
      <c r="G133" s="52" t="s">
        <v>443</v>
      </c>
      <c r="H133" s="46">
        <v>210031418</v>
      </c>
      <c r="I133" s="20" t="s">
        <v>58</v>
      </c>
      <c r="J133" s="52" t="s">
        <v>59</v>
      </c>
      <c r="K133" s="20" t="s">
        <v>25</v>
      </c>
      <c r="L133" s="20"/>
      <c r="M133" s="20" t="s">
        <v>60</v>
      </c>
      <c r="N133" s="13" t="s">
        <v>210</v>
      </c>
      <c r="O133" s="13" t="s">
        <v>242</v>
      </c>
      <c r="P133" s="64" t="s">
        <v>444</v>
      </c>
      <c r="Q133" s="13" t="s">
        <v>519</v>
      </c>
      <c r="R133" s="20" t="s">
        <v>234</v>
      </c>
      <c r="S133" s="13" t="s">
        <v>232</v>
      </c>
      <c r="T133" s="52" t="s">
        <v>283</v>
      </c>
      <c r="U133" s="20" t="s">
        <v>11</v>
      </c>
      <c r="V133" s="13"/>
      <c r="W133" s="13" t="s">
        <v>445</v>
      </c>
      <c r="X133" s="13" t="s">
        <v>284</v>
      </c>
      <c r="Y133" s="71">
        <v>30</v>
      </c>
      <c r="Z133" s="71" t="s">
        <v>243</v>
      </c>
      <c r="AA133" s="71">
        <v>10</v>
      </c>
      <c r="AB133" s="52" t="s">
        <v>238</v>
      </c>
      <c r="AC133" s="12" t="s">
        <v>236</v>
      </c>
      <c r="AD133" s="153">
        <v>16.510000000000005</v>
      </c>
      <c r="AE133" s="153">
        <v>5000000</v>
      </c>
      <c r="AF133" s="153">
        <f t="shared" ref="AF133:AF136" si="221">AD133*AE133</f>
        <v>82550000.00000003</v>
      </c>
      <c r="AG133" s="153">
        <f t="shared" si="146"/>
        <v>92456000.000000045</v>
      </c>
      <c r="AH133" s="153">
        <v>46.15</v>
      </c>
      <c r="AI133" s="153">
        <v>5000000</v>
      </c>
      <c r="AJ133" s="153">
        <f t="shared" ref="AJ133:AJ136" si="222">AH133*AI133</f>
        <v>230750000</v>
      </c>
      <c r="AK133" s="153">
        <f t="shared" si="115"/>
        <v>258440000.00000003</v>
      </c>
      <c r="AL133" s="153">
        <v>46.15</v>
      </c>
      <c r="AM133" s="153">
        <v>5000000</v>
      </c>
      <c r="AN133" s="153">
        <f t="shared" ref="AN133:AN136" si="223">AL133*AM133</f>
        <v>230750000</v>
      </c>
      <c r="AO133" s="153">
        <f t="shared" ref="AO133:AO136" si="224">AN133*1.12</f>
        <v>258440000.00000003</v>
      </c>
      <c r="AP133" s="153">
        <v>46.15</v>
      </c>
      <c r="AQ133" s="153">
        <v>5000000</v>
      </c>
      <c r="AR133" s="153">
        <f t="shared" ref="AR133:AR134" si="225">AP133*AQ133</f>
        <v>230750000</v>
      </c>
      <c r="AS133" s="153">
        <f t="shared" si="98"/>
        <v>258440000.00000003</v>
      </c>
      <c r="AT133" s="153">
        <v>46.15</v>
      </c>
      <c r="AU133" s="153">
        <v>5000000</v>
      </c>
      <c r="AV133" s="153">
        <f t="shared" ref="AV133:AV134" si="226">AT133*AU133</f>
        <v>230750000</v>
      </c>
      <c r="AW133" s="153">
        <f t="shared" si="100"/>
        <v>258440000.00000003</v>
      </c>
      <c r="AX133" s="153">
        <f t="shared" ref="AX133:AX134" si="227">AD133+AH133+AL133+AP133+AT133</f>
        <v>201.11</v>
      </c>
      <c r="AY133" s="181">
        <v>0</v>
      </c>
      <c r="AZ133" s="181">
        <f>AY133*1.12</f>
        <v>0</v>
      </c>
      <c r="BA133" s="13" t="s">
        <v>446</v>
      </c>
      <c r="BB133" s="20"/>
      <c r="BC133" s="20"/>
      <c r="BD133" s="20"/>
      <c r="BE133" s="20"/>
      <c r="BF133" s="52" t="s">
        <v>461</v>
      </c>
      <c r="BG133" s="20"/>
      <c r="BH133" s="20"/>
      <c r="BI133" s="20"/>
      <c r="BJ133" s="20"/>
      <c r="BK133" s="20"/>
      <c r="BL133" s="20"/>
      <c r="BM133" s="13" t="s">
        <v>600</v>
      </c>
    </row>
    <row r="134" spans="1:233" s="18" customFormat="1" ht="12.75" customHeight="1" x14ac:dyDescent="0.2">
      <c r="A134" s="52" t="s">
        <v>301</v>
      </c>
      <c r="B134" s="13" t="s">
        <v>441</v>
      </c>
      <c r="C134" s="13" t="s">
        <v>442</v>
      </c>
      <c r="D134" s="70" t="s">
        <v>643</v>
      </c>
      <c r="E134" s="20"/>
      <c r="F134" s="17"/>
      <c r="G134" s="52" t="s">
        <v>443</v>
      </c>
      <c r="H134" s="46">
        <v>210031418</v>
      </c>
      <c r="I134" s="20" t="s">
        <v>58</v>
      </c>
      <c r="J134" s="52" t="s">
        <v>59</v>
      </c>
      <c r="K134" s="20" t="s">
        <v>9</v>
      </c>
      <c r="L134" s="20" t="s">
        <v>634</v>
      </c>
      <c r="M134" s="20" t="s">
        <v>60</v>
      </c>
      <c r="N134" s="13" t="s">
        <v>210</v>
      </c>
      <c r="O134" s="13" t="s">
        <v>242</v>
      </c>
      <c r="P134" s="64" t="s">
        <v>444</v>
      </c>
      <c r="Q134" s="13" t="s">
        <v>519</v>
      </c>
      <c r="R134" s="20" t="s">
        <v>234</v>
      </c>
      <c r="S134" s="13" t="s">
        <v>232</v>
      </c>
      <c r="T134" s="52" t="s">
        <v>283</v>
      </c>
      <c r="U134" s="20" t="s">
        <v>11</v>
      </c>
      <c r="V134" s="13"/>
      <c r="W134" s="13" t="s">
        <v>445</v>
      </c>
      <c r="X134" s="13" t="s">
        <v>284</v>
      </c>
      <c r="Y134" s="71">
        <v>30</v>
      </c>
      <c r="Z134" s="71" t="s">
        <v>243</v>
      </c>
      <c r="AA134" s="71">
        <v>10</v>
      </c>
      <c r="AB134" s="52" t="s">
        <v>238</v>
      </c>
      <c r="AC134" s="12" t="s">
        <v>236</v>
      </c>
      <c r="AD134" s="153">
        <v>16.510000000000005</v>
      </c>
      <c r="AE134" s="153">
        <v>5000000</v>
      </c>
      <c r="AF134" s="153">
        <f t="shared" si="221"/>
        <v>82550000.00000003</v>
      </c>
      <c r="AG134" s="153">
        <f t="shared" si="146"/>
        <v>92456000.000000045</v>
      </c>
      <c r="AH134" s="153">
        <v>46.15</v>
      </c>
      <c r="AI134" s="153">
        <v>5000000</v>
      </c>
      <c r="AJ134" s="153">
        <f t="shared" si="222"/>
        <v>230750000</v>
      </c>
      <c r="AK134" s="153">
        <f t="shared" si="115"/>
        <v>258440000.00000003</v>
      </c>
      <c r="AL134" s="153">
        <v>46.15</v>
      </c>
      <c r="AM134" s="153">
        <v>5000000</v>
      </c>
      <c r="AN134" s="153">
        <f t="shared" si="223"/>
        <v>230750000</v>
      </c>
      <c r="AO134" s="153">
        <f t="shared" si="224"/>
        <v>258440000.00000003</v>
      </c>
      <c r="AP134" s="153">
        <v>46.15</v>
      </c>
      <c r="AQ134" s="153">
        <v>5000000</v>
      </c>
      <c r="AR134" s="153">
        <f t="shared" si="225"/>
        <v>230750000</v>
      </c>
      <c r="AS134" s="153">
        <f t="shared" si="98"/>
        <v>258440000.00000003</v>
      </c>
      <c r="AT134" s="153">
        <v>46.15</v>
      </c>
      <c r="AU134" s="153">
        <v>5000000</v>
      </c>
      <c r="AV134" s="153">
        <f t="shared" si="226"/>
        <v>230750000</v>
      </c>
      <c r="AW134" s="153">
        <f t="shared" si="100"/>
        <v>258440000.00000003</v>
      </c>
      <c r="AX134" s="153">
        <f t="shared" si="227"/>
        <v>201.11</v>
      </c>
      <c r="AY134" s="181">
        <v>0</v>
      </c>
      <c r="AZ134" s="181">
        <v>0</v>
      </c>
      <c r="BA134" s="13" t="s">
        <v>446</v>
      </c>
      <c r="BB134" s="20"/>
      <c r="BC134" s="20"/>
      <c r="BD134" s="20"/>
      <c r="BE134" s="20"/>
      <c r="BF134" s="52" t="s">
        <v>461</v>
      </c>
      <c r="BG134" s="20"/>
      <c r="BH134" s="20"/>
      <c r="BI134" s="20"/>
      <c r="BJ134" s="20"/>
      <c r="BK134" s="20"/>
      <c r="BL134" s="20"/>
      <c r="BM134" s="13" t="s">
        <v>600</v>
      </c>
    </row>
    <row r="135" spans="1:233" s="5" customFormat="1" ht="12.75" customHeight="1" x14ac:dyDescent="0.2">
      <c r="A135" s="52" t="s">
        <v>301</v>
      </c>
      <c r="B135" s="10" t="s">
        <v>441</v>
      </c>
      <c r="C135" s="10" t="s">
        <v>442</v>
      </c>
      <c r="D135" s="72" t="s">
        <v>704</v>
      </c>
      <c r="E135" s="72"/>
      <c r="F135" s="57"/>
      <c r="G135" s="52" t="s">
        <v>443</v>
      </c>
      <c r="H135" s="64">
        <v>210031418</v>
      </c>
      <c r="I135" s="52" t="s">
        <v>58</v>
      </c>
      <c r="J135" s="52" t="s">
        <v>59</v>
      </c>
      <c r="K135" s="52" t="s">
        <v>9</v>
      </c>
      <c r="L135" s="52" t="s">
        <v>634</v>
      </c>
      <c r="M135" s="52" t="s">
        <v>60</v>
      </c>
      <c r="N135" s="10" t="s">
        <v>210</v>
      </c>
      <c r="O135" s="10" t="s">
        <v>242</v>
      </c>
      <c r="P135" s="64" t="s">
        <v>444</v>
      </c>
      <c r="Q135" s="11" t="s">
        <v>658</v>
      </c>
      <c r="R135" s="52" t="s">
        <v>234</v>
      </c>
      <c r="S135" s="10" t="s">
        <v>232</v>
      </c>
      <c r="T135" s="52" t="s">
        <v>283</v>
      </c>
      <c r="U135" s="52" t="s">
        <v>11</v>
      </c>
      <c r="V135" s="10"/>
      <c r="W135" s="10" t="s">
        <v>445</v>
      </c>
      <c r="X135" s="13" t="s">
        <v>251</v>
      </c>
      <c r="Y135" s="67" t="s">
        <v>278</v>
      </c>
      <c r="Z135" s="67" t="s">
        <v>696</v>
      </c>
      <c r="AA135" s="67">
        <v>10</v>
      </c>
      <c r="AB135" s="52" t="s">
        <v>238</v>
      </c>
      <c r="AC135" s="50" t="s">
        <v>236</v>
      </c>
      <c r="AD135" s="153">
        <v>18.41</v>
      </c>
      <c r="AE135" s="153">
        <v>5000000</v>
      </c>
      <c r="AF135" s="153">
        <f t="shared" si="221"/>
        <v>92050000</v>
      </c>
      <c r="AG135" s="153">
        <f t="shared" si="146"/>
        <v>103096000.00000001</v>
      </c>
      <c r="AH135" s="153">
        <v>46.15</v>
      </c>
      <c r="AI135" s="153">
        <v>5000000</v>
      </c>
      <c r="AJ135" s="153">
        <f t="shared" si="222"/>
        <v>230750000</v>
      </c>
      <c r="AK135" s="153">
        <f t="shared" si="115"/>
        <v>258440000.00000003</v>
      </c>
      <c r="AL135" s="153">
        <v>21</v>
      </c>
      <c r="AM135" s="153">
        <v>5000000</v>
      </c>
      <c r="AN135" s="153">
        <f t="shared" si="223"/>
        <v>105000000</v>
      </c>
      <c r="AO135" s="153">
        <f t="shared" si="224"/>
        <v>117600000.00000001</v>
      </c>
      <c r="AP135" s="153"/>
      <c r="AQ135" s="153"/>
      <c r="AR135" s="153"/>
      <c r="AS135" s="153"/>
      <c r="AT135" s="153"/>
      <c r="AU135" s="153"/>
      <c r="AV135" s="153"/>
      <c r="AW135" s="153"/>
      <c r="AX135" s="153">
        <f t="shared" ref="AX135:AX136" si="228">AD135+AH135+AL135</f>
        <v>85.56</v>
      </c>
      <c r="AY135" s="153">
        <f t="shared" ref="AY135:AZ136" si="229">AN135+AJ135+AF135</f>
        <v>427800000</v>
      </c>
      <c r="AZ135" s="153">
        <f t="shared" si="229"/>
        <v>479136000.00000006</v>
      </c>
      <c r="BA135" s="13" t="s">
        <v>446</v>
      </c>
      <c r="BB135" s="20"/>
      <c r="BC135" s="20"/>
      <c r="BD135" s="20"/>
      <c r="BE135" s="20"/>
      <c r="BF135" s="52" t="s">
        <v>461</v>
      </c>
      <c r="BG135" s="20"/>
      <c r="BH135" s="20"/>
      <c r="BI135" s="20"/>
      <c r="BJ135" s="20"/>
      <c r="BK135" s="20"/>
      <c r="BL135" s="20"/>
      <c r="BM135" s="13" t="s">
        <v>751</v>
      </c>
    </row>
    <row r="136" spans="1:233" s="5" customFormat="1" ht="12.75" customHeight="1" x14ac:dyDescent="0.2">
      <c r="A136" s="52" t="s">
        <v>301</v>
      </c>
      <c r="B136" s="10" t="s">
        <v>441</v>
      </c>
      <c r="C136" s="10" t="s">
        <v>442</v>
      </c>
      <c r="D136" s="72" t="s">
        <v>705</v>
      </c>
      <c r="E136" s="72"/>
      <c r="F136" s="10"/>
      <c r="G136" s="52" t="s">
        <v>443</v>
      </c>
      <c r="H136" s="64">
        <v>210017795</v>
      </c>
      <c r="I136" s="52" t="s">
        <v>58</v>
      </c>
      <c r="J136" s="52" t="s">
        <v>59</v>
      </c>
      <c r="K136" s="52" t="s">
        <v>9</v>
      </c>
      <c r="L136" s="52" t="s">
        <v>634</v>
      </c>
      <c r="M136" s="52" t="s">
        <v>60</v>
      </c>
      <c r="N136" s="10" t="s">
        <v>210</v>
      </c>
      <c r="O136" s="10" t="s">
        <v>242</v>
      </c>
      <c r="P136" s="64" t="s">
        <v>444</v>
      </c>
      <c r="Q136" s="11" t="s">
        <v>658</v>
      </c>
      <c r="R136" s="52" t="s">
        <v>234</v>
      </c>
      <c r="S136" s="10" t="s">
        <v>232</v>
      </c>
      <c r="T136" s="52" t="s">
        <v>283</v>
      </c>
      <c r="U136" s="52" t="s">
        <v>11</v>
      </c>
      <c r="V136" s="10"/>
      <c r="W136" s="10" t="s">
        <v>445</v>
      </c>
      <c r="X136" s="13" t="s">
        <v>251</v>
      </c>
      <c r="Y136" s="67">
        <v>30</v>
      </c>
      <c r="Z136" s="67" t="s">
        <v>243</v>
      </c>
      <c r="AA136" s="67">
        <v>10</v>
      </c>
      <c r="AB136" s="52" t="s">
        <v>238</v>
      </c>
      <c r="AC136" s="50" t="s">
        <v>236</v>
      </c>
      <c r="AD136" s="153">
        <v>8.6300000000000008</v>
      </c>
      <c r="AE136" s="153">
        <v>2000000</v>
      </c>
      <c r="AF136" s="153">
        <f t="shared" si="221"/>
        <v>17260000</v>
      </c>
      <c r="AG136" s="153">
        <f t="shared" si="146"/>
        <v>19331200</v>
      </c>
      <c r="AH136" s="153">
        <v>16.8</v>
      </c>
      <c r="AI136" s="153">
        <v>2000000</v>
      </c>
      <c r="AJ136" s="153">
        <f t="shared" si="222"/>
        <v>33600000</v>
      </c>
      <c r="AK136" s="153">
        <f t="shared" si="115"/>
        <v>37632000</v>
      </c>
      <c r="AL136" s="153">
        <v>8.6</v>
      </c>
      <c r="AM136" s="153">
        <v>2000000</v>
      </c>
      <c r="AN136" s="153">
        <f t="shared" si="223"/>
        <v>17200000</v>
      </c>
      <c r="AO136" s="153">
        <f t="shared" si="224"/>
        <v>19264000</v>
      </c>
      <c r="AP136" s="153"/>
      <c r="AQ136" s="153"/>
      <c r="AR136" s="153"/>
      <c r="AS136" s="153"/>
      <c r="AT136" s="153"/>
      <c r="AU136" s="153"/>
      <c r="AV136" s="153"/>
      <c r="AW136" s="153"/>
      <c r="AX136" s="153">
        <f t="shared" si="228"/>
        <v>34.03</v>
      </c>
      <c r="AY136" s="153">
        <f t="shared" si="229"/>
        <v>68060000</v>
      </c>
      <c r="AZ136" s="153">
        <f t="shared" si="229"/>
        <v>76227200</v>
      </c>
      <c r="BA136" s="13" t="s">
        <v>446</v>
      </c>
      <c r="BB136" s="51"/>
      <c r="BC136" s="13"/>
      <c r="BD136" s="20"/>
      <c r="BE136" s="20"/>
      <c r="BF136" s="20"/>
      <c r="BG136" s="20"/>
      <c r="BH136" s="52"/>
      <c r="BI136" s="20"/>
      <c r="BJ136" s="20"/>
      <c r="BK136" s="20"/>
      <c r="BL136" s="20"/>
      <c r="BM136" s="20" t="s">
        <v>416</v>
      </c>
    </row>
    <row r="137" spans="1:233" ht="13.15" customHeight="1" x14ac:dyDescent="0.2">
      <c r="A137" s="156"/>
      <c r="B137" s="156"/>
      <c r="C137" s="156"/>
      <c r="D137" s="156"/>
      <c r="E137" s="156"/>
      <c r="F137" s="167" t="s">
        <v>247</v>
      </c>
      <c r="G137" s="156"/>
      <c r="H137" s="156"/>
      <c r="I137" s="156"/>
      <c r="J137" s="156"/>
      <c r="K137" s="156"/>
      <c r="L137" s="156"/>
      <c r="M137" s="156"/>
      <c r="N137" s="156"/>
      <c r="O137" s="156"/>
      <c r="P137" s="156"/>
      <c r="Q137" s="156"/>
      <c r="R137" s="156"/>
      <c r="S137" s="156"/>
      <c r="T137" s="156"/>
      <c r="U137" s="156"/>
      <c r="V137" s="156"/>
      <c r="W137" s="156"/>
      <c r="X137" s="156"/>
      <c r="Y137" s="156"/>
      <c r="Z137" s="156"/>
      <c r="AA137" s="156"/>
      <c r="AB137" s="156"/>
      <c r="AC137" s="156"/>
      <c r="AD137" s="178"/>
      <c r="AE137" s="178"/>
      <c r="AF137" s="178"/>
      <c r="AG137" s="178"/>
      <c r="AH137" s="178"/>
      <c r="AI137" s="178"/>
      <c r="AJ137" s="178"/>
      <c r="AK137" s="178"/>
      <c r="AL137" s="178"/>
      <c r="AM137" s="178"/>
      <c r="AN137" s="178"/>
      <c r="AO137" s="178"/>
      <c r="AP137" s="178"/>
      <c r="AQ137" s="178"/>
      <c r="AR137" s="178"/>
      <c r="AS137" s="178"/>
      <c r="AT137" s="178"/>
      <c r="AU137" s="178"/>
      <c r="AV137" s="178"/>
      <c r="AW137" s="178"/>
      <c r="AX137" s="178"/>
      <c r="AY137" s="177">
        <f>SUM(AY17:AY136)</f>
        <v>2740453743.4481101</v>
      </c>
      <c r="AZ137" s="177">
        <f>SUM(AZ17:AZ136)</f>
        <v>3069308192.6618834</v>
      </c>
      <c r="BA137" s="156"/>
      <c r="BB137" s="156"/>
      <c r="BC137" s="156"/>
      <c r="BD137" s="156"/>
      <c r="BE137" s="156"/>
      <c r="BF137" s="156"/>
      <c r="BG137" s="156"/>
      <c r="BH137" s="156"/>
      <c r="BI137" s="156"/>
      <c r="BJ137" s="156"/>
      <c r="BK137" s="156"/>
      <c r="BL137" s="156"/>
      <c r="BM137" s="156"/>
    </row>
    <row r="138" spans="1:233" ht="13.15" customHeight="1" x14ac:dyDescent="0.2">
      <c r="A138" s="156"/>
      <c r="B138" s="156"/>
      <c r="C138" s="156"/>
      <c r="D138" s="156"/>
      <c r="E138" s="156"/>
      <c r="F138" s="157" t="s">
        <v>69</v>
      </c>
      <c r="G138" s="156"/>
      <c r="H138" s="156"/>
      <c r="I138" s="156"/>
      <c r="J138" s="156"/>
      <c r="K138" s="156"/>
      <c r="L138" s="156"/>
      <c r="M138" s="156"/>
      <c r="N138" s="156"/>
      <c r="O138" s="156"/>
      <c r="P138" s="156"/>
      <c r="Q138" s="156"/>
      <c r="R138" s="156"/>
      <c r="S138" s="156"/>
      <c r="T138" s="156"/>
      <c r="U138" s="156"/>
      <c r="V138" s="156"/>
      <c r="W138" s="156"/>
      <c r="X138" s="156"/>
      <c r="Y138" s="156"/>
      <c r="Z138" s="156"/>
      <c r="AA138" s="156"/>
      <c r="AB138" s="156"/>
      <c r="AC138" s="156"/>
      <c r="AD138" s="178"/>
      <c r="AE138" s="178"/>
      <c r="AF138" s="178"/>
      <c r="AG138" s="178"/>
      <c r="AH138" s="178"/>
      <c r="AI138" s="178"/>
      <c r="AJ138" s="178"/>
      <c r="AK138" s="178"/>
      <c r="AL138" s="178"/>
      <c r="AM138" s="178"/>
      <c r="AN138" s="178"/>
      <c r="AO138" s="178"/>
      <c r="AP138" s="178"/>
      <c r="AQ138" s="178"/>
      <c r="AR138" s="178"/>
      <c r="AS138" s="178"/>
      <c r="AT138" s="178"/>
      <c r="AU138" s="178"/>
      <c r="AV138" s="178"/>
      <c r="AW138" s="178"/>
      <c r="AX138" s="178"/>
      <c r="AY138" s="178"/>
      <c r="AZ138" s="178"/>
      <c r="BA138" s="156"/>
      <c r="BB138" s="156"/>
      <c r="BC138" s="156"/>
      <c r="BD138" s="156"/>
      <c r="BE138" s="156"/>
      <c r="BF138" s="156"/>
      <c r="BG138" s="156"/>
      <c r="BH138" s="156"/>
      <c r="BI138" s="156"/>
      <c r="BJ138" s="156"/>
      <c r="BK138" s="156"/>
      <c r="BL138" s="156"/>
      <c r="BM138" s="156"/>
    </row>
    <row r="139" spans="1:233" s="5" customFormat="1" ht="12" customHeight="1" x14ac:dyDescent="0.2">
      <c r="A139" s="13" t="s">
        <v>77</v>
      </c>
      <c r="B139" s="20" t="s">
        <v>425</v>
      </c>
      <c r="C139" s="11"/>
      <c r="D139" s="68" t="s">
        <v>70</v>
      </c>
      <c r="E139" s="23"/>
      <c r="F139" s="23" t="s">
        <v>84</v>
      </c>
      <c r="G139" s="13" t="s">
        <v>335</v>
      </c>
      <c r="H139" s="13"/>
      <c r="I139" s="13" t="s">
        <v>336</v>
      </c>
      <c r="J139" s="13" t="s">
        <v>336</v>
      </c>
      <c r="K139" s="13" t="s">
        <v>25</v>
      </c>
      <c r="L139" s="13"/>
      <c r="M139" s="13"/>
      <c r="N139" s="43">
        <v>70</v>
      </c>
      <c r="O139" s="13">
        <v>230000000</v>
      </c>
      <c r="P139" s="13" t="s">
        <v>233</v>
      </c>
      <c r="Q139" s="13" t="s">
        <v>272</v>
      </c>
      <c r="R139" s="13" t="s">
        <v>234</v>
      </c>
      <c r="S139" s="13">
        <v>230000000</v>
      </c>
      <c r="T139" s="13" t="s">
        <v>337</v>
      </c>
      <c r="U139" s="13"/>
      <c r="V139" s="13"/>
      <c r="W139" s="13" t="s">
        <v>264</v>
      </c>
      <c r="X139" s="13" t="s">
        <v>284</v>
      </c>
      <c r="Y139" s="43">
        <v>0</v>
      </c>
      <c r="Z139" s="43">
        <v>90</v>
      </c>
      <c r="AA139" s="43">
        <v>10</v>
      </c>
      <c r="AB139" s="13"/>
      <c r="AC139" s="13" t="s">
        <v>236</v>
      </c>
      <c r="AD139" s="153"/>
      <c r="AE139" s="153"/>
      <c r="AF139" s="153">
        <v>244018530</v>
      </c>
      <c r="AG139" s="153">
        <f t="shared" ref="AG139:AG160" si="230">AF139*1.12</f>
        <v>273300753.60000002</v>
      </c>
      <c r="AH139" s="153"/>
      <c r="AI139" s="153"/>
      <c r="AJ139" s="153">
        <v>275740940</v>
      </c>
      <c r="AK139" s="153">
        <f t="shared" ref="AK139:AK160" si="231">AJ139*1.12</f>
        <v>308829852.80000001</v>
      </c>
      <c r="AL139" s="153"/>
      <c r="AM139" s="153"/>
      <c r="AN139" s="153">
        <v>311587260</v>
      </c>
      <c r="AO139" s="153">
        <f t="shared" ref="AO139:AO149" si="232">AN139*1.12</f>
        <v>348977731.20000005</v>
      </c>
      <c r="AP139" s="153"/>
      <c r="AQ139" s="153"/>
      <c r="AR139" s="153">
        <v>352093600</v>
      </c>
      <c r="AS139" s="153">
        <f>AR139*1.12</f>
        <v>394344832.00000006</v>
      </c>
      <c r="AT139" s="153"/>
      <c r="AU139" s="153"/>
      <c r="AV139" s="153">
        <v>397865770</v>
      </c>
      <c r="AW139" s="153">
        <f>AV139*1.12</f>
        <v>445609662.40000004</v>
      </c>
      <c r="AX139" s="153"/>
      <c r="AY139" s="153">
        <f t="shared" ref="AY139:AY141" si="233">AF139+AJ139+AN139+AR139+AV139</f>
        <v>1581306100</v>
      </c>
      <c r="AZ139" s="153">
        <f t="shared" ref="AZ139:AZ141" si="234">AY139*1.12</f>
        <v>1771062832.0000002</v>
      </c>
      <c r="BA139" s="13" t="s">
        <v>245</v>
      </c>
      <c r="BB139" s="13" t="s">
        <v>338</v>
      </c>
      <c r="BC139" s="13" t="s">
        <v>339</v>
      </c>
      <c r="BD139" s="13"/>
      <c r="BE139" s="13"/>
      <c r="BF139" s="13"/>
      <c r="BG139" s="13"/>
      <c r="BH139" s="13"/>
      <c r="BI139" s="13"/>
      <c r="BJ139" s="23"/>
      <c r="BK139" s="23"/>
      <c r="BL139" s="23"/>
      <c r="BM139" s="23"/>
    </row>
    <row r="140" spans="1:233" s="5" customFormat="1" ht="12" customHeight="1" x14ac:dyDescent="0.2">
      <c r="A140" s="13" t="s">
        <v>77</v>
      </c>
      <c r="B140" s="20" t="s">
        <v>425</v>
      </c>
      <c r="C140" s="11"/>
      <c r="D140" s="68" t="s">
        <v>74</v>
      </c>
      <c r="E140" s="23"/>
      <c r="F140" s="23" t="s">
        <v>85</v>
      </c>
      <c r="G140" s="13" t="s">
        <v>335</v>
      </c>
      <c r="H140" s="13"/>
      <c r="I140" s="13" t="s">
        <v>336</v>
      </c>
      <c r="J140" s="13" t="s">
        <v>336</v>
      </c>
      <c r="K140" s="13" t="s">
        <v>25</v>
      </c>
      <c r="L140" s="13"/>
      <c r="M140" s="13"/>
      <c r="N140" s="43">
        <v>70</v>
      </c>
      <c r="O140" s="13">
        <v>230000000</v>
      </c>
      <c r="P140" s="13" t="s">
        <v>233</v>
      </c>
      <c r="Q140" s="13" t="s">
        <v>272</v>
      </c>
      <c r="R140" s="13" t="s">
        <v>234</v>
      </c>
      <c r="S140" s="13">
        <v>230000000</v>
      </c>
      <c r="T140" s="13" t="s">
        <v>337</v>
      </c>
      <c r="U140" s="13"/>
      <c r="V140" s="13"/>
      <c r="W140" s="13" t="s">
        <v>264</v>
      </c>
      <c r="X140" s="13" t="s">
        <v>284</v>
      </c>
      <c r="Y140" s="43">
        <v>0</v>
      </c>
      <c r="Z140" s="43">
        <v>90</v>
      </c>
      <c r="AA140" s="43">
        <v>10</v>
      </c>
      <c r="AB140" s="13"/>
      <c r="AC140" s="13" t="s">
        <v>236</v>
      </c>
      <c r="AD140" s="153"/>
      <c r="AE140" s="153"/>
      <c r="AF140" s="153">
        <v>110174999.998</v>
      </c>
      <c r="AG140" s="153">
        <f t="shared" si="230"/>
        <v>123395999.99776001</v>
      </c>
      <c r="AH140" s="153"/>
      <c r="AI140" s="153"/>
      <c r="AJ140" s="153">
        <v>124497749.99900001</v>
      </c>
      <c r="AK140" s="153">
        <f t="shared" si="231"/>
        <v>139437479.99888003</v>
      </c>
      <c r="AL140" s="153"/>
      <c r="AM140" s="153"/>
      <c r="AN140" s="153">
        <v>140682459.99990001</v>
      </c>
      <c r="AO140" s="153">
        <f t="shared" si="232"/>
        <v>157564355.19988802</v>
      </c>
      <c r="AP140" s="153"/>
      <c r="AQ140" s="153"/>
      <c r="AR140" s="153">
        <v>158971179.99980003</v>
      </c>
      <c r="AS140" s="153">
        <f>AR140*1.12</f>
        <v>178047721.59977606</v>
      </c>
      <c r="AT140" s="153"/>
      <c r="AU140" s="153"/>
      <c r="AV140" s="153">
        <v>179637430</v>
      </c>
      <c r="AW140" s="153">
        <f>AV140*1.12</f>
        <v>201193921.60000002</v>
      </c>
      <c r="AX140" s="153"/>
      <c r="AY140" s="153">
        <f t="shared" si="233"/>
        <v>713963819.99670005</v>
      </c>
      <c r="AZ140" s="153">
        <f t="shared" si="234"/>
        <v>799639478.39630413</v>
      </c>
      <c r="BA140" s="13" t="s">
        <v>245</v>
      </c>
      <c r="BB140" s="13" t="s">
        <v>340</v>
      </c>
      <c r="BC140" s="13" t="s">
        <v>341</v>
      </c>
      <c r="BD140" s="13"/>
      <c r="BE140" s="13"/>
      <c r="BF140" s="13"/>
      <c r="BG140" s="13"/>
      <c r="BH140" s="13"/>
      <c r="BI140" s="13"/>
      <c r="BJ140" s="23"/>
      <c r="BK140" s="23"/>
      <c r="BL140" s="23"/>
      <c r="BM140" s="23"/>
    </row>
    <row r="141" spans="1:233" s="5" customFormat="1" ht="12.95" customHeight="1" x14ac:dyDescent="0.2">
      <c r="A141" s="13" t="s">
        <v>77</v>
      </c>
      <c r="B141" s="20" t="s">
        <v>425</v>
      </c>
      <c r="C141" s="11"/>
      <c r="D141" s="68" t="s">
        <v>76</v>
      </c>
      <c r="E141" s="23"/>
      <c r="F141" s="23" t="s">
        <v>86</v>
      </c>
      <c r="G141" s="13" t="s">
        <v>342</v>
      </c>
      <c r="H141" s="13"/>
      <c r="I141" s="13" t="s">
        <v>343</v>
      </c>
      <c r="J141" s="13" t="s">
        <v>344</v>
      </c>
      <c r="K141" s="13" t="s">
        <v>25</v>
      </c>
      <c r="L141" s="13"/>
      <c r="M141" s="13"/>
      <c r="N141" s="43">
        <v>70</v>
      </c>
      <c r="O141" s="13">
        <v>230000000</v>
      </c>
      <c r="P141" s="13" t="s">
        <v>233</v>
      </c>
      <c r="Q141" s="13" t="s">
        <v>272</v>
      </c>
      <c r="R141" s="13" t="s">
        <v>234</v>
      </c>
      <c r="S141" s="13">
        <v>230000000</v>
      </c>
      <c r="T141" s="13" t="s">
        <v>337</v>
      </c>
      <c r="U141" s="13"/>
      <c r="V141" s="13"/>
      <c r="W141" s="13" t="s">
        <v>264</v>
      </c>
      <c r="X141" s="13" t="s">
        <v>284</v>
      </c>
      <c r="Y141" s="43">
        <v>0</v>
      </c>
      <c r="Z141" s="43">
        <v>90</v>
      </c>
      <c r="AA141" s="43">
        <v>10</v>
      </c>
      <c r="AB141" s="13"/>
      <c r="AC141" s="13" t="s">
        <v>236</v>
      </c>
      <c r="AD141" s="153"/>
      <c r="AE141" s="153"/>
      <c r="AF141" s="153">
        <v>67359240</v>
      </c>
      <c r="AG141" s="153">
        <f t="shared" si="230"/>
        <v>75442348.800000012</v>
      </c>
      <c r="AH141" s="153"/>
      <c r="AI141" s="153"/>
      <c r="AJ141" s="153">
        <v>81533659.760000005</v>
      </c>
      <c r="AK141" s="153">
        <f t="shared" si="231"/>
        <v>91317698.931200013</v>
      </c>
      <c r="AL141" s="153"/>
      <c r="AM141" s="153"/>
      <c r="AN141" s="153">
        <v>97767440.950000003</v>
      </c>
      <c r="AO141" s="153">
        <f t="shared" si="232"/>
        <v>109499533.86400001</v>
      </c>
      <c r="AP141" s="153"/>
      <c r="AQ141" s="153"/>
      <c r="AR141" s="153">
        <v>116336984.98</v>
      </c>
      <c r="AS141" s="153">
        <f>AR141*1.12</f>
        <v>130297423.17760001</v>
      </c>
      <c r="AT141" s="153"/>
      <c r="AU141" s="153"/>
      <c r="AV141" s="153">
        <v>137554965.19</v>
      </c>
      <c r="AW141" s="153">
        <f>AV141*1.12</f>
        <v>154061561.01280001</v>
      </c>
      <c r="AX141" s="153"/>
      <c r="AY141" s="153">
        <f t="shared" si="233"/>
        <v>500552290.88</v>
      </c>
      <c r="AZ141" s="153">
        <f t="shared" si="234"/>
        <v>560618565.78560007</v>
      </c>
      <c r="BA141" s="13" t="s">
        <v>245</v>
      </c>
      <c r="BB141" s="13" t="s">
        <v>345</v>
      </c>
      <c r="BC141" s="13" t="s">
        <v>346</v>
      </c>
      <c r="BD141" s="13"/>
      <c r="BE141" s="13"/>
      <c r="BF141" s="13"/>
      <c r="BG141" s="13"/>
      <c r="BH141" s="13"/>
      <c r="BI141" s="13"/>
      <c r="BJ141" s="23"/>
      <c r="BK141" s="23"/>
      <c r="BL141" s="23"/>
      <c r="BM141" s="23"/>
    </row>
    <row r="142" spans="1:233" ht="12.95" customHeight="1" x14ac:dyDescent="0.2">
      <c r="A142" s="11" t="s">
        <v>241</v>
      </c>
      <c r="B142" s="11" t="s">
        <v>441</v>
      </c>
      <c r="C142" s="11"/>
      <c r="D142" s="72" t="s">
        <v>83</v>
      </c>
      <c r="E142" s="52"/>
      <c r="F142" s="11"/>
      <c r="G142" s="20" t="s">
        <v>463</v>
      </c>
      <c r="H142" s="11"/>
      <c r="I142" s="84" t="s">
        <v>464</v>
      </c>
      <c r="J142" s="84" t="s">
        <v>465</v>
      </c>
      <c r="K142" s="48" t="s">
        <v>25</v>
      </c>
      <c r="L142" s="13"/>
      <c r="M142" s="13"/>
      <c r="N142" s="43">
        <v>100</v>
      </c>
      <c r="O142" s="13" t="s">
        <v>232</v>
      </c>
      <c r="P142" s="13" t="s">
        <v>233</v>
      </c>
      <c r="Q142" s="13" t="s">
        <v>264</v>
      </c>
      <c r="R142" s="13" t="s">
        <v>234</v>
      </c>
      <c r="S142" s="13" t="s">
        <v>232</v>
      </c>
      <c r="T142" s="13" t="s">
        <v>75</v>
      </c>
      <c r="U142" s="13"/>
      <c r="V142" s="13" t="s">
        <v>251</v>
      </c>
      <c r="W142" s="13"/>
      <c r="X142" s="13"/>
      <c r="Y142" s="43">
        <v>0</v>
      </c>
      <c r="Z142" s="46">
        <v>90</v>
      </c>
      <c r="AA142" s="43">
        <v>10</v>
      </c>
      <c r="AB142" s="13"/>
      <c r="AC142" s="12" t="s">
        <v>236</v>
      </c>
      <c r="AD142" s="153">
        <v>1</v>
      </c>
      <c r="AE142" s="181">
        <v>30000000</v>
      </c>
      <c r="AF142" s="181">
        <v>30000000</v>
      </c>
      <c r="AG142" s="181">
        <f t="shared" si="230"/>
        <v>33600000</v>
      </c>
      <c r="AH142" s="153">
        <v>1</v>
      </c>
      <c r="AI142" s="153">
        <v>15000000</v>
      </c>
      <c r="AJ142" s="153">
        <v>15000000</v>
      </c>
      <c r="AK142" s="181">
        <f t="shared" si="231"/>
        <v>16800000</v>
      </c>
      <c r="AL142" s="153">
        <v>1</v>
      </c>
      <c r="AM142" s="153">
        <v>15000000</v>
      </c>
      <c r="AN142" s="181">
        <f t="shared" ref="AN142:AN149" si="235">AM142*AL142</f>
        <v>15000000</v>
      </c>
      <c r="AO142" s="181">
        <f t="shared" si="232"/>
        <v>16800000</v>
      </c>
      <c r="AP142" s="153"/>
      <c r="AQ142" s="153"/>
      <c r="AR142" s="153"/>
      <c r="AS142" s="153"/>
      <c r="AT142" s="153"/>
      <c r="AU142" s="153"/>
      <c r="AV142" s="153"/>
      <c r="AW142" s="153"/>
      <c r="AX142" s="153">
        <f>AL142+AH142+AD142</f>
        <v>3</v>
      </c>
      <c r="AY142" s="181">
        <v>0</v>
      </c>
      <c r="AZ142" s="181">
        <f>AY142*1.12</f>
        <v>0</v>
      </c>
      <c r="BA142" s="13" t="s">
        <v>245</v>
      </c>
      <c r="BB142" s="22" t="s">
        <v>466</v>
      </c>
      <c r="BC142" s="22" t="s">
        <v>467</v>
      </c>
      <c r="BD142" s="13"/>
      <c r="BE142" s="13"/>
      <c r="BF142" s="13"/>
      <c r="BG142" s="13"/>
      <c r="BH142" s="13"/>
      <c r="BI142" s="13"/>
      <c r="BJ142" s="13"/>
      <c r="BK142" s="13"/>
      <c r="BL142" s="13"/>
      <c r="BM142" s="13"/>
    </row>
    <row r="143" spans="1:233" s="1" customFormat="1" ht="12.95" customHeight="1" x14ac:dyDescent="0.2">
      <c r="A143" s="23" t="s">
        <v>241</v>
      </c>
      <c r="B143" s="23"/>
      <c r="C143" s="23"/>
      <c r="D143" s="72" t="s">
        <v>650</v>
      </c>
      <c r="E143" s="23"/>
      <c r="F143" s="23"/>
      <c r="G143" s="20" t="s">
        <v>463</v>
      </c>
      <c r="H143" s="84"/>
      <c r="I143" s="84" t="s">
        <v>464</v>
      </c>
      <c r="J143" s="84" t="s">
        <v>465</v>
      </c>
      <c r="K143" s="48" t="s">
        <v>25</v>
      </c>
      <c r="L143" s="13"/>
      <c r="M143" s="13"/>
      <c r="N143" s="43">
        <v>100</v>
      </c>
      <c r="O143" s="13" t="s">
        <v>232</v>
      </c>
      <c r="P143" s="13" t="s">
        <v>233</v>
      </c>
      <c r="Q143" s="13" t="s">
        <v>519</v>
      </c>
      <c r="R143" s="13" t="s">
        <v>234</v>
      </c>
      <c r="S143" s="13" t="s">
        <v>232</v>
      </c>
      <c r="T143" s="13" t="s">
        <v>75</v>
      </c>
      <c r="U143" s="13"/>
      <c r="V143" s="13" t="s">
        <v>251</v>
      </c>
      <c r="W143" s="13"/>
      <c r="X143" s="13"/>
      <c r="Y143" s="43">
        <v>0</v>
      </c>
      <c r="Z143" s="46">
        <v>90</v>
      </c>
      <c r="AA143" s="43">
        <v>10</v>
      </c>
      <c r="AB143" s="13"/>
      <c r="AC143" s="13" t="s">
        <v>651</v>
      </c>
      <c r="AD143" s="153">
        <v>1</v>
      </c>
      <c r="AE143" s="153">
        <v>24000000</v>
      </c>
      <c r="AF143" s="153">
        <v>24000000</v>
      </c>
      <c r="AG143" s="153">
        <f t="shared" si="230"/>
        <v>26880000.000000004</v>
      </c>
      <c r="AH143" s="153">
        <v>1</v>
      </c>
      <c r="AI143" s="153">
        <v>24000000</v>
      </c>
      <c r="AJ143" s="153">
        <v>24000000</v>
      </c>
      <c r="AK143" s="153">
        <f t="shared" si="231"/>
        <v>26880000.000000004</v>
      </c>
      <c r="AL143" s="153">
        <v>1</v>
      </c>
      <c r="AM143" s="153">
        <v>24000000</v>
      </c>
      <c r="AN143" s="153">
        <f t="shared" si="235"/>
        <v>24000000</v>
      </c>
      <c r="AO143" s="153">
        <f t="shared" si="232"/>
        <v>26880000.000000004</v>
      </c>
      <c r="AP143" s="153"/>
      <c r="AQ143" s="153"/>
      <c r="AR143" s="153"/>
      <c r="AS143" s="153"/>
      <c r="AT143" s="153"/>
      <c r="AU143" s="153"/>
      <c r="AV143" s="153"/>
      <c r="AW143" s="153"/>
      <c r="AX143" s="153">
        <f>AL143+AH143+AD143</f>
        <v>3</v>
      </c>
      <c r="AY143" s="153">
        <f>AN143+AJ143+AF143</f>
        <v>72000000</v>
      </c>
      <c r="AZ143" s="153">
        <f>AO143+AK143+AG143</f>
        <v>80640000.000000015</v>
      </c>
      <c r="BA143" s="13" t="s">
        <v>245</v>
      </c>
      <c r="BB143" s="22" t="s">
        <v>466</v>
      </c>
      <c r="BC143" s="22" t="s">
        <v>467</v>
      </c>
      <c r="BD143" s="13"/>
      <c r="BE143" s="13"/>
      <c r="BF143" s="13"/>
      <c r="BG143" s="13"/>
      <c r="BH143" s="13"/>
      <c r="BI143" s="13"/>
      <c r="BJ143" s="13"/>
      <c r="BK143" s="13"/>
      <c r="BL143" s="13"/>
      <c r="BM143" s="13" t="s">
        <v>652</v>
      </c>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c r="GF143" s="2"/>
      <c r="GG143" s="2"/>
      <c r="GH143" s="2"/>
      <c r="GI143" s="2"/>
      <c r="GJ143" s="2"/>
      <c r="GK143" s="2"/>
      <c r="GL143" s="2"/>
      <c r="GM143" s="2"/>
      <c r="GN143" s="2"/>
      <c r="GO143" s="2"/>
      <c r="GP143" s="2"/>
      <c r="GQ143" s="2"/>
      <c r="GR143" s="2"/>
      <c r="GS143" s="2"/>
      <c r="GT143" s="2"/>
      <c r="GU143" s="2"/>
      <c r="GV143" s="2"/>
      <c r="GW143" s="2"/>
      <c r="GX143" s="2"/>
      <c r="GY143" s="2"/>
      <c r="GZ143" s="2"/>
      <c r="HA143" s="2"/>
      <c r="HB143" s="2"/>
      <c r="HC143" s="2"/>
      <c r="HD143" s="2"/>
      <c r="HE143" s="2"/>
      <c r="HF143" s="2"/>
      <c r="HG143" s="2"/>
      <c r="HH143" s="2"/>
      <c r="HI143" s="2"/>
      <c r="HJ143" s="2"/>
      <c r="HK143" s="2"/>
      <c r="HL143" s="2"/>
      <c r="HM143" s="2"/>
      <c r="HN143" s="2"/>
      <c r="HO143" s="2"/>
      <c r="HP143" s="2"/>
      <c r="HQ143" s="2"/>
      <c r="HR143" s="2"/>
      <c r="HS143" s="2"/>
      <c r="HT143" s="2"/>
      <c r="HU143" s="2"/>
      <c r="HV143" s="2"/>
      <c r="HW143" s="2"/>
      <c r="HX143" s="2"/>
      <c r="HY143" s="2"/>
    </row>
    <row r="144" spans="1:233" ht="12.95" customHeight="1" x14ac:dyDescent="0.2">
      <c r="A144" s="11" t="s">
        <v>241</v>
      </c>
      <c r="B144" s="11" t="s">
        <v>441</v>
      </c>
      <c r="C144" s="11"/>
      <c r="D144" s="72" t="s">
        <v>82</v>
      </c>
      <c r="E144" s="52"/>
      <c r="F144" s="11"/>
      <c r="G144" s="20" t="s">
        <v>463</v>
      </c>
      <c r="H144" s="11"/>
      <c r="I144" s="84" t="s">
        <v>464</v>
      </c>
      <c r="J144" s="84" t="s">
        <v>465</v>
      </c>
      <c r="K144" s="48" t="s">
        <v>25</v>
      </c>
      <c r="L144" s="23"/>
      <c r="M144" s="23"/>
      <c r="N144" s="43">
        <v>100</v>
      </c>
      <c r="O144" s="13" t="s">
        <v>232</v>
      </c>
      <c r="P144" s="13" t="s">
        <v>233</v>
      </c>
      <c r="Q144" s="13" t="s">
        <v>264</v>
      </c>
      <c r="R144" s="13" t="s">
        <v>234</v>
      </c>
      <c r="S144" s="13" t="s">
        <v>232</v>
      </c>
      <c r="T144" s="10" t="s">
        <v>468</v>
      </c>
      <c r="U144" s="23"/>
      <c r="V144" s="13" t="s">
        <v>251</v>
      </c>
      <c r="W144" s="23"/>
      <c r="X144" s="23"/>
      <c r="Y144" s="43">
        <v>0</v>
      </c>
      <c r="Z144" s="46">
        <v>90</v>
      </c>
      <c r="AA144" s="43">
        <v>10</v>
      </c>
      <c r="AB144" s="23"/>
      <c r="AC144" s="12" t="s">
        <v>236</v>
      </c>
      <c r="AD144" s="181">
        <v>1</v>
      </c>
      <c r="AE144" s="181">
        <v>30000000</v>
      </c>
      <c r="AF144" s="181">
        <v>30000000</v>
      </c>
      <c r="AG144" s="181">
        <f t="shared" si="230"/>
        <v>33600000</v>
      </c>
      <c r="AH144" s="181">
        <v>1</v>
      </c>
      <c r="AI144" s="153">
        <v>15000000</v>
      </c>
      <c r="AJ144" s="153">
        <v>15000000</v>
      </c>
      <c r="AK144" s="181">
        <f t="shared" si="231"/>
        <v>16800000</v>
      </c>
      <c r="AL144" s="181">
        <v>1</v>
      </c>
      <c r="AM144" s="153">
        <v>15000000</v>
      </c>
      <c r="AN144" s="181">
        <f t="shared" si="235"/>
        <v>15000000</v>
      </c>
      <c r="AO144" s="181">
        <f t="shared" si="232"/>
        <v>16800000</v>
      </c>
      <c r="AP144" s="181"/>
      <c r="AQ144" s="181"/>
      <c r="AR144" s="181"/>
      <c r="AS144" s="181"/>
      <c r="AT144" s="181"/>
      <c r="AU144" s="181"/>
      <c r="AV144" s="181"/>
      <c r="AW144" s="181"/>
      <c r="AX144" s="153">
        <f t="shared" ref="AX144:AX149" si="236">AL144+AH144+AD144</f>
        <v>3</v>
      </c>
      <c r="AY144" s="181">
        <v>0</v>
      </c>
      <c r="AZ144" s="181">
        <f>AY144*1.12</f>
        <v>0</v>
      </c>
      <c r="BA144" s="13" t="s">
        <v>245</v>
      </c>
      <c r="BB144" s="23" t="s">
        <v>469</v>
      </c>
      <c r="BC144" s="23" t="s">
        <v>470</v>
      </c>
      <c r="BD144" s="23"/>
      <c r="BE144" s="23"/>
      <c r="BF144" s="23"/>
      <c r="BG144" s="23"/>
      <c r="BH144" s="23"/>
      <c r="BI144" s="13"/>
      <c r="BJ144" s="13"/>
      <c r="BK144" s="13"/>
      <c r="BL144" s="13"/>
      <c r="BM144" s="13"/>
    </row>
    <row r="145" spans="1:233" s="1" customFormat="1" ht="12.95" customHeight="1" x14ac:dyDescent="0.2">
      <c r="A145" s="23" t="s">
        <v>241</v>
      </c>
      <c r="B145" s="23"/>
      <c r="C145" s="23"/>
      <c r="D145" s="72" t="s">
        <v>653</v>
      </c>
      <c r="E145" s="23"/>
      <c r="F145" s="23"/>
      <c r="G145" s="20" t="s">
        <v>463</v>
      </c>
      <c r="H145" s="84"/>
      <c r="I145" s="84" t="s">
        <v>464</v>
      </c>
      <c r="J145" s="84" t="s">
        <v>465</v>
      </c>
      <c r="K145" s="48" t="s">
        <v>25</v>
      </c>
      <c r="L145" s="23"/>
      <c r="M145" s="23"/>
      <c r="N145" s="43">
        <v>100</v>
      </c>
      <c r="O145" s="13" t="s">
        <v>232</v>
      </c>
      <c r="P145" s="13" t="s">
        <v>233</v>
      </c>
      <c r="Q145" s="13" t="s">
        <v>519</v>
      </c>
      <c r="R145" s="13" t="s">
        <v>234</v>
      </c>
      <c r="S145" s="13" t="s">
        <v>232</v>
      </c>
      <c r="T145" s="10" t="s">
        <v>468</v>
      </c>
      <c r="U145" s="23"/>
      <c r="V145" s="13" t="s">
        <v>251</v>
      </c>
      <c r="W145" s="23"/>
      <c r="X145" s="23"/>
      <c r="Y145" s="43">
        <v>0</v>
      </c>
      <c r="Z145" s="46">
        <v>90</v>
      </c>
      <c r="AA145" s="43">
        <v>10</v>
      </c>
      <c r="AB145" s="23"/>
      <c r="AC145" s="13" t="s">
        <v>651</v>
      </c>
      <c r="AD145" s="153">
        <v>1</v>
      </c>
      <c r="AE145" s="153">
        <v>24000000</v>
      </c>
      <c r="AF145" s="153">
        <v>24000000</v>
      </c>
      <c r="AG145" s="153">
        <f t="shared" si="230"/>
        <v>26880000.000000004</v>
      </c>
      <c r="AH145" s="153">
        <v>1</v>
      </c>
      <c r="AI145" s="153">
        <v>24000000</v>
      </c>
      <c r="AJ145" s="153">
        <v>24000000</v>
      </c>
      <c r="AK145" s="153">
        <f t="shared" si="231"/>
        <v>26880000.000000004</v>
      </c>
      <c r="AL145" s="153">
        <v>1</v>
      </c>
      <c r="AM145" s="153">
        <v>24000000</v>
      </c>
      <c r="AN145" s="153">
        <f t="shared" si="235"/>
        <v>24000000</v>
      </c>
      <c r="AO145" s="153">
        <f t="shared" si="232"/>
        <v>26880000.000000004</v>
      </c>
      <c r="AP145" s="181"/>
      <c r="AQ145" s="181"/>
      <c r="AR145" s="181"/>
      <c r="AS145" s="181"/>
      <c r="AT145" s="181"/>
      <c r="AU145" s="181"/>
      <c r="AV145" s="181"/>
      <c r="AW145" s="181"/>
      <c r="AX145" s="153">
        <f t="shared" si="236"/>
        <v>3</v>
      </c>
      <c r="AY145" s="153">
        <f t="shared" ref="AY145:AZ149" si="237">AN145+AJ145+AF145</f>
        <v>72000000</v>
      </c>
      <c r="AZ145" s="153">
        <f t="shared" si="237"/>
        <v>80640000.000000015</v>
      </c>
      <c r="BA145" s="13" t="s">
        <v>245</v>
      </c>
      <c r="BB145" s="23" t="s">
        <v>469</v>
      </c>
      <c r="BC145" s="23" t="s">
        <v>470</v>
      </c>
      <c r="BD145" s="23"/>
      <c r="BE145" s="23"/>
      <c r="BF145" s="23"/>
      <c r="BG145" s="23"/>
      <c r="BH145" s="23"/>
      <c r="BI145" s="13"/>
      <c r="BJ145" s="13"/>
      <c r="BK145" s="13"/>
      <c r="BL145" s="13"/>
      <c r="BM145" s="13" t="s">
        <v>652</v>
      </c>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c r="GF145" s="2"/>
      <c r="GG145" s="2"/>
      <c r="GH145" s="2"/>
      <c r="GI145" s="2"/>
      <c r="GJ145" s="2"/>
      <c r="GK145" s="2"/>
      <c r="GL145" s="2"/>
      <c r="GM145" s="2"/>
      <c r="GN145" s="2"/>
      <c r="GO145" s="2"/>
      <c r="GP145" s="2"/>
      <c r="GQ145" s="2"/>
      <c r="GR145" s="2"/>
      <c r="GS145" s="2"/>
      <c r="GT145" s="2"/>
      <c r="GU145" s="2"/>
      <c r="GV145" s="2"/>
      <c r="GW145" s="2"/>
      <c r="GX145" s="2"/>
      <c r="GY145" s="2"/>
      <c r="GZ145" s="2"/>
      <c r="HA145" s="2"/>
      <c r="HB145" s="2"/>
      <c r="HC145" s="2"/>
      <c r="HD145" s="2"/>
      <c r="HE145" s="2"/>
      <c r="HF145" s="2"/>
      <c r="HG145" s="2"/>
      <c r="HH145" s="2"/>
      <c r="HI145" s="2"/>
      <c r="HJ145" s="2"/>
      <c r="HK145" s="2"/>
      <c r="HL145" s="2"/>
      <c r="HM145" s="2"/>
      <c r="HN145" s="2"/>
      <c r="HO145" s="2"/>
      <c r="HP145" s="2"/>
      <c r="HQ145" s="2"/>
      <c r="HR145" s="2"/>
      <c r="HS145" s="2"/>
      <c r="HT145" s="2"/>
      <c r="HU145" s="2"/>
      <c r="HV145" s="2"/>
      <c r="HW145" s="2"/>
      <c r="HX145" s="2"/>
      <c r="HY145" s="2"/>
    </row>
    <row r="146" spans="1:233" ht="12.95" customHeight="1" x14ac:dyDescent="0.2">
      <c r="A146" s="11" t="s">
        <v>241</v>
      </c>
      <c r="B146" s="11" t="s">
        <v>441</v>
      </c>
      <c r="C146" s="11"/>
      <c r="D146" s="72" t="s">
        <v>81</v>
      </c>
      <c r="E146" s="52"/>
      <c r="F146" s="11"/>
      <c r="G146" s="20" t="s">
        <v>463</v>
      </c>
      <c r="H146" s="11"/>
      <c r="I146" s="84" t="s">
        <v>464</v>
      </c>
      <c r="J146" s="84" t="s">
        <v>465</v>
      </c>
      <c r="K146" s="48" t="s">
        <v>25</v>
      </c>
      <c r="L146" s="23"/>
      <c r="M146" s="23"/>
      <c r="N146" s="43">
        <v>100</v>
      </c>
      <c r="O146" s="13" t="s">
        <v>232</v>
      </c>
      <c r="P146" s="13" t="s">
        <v>233</v>
      </c>
      <c r="Q146" s="13" t="s">
        <v>264</v>
      </c>
      <c r="R146" s="13" t="s">
        <v>234</v>
      </c>
      <c r="S146" s="13" t="s">
        <v>232</v>
      </c>
      <c r="T146" s="10" t="s">
        <v>140</v>
      </c>
      <c r="U146" s="23"/>
      <c r="V146" s="13" t="s">
        <v>251</v>
      </c>
      <c r="W146" s="23"/>
      <c r="X146" s="23"/>
      <c r="Y146" s="43">
        <v>0</v>
      </c>
      <c r="Z146" s="46">
        <v>90</v>
      </c>
      <c r="AA146" s="43">
        <v>10</v>
      </c>
      <c r="AB146" s="23"/>
      <c r="AC146" s="12" t="s">
        <v>236</v>
      </c>
      <c r="AD146" s="181">
        <v>1</v>
      </c>
      <c r="AE146" s="181">
        <v>15000000</v>
      </c>
      <c r="AF146" s="181">
        <v>15000000</v>
      </c>
      <c r="AG146" s="181">
        <f t="shared" si="230"/>
        <v>16800000</v>
      </c>
      <c r="AH146" s="181">
        <v>1</v>
      </c>
      <c r="AI146" s="153">
        <v>15000000</v>
      </c>
      <c r="AJ146" s="153">
        <v>15000000</v>
      </c>
      <c r="AK146" s="181">
        <f t="shared" si="231"/>
        <v>16800000</v>
      </c>
      <c r="AL146" s="181">
        <v>1</v>
      </c>
      <c r="AM146" s="153">
        <v>15000000</v>
      </c>
      <c r="AN146" s="181">
        <f t="shared" si="235"/>
        <v>15000000</v>
      </c>
      <c r="AO146" s="181">
        <f t="shared" si="232"/>
        <v>16800000</v>
      </c>
      <c r="AP146" s="181"/>
      <c r="AQ146" s="181"/>
      <c r="AR146" s="181"/>
      <c r="AS146" s="181"/>
      <c r="AT146" s="181"/>
      <c r="AU146" s="181"/>
      <c r="AV146" s="181"/>
      <c r="AW146" s="181"/>
      <c r="AX146" s="153">
        <f t="shared" si="236"/>
        <v>3</v>
      </c>
      <c r="AY146" s="181">
        <v>0</v>
      </c>
      <c r="AZ146" s="181">
        <f>AY146*1.12</f>
        <v>0</v>
      </c>
      <c r="BA146" s="13" t="s">
        <v>245</v>
      </c>
      <c r="BB146" s="23" t="s">
        <v>471</v>
      </c>
      <c r="BC146" s="23" t="s">
        <v>472</v>
      </c>
      <c r="BD146" s="23"/>
      <c r="BE146" s="23"/>
      <c r="BF146" s="23"/>
      <c r="BG146" s="23"/>
      <c r="BH146" s="23"/>
      <c r="BI146" s="13"/>
      <c r="BJ146" s="13"/>
      <c r="BK146" s="13"/>
      <c r="BL146" s="13"/>
      <c r="BM146" s="13"/>
    </row>
    <row r="147" spans="1:233" s="1" customFormat="1" ht="12.95" customHeight="1" x14ac:dyDescent="0.2">
      <c r="A147" s="23" t="s">
        <v>241</v>
      </c>
      <c r="B147" s="23"/>
      <c r="C147" s="23"/>
      <c r="D147" s="72" t="s">
        <v>654</v>
      </c>
      <c r="E147" s="23"/>
      <c r="F147" s="23"/>
      <c r="G147" s="20" t="s">
        <v>463</v>
      </c>
      <c r="H147" s="84"/>
      <c r="I147" s="84" t="s">
        <v>464</v>
      </c>
      <c r="J147" s="84" t="s">
        <v>465</v>
      </c>
      <c r="K147" s="48" t="s">
        <v>25</v>
      </c>
      <c r="L147" s="23"/>
      <c r="M147" s="23"/>
      <c r="N147" s="43">
        <v>100</v>
      </c>
      <c r="O147" s="13" t="s">
        <v>232</v>
      </c>
      <c r="P147" s="13" t="s">
        <v>233</v>
      </c>
      <c r="Q147" s="13" t="s">
        <v>519</v>
      </c>
      <c r="R147" s="13" t="s">
        <v>234</v>
      </c>
      <c r="S147" s="13" t="s">
        <v>232</v>
      </c>
      <c r="T147" s="10" t="s">
        <v>140</v>
      </c>
      <c r="U147" s="23"/>
      <c r="V147" s="13" t="s">
        <v>251</v>
      </c>
      <c r="W147" s="23"/>
      <c r="X147" s="23"/>
      <c r="Y147" s="43">
        <v>0</v>
      </c>
      <c r="Z147" s="46">
        <v>90</v>
      </c>
      <c r="AA147" s="43">
        <v>10</v>
      </c>
      <c r="AB147" s="23"/>
      <c r="AC147" s="13" t="s">
        <v>651</v>
      </c>
      <c r="AD147" s="153">
        <v>1</v>
      </c>
      <c r="AE147" s="153">
        <v>24000000</v>
      </c>
      <c r="AF147" s="153">
        <v>24000000</v>
      </c>
      <c r="AG147" s="153">
        <f t="shared" si="230"/>
        <v>26880000.000000004</v>
      </c>
      <c r="AH147" s="153">
        <v>1</v>
      </c>
      <c r="AI147" s="153">
        <v>24000000</v>
      </c>
      <c r="AJ147" s="153">
        <v>24000000</v>
      </c>
      <c r="AK147" s="153">
        <f t="shared" si="231"/>
        <v>26880000.000000004</v>
      </c>
      <c r="AL147" s="153">
        <v>1</v>
      </c>
      <c r="AM147" s="153">
        <v>24000000</v>
      </c>
      <c r="AN147" s="153">
        <f t="shared" si="235"/>
        <v>24000000</v>
      </c>
      <c r="AO147" s="153">
        <f t="shared" si="232"/>
        <v>26880000.000000004</v>
      </c>
      <c r="AP147" s="181"/>
      <c r="AQ147" s="181"/>
      <c r="AR147" s="181"/>
      <c r="AS147" s="181"/>
      <c r="AT147" s="181"/>
      <c r="AU147" s="181"/>
      <c r="AV147" s="181"/>
      <c r="AW147" s="181"/>
      <c r="AX147" s="153">
        <f t="shared" si="236"/>
        <v>3</v>
      </c>
      <c r="AY147" s="153">
        <f t="shared" si="237"/>
        <v>72000000</v>
      </c>
      <c r="AZ147" s="153">
        <f t="shared" si="237"/>
        <v>80640000.000000015</v>
      </c>
      <c r="BA147" s="13" t="s">
        <v>245</v>
      </c>
      <c r="BB147" s="23" t="s">
        <v>471</v>
      </c>
      <c r="BC147" s="23" t="s">
        <v>472</v>
      </c>
      <c r="BD147" s="23"/>
      <c r="BE147" s="23"/>
      <c r="BF147" s="23"/>
      <c r="BG147" s="23"/>
      <c r="BH147" s="23"/>
      <c r="BI147" s="13"/>
      <c r="BJ147" s="13"/>
      <c r="BK147" s="13"/>
      <c r="BL147" s="13"/>
      <c r="BM147" s="13" t="s">
        <v>652</v>
      </c>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c r="GF147" s="2"/>
      <c r="GG147" s="2"/>
      <c r="GH147" s="2"/>
      <c r="GI147" s="2"/>
      <c r="GJ147" s="2"/>
      <c r="GK147" s="2"/>
      <c r="GL147" s="2"/>
      <c r="GM147" s="2"/>
      <c r="GN147" s="2"/>
      <c r="GO147" s="2"/>
      <c r="GP147" s="2"/>
      <c r="GQ147" s="2"/>
      <c r="GR147" s="2"/>
      <c r="GS147" s="2"/>
      <c r="GT147" s="2"/>
      <c r="GU147" s="2"/>
      <c r="GV147" s="2"/>
      <c r="GW147" s="2"/>
      <c r="GX147" s="2"/>
      <c r="GY147" s="2"/>
      <c r="GZ147" s="2"/>
      <c r="HA147" s="2"/>
      <c r="HB147" s="2"/>
      <c r="HC147" s="2"/>
      <c r="HD147" s="2"/>
      <c r="HE147" s="2"/>
      <c r="HF147" s="2"/>
      <c r="HG147" s="2"/>
      <c r="HH147" s="2"/>
      <c r="HI147" s="2"/>
      <c r="HJ147" s="2"/>
      <c r="HK147" s="2"/>
      <c r="HL147" s="2"/>
      <c r="HM147" s="2"/>
      <c r="HN147" s="2"/>
      <c r="HO147" s="2"/>
      <c r="HP147" s="2"/>
      <c r="HQ147" s="2"/>
      <c r="HR147" s="2"/>
      <c r="HS147" s="2"/>
      <c r="HT147" s="2"/>
      <c r="HU147" s="2"/>
      <c r="HV147" s="2"/>
      <c r="HW147" s="2"/>
      <c r="HX147" s="2"/>
      <c r="HY147" s="2"/>
    </row>
    <row r="148" spans="1:233" ht="12.95" customHeight="1" x14ac:dyDescent="0.2">
      <c r="A148" s="11" t="s">
        <v>241</v>
      </c>
      <c r="B148" s="11" t="s">
        <v>441</v>
      </c>
      <c r="C148" s="11"/>
      <c r="D148" s="72" t="s">
        <v>80</v>
      </c>
      <c r="E148" s="52"/>
      <c r="F148" s="11"/>
      <c r="G148" s="20" t="s">
        <v>463</v>
      </c>
      <c r="H148" s="11"/>
      <c r="I148" s="84" t="s">
        <v>464</v>
      </c>
      <c r="J148" s="84" t="s">
        <v>465</v>
      </c>
      <c r="K148" s="48" t="s">
        <v>25</v>
      </c>
      <c r="L148" s="23"/>
      <c r="M148" s="23"/>
      <c r="N148" s="43">
        <v>100</v>
      </c>
      <c r="O148" s="13" t="s">
        <v>232</v>
      </c>
      <c r="P148" s="13" t="s">
        <v>233</v>
      </c>
      <c r="Q148" s="13" t="s">
        <v>264</v>
      </c>
      <c r="R148" s="13" t="s">
        <v>234</v>
      </c>
      <c r="S148" s="13" t="s">
        <v>232</v>
      </c>
      <c r="T148" s="10" t="s">
        <v>473</v>
      </c>
      <c r="U148" s="23"/>
      <c r="V148" s="13" t="s">
        <v>251</v>
      </c>
      <c r="W148" s="23"/>
      <c r="X148" s="23"/>
      <c r="Y148" s="43">
        <v>0</v>
      </c>
      <c r="Z148" s="46">
        <v>90</v>
      </c>
      <c r="AA148" s="43">
        <v>10</v>
      </c>
      <c r="AB148" s="23"/>
      <c r="AC148" s="12" t="s">
        <v>236</v>
      </c>
      <c r="AD148" s="181">
        <v>1</v>
      </c>
      <c r="AE148" s="181">
        <v>15000000</v>
      </c>
      <c r="AF148" s="181">
        <v>15000000</v>
      </c>
      <c r="AG148" s="181">
        <f t="shared" si="230"/>
        <v>16800000</v>
      </c>
      <c r="AH148" s="181">
        <v>1</v>
      </c>
      <c r="AI148" s="153">
        <v>15000000</v>
      </c>
      <c r="AJ148" s="153">
        <v>15000000</v>
      </c>
      <c r="AK148" s="181">
        <f t="shared" si="231"/>
        <v>16800000</v>
      </c>
      <c r="AL148" s="181">
        <v>1</v>
      </c>
      <c r="AM148" s="153">
        <v>15000000</v>
      </c>
      <c r="AN148" s="181">
        <f t="shared" si="235"/>
        <v>15000000</v>
      </c>
      <c r="AO148" s="181">
        <f t="shared" si="232"/>
        <v>16800000</v>
      </c>
      <c r="AP148" s="181"/>
      <c r="AQ148" s="181"/>
      <c r="AR148" s="181"/>
      <c r="AS148" s="181"/>
      <c r="AT148" s="181"/>
      <c r="AU148" s="181"/>
      <c r="AV148" s="181"/>
      <c r="AW148" s="181"/>
      <c r="AX148" s="153">
        <f t="shared" si="236"/>
        <v>3</v>
      </c>
      <c r="AY148" s="181">
        <v>0</v>
      </c>
      <c r="AZ148" s="181">
        <f>AY148*1.12</f>
        <v>0</v>
      </c>
      <c r="BA148" s="13" t="s">
        <v>245</v>
      </c>
      <c r="BB148" s="23" t="s">
        <v>474</v>
      </c>
      <c r="BC148" s="23" t="s">
        <v>475</v>
      </c>
      <c r="BD148" s="23"/>
      <c r="BE148" s="23"/>
      <c r="BF148" s="23"/>
      <c r="BG148" s="23"/>
      <c r="BH148" s="23"/>
      <c r="BI148" s="13"/>
      <c r="BJ148" s="13"/>
      <c r="BK148" s="13"/>
      <c r="BL148" s="13"/>
      <c r="BM148" s="13"/>
    </row>
    <row r="149" spans="1:233" s="1" customFormat="1" ht="12.95" customHeight="1" x14ac:dyDescent="0.2">
      <c r="A149" s="23" t="s">
        <v>241</v>
      </c>
      <c r="B149" s="23"/>
      <c r="C149" s="23"/>
      <c r="D149" s="72" t="s">
        <v>655</v>
      </c>
      <c r="E149" s="23"/>
      <c r="F149" s="23"/>
      <c r="G149" s="20" t="s">
        <v>463</v>
      </c>
      <c r="H149" s="84"/>
      <c r="I149" s="84" t="s">
        <v>464</v>
      </c>
      <c r="J149" s="84" t="s">
        <v>465</v>
      </c>
      <c r="K149" s="48" t="s">
        <v>25</v>
      </c>
      <c r="L149" s="23"/>
      <c r="M149" s="23"/>
      <c r="N149" s="43">
        <v>100</v>
      </c>
      <c r="O149" s="13" t="s">
        <v>232</v>
      </c>
      <c r="P149" s="13" t="s">
        <v>233</v>
      </c>
      <c r="Q149" s="13" t="s">
        <v>519</v>
      </c>
      <c r="R149" s="13" t="s">
        <v>234</v>
      </c>
      <c r="S149" s="13" t="s">
        <v>232</v>
      </c>
      <c r="T149" s="10" t="s">
        <v>473</v>
      </c>
      <c r="U149" s="23"/>
      <c r="V149" s="13" t="s">
        <v>251</v>
      </c>
      <c r="W149" s="23"/>
      <c r="X149" s="23"/>
      <c r="Y149" s="43">
        <v>0</v>
      </c>
      <c r="Z149" s="46">
        <v>90</v>
      </c>
      <c r="AA149" s="43">
        <v>10</v>
      </c>
      <c r="AB149" s="23"/>
      <c r="AC149" s="13" t="s">
        <v>651</v>
      </c>
      <c r="AD149" s="153">
        <v>1</v>
      </c>
      <c r="AE149" s="153">
        <v>24000000</v>
      </c>
      <c r="AF149" s="153">
        <v>24000000</v>
      </c>
      <c r="AG149" s="153">
        <f t="shared" si="230"/>
        <v>26880000.000000004</v>
      </c>
      <c r="AH149" s="153">
        <v>1</v>
      </c>
      <c r="AI149" s="153">
        <v>24000000</v>
      </c>
      <c r="AJ149" s="153">
        <v>24000000</v>
      </c>
      <c r="AK149" s="153">
        <f t="shared" si="231"/>
        <v>26880000.000000004</v>
      </c>
      <c r="AL149" s="153">
        <v>1</v>
      </c>
      <c r="AM149" s="153">
        <v>24000000</v>
      </c>
      <c r="AN149" s="153">
        <f t="shared" si="235"/>
        <v>24000000</v>
      </c>
      <c r="AO149" s="153">
        <f t="shared" si="232"/>
        <v>26880000.000000004</v>
      </c>
      <c r="AP149" s="181"/>
      <c r="AQ149" s="181"/>
      <c r="AR149" s="181"/>
      <c r="AS149" s="181"/>
      <c r="AT149" s="181"/>
      <c r="AU149" s="181"/>
      <c r="AV149" s="181"/>
      <c r="AW149" s="181"/>
      <c r="AX149" s="153">
        <f t="shared" si="236"/>
        <v>3</v>
      </c>
      <c r="AY149" s="153">
        <f t="shared" si="237"/>
        <v>72000000</v>
      </c>
      <c r="AZ149" s="153">
        <f t="shared" si="237"/>
        <v>80640000.000000015</v>
      </c>
      <c r="BA149" s="13" t="s">
        <v>245</v>
      </c>
      <c r="BB149" s="23" t="s">
        <v>474</v>
      </c>
      <c r="BC149" s="23" t="s">
        <v>475</v>
      </c>
      <c r="BD149" s="23"/>
      <c r="BE149" s="23"/>
      <c r="BF149" s="23"/>
      <c r="BG149" s="23"/>
      <c r="BH149" s="23"/>
      <c r="BI149" s="13"/>
      <c r="BJ149" s="13"/>
      <c r="BK149" s="13"/>
      <c r="BL149" s="13"/>
      <c r="BM149" s="13" t="s">
        <v>652</v>
      </c>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c r="GF149" s="2"/>
      <c r="GG149" s="2"/>
      <c r="GH149" s="2"/>
      <c r="GI149" s="2"/>
      <c r="GJ149" s="2"/>
      <c r="GK149" s="2"/>
      <c r="GL149" s="2"/>
      <c r="GM149" s="2"/>
      <c r="GN149" s="2"/>
      <c r="GO149" s="2"/>
      <c r="GP149" s="2"/>
      <c r="GQ149" s="2"/>
      <c r="GR149" s="2"/>
      <c r="GS149" s="2"/>
      <c r="GT149" s="2"/>
      <c r="GU149" s="2"/>
      <c r="GV149" s="2"/>
      <c r="GW149" s="2"/>
      <c r="GX149" s="2"/>
      <c r="GY149" s="2"/>
      <c r="GZ149" s="2"/>
      <c r="HA149" s="2"/>
      <c r="HB149" s="2"/>
      <c r="HC149" s="2"/>
      <c r="HD149" s="2"/>
      <c r="HE149" s="2"/>
      <c r="HF149" s="2"/>
      <c r="HG149" s="2"/>
      <c r="HH149" s="2"/>
      <c r="HI149" s="2"/>
      <c r="HJ149" s="2"/>
      <c r="HK149" s="2"/>
      <c r="HL149" s="2"/>
      <c r="HM149" s="2"/>
      <c r="HN149" s="2"/>
      <c r="HO149" s="2"/>
      <c r="HP149" s="2"/>
      <c r="HQ149" s="2"/>
      <c r="HR149" s="2"/>
      <c r="HS149" s="2"/>
      <c r="HT149" s="2"/>
      <c r="HU149" s="2"/>
      <c r="HV149" s="2"/>
      <c r="HW149" s="2"/>
      <c r="HX149" s="2"/>
      <c r="HY149" s="2"/>
    </row>
    <row r="150" spans="1:233" ht="12.95" customHeight="1" x14ac:dyDescent="0.2">
      <c r="A150" s="11" t="s">
        <v>66</v>
      </c>
      <c r="B150" s="11" t="s">
        <v>441</v>
      </c>
      <c r="C150" s="11"/>
      <c r="D150" s="72" t="s">
        <v>79</v>
      </c>
      <c r="E150" s="52"/>
      <c r="F150" s="11"/>
      <c r="G150" s="10" t="s">
        <v>476</v>
      </c>
      <c r="H150" s="11"/>
      <c r="I150" s="10" t="s">
        <v>89</v>
      </c>
      <c r="J150" s="10" t="s">
        <v>89</v>
      </c>
      <c r="K150" s="67" t="s">
        <v>25</v>
      </c>
      <c r="L150" s="67"/>
      <c r="M150" s="67"/>
      <c r="N150" s="67">
        <v>40</v>
      </c>
      <c r="O150" s="67">
        <v>231010000</v>
      </c>
      <c r="P150" s="13" t="s">
        <v>233</v>
      </c>
      <c r="Q150" s="34" t="s">
        <v>264</v>
      </c>
      <c r="R150" s="34" t="s">
        <v>234</v>
      </c>
      <c r="S150" s="67">
        <v>230000000</v>
      </c>
      <c r="T150" s="67" t="s">
        <v>90</v>
      </c>
      <c r="U150" s="67"/>
      <c r="V150" s="67"/>
      <c r="W150" s="67" t="s">
        <v>477</v>
      </c>
      <c r="X150" s="67" t="s">
        <v>478</v>
      </c>
      <c r="Y150" s="67">
        <v>30</v>
      </c>
      <c r="Z150" s="67" t="s">
        <v>243</v>
      </c>
      <c r="AA150" s="67">
        <v>10</v>
      </c>
      <c r="AB150" s="67"/>
      <c r="AC150" s="12" t="s">
        <v>236</v>
      </c>
      <c r="AD150" s="186"/>
      <c r="AE150" s="186"/>
      <c r="AF150" s="186">
        <v>1701855000</v>
      </c>
      <c r="AG150" s="186">
        <f t="shared" si="230"/>
        <v>1906077600.0000002</v>
      </c>
      <c r="AH150" s="186"/>
      <c r="AI150" s="186"/>
      <c r="AJ150" s="186">
        <v>1383281622</v>
      </c>
      <c r="AK150" s="186">
        <f t="shared" si="231"/>
        <v>1549275416.6400001</v>
      </c>
      <c r="AL150" s="186"/>
      <c r="AM150" s="186"/>
      <c r="AN150" s="186"/>
      <c r="AO150" s="186"/>
      <c r="AP150" s="186"/>
      <c r="AQ150" s="186"/>
      <c r="AR150" s="186"/>
      <c r="AS150" s="186"/>
      <c r="AT150" s="186"/>
      <c r="AU150" s="186"/>
      <c r="AV150" s="186"/>
      <c r="AW150" s="186"/>
      <c r="AX150" s="186"/>
      <c r="AY150" s="181">
        <v>0</v>
      </c>
      <c r="AZ150" s="181">
        <v>0</v>
      </c>
      <c r="BA150" s="13" t="s">
        <v>245</v>
      </c>
      <c r="BB150" s="67" t="s">
        <v>479</v>
      </c>
      <c r="BC150" s="67" t="s">
        <v>480</v>
      </c>
      <c r="BD150" s="13"/>
      <c r="BE150" s="13"/>
      <c r="BF150" s="13"/>
      <c r="BG150" s="13"/>
      <c r="BH150" s="13"/>
      <c r="BI150" s="13"/>
      <c r="BJ150" s="13"/>
      <c r="BK150" s="13"/>
      <c r="BL150" s="13"/>
      <c r="BM150" s="13"/>
    </row>
    <row r="151" spans="1:233" ht="12.95" customHeight="1" x14ac:dyDescent="0.2">
      <c r="A151" s="11" t="s">
        <v>66</v>
      </c>
      <c r="B151" s="11" t="s">
        <v>441</v>
      </c>
      <c r="C151" s="11"/>
      <c r="D151" s="72" t="s">
        <v>516</v>
      </c>
      <c r="E151" s="72"/>
      <c r="F151" s="72"/>
      <c r="G151" s="10" t="s">
        <v>476</v>
      </c>
      <c r="H151" s="10"/>
      <c r="I151" s="10" t="s">
        <v>89</v>
      </c>
      <c r="J151" s="10" t="s">
        <v>89</v>
      </c>
      <c r="K151" s="67" t="s">
        <v>25</v>
      </c>
      <c r="L151" s="67"/>
      <c r="M151" s="67"/>
      <c r="N151" s="67">
        <v>40</v>
      </c>
      <c r="O151" s="67">
        <v>231010000</v>
      </c>
      <c r="P151" s="13" t="s">
        <v>233</v>
      </c>
      <c r="Q151" s="34" t="s">
        <v>483</v>
      </c>
      <c r="R151" s="34" t="s">
        <v>234</v>
      </c>
      <c r="S151" s="67">
        <v>230000000</v>
      </c>
      <c r="T151" s="67" t="s">
        <v>90</v>
      </c>
      <c r="U151" s="67"/>
      <c r="V151" s="67"/>
      <c r="W151" s="67" t="s">
        <v>477</v>
      </c>
      <c r="X151" s="67" t="s">
        <v>478</v>
      </c>
      <c r="Y151" s="67">
        <v>30</v>
      </c>
      <c r="Z151" s="67" t="s">
        <v>243</v>
      </c>
      <c r="AA151" s="67">
        <v>10</v>
      </c>
      <c r="AB151" s="67"/>
      <c r="AC151" s="12" t="s">
        <v>236</v>
      </c>
      <c r="AD151" s="186"/>
      <c r="AE151" s="186"/>
      <c r="AF151" s="186">
        <v>1701855000</v>
      </c>
      <c r="AG151" s="186">
        <f t="shared" si="230"/>
        <v>1906077600.0000002</v>
      </c>
      <c r="AH151" s="186"/>
      <c r="AI151" s="186"/>
      <c r="AJ151" s="186">
        <v>1383281622</v>
      </c>
      <c r="AK151" s="186">
        <f t="shared" si="231"/>
        <v>1549275416.6400001</v>
      </c>
      <c r="AL151" s="186"/>
      <c r="AM151" s="186"/>
      <c r="AN151" s="186"/>
      <c r="AO151" s="186"/>
      <c r="AP151" s="186"/>
      <c r="AQ151" s="186"/>
      <c r="AR151" s="186"/>
      <c r="AS151" s="186"/>
      <c r="AT151" s="186"/>
      <c r="AU151" s="186"/>
      <c r="AV151" s="186"/>
      <c r="AW151" s="186"/>
      <c r="AX151" s="186"/>
      <c r="AY151" s="181">
        <v>0</v>
      </c>
      <c r="AZ151" s="181">
        <f>AY151*1.12</f>
        <v>0</v>
      </c>
      <c r="BA151" s="13" t="s">
        <v>245</v>
      </c>
      <c r="BB151" s="67" t="s">
        <v>479</v>
      </c>
      <c r="BC151" s="67" t="s">
        <v>480</v>
      </c>
      <c r="BD151" s="13"/>
      <c r="BE151" s="13"/>
      <c r="BF151" s="13"/>
      <c r="BG151" s="13"/>
      <c r="BH151" s="13"/>
      <c r="BI151" s="13"/>
      <c r="BK151" s="13"/>
    </row>
    <row r="152" spans="1:233" s="5" customFormat="1" ht="12.95" customHeight="1" x14ac:dyDescent="0.2">
      <c r="A152" s="11" t="s">
        <v>66</v>
      </c>
      <c r="B152" s="11" t="s">
        <v>441</v>
      </c>
      <c r="C152" s="11"/>
      <c r="D152" s="85" t="s">
        <v>516</v>
      </c>
      <c r="E152" s="52"/>
      <c r="F152" s="11"/>
      <c r="G152" s="10" t="s">
        <v>476</v>
      </c>
      <c r="H152" s="11"/>
      <c r="I152" s="10" t="s">
        <v>89</v>
      </c>
      <c r="J152" s="10" t="s">
        <v>89</v>
      </c>
      <c r="K152" s="10" t="s">
        <v>25</v>
      </c>
      <c r="L152" s="10"/>
      <c r="M152" s="10"/>
      <c r="N152" s="10">
        <v>40</v>
      </c>
      <c r="O152" s="10">
        <v>231010000</v>
      </c>
      <c r="P152" s="13" t="s">
        <v>233</v>
      </c>
      <c r="Q152" s="10" t="s">
        <v>477</v>
      </c>
      <c r="R152" s="10" t="s">
        <v>234</v>
      </c>
      <c r="S152" s="10">
        <v>230000000</v>
      </c>
      <c r="T152" s="10" t="s">
        <v>90</v>
      </c>
      <c r="U152" s="10"/>
      <c r="V152" s="10"/>
      <c r="W152" s="10" t="s">
        <v>477</v>
      </c>
      <c r="X152" s="10" t="s">
        <v>478</v>
      </c>
      <c r="Y152" s="10">
        <v>30</v>
      </c>
      <c r="Z152" s="10" t="s">
        <v>243</v>
      </c>
      <c r="AA152" s="10">
        <v>10</v>
      </c>
      <c r="AB152" s="10"/>
      <c r="AC152" s="12" t="s">
        <v>236</v>
      </c>
      <c r="AD152" s="180"/>
      <c r="AE152" s="180"/>
      <c r="AF152" s="180">
        <v>1701855000</v>
      </c>
      <c r="AG152" s="180">
        <f>AF152*1.12</f>
        <v>1906077600.0000002</v>
      </c>
      <c r="AH152" s="180"/>
      <c r="AI152" s="180"/>
      <c r="AJ152" s="180">
        <v>1383281622</v>
      </c>
      <c r="AK152" s="180">
        <f>AJ152*1.12</f>
        <v>1549275416.6400001</v>
      </c>
      <c r="AL152" s="180"/>
      <c r="AM152" s="180"/>
      <c r="AN152" s="180"/>
      <c r="AO152" s="180"/>
      <c r="AP152" s="180"/>
      <c r="AQ152" s="180"/>
      <c r="AR152" s="180"/>
      <c r="AS152" s="180"/>
      <c r="AT152" s="180"/>
      <c r="AU152" s="180"/>
      <c r="AV152" s="180"/>
      <c r="AW152" s="180"/>
      <c r="AX152" s="180"/>
      <c r="AY152" s="181">
        <v>0</v>
      </c>
      <c r="AZ152" s="181">
        <v>0</v>
      </c>
      <c r="BA152" s="13" t="s">
        <v>245</v>
      </c>
      <c r="BB152" s="10" t="s">
        <v>479</v>
      </c>
      <c r="BC152" s="10" t="s">
        <v>480</v>
      </c>
      <c r="BD152" s="13"/>
      <c r="BE152" s="13"/>
      <c r="BF152" s="13"/>
      <c r="BG152" s="13"/>
      <c r="BH152" s="13"/>
      <c r="BI152" s="13"/>
      <c r="BJ152" s="13"/>
      <c r="BK152" s="13"/>
      <c r="BL152" s="13" t="s">
        <v>664</v>
      </c>
      <c r="BM152" s="10" t="s">
        <v>667</v>
      </c>
    </row>
    <row r="153" spans="1:233" s="74" customFormat="1" ht="12.95" customHeight="1" x14ac:dyDescent="0.2">
      <c r="A153" s="13" t="s">
        <v>87</v>
      </c>
      <c r="B153" s="11" t="s">
        <v>441</v>
      </c>
      <c r="C153" s="13"/>
      <c r="D153" s="72" t="s">
        <v>78</v>
      </c>
      <c r="E153" s="52"/>
      <c r="F153" s="13"/>
      <c r="G153" s="46" t="s">
        <v>481</v>
      </c>
      <c r="H153" s="13"/>
      <c r="I153" s="46" t="s">
        <v>482</v>
      </c>
      <c r="J153" s="46" t="s">
        <v>88</v>
      </c>
      <c r="K153" s="13" t="s">
        <v>25</v>
      </c>
      <c r="L153" s="13"/>
      <c r="M153" s="13"/>
      <c r="N153" s="43">
        <v>20</v>
      </c>
      <c r="O153" s="12">
        <v>230000000</v>
      </c>
      <c r="P153" s="13" t="s">
        <v>233</v>
      </c>
      <c r="Q153" s="13" t="s">
        <v>483</v>
      </c>
      <c r="R153" s="12" t="s">
        <v>234</v>
      </c>
      <c r="S153" s="46">
        <v>230000000</v>
      </c>
      <c r="T153" s="13" t="s">
        <v>484</v>
      </c>
      <c r="U153" s="13"/>
      <c r="V153" s="13" t="s">
        <v>251</v>
      </c>
      <c r="W153" s="13"/>
      <c r="X153" s="13"/>
      <c r="Y153" s="43">
        <v>0</v>
      </c>
      <c r="Z153" s="12">
        <v>100</v>
      </c>
      <c r="AA153" s="43">
        <v>0</v>
      </c>
      <c r="AB153" s="13"/>
      <c r="AC153" s="12" t="s">
        <v>236</v>
      </c>
      <c r="AD153" s="153">
        <v>1</v>
      </c>
      <c r="AE153" s="153">
        <v>692056000</v>
      </c>
      <c r="AF153" s="153">
        <v>692056000</v>
      </c>
      <c r="AG153" s="153">
        <f t="shared" si="230"/>
        <v>775102720.00000012</v>
      </c>
      <c r="AH153" s="153">
        <v>1</v>
      </c>
      <c r="AI153" s="153">
        <v>692056000</v>
      </c>
      <c r="AJ153" s="153">
        <f>IF(AF153="С НДС",AI153*1.12,AI153)</f>
        <v>692056000</v>
      </c>
      <c r="AK153" s="153">
        <f t="shared" si="231"/>
        <v>775102720.00000012</v>
      </c>
      <c r="AL153" s="153">
        <v>1</v>
      </c>
      <c r="AM153" s="153">
        <v>774010000</v>
      </c>
      <c r="AN153" s="153">
        <v>774010000</v>
      </c>
      <c r="AO153" s="153">
        <f>AN153*1.12</f>
        <v>866891200.00000012</v>
      </c>
      <c r="AP153" s="153"/>
      <c r="AQ153" s="153"/>
      <c r="AR153" s="153">
        <f>AP153*AQ153</f>
        <v>0</v>
      </c>
      <c r="AS153" s="153">
        <f t="shared" ref="AS153:AS154" si="238">AR153*1.12</f>
        <v>0</v>
      </c>
      <c r="AT153" s="153"/>
      <c r="AU153" s="153"/>
      <c r="AV153" s="153">
        <f>AT153*AU153</f>
        <v>0</v>
      </c>
      <c r="AW153" s="153">
        <f t="shared" ref="AW153:AW154" si="239">AV153*1.12</f>
        <v>0</v>
      </c>
      <c r="AX153" s="153"/>
      <c r="AY153" s="153">
        <v>0</v>
      </c>
      <c r="AZ153" s="153">
        <v>0</v>
      </c>
      <c r="BA153" s="13" t="s">
        <v>245</v>
      </c>
      <c r="BB153" s="20" t="s">
        <v>485</v>
      </c>
      <c r="BC153" s="20" t="s">
        <v>486</v>
      </c>
      <c r="BD153" s="13"/>
      <c r="BE153" s="13"/>
      <c r="BF153" s="13"/>
      <c r="BG153" s="13"/>
      <c r="BH153" s="13"/>
      <c r="BI153" s="13"/>
      <c r="BJ153" s="13"/>
      <c r="BK153" s="13"/>
      <c r="BL153" s="13"/>
      <c r="BM153" s="13"/>
    </row>
    <row r="154" spans="1:233" s="74" customFormat="1" ht="12.95" customHeight="1" x14ac:dyDescent="0.2">
      <c r="A154" s="13" t="s">
        <v>87</v>
      </c>
      <c r="B154" s="11" t="s">
        <v>441</v>
      </c>
      <c r="C154" s="13"/>
      <c r="D154" s="72" t="s">
        <v>610</v>
      </c>
      <c r="E154" s="52"/>
      <c r="F154" s="13"/>
      <c r="G154" s="46" t="s">
        <v>481</v>
      </c>
      <c r="H154" s="13"/>
      <c r="I154" s="46" t="s">
        <v>482</v>
      </c>
      <c r="J154" s="46" t="s">
        <v>88</v>
      </c>
      <c r="K154" s="13" t="s">
        <v>9</v>
      </c>
      <c r="L154" s="13" t="s">
        <v>385</v>
      </c>
      <c r="M154" s="13"/>
      <c r="N154" s="43">
        <v>20</v>
      </c>
      <c r="O154" s="12">
        <v>230000000</v>
      </c>
      <c r="P154" s="13" t="s">
        <v>233</v>
      </c>
      <c r="Q154" s="13" t="s">
        <v>519</v>
      </c>
      <c r="R154" s="12" t="s">
        <v>234</v>
      </c>
      <c r="S154" s="46">
        <v>230000000</v>
      </c>
      <c r="T154" s="13" t="s">
        <v>484</v>
      </c>
      <c r="U154" s="13"/>
      <c r="V154" s="13" t="s">
        <v>235</v>
      </c>
      <c r="W154" s="13"/>
      <c r="X154" s="13"/>
      <c r="Y154" s="43">
        <v>0</v>
      </c>
      <c r="Z154" s="12">
        <v>100</v>
      </c>
      <c r="AA154" s="43">
        <v>0</v>
      </c>
      <c r="AB154" s="13"/>
      <c r="AC154" s="12" t="s">
        <v>236</v>
      </c>
      <c r="AD154" s="153">
        <v>1</v>
      </c>
      <c r="AE154" s="153"/>
      <c r="AF154" s="153">
        <v>856956000</v>
      </c>
      <c r="AG154" s="153">
        <f t="shared" si="230"/>
        <v>959790720.00000012</v>
      </c>
      <c r="AH154" s="153">
        <v>1</v>
      </c>
      <c r="AI154" s="153"/>
      <c r="AJ154" s="153">
        <v>749456000</v>
      </c>
      <c r="AK154" s="153">
        <f t="shared" si="231"/>
        <v>839390720.00000012</v>
      </c>
      <c r="AL154" s="153"/>
      <c r="AM154" s="153"/>
      <c r="AN154" s="153"/>
      <c r="AO154" s="153"/>
      <c r="AP154" s="153"/>
      <c r="AQ154" s="153"/>
      <c r="AR154" s="153">
        <f>AP154*AQ154</f>
        <v>0</v>
      </c>
      <c r="AS154" s="153">
        <f t="shared" si="238"/>
        <v>0</v>
      </c>
      <c r="AT154" s="153"/>
      <c r="AU154" s="153"/>
      <c r="AV154" s="153">
        <f>AT154*AU154</f>
        <v>0</v>
      </c>
      <c r="AW154" s="153">
        <f t="shared" si="239"/>
        <v>0</v>
      </c>
      <c r="AX154" s="153"/>
      <c r="AY154" s="153">
        <v>0</v>
      </c>
      <c r="AZ154" s="153">
        <f t="shared" ref="AZ154:AZ163" si="240">AY154*1.12</f>
        <v>0</v>
      </c>
      <c r="BA154" s="13" t="s">
        <v>245</v>
      </c>
      <c r="BB154" s="20" t="s">
        <v>611</v>
      </c>
      <c r="BC154" s="20" t="s">
        <v>612</v>
      </c>
      <c r="BD154" s="13"/>
      <c r="BE154" s="13"/>
      <c r="BF154" s="13"/>
      <c r="BG154" s="13"/>
      <c r="BH154" s="13"/>
      <c r="BI154" s="13"/>
      <c r="BJ154" s="13"/>
      <c r="BK154" s="13"/>
      <c r="BL154" s="13"/>
      <c r="BM154" s="13" t="s">
        <v>613</v>
      </c>
    </row>
    <row r="155" spans="1:233" s="1" customFormat="1" ht="12.95" customHeight="1" x14ac:dyDescent="0.2">
      <c r="A155" s="13" t="s">
        <v>87</v>
      </c>
      <c r="B155" s="23"/>
      <c r="C155" s="23"/>
      <c r="D155" s="72" t="s">
        <v>668</v>
      </c>
      <c r="E155" s="23"/>
      <c r="F155" s="23"/>
      <c r="G155" s="46" t="s">
        <v>481</v>
      </c>
      <c r="H155" s="46"/>
      <c r="I155" s="46" t="s">
        <v>482</v>
      </c>
      <c r="J155" s="46" t="s">
        <v>88</v>
      </c>
      <c r="K155" s="13" t="s">
        <v>25</v>
      </c>
      <c r="L155" s="13"/>
      <c r="M155" s="13"/>
      <c r="N155" s="43">
        <v>20</v>
      </c>
      <c r="O155" s="12">
        <v>230000000</v>
      </c>
      <c r="P155" s="13" t="s">
        <v>233</v>
      </c>
      <c r="Q155" s="13" t="s">
        <v>483</v>
      </c>
      <c r="R155" s="12" t="s">
        <v>234</v>
      </c>
      <c r="S155" s="46">
        <v>230000000</v>
      </c>
      <c r="T155" s="13" t="s">
        <v>484</v>
      </c>
      <c r="U155" s="13"/>
      <c r="V155" s="13" t="s">
        <v>235</v>
      </c>
      <c r="W155" s="13"/>
      <c r="X155" s="13"/>
      <c r="Y155" s="43">
        <v>0</v>
      </c>
      <c r="Z155" s="12">
        <v>100</v>
      </c>
      <c r="AA155" s="43">
        <v>0</v>
      </c>
      <c r="AB155" s="13"/>
      <c r="AC155" s="12" t="s">
        <v>236</v>
      </c>
      <c r="AD155" s="153"/>
      <c r="AE155" s="153"/>
      <c r="AF155" s="153">
        <v>796456000</v>
      </c>
      <c r="AG155" s="153">
        <f>AF155*1.12</f>
        <v>892030720.00000012</v>
      </c>
      <c r="AH155" s="153"/>
      <c r="AI155" s="153"/>
      <c r="AJ155" s="153">
        <v>692056000</v>
      </c>
      <c r="AK155" s="153">
        <f>AJ155*1.12</f>
        <v>775102720.00000012</v>
      </c>
      <c r="AL155" s="153"/>
      <c r="AM155" s="153"/>
      <c r="AN155" s="153"/>
      <c r="AO155" s="153"/>
      <c r="AP155" s="153"/>
      <c r="AQ155" s="153"/>
      <c r="AR155" s="153"/>
      <c r="AS155" s="153"/>
      <c r="AT155" s="153"/>
      <c r="AU155" s="153"/>
      <c r="AV155" s="153"/>
      <c r="AW155" s="153"/>
      <c r="AX155" s="153"/>
      <c r="AY155" s="153">
        <v>0</v>
      </c>
      <c r="AZ155" s="153">
        <v>0</v>
      </c>
      <c r="BA155" s="13" t="s">
        <v>245</v>
      </c>
      <c r="BB155" s="20" t="s">
        <v>669</v>
      </c>
      <c r="BC155" s="20" t="s">
        <v>670</v>
      </c>
      <c r="BD155" s="13"/>
      <c r="BE155" s="13"/>
      <c r="BF155" s="13"/>
      <c r="BG155" s="13"/>
      <c r="BH155" s="13"/>
      <c r="BI155" s="13"/>
      <c r="BJ155" s="13"/>
      <c r="BK155" s="13"/>
      <c r="BL155" s="13"/>
      <c r="BM155" s="52" t="s">
        <v>648</v>
      </c>
      <c r="BN155" s="3"/>
      <c r="BO155" s="3"/>
      <c r="BP155" s="3"/>
      <c r="BQ155" s="3"/>
      <c r="BR155" s="3"/>
      <c r="BS155" s="3"/>
      <c r="BT155" s="3"/>
      <c r="BU155" s="3"/>
      <c r="BV155" s="3"/>
      <c r="BW155" s="3"/>
      <c r="BX155" s="3"/>
      <c r="BY155" s="3"/>
      <c r="BZ155" s="3"/>
      <c r="CA155" s="3"/>
      <c r="CB155" s="3"/>
      <c r="CC155" s="3"/>
      <c r="CD155" s="3"/>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c r="FQ155" s="2"/>
      <c r="FR155" s="2"/>
      <c r="FS155" s="2"/>
      <c r="FT155" s="2"/>
      <c r="FU155" s="2"/>
      <c r="FV155" s="2"/>
      <c r="FW155" s="2"/>
      <c r="FX155" s="2"/>
      <c r="FY155" s="2"/>
      <c r="FZ155" s="2"/>
      <c r="GA155" s="2"/>
      <c r="GB155" s="2"/>
      <c r="GC155" s="2"/>
      <c r="GD155" s="2"/>
      <c r="GE155" s="2"/>
      <c r="GF155" s="2"/>
      <c r="GG155" s="2"/>
      <c r="GH155" s="2"/>
      <c r="GI155" s="2"/>
      <c r="GJ155" s="2"/>
      <c r="GK155" s="2"/>
      <c r="GL155" s="2"/>
      <c r="GM155" s="2"/>
      <c r="GN155" s="2"/>
      <c r="GO155" s="2"/>
      <c r="GP155" s="2"/>
      <c r="GQ155" s="2"/>
      <c r="GR155" s="2"/>
      <c r="GS155" s="2"/>
      <c r="GT155" s="2"/>
      <c r="GU155" s="2"/>
      <c r="GV155" s="2"/>
      <c r="GW155" s="2"/>
      <c r="GX155" s="2"/>
      <c r="GY155" s="2"/>
      <c r="GZ155" s="2"/>
      <c r="HA155" s="2"/>
      <c r="HB155" s="2"/>
      <c r="HC155" s="2"/>
      <c r="HD155" s="2"/>
      <c r="HE155" s="2"/>
      <c r="HF155" s="2"/>
      <c r="HG155" s="2"/>
      <c r="HH155" s="2"/>
      <c r="HI155" s="2"/>
      <c r="HJ155" s="2"/>
      <c r="HK155" s="2"/>
      <c r="HL155" s="2"/>
      <c r="HM155" s="2"/>
      <c r="HN155" s="2"/>
      <c r="HO155" s="2"/>
      <c r="HP155" s="2"/>
      <c r="HQ155" s="2"/>
      <c r="HR155" s="2"/>
    </row>
    <row r="156" spans="1:233" s="1" customFormat="1" ht="12.95" customHeight="1" x14ac:dyDescent="0.2">
      <c r="A156" s="13" t="s">
        <v>87</v>
      </c>
      <c r="B156" s="23"/>
      <c r="C156" s="23"/>
      <c r="D156" s="72" t="s">
        <v>796</v>
      </c>
      <c r="E156" s="23"/>
      <c r="F156" s="23"/>
      <c r="G156" s="46" t="s">
        <v>481</v>
      </c>
      <c r="H156" s="46"/>
      <c r="I156" s="46" t="s">
        <v>482</v>
      </c>
      <c r="J156" s="46" t="s">
        <v>88</v>
      </c>
      <c r="K156" s="13" t="s">
        <v>25</v>
      </c>
      <c r="L156" s="13"/>
      <c r="M156" s="13"/>
      <c r="N156" s="43">
        <v>20</v>
      </c>
      <c r="O156" s="12">
        <v>230000000</v>
      </c>
      <c r="P156" s="13" t="s">
        <v>233</v>
      </c>
      <c r="Q156" s="13" t="s">
        <v>795</v>
      </c>
      <c r="R156" s="12" t="s">
        <v>234</v>
      </c>
      <c r="S156" s="46">
        <v>230000000</v>
      </c>
      <c r="T156" s="13" t="s">
        <v>484</v>
      </c>
      <c r="U156" s="13"/>
      <c r="V156" s="13" t="s">
        <v>235</v>
      </c>
      <c r="W156" s="13"/>
      <c r="X156" s="13"/>
      <c r="Y156" s="43">
        <v>0</v>
      </c>
      <c r="Z156" s="12">
        <v>100</v>
      </c>
      <c r="AA156" s="43">
        <v>0</v>
      </c>
      <c r="AB156" s="13"/>
      <c r="AC156" s="12" t="s">
        <v>236</v>
      </c>
      <c r="AD156" s="153"/>
      <c r="AE156" s="153"/>
      <c r="AF156" s="153">
        <v>318159000</v>
      </c>
      <c r="AG156" s="153">
        <f>AF156*1.12</f>
        <v>356338080.00000006</v>
      </c>
      <c r="AH156" s="153"/>
      <c r="AI156" s="153"/>
      <c r="AJ156" s="153">
        <v>692056000</v>
      </c>
      <c r="AK156" s="153">
        <f>AJ156*1.12</f>
        <v>775102720.00000012</v>
      </c>
      <c r="AL156" s="153"/>
      <c r="AM156" s="153"/>
      <c r="AN156" s="153"/>
      <c r="AO156" s="153"/>
      <c r="AP156" s="153"/>
      <c r="AQ156" s="153"/>
      <c r="AR156" s="153"/>
      <c r="AS156" s="153"/>
      <c r="AT156" s="153"/>
      <c r="AU156" s="153"/>
      <c r="AV156" s="153"/>
      <c r="AW156" s="153"/>
      <c r="AX156" s="153"/>
      <c r="AY156" s="153">
        <v>0</v>
      </c>
      <c r="AZ156" s="153">
        <f t="shared" si="240"/>
        <v>0</v>
      </c>
      <c r="BA156" s="13" t="s">
        <v>245</v>
      </c>
      <c r="BB156" s="20" t="s">
        <v>669</v>
      </c>
      <c r="BC156" s="20" t="s">
        <v>670</v>
      </c>
      <c r="BD156" s="13"/>
      <c r="BE156" s="13"/>
      <c r="BF156" s="13"/>
      <c r="BG156" s="13"/>
      <c r="BH156" s="13"/>
      <c r="BI156" s="13"/>
      <c r="BJ156" s="13"/>
      <c r="BK156" s="13"/>
      <c r="BL156" s="13"/>
      <c r="BM156" s="147">
        <v>33.340000000000003</v>
      </c>
      <c r="BN156" s="3"/>
      <c r="BO156" s="3"/>
      <c r="BP156" s="3"/>
      <c r="BQ156" s="3"/>
      <c r="BR156" s="3"/>
      <c r="BS156" s="3"/>
      <c r="BT156" s="3"/>
      <c r="BU156" s="3"/>
      <c r="BV156" s="3"/>
      <c r="BW156" s="3"/>
      <c r="BX156" s="3"/>
      <c r="BY156" s="3"/>
      <c r="BZ156" s="3"/>
      <c r="CA156" s="3"/>
      <c r="CB156" s="3"/>
      <c r="CC156" s="3"/>
      <c r="CD156" s="3"/>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c r="FS156" s="2"/>
      <c r="FT156" s="2"/>
      <c r="FU156" s="2"/>
      <c r="FV156" s="2"/>
      <c r="FW156" s="2"/>
      <c r="FX156" s="2"/>
      <c r="FY156" s="2"/>
      <c r="FZ156" s="2"/>
      <c r="GA156" s="2"/>
      <c r="GB156" s="2"/>
      <c r="GC156" s="2"/>
      <c r="GD156" s="2"/>
      <c r="GE156" s="2"/>
      <c r="GF156" s="2"/>
      <c r="GG156" s="2"/>
      <c r="GH156" s="2"/>
      <c r="GI156" s="2"/>
      <c r="GJ156" s="2"/>
      <c r="GK156" s="2"/>
      <c r="GL156" s="2"/>
      <c r="GM156" s="2"/>
      <c r="GN156" s="2"/>
      <c r="GO156" s="2"/>
      <c r="GP156" s="2"/>
      <c r="GQ156" s="2"/>
      <c r="GR156" s="2"/>
      <c r="GS156" s="2"/>
      <c r="GT156" s="2"/>
      <c r="GU156" s="2"/>
      <c r="GV156" s="2"/>
      <c r="GW156" s="2"/>
      <c r="GX156" s="2"/>
      <c r="GY156" s="2"/>
      <c r="GZ156" s="2"/>
      <c r="HA156" s="2"/>
      <c r="HB156" s="2"/>
      <c r="HC156" s="2"/>
      <c r="HD156" s="2"/>
      <c r="HE156" s="2"/>
      <c r="HF156" s="2"/>
      <c r="HG156" s="2"/>
      <c r="HH156" s="2"/>
      <c r="HI156" s="2"/>
      <c r="HJ156" s="2"/>
      <c r="HK156" s="2"/>
      <c r="HL156" s="2"/>
      <c r="HM156" s="2"/>
      <c r="HN156" s="2"/>
      <c r="HO156" s="2"/>
      <c r="HP156" s="2"/>
      <c r="HQ156" s="2"/>
      <c r="HR156" s="2"/>
    </row>
    <row r="157" spans="1:233" s="1" customFormat="1" ht="12.95" customHeight="1" x14ac:dyDescent="0.25">
      <c r="A157" s="148" t="s">
        <v>87</v>
      </c>
      <c r="B157" s="149"/>
      <c r="C157" s="149"/>
      <c r="D157" s="150" t="s">
        <v>985</v>
      </c>
      <c r="E157" s="149"/>
      <c r="F157" s="149"/>
      <c r="G157" s="139" t="s">
        <v>481</v>
      </c>
      <c r="H157" s="139"/>
      <c r="I157" s="139" t="s">
        <v>482</v>
      </c>
      <c r="J157" s="139" t="s">
        <v>88</v>
      </c>
      <c r="K157" s="148" t="s">
        <v>25</v>
      </c>
      <c r="L157" s="148"/>
      <c r="M157" s="148"/>
      <c r="N157" s="151">
        <v>20</v>
      </c>
      <c r="O157" s="141">
        <v>230000000</v>
      </c>
      <c r="P157" s="13" t="s">
        <v>233</v>
      </c>
      <c r="Q157" s="144" t="s">
        <v>795</v>
      </c>
      <c r="R157" s="141" t="s">
        <v>234</v>
      </c>
      <c r="S157" s="139">
        <v>230000000</v>
      </c>
      <c r="T157" s="144" t="s">
        <v>484</v>
      </c>
      <c r="U157" s="144"/>
      <c r="V157" s="144" t="s">
        <v>235</v>
      </c>
      <c r="W157" s="148"/>
      <c r="X157" s="148"/>
      <c r="Y157" s="152">
        <v>0</v>
      </c>
      <c r="Z157" s="141">
        <v>100</v>
      </c>
      <c r="AA157" s="152">
        <v>0</v>
      </c>
      <c r="AB157" s="144"/>
      <c r="AC157" s="141" t="s">
        <v>236</v>
      </c>
      <c r="AD157" s="187"/>
      <c r="AE157" s="187"/>
      <c r="AF157" s="182">
        <v>318159000</v>
      </c>
      <c r="AG157" s="182">
        <f>AF157*1.12</f>
        <v>356338080.00000006</v>
      </c>
      <c r="AH157" s="187"/>
      <c r="AI157" s="187"/>
      <c r="AJ157" s="182">
        <v>764947000</v>
      </c>
      <c r="AK157" s="182">
        <f>AJ157*1.12</f>
        <v>856740640.00000012</v>
      </c>
      <c r="AL157" s="187"/>
      <c r="AM157" s="187"/>
      <c r="AN157" s="187"/>
      <c r="AO157" s="187"/>
      <c r="AP157" s="187"/>
      <c r="AQ157" s="187"/>
      <c r="AR157" s="187"/>
      <c r="AS157" s="187"/>
      <c r="AT157" s="187"/>
      <c r="AU157" s="187"/>
      <c r="AV157" s="187"/>
      <c r="AW157" s="187"/>
      <c r="AX157" s="187"/>
      <c r="AY157" s="182">
        <v>0</v>
      </c>
      <c r="AZ157" s="182">
        <f t="shared" si="240"/>
        <v>0</v>
      </c>
      <c r="BA157" s="144" t="s">
        <v>245</v>
      </c>
      <c r="BB157" s="146" t="s">
        <v>669</v>
      </c>
      <c r="BC157" s="146" t="s">
        <v>670</v>
      </c>
      <c r="BD157" s="148"/>
      <c r="BE157" s="148"/>
      <c r="BF157" s="148"/>
      <c r="BG157" s="148"/>
      <c r="BH157" s="148"/>
      <c r="BI157" s="144"/>
      <c r="BJ157" s="144"/>
      <c r="BK157" s="144"/>
      <c r="BL157" s="144"/>
      <c r="BM157" s="147" t="s">
        <v>648</v>
      </c>
      <c r="BN157" s="3"/>
      <c r="BO157" s="3"/>
      <c r="BP157" s="3"/>
      <c r="BQ157" s="3"/>
      <c r="BR157" s="3"/>
      <c r="BS157" s="3"/>
      <c r="BT157" s="3"/>
      <c r="BU157" s="3"/>
      <c r="BV157" s="3"/>
      <c r="BW157" s="3"/>
      <c r="BX157" s="3"/>
      <c r="BY157" s="3"/>
      <c r="BZ157" s="3"/>
      <c r="CA157" s="3"/>
      <c r="CB157" s="3"/>
      <c r="CC157" s="3"/>
      <c r="CD157" s="3"/>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c r="GF157" s="2"/>
      <c r="GG157" s="2"/>
      <c r="GH157" s="2"/>
      <c r="GI157" s="2"/>
      <c r="GJ157" s="2"/>
      <c r="GK157" s="2"/>
      <c r="GL157" s="2"/>
      <c r="GM157" s="2"/>
      <c r="GN157" s="2"/>
      <c r="GO157" s="2"/>
      <c r="GP157" s="2"/>
      <c r="GQ157" s="2"/>
      <c r="GR157" s="2"/>
      <c r="GS157" s="2"/>
      <c r="GT157" s="2"/>
      <c r="GU157" s="2"/>
      <c r="GV157" s="2"/>
      <c r="GW157" s="2"/>
      <c r="GX157" s="2"/>
      <c r="GY157" s="2"/>
      <c r="GZ157" s="2"/>
      <c r="HA157" s="2"/>
      <c r="HB157" s="2"/>
      <c r="HC157" s="2"/>
      <c r="HD157" s="2"/>
      <c r="HE157" s="2"/>
      <c r="HF157" s="2"/>
      <c r="HG157" s="2"/>
      <c r="HH157" s="2"/>
      <c r="HI157" s="2"/>
      <c r="HJ157" s="2"/>
      <c r="HK157" s="2"/>
      <c r="HL157" s="2"/>
      <c r="HM157" s="2"/>
      <c r="HN157" s="2"/>
      <c r="HO157" s="2"/>
      <c r="HP157" s="2"/>
      <c r="HQ157" s="2"/>
      <c r="HR157" s="2"/>
    </row>
    <row r="158" spans="1:233" s="1" customFormat="1" ht="12.95" customHeight="1" x14ac:dyDescent="0.25">
      <c r="A158" s="148" t="s">
        <v>87</v>
      </c>
      <c r="B158" s="149"/>
      <c r="C158" s="149"/>
      <c r="D158" s="150" t="s">
        <v>999</v>
      </c>
      <c r="E158" s="149"/>
      <c r="F158" s="149"/>
      <c r="G158" s="139" t="s">
        <v>481</v>
      </c>
      <c r="H158" s="139"/>
      <c r="I158" s="139" t="s">
        <v>482</v>
      </c>
      <c r="J158" s="139" t="s">
        <v>88</v>
      </c>
      <c r="K158" s="148" t="s">
        <v>25</v>
      </c>
      <c r="L158" s="148"/>
      <c r="M158" s="148"/>
      <c r="N158" s="151">
        <v>20</v>
      </c>
      <c r="O158" s="141">
        <v>230000000</v>
      </c>
      <c r="P158" s="13" t="s">
        <v>233</v>
      </c>
      <c r="Q158" s="144" t="s">
        <v>795</v>
      </c>
      <c r="R158" s="141" t="s">
        <v>234</v>
      </c>
      <c r="S158" s="139">
        <v>230000000</v>
      </c>
      <c r="T158" s="144" t="s">
        <v>484</v>
      </c>
      <c r="U158" s="144"/>
      <c r="V158" s="144" t="s">
        <v>235</v>
      </c>
      <c r="W158" s="148"/>
      <c r="X158" s="148"/>
      <c r="Y158" s="152">
        <v>0</v>
      </c>
      <c r="Z158" s="141">
        <v>100</v>
      </c>
      <c r="AA158" s="152">
        <v>0</v>
      </c>
      <c r="AB158" s="144"/>
      <c r="AC158" s="141" t="s">
        <v>236</v>
      </c>
      <c r="AD158" s="187"/>
      <c r="AE158" s="187"/>
      <c r="AF158" s="182">
        <v>318159000</v>
      </c>
      <c r="AG158" s="182">
        <f>AF158*1.12</f>
        <v>356338080.00000006</v>
      </c>
      <c r="AH158" s="187"/>
      <c r="AI158" s="187"/>
      <c r="AJ158" s="182">
        <v>968462000</v>
      </c>
      <c r="AK158" s="182">
        <f>AJ158*1.12</f>
        <v>1084677440</v>
      </c>
      <c r="AL158" s="187"/>
      <c r="AM158" s="187"/>
      <c r="AN158" s="187"/>
      <c r="AO158" s="187"/>
      <c r="AP158" s="187"/>
      <c r="AQ158" s="187"/>
      <c r="AR158" s="187"/>
      <c r="AS158" s="187"/>
      <c r="AT158" s="187"/>
      <c r="AU158" s="187"/>
      <c r="AV158" s="187"/>
      <c r="AW158" s="187"/>
      <c r="AX158" s="187"/>
      <c r="AY158" s="182">
        <f>AF158+AJ158+AN158+AR158+AV158</f>
        <v>1286621000</v>
      </c>
      <c r="AZ158" s="182">
        <f t="shared" si="240"/>
        <v>1441015520.0000002</v>
      </c>
      <c r="BA158" s="144" t="s">
        <v>245</v>
      </c>
      <c r="BB158" s="146" t="s">
        <v>669</v>
      </c>
      <c r="BC158" s="146" t="s">
        <v>670</v>
      </c>
      <c r="BD158" s="148"/>
      <c r="BE158" s="148"/>
      <c r="BF158" s="148"/>
      <c r="BG158" s="148"/>
      <c r="BH158" s="148"/>
      <c r="BI158" s="144"/>
      <c r="BJ158" s="144"/>
      <c r="BK158" s="144"/>
      <c r="BL158" s="144"/>
      <c r="BM158" s="147" t="s">
        <v>992</v>
      </c>
      <c r="BN158" s="3"/>
      <c r="BO158" s="3"/>
      <c r="BP158" s="3"/>
      <c r="BQ158" s="3"/>
      <c r="BR158" s="3"/>
      <c r="BS158" s="3"/>
      <c r="BT158" s="3"/>
      <c r="BU158" s="3"/>
      <c r="BV158" s="3"/>
      <c r="BW158" s="3"/>
      <c r="BX158" s="3"/>
      <c r="BY158" s="3"/>
      <c r="BZ158" s="3"/>
      <c r="CA158" s="3"/>
      <c r="CB158" s="3"/>
      <c r="CC158" s="3"/>
      <c r="CD158" s="3"/>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c r="GF158" s="2"/>
      <c r="GG158" s="2"/>
      <c r="GH158" s="2"/>
      <c r="GI158" s="2"/>
      <c r="GJ158" s="2"/>
      <c r="GK158" s="2"/>
      <c r="GL158" s="2"/>
      <c r="GM158" s="2"/>
      <c r="GN158" s="2"/>
      <c r="GO158" s="2"/>
      <c r="GP158" s="2"/>
      <c r="GQ158" s="2"/>
      <c r="GR158" s="2"/>
      <c r="GS158" s="2"/>
      <c r="GT158" s="2"/>
      <c r="GU158" s="2"/>
      <c r="GV158" s="2"/>
      <c r="GW158" s="2"/>
      <c r="GX158" s="2"/>
      <c r="GY158" s="2"/>
      <c r="GZ158" s="2"/>
      <c r="HA158" s="2"/>
      <c r="HB158" s="2"/>
      <c r="HC158" s="2"/>
      <c r="HD158" s="2"/>
      <c r="HE158" s="2"/>
      <c r="HF158" s="2"/>
      <c r="HG158" s="2"/>
      <c r="HH158" s="2"/>
      <c r="HI158" s="2"/>
      <c r="HJ158" s="2"/>
      <c r="HK158" s="2"/>
      <c r="HL158" s="2"/>
      <c r="HM158" s="2"/>
      <c r="HN158" s="2"/>
      <c r="HO158" s="2"/>
      <c r="HP158" s="2"/>
      <c r="HQ158" s="2"/>
      <c r="HR158" s="2"/>
    </row>
    <row r="159" spans="1:233" ht="12.95" customHeight="1" x14ac:dyDescent="0.2">
      <c r="A159" s="11" t="s">
        <v>614</v>
      </c>
      <c r="B159" s="11"/>
      <c r="C159" s="11"/>
      <c r="D159" s="68" t="s">
        <v>615</v>
      </c>
      <c r="E159" s="72"/>
      <c r="F159" s="72"/>
      <c r="G159" s="23" t="s">
        <v>616</v>
      </c>
      <c r="H159" s="23"/>
      <c r="I159" s="23" t="s">
        <v>617</v>
      </c>
      <c r="J159" s="23" t="s">
        <v>617</v>
      </c>
      <c r="K159" s="23" t="s">
        <v>25</v>
      </c>
      <c r="L159" s="23"/>
      <c r="M159" s="23"/>
      <c r="N159" s="10">
        <v>90</v>
      </c>
      <c r="O159" s="23">
        <v>230000000</v>
      </c>
      <c r="P159" s="13" t="s">
        <v>233</v>
      </c>
      <c r="Q159" s="11" t="s">
        <v>519</v>
      </c>
      <c r="R159" s="23" t="s">
        <v>234</v>
      </c>
      <c r="S159" s="23">
        <v>230000000</v>
      </c>
      <c r="T159" s="23" t="s">
        <v>618</v>
      </c>
      <c r="U159" s="23"/>
      <c r="V159" s="11" t="s">
        <v>235</v>
      </c>
      <c r="W159" s="23"/>
      <c r="X159" s="23"/>
      <c r="Y159" s="23">
        <v>0</v>
      </c>
      <c r="Z159" s="23">
        <v>90</v>
      </c>
      <c r="AA159" s="23">
        <v>10</v>
      </c>
      <c r="AB159" s="23"/>
      <c r="AC159" s="23" t="s">
        <v>236</v>
      </c>
      <c r="AD159" s="181">
        <v>1</v>
      </c>
      <c r="AE159" s="181">
        <v>21000000</v>
      </c>
      <c r="AF159" s="181">
        <v>21000000</v>
      </c>
      <c r="AG159" s="181">
        <f t="shared" si="230"/>
        <v>23520000.000000004</v>
      </c>
      <c r="AH159" s="181">
        <v>1</v>
      </c>
      <c r="AI159" s="181">
        <v>21000000</v>
      </c>
      <c r="AJ159" s="181">
        <v>21000000</v>
      </c>
      <c r="AK159" s="181">
        <f t="shared" si="231"/>
        <v>23520000.000000004</v>
      </c>
      <c r="AL159" s="181"/>
      <c r="AM159" s="181"/>
      <c r="AN159" s="181"/>
      <c r="AO159" s="181"/>
      <c r="AP159" s="181"/>
      <c r="AQ159" s="181"/>
      <c r="AR159" s="181"/>
      <c r="AS159" s="181"/>
      <c r="AT159" s="181"/>
      <c r="AU159" s="181"/>
      <c r="AV159" s="181"/>
      <c r="AW159" s="181"/>
      <c r="AX159" s="181"/>
      <c r="AY159" s="181">
        <v>0</v>
      </c>
      <c r="AZ159" s="181">
        <f t="shared" si="240"/>
        <v>0</v>
      </c>
      <c r="BA159" s="75">
        <v>120240021112</v>
      </c>
      <c r="BB159" s="23" t="s">
        <v>619</v>
      </c>
      <c r="BC159" s="23" t="s">
        <v>620</v>
      </c>
      <c r="BD159" s="23"/>
      <c r="BE159" s="23"/>
      <c r="BF159" s="23"/>
      <c r="BG159" s="23"/>
      <c r="BH159" s="23"/>
      <c r="BI159" s="23"/>
      <c r="BJ159" s="23"/>
      <c r="BK159" s="23"/>
      <c r="BL159" s="23"/>
      <c r="BM159" s="23" t="s">
        <v>416</v>
      </c>
    </row>
    <row r="160" spans="1:233" s="1" customFormat="1" ht="12.95" customHeight="1" x14ac:dyDescent="0.2">
      <c r="A160" s="23" t="s">
        <v>646</v>
      </c>
      <c r="B160" s="23"/>
      <c r="C160" s="23"/>
      <c r="D160" s="68" t="s">
        <v>647</v>
      </c>
      <c r="E160" s="23"/>
      <c r="F160" s="23" t="s">
        <v>648</v>
      </c>
      <c r="G160" s="23" t="s">
        <v>616</v>
      </c>
      <c r="H160" s="23"/>
      <c r="I160" s="23" t="s">
        <v>617</v>
      </c>
      <c r="J160" s="23" t="s">
        <v>617</v>
      </c>
      <c r="K160" s="23" t="s">
        <v>649</v>
      </c>
      <c r="L160" s="23"/>
      <c r="M160" s="23"/>
      <c r="N160" s="10">
        <v>90</v>
      </c>
      <c r="O160" s="23">
        <v>230000000</v>
      </c>
      <c r="P160" s="13" t="s">
        <v>233</v>
      </c>
      <c r="Q160" s="11" t="s">
        <v>483</v>
      </c>
      <c r="R160" s="23" t="s">
        <v>234</v>
      </c>
      <c r="S160" s="23">
        <v>230000000</v>
      </c>
      <c r="T160" s="23" t="s">
        <v>618</v>
      </c>
      <c r="U160" s="23"/>
      <c r="V160" s="11" t="s">
        <v>235</v>
      </c>
      <c r="W160" s="23"/>
      <c r="X160" s="23"/>
      <c r="Y160" s="23">
        <v>0</v>
      </c>
      <c r="Z160" s="23">
        <v>90</v>
      </c>
      <c r="AA160" s="23">
        <v>10</v>
      </c>
      <c r="AB160" s="23"/>
      <c r="AC160" s="23" t="s">
        <v>236</v>
      </c>
      <c r="AD160" s="181">
        <v>1</v>
      </c>
      <c r="AE160" s="181">
        <v>21000000</v>
      </c>
      <c r="AF160" s="181">
        <v>21000000</v>
      </c>
      <c r="AG160" s="181">
        <f t="shared" si="230"/>
        <v>23520000.000000004</v>
      </c>
      <c r="AH160" s="181">
        <v>1</v>
      </c>
      <c r="AI160" s="181">
        <v>21000000</v>
      </c>
      <c r="AJ160" s="181">
        <v>21000000</v>
      </c>
      <c r="AK160" s="181">
        <f t="shared" si="231"/>
        <v>23520000.000000004</v>
      </c>
      <c r="AL160" s="181"/>
      <c r="AM160" s="181"/>
      <c r="AN160" s="181"/>
      <c r="AO160" s="181"/>
      <c r="AP160" s="181"/>
      <c r="AQ160" s="181"/>
      <c r="AR160" s="181"/>
      <c r="AS160" s="181"/>
      <c r="AT160" s="181"/>
      <c r="AU160" s="181"/>
      <c r="AV160" s="181"/>
      <c r="AW160" s="181"/>
      <c r="AX160" s="181"/>
      <c r="AY160" s="181">
        <v>0</v>
      </c>
      <c r="AZ160" s="181">
        <f t="shared" si="240"/>
        <v>0</v>
      </c>
      <c r="BA160" s="75">
        <v>120240021112</v>
      </c>
      <c r="BB160" s="23" t="s">
        <v>619</v>
      </c>
      <c r="BC160" s="23" t="s">
        <v>620</v>
      </c>
      <c r="BD160" s="23"/>
      <c r="BE160" s="23"/>
      <c r="BF160" s="23"/>
      <c r="BG160" s="23"/>
      <c r="BH160" s="23"/>
      <c r="BI160" s="23"/>
      <c r="BJ160" s="23"/>
      <c r="BK160" s="23"/>
      <c r="BL160" s="23"/>
      <c r="BM160" s="23">
        <v>14</v>
      </c>
      <c r="BN160" s="5"/>
      <c r="BO160" s="5"/>
      <c r="BP160" s="5"/>
      <c r="BQ160" s="5"/>
      <c r="BR160" s="2"/>
      <c r="BS160" s="5"/>
      <c r="BT160" s="5"/>
      <c r="BU160" s="5"/>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c r="FW160" s="2"/>
      <c r="FX160" s="2"/>
      <c r="FY160" s="2"/>
      <c r="FZ160" s="2"/>
      <c r="GA160" s="2"/>
      <c r="GB160" s="2"/>
      <c r="GC160" s="2"/>
      <c r="GD160" s="2"/>
      <c r="GE160" s="2"/>
      <c r="GF160" s="2"/>
      <c r="GG160" s="2"/>
      <c r="GH160" s="2"/>
      <c r="GI160" s="2"/>
      <c r="GJ160" s="2"/>
      <c r="GK160" s="2"/>
      <c r="GL160" s="2"/>
      <c r="GM160" s="2"/>
      <c r="GN160" s="2"/>
      <c r="GO160" s="2"/>
      <c r="GP160" s="2"/>
      <c r="GQ160" s="2"/>
      <c r="GR160" s="2"/>
      <c r="GS160" s="2"/>
      <c r="GT160" s="2"/>
      <c r="GU160" s="2"/>
      <c r="GV160" s="2"/>
      <c r="GW160" s="2"/>
      <c r="GX160" s="2"/>
      <c r="GY160" s="2"/>
      <c r="GZ160" s="2"/>
      <c r="HA160" s="2"/>
      <c r="HB160" s="2"/>
      <c r="HC160" s="2"/>
      <c r="HD160" s="2"/>
      <c r="HE160" s="2"/>
      <c r="HF160" s="2"/>
      <c r="HG160" s="2"/>
      <c r="HH160" s="2"/>
      <c r="HI160" s="2"/>
      <c r="HJ160" s="2"/>
      <c r="HK160" s="2"/>
      <c r="HL160" s="2"/>
      <c r="HM160" s="2"/>
      <c r="HN160" s="2"/>
      <c r="HO160" s="2"/>
      <c r="HP160" s="2"/>
      <c r="HQ160" s="2"/>
      <c r="HR160" s="2"/>
      <c r="HS160" s="2"/>
      <c r="HT160" s="2"/>
      <c r="HU160" s="2"/>
      <c r="HV160" s="2"/>
      <c r="HW160" s="2"/>
      <c r="HX160" s="2"/>
      <c r="HY160" s="2"/>
    </row>
    <row r="161" spans="1:226" s="1" customFormat="1" ht="12.95" customHeight="1" x14ac:dyDescent="0.2">
      <c r="A161" s="23" t="s">
        <v>646</v>
      </c>
      <c r="B161" s="23"/>
      <c r="C161" s="23"/>
      <c r="D161" s="68" t="s">
        <v>671</v>
      </c>
      <c r="E161" s="23"/>
      <c r="F161" s="23" t="s">
        <v>648</v>
      </c>
      <c r="G161" s="23" t="s">
        <v>616</v>
      </c>
      <c r="H161" s="23"/>
      <c r="I161" s="23" t="s">
        <v>617</v>
      </c>
      <c r="J161" s="23" t="s">
        <v>617</v>
      </c>
      <c r="K161" s="23" t="s">
        <v>649</v>
      </c>
      <c r="L161" s="23"/>
      <c r="M161" s="23"/>
      <c r="N161" s="10">
        <v>90</v>
      </c>
      <c r="O161" s="23">
        <v>230000000</v>
      </c>
      <c r="P161" s="13" t="s">
        <v>233</v>
      </c>
      <c r="Q161" s="11" t="s">
        <v>477</v>
      </c>
      <c r="R161" s="23" t="s">
        <v>234</v>
      </c>
      <c r="S161" s="23">
        <v>230000000</v>
      </c>
      <c r="T161" s="23" t="s">
        <v>618</v>
      </c>
      <c r="U161" s="23"/>
      <c r="V161" s="11" t="s">
        <v>235</v>
      </c>
      <c r="W161" s="23"/>
      <c r="X161" s="23"/>
      <c r="Y161" s="23">
        <v>0</v>
      </c>
      <c r="Z161" s="23">
        <v>90</v>
      </c>
      <c r="AA161" s="23">
        <v>10</v>
      </c>
      <c r="AB161" s="23"/>
      <c r="AC161" s="23" t="s">
        <v>236</v>
      </c>
      <c r="AD161" s="181">
        <v>1</v>
      </c>
      <c r="AE161" s="181">
        <v>21000000</v>
      </c>
      <c r="AF161" s="181">
        <v>21000000</v>
      </c>
      <c r="AG161" s="181">
        <f t="shared" ref="AG161:AG166" si="241">AF161*1.12</f>
        <v>23520000.000000004</v>
      </c>
      <c r="AH161" s="181">
        <v>1</v>
      </c>
      <c r="AI161" s="181">
        <v>21000000</v>
      </c>
      <c r="AJ161" s="181">
        <v>21000000</v>
      </c>
      <c r="AK161" s="181">
        <f t="shared" ref="AK161:AK166" si="242">AJ161*1.12</f>
        <v>23520000.000000004</v>
      </c>
      <c r="AL161" s="181"/>
      <c r="AM161" s="181"/>
      <c r="AN161" s="181"/>
      <c r="AO161" s="181"/>
      <c r="AP161" s="181"/>
      <c r="AQ161" s="181"/>
      <c r="AR161" s="181"/>
      <c r="AS161" s="181"/>
      <c r="AT161" s="181"/>
      <c r="AU161" s="181"/>
      <c r="AV161" s="181"/>
      <c r="AW161" s="181"/>
      <c r="AX161" s="181"/>
      <c r="AY161" s="181">
        <v>0</v>
      </c>
      <c r="AZ161" s="181">
        <v>0</v>
      </c>
      <c r="BA161" s="75">
        <v>120240021112</v>
      </c>
      <c r="BB161" s="23" t="s">
        <v>619</v>
      </c>
      <c r="BC161" s="23" t="s">
        <v>620</v>
      </c>
      <c r="BD161" s="23"/>
      <c r="BE161" s="23"/>
      <c r="BF161" s="23"/>
      <c r="BG161" s="23"/>
      <c r="BH161" s="23"/>
      <c r="BI161" s="23"/>
      <c r="BJ161" s="23"/>
      <c r="BK161" s="23"/>
      <c r="BL161" s="23"/>
      <c r="BM161" s="52">
        <v>14</v>
      </c>
      <c r="BN161" s="5"/>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c r="GA161" s="2"/>
      <c r="GB161" s="2"/>
      <c r="GC161" s="2"/>
      <c r="GD161" s="2"/>
      <c r="GE161" s="2"/>
      <c r="GF161" s="2"/>
      <c r="GG161" s="2"/>
      <c r="GH161" s="2"/>
      <c r="GI161" s="2"/>
      <c r="GJ161" s="2"/>
      <c r="GK161" s="2"/>
      <c r="GL161" s="2"/>
      <c r="GM161" s="2"/>
      <c r="GN161" s="2"/>
      <c r="GO161" s="2"/>
      <c r="GP161" s="2"/>
      <c r="GQ161" s="2"/>
      <c r="GR161" s="2"/>
      <c r="GS161" s="2"/>
      <c r="GT161" s="2"/>
      <c r="GU161" s="2"/>
      <c r="GV161" s="2"/>
      <c r="GW161" s="2"/>
      <c r="GX161" s="2"/>
      <c r="GY161" s="2"/>
      <c r="GZ161" s="2"/>
      <c r="HA161" s="2"/>
      <c r="HB161" s="2"/>
      <c r="HC161" s="2"/>
      <c r="HD161" s="2"/>
      <c r="HE161" s="2"/>
      <c r="HF161" s="2"/>
      <c r="HG161" s="2"/>
      <c r="HH161" s="2"/>
      <c r="HI161" s="2"/>
      <c r="HJ161" s="2"/>
      <c r="HK161" s="2"/>
      <c r="HL161" s="2"/>
      <c r="HM161" s="2"/>
      <c r="HN161" s="2"/>
      <c r="HO161" s="2"/>
      <c r="HP161" s="2"/>
      <c r="HQ161" s="2"/>
      <c r="HR161" s="2"/>
    </row>
    <row r="162" spans="1:226" s="1" customFormat="1" ht="12.95" customHeight="1" x14ac:dyDescent="0.2">
      <c r="A162" s="23" t="s">
        <v>646</v>
      </c>
      <c r="B162" s="23"/>
      <c r="C162" s="23"/>
      <c r="D162" s="68" t="s">
        <v>706</v>
      </c>
      <c r="E162" s="23"/>
      <c r="F162" s="23" t="s">
        <v>648</v>
      </c>
      <c r="G162" s="23" t="s">
        <v>616</v>
      </c>
      <c r="H162" s="23"/>
      <c r="I162" s="23" t="s">
        <v>617</v>
      </c>
      <c r="J162" s="23" t="s">
        <v>617</v>
      </c>
      <c r="K162" s="23" t="s">
        <v>649</v>
      </c>
      <c r="L162" s="23"/>
      <c r="M162" s="23"/>
      <c r="N162" s="10">
        <v>90</v>
      </c>
      <c r="O162" s="23">
        <v>230000000</v>
      </c>
      <c r="P162" s="13" t="s">
        <v>233</v>
      </c>
      <c r="Q162" s="11" t="s">
        <v>658</v>
      </c>
      <c r="R162" s="23" t="s">
        <v>234</v>
      </c>
      <c r="S162" s="23">
        <v>230000000</v>
      </c>
      <c r="T162" s="23" t="s">
        <v>618</v>
      </c>
      <c r="U162" s="23"/>
      <c r="V162" s="11" t="s">
        <v>235</v>
      </c>
      <c r="W162" s="23"/>
      <c r="X162" s="23"/>
      <c r="Y162" s="23">
        <v>0</v>
      </c>
      <c r="Z162" s="23">
        <v>90</v>
      </c>
      <c r="AA162" s="23">
        <v>10</v>
      </c>
      <c r="AB162" s="23"/>
      <c r="AC162" s="23" t="s">
        <v>236</v>
      </c>
      <c r="AD162" s="181">
        <v>1</v>
      </c>
      <c r="AE162" s="181">
        <v>21000000</v>
      </c>
      <c r="AF162" s="181">
        <v>21000000</v>
      </c>
      <c r="AG162" s="181">
        <f t="shared" si="241"/>
        <v>23520000.000000004</v>
      </c>
      <c r="AH162" s="181">
        <v>1</v>
      </c>
      <c r="AI162" s="181">
        <v>21000000</v>
      </c>
      <c r="AJ162" s="181">
        <v>21000000</v>
      </c>
      <c r="AK162" s="181">
        <f t="shared" si="242"/>
        <v>23520000.000000004</v>
      </c>
      <c r="AL162" s="181"/>
      <c r="AM162" s="181"/>
      <c r="AN162" s="181"/>
      <c r="AO162" s="181"/>
      <c r="AP162" s="181"/>
      <c r="AQ162" s="181"/>
      <c r="AR162" s="181"/>
      <c r="AS162" s="181"/>
      <c r="AT162" s="181"/>
      <c r="AU162" s="181"/>
      <c r="AV162" s="181"/>
      <c r="AW162" s="181"/>
      <c r="AX162" s="181"/>
      <c r="AY162" s="181">
        <v>42000000</v>
      </c>
      <c r="AZ162" s="181">
        <f t="shared" si="240"/>
        <v>47040000.000000007</v>
      </c>
      <c r="BA162" s="75">
        <v>120240021112</v>
      </c>
      <c r="BB162" s="23" t="s">
        <v>619</v>
      </c>
      <c r="BC162" s="23" t="s">
        <v>620</v>
      </c>
      <c r="BD162" s="23"/>
      <c r="BE162" s="23"/>
      <c r="BF162" s="23"/>
      <c r="BG162" s="23"/>
      <c r="BH162" s="23"/>
      <c r="BI162" s="23"/>
      <c r="BJ162" s="23"/>
      <c r="BK162" s="23"/>
      <c r="BL162" s="23"/>
      <c r="BM162" s="52">
        <v>14</v>
      </c>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c r="FW162" s="2"/>
      <c r="FX162" s="2"/>
      <c r="FY162" s="2"/>
      <c r="FZ162" s="2"/>
      <c r="GA162" s="2"/>
      <c r="GB162" s="2"/>
      <c r="GC162" s="2"/>
      <c r="GD162" s="2"/>
      <c r="GE162" s="2"/>
      <c r="GF162" s="2"/>
      <c r="GG162" s="2"/>
      <c r="GH162" s="2"/>
      <c r="GI162" s="2"/>
      <c r="GJ162" s="2"/>
      <c r="GK162" s="2"/>
      <c r="GL162" s="2"/>
      <c r="GM162" s="2"/>
      <c r="GN162" s="2"/>
      <c r="GO162" s="2"/>
      <c r="GP162" s="2"/>
      <c r="GQ162" s="2"/>
      <c r="GR162" s="2"/>
      <c r="GS162" s="2"/>
      <c r="GT162" s="2"/>
      <c r="GU162" s="2"/>
      <c r="GV162" s="2"/>
      <c r="GW162" s="2"/>
      <c r="GX162" s="2"/>
      <c r="GY162" s="2"/>
      <c r="GZ162" s="2"/>
      <c r="HA162" s="2"/>
      <c r="HB162" s="2"/>
      <c r="HC162" s="2"/>
      <c r="HD162" s="2"/>
    </row>
    <row r="163" spans="1:226" s="1" customFormat="1" ht="12.95" customHeight="1" x14ac:dyDescent="0.2">
      <c r="A163" s="13" t="s">
        <v>87</v>
      </c>
      <c r="B163" s="23"/>
      <c r="C163" s="23"/>
      <c r="D163" s="68" t="s">
        <v>694</v>
      </c>
      <c r="E163" s="23"/>
      <c r="F163" s="23"/>
      <c r="G163" s="46" t="s">
        <v>481</v>
      </c>
      <c r="H163" s="46"/>
      <c r="I163" s="46" t="s">
        <v>482</v>
      </c>
      <c r="J163" s="46" t="s">
        <v>88</v>
      </c>
      <c r="K163" s="13" t="s">
        <v>9</v>
      </c>
      <c r="L163" s="13" t="s">
        <v>385</v>
      </c>
      <c r="M163" s="13"/>
      <c r="N163" s="43">
        <v>20</v>
      </c>
      <c r="O163" s="12">
        <v>230000000</v>
      </c>
      <c r="P163" s="13" t="s">
        <v>233</v>
      </c>
      <c r="Q163" s="13" t="s">
        <v>483</v>
      </c>
      <c r="R163" s="12" t="s">
        <v>234</v>
      </c>
      <c r="S163" s="46">
        <v>230000000</v>
      </c>
      <c r="T163" s="13" t="s">
        <v>484</v>
      </c>
      <c r="U163" s="13"/>
      <c r="V163" s="13" t="s">
        <v>235</v>
      </c>
      <c r="W163" s="13"/>
      <c r="X163" s="13"/>
      <c r="Y163" s="43">
        <v>0</v>
      </c>
      <c r="Z163" s="12">
        <v>100</v>
      </c>
      <c r="AA163" s="43">
        <v>0</v>
      </c>
      <c r="AB163" s="13"/>
      <c r="AC163" s="12" t="s">
        <v>236</v>
      </c>
      <c r="AD163" s="153"/>
      <c r="AE163" s="153"/>
      <c r="AF163" s="153">
        <v>60500000</v>
      </c>
      <c r="AG163" s="153">
        <f t="shared" si="241"/>
        <v>67760000</v>
      </c>
      <c r="AH163" s="153"/>
      <c r="AI163" s="153"/>
      <c r="AJ163" s="153">
        <v>57400000</v>
      </c>
      <c r="AK163" s="153">
        <f t="shared" si="242"/>
        <v>64288000.000000007</v>
      </c>
      <c r="AL163" s="153"/>
      <c r="AM163" s="153"/>
      <c r="AN163" s="153">
        <v>0</v>
      </c>
      <c r="AO163" s="153">
        <f>AN163*1.12</f>
        <v>0</v>
      </c>
      <c r="AP163" s="153"/>
      <c r="AQ163" s="153"/>
      <c r="AR163" s="153">
        <f>AP163*AQ163</f>
        <v>0</v>
      </c>
      <c r="AS163" s="153">
        <f>AR163*1.12</f>
        <v>0</v>
      </c>
      <c r="AT163" s="153"/>
      <c r="AU163" s="153"/>
      <c r="AV163" s="153">
        <f>AT163*AU163</f>
        <v>0</v>
      </c>
      <c r="AW163" s="153">
        <f>AV163*1.12</f>
        <v>0</v>
      </c>
      <c r="AX163" s="153"/>
      <c r="AY163" s="153">
        <f>AF163+AJ163+AN163+AR163+AV163</f>
        <v>117900000</v>
      </c>
      <c r="AZ163" s="153">
        <f t="shared" si="240"/>
        <v>132048000.00000001</v>
      </c>
      <c r="BA163" s="13" t="s">
        <v>245</v>
      </c>
      <c r="BB163" s="20" t="s">
        <v>672</v>
      </c>
      <c r="BC163" s="20" t="s">
        <v>673</v>
      </c>
      <c r="BD163" s="23"/>
      <c r="BE163" s="23"/>
      <c r="BF163" s="23"/>
      <c r="BG163" s="23"/>
      <c r="BH163" s="23"/>
      <c r="BI163" s="23"/>
      <c r="BJ163" s="23"/>
      <c r="BK163" s="23"/>
      <c r="BL163" s="23"/>
      <c r="BM163" s="52" t="s">
        <v>648</v>
      </c>
      <c r="BN163" s="5"/>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c r="GF163" s="2"/>
      <c r="GG163" s="2"/>
      <c r="GH163" s="2"/>
      <c r="GI163" s="2"/>
      <c r="GJ163" s="2"/>
      <c r="GK163" s="2"/>
      <c r="GL163" s="2"/>
      <c r="GM163" s="2"/>
      <c r="GN163" s="2"/>
      <c r="GO163" s="2"/>
      <c r="GP163" s="2"/>
      <c r="GQ163" s="2"/>
      <c r="GR163" s="2"/>
      <c r="GS163" s="2"/>
      <c r="GT163" s="2"/>
      <c r="GU163" s="2"/>
      <c r="GV163" s="2"/>
      <c r="GW163" s="2"/>
      <c r="GX163" s="2"/>
      <c r="GY163" s="2"/>
      <c r="GZ163" s="2"/>
      <c r="HA163" s="2"/>
      <c r="HB163" s="2"/>
      <c r="HC163" s="2"/>
      <c r="HD163" s="2"/>
      <c r="HE163" s="2"/>
      <c r="HF163" s="2"/>
      <c r="HG163" s="2"/>
      <c r="HH163" s="2"/>
      <c r="HI163" s="2"/>
      <c r="HJ163" s="2"/>
      <c r="HK163" s="2"/>
      <c r="HL163" s="2"/>
      <c r="HM163" s="2"/>
      <c r="HN163" s="2"/>
      <c r="HO163" s="2"/>
      <c r="HP163" s="2"/>
      <c r="HQ163" s="2"/>
      <c r="HR163" s="2"/>
    </row>
    <row r="164" spans="1:226" s="87" customFormat="1" ht="12.95" customHeight="1" x14ac:dyDescent="0.25">
      <c r="A164" s="71" t="s">
        <v>66</v>
      </c>
      <c r="B164" s="46"/>
      <c r="C164" s="46"/>
      <c r="D164" s="68" t="s">
        <v>753</v>
      </c>
      <c r="E164" s="13"/>
      <c r="F164" s="13"/>
      <c r="G164" s="46" t="s">
        <v>754</v>
      </c>
      <c r="H164" s="46"/>
      <c r="I164" s="46" t="s">
        <v>755</v>
      </c>
      <c r="J164" s="46" t="s">
        <v>756</v>
      </c>
      <c r="K164" s="13" t="s">
        <v>25</v>
      </c>
      <c r="L164" s="13"/>
      <c r="M164" s="13"/>
      <c r="N164" s="13" t="s">
        <v>220</v>
      </c>
      <c r="O164" s="46">
        <v>230000000</v>
      </c>
      <c r="P164" s="13" t="s">
        <v>233</v>
      </c>
      <c r="Q164" s="28" t="s">
        <v>757</v>
      </c>
      <c r="R164" s="28" t="s">
        <v>234</v>
      </c>
      <c r="S164" s="46">
        <v>230000000</v>
      </c>
      <c r="T164" s="71" t="s">
        <v>140</v>
      </c>
      <c r="U164" s="71"/>
      <c r="V164" s="71" t="s">
        <v>235</v>
      </c>
      <c r="W164" s="71"/>
      <c r="X164" s="71"/>
      <c r="Y164" s="71">
        <v>30</v>
      </c>
      <c r="Z164" s="71" t="s">
        <v>243</v>
      </c>
      <c r="AA164" s="71">
        <v>10</v>
      </c>
      <c r="AB164" s="71"/>
      <c r="AC164" s="20" t="s">
        <v>236</v>
      </c>
      <c r="AD164" s="188"/>
      <c r="AE164" s="188"/>
      <c r="AF164" s="188">
        <v>400000000</v>
      </c>
      <c r="AG164" s="188">
        <f t="shared" si="241"/>
        <v>448000000.00000006</v>
      </c>
      <c r="AH164" s="188"/>
      <c r="AI164" s="188"/>
      <c r="AJ164" s="188">
        <v>796525170</v>
      </c>
      <c r="AK164" s="188">
        <f t="shared" si="242"/>
        <v>892108190.4000001</v>
      </c>
      <c r="AL164" s="188"/>
      <c r="AM164" s="188"/>
      <c r="AN164" s="188"/>
      <c r="AO164" s="188"/>
      <c r="AP164" s="188"/>
      <c r="AQ164" s="188"/>
      <c r="AR164" s="188"/>
      <c r="AS164" s="188"/>
      <c r="AT164" s="188"/>
      <c r="AU164" s="188"/>
      <c r="AV164" s="188"/>
      <c r="AW164" s="188"/>
      <c r="AX164" s="188"/>
      <c r="AY164" s="188">
        <v>0</v>
      </c>
      <c r="AZ164" s="188">
        <v>0</v>
      </c>
      <c r="BA164" s="58">
        <v>120240021112</v>
      </c>
      <c r="BB164" s="71" t="s">
        <v>758</v>
      </c>
      <c r="BC164" s="71" t="s">
        <v>759</v>
      </c>
      <c r="BD164" s="67"/>
      <c r="BE164" s="67"/>
      <c r="BF164" s="86"/>
      <c r="BG164" s="10"/>
      <c r="BH164" s="10"/>
      <c r="BI164" s="10"/>
      <c r="BJ164" s="10"/>
      <c r="BK164" s="10"/>
      <c r="BL164" s="10"/>
      <c r="BM164" s="10" t="s">
        <v>416</v>
      </c>
    </row>
    <row r="165" spans="1:226" s="87" customFormat="1" ht="12.95" customHeight="1" x14ac:dyDescent="0.25">
      <c r="A165" s="71" t="s">
        <v>66</v>
      </c>
      <c r="B165" s="46"/>
      <c r="C165" s="46"/>
      <c r="D165" s="68" t="s">
        <v>785</v>
      </c>
      <c r="E165" s="13"/>
      <c r="F165" s="13"/>
      <c r="G165" s="46" t="s">
        <v>754</v>
      </c>
      <c r="H165" s="46" t="s">
        <v>648</v>
      </c>
      <c r="I165" s="46" t="s">
        <v>755</v>
      </c>
      <c r="J165" s="46" t="s">
        <v>756</v>
      </c>
      <c r="K165" s="13" t="s">
        <v>9</v>
      </c>
      <c r="L165" s="13" t="s">
        <v>274</v>
      </c>
      <c r="M165" s="13" t="s">
        <v>684</v>
      </c>
      <c r="N165" s="13" t="s">
        <v>220</v>
      </c>
      <c r="O165" s="46">
        <v>230000000</v>
      </c>
      <c r="P165" s="13" t="s">
        <v>233</v>
      </c>
      <c r="Q165" s="28" t="s">
        <v>757</v>
      </c>
      <c r="R165" s="28" t="s">
        <v>234</v>
      </c>
      <c r="S165" s="46">
        <v>230000000</v>
      </c>
      <c r="T165" s="71" t="s">
        <v>140</v>
      </c>
      <c r="U165" s="71"/>
      <c r="V165" s="71" t="s">
        <v>235</v>
      </c>
      <c r="W165" s="71"/>
      <c r="X165" s="71"/>
      <c r="Y165" s="71">
        <v>30</v>
      </c>
      <c r="Z165" s="71" t="s">
        <v>243</v>
      </c>
      <c r="AA165" s="71">
        <v>10</v>
      </c>
      <c r="AB165" s="71"/>
      <c r="AC165" s="20" t="s">
        <v>236</v>
      </c>
      <c r="AD165" s="188"/>
      <c r="AE165" s="188"/>
      <c r="AF165" s="188">
        <v>400000000</v>
      </c>
      <c r="AG165" s="188">
        <f t="shared" si="241"/>
        <v>448000000.00000006</v>
      </c>
      <c r="AH165" s="188"/>
      <c r="AI165" s="188"/>
      <c r="AJ165" s="188">
        <v>796525170</v>
      </c>
      <c r="AK165" s="188">
        <f t="shared" si="242"/>
        <v>892108190.4000001</v>
      </c>
      <c r="AL165" s="188"/>
      <c r="AM165" s="188"/>
      <c r="AN165" s="188"/>
      <c r="AO165" s="188"/>
      <c r="AP165" s="188"/>
      <c r="AQ165" s="188"/>
      <c r="AR165" s="188"/>
      <c r="AS165" s="188"/>
      <c r="AT165" s="188"/>
      <c r="AU165" s="188"/>
      <c r="AV165" s="188"/>
      <c r="AW165" s="188"/>
      <c r="AX165" s="188"/>
      <c r="AY165" s="188">
        <f>AF165+AJ165</f>
        <v>1196525170</v>
      </c>
      <c r="AZ165" s="188">
        <f>AY165*1.12</f>
        <v>1340108190.4000001</v>
      </c>
      <c r="BA165" s="58">
        <v>120240021112</v>
      </c>
      <c r="BB165" s="71" t="s">
        <v>758</v>
      </c>
      <c r="BC165" s="71" t="s">
        <v>759</v>
      </c>
      <c r="BD165" s="71"/>
      <c r="BE165" s="67"/>
      <c r="BF165" s="67"/>
      <c r="BG165" s="86"/>
      <c r="BH165" s="10"/>
      <c r="BI165" s="10"/>
      <c r="BJ165" s="10"/>
      <c r="BK165" s="10"/>
      <c r="BL165" s="10"/>
      <c r="BM165" s="10" t="s">
        <v>786</v>
      </c>
      <c r="BN165" s="10"/>
    </row>
    <row r="166" spans="1:226" s="87" customFormat="1" ht="12.95" customHeight="1" x14ac:dyDescent="0.25">
      <c r="A166" s="88" t="s">
        <v>66</v>
      </c>
      <c r="B166" s="13"/>
      <c r="C166" s="13"/>
      <c r="D166" s="68" t="s">
        <v>760</v>
      </c>
      <c r="E166" s="13"/>
      <c r="F166" s="13"/>
      <c r="G166" s="13" t="s">
        <v>761</v>
      </c>
      <c r="H166" s="13"/>
      <c r="I166" s="13" t="s">
        <v>762</v>
      </c>
      <c r="J166" s="13" t="s">
        <v>762</v>
      </c>
      <c r="K166" s="13" t="s">
        <v>9</v>
      </c>
      <c r="L166" s="13" t="s">
        <v>274</v>
      </c>
      <c r="M166" s="13" t="s">
        <v>684</v>
      </c>
      <c r="N166" s="13" t="s">
        <v>763</v>
      </c>
      <c r="O166" s="46">
        <v>230000000</v>
      </c>
      <c r="P166" s="13" t="s">
        <v>233</v>
      </c>
      <c r="Q166" s="28" t="s">
        <v>757</v>
      </c>
      <c r="R166" s="28" t="s">
        <v>234</v>
      </c>
      <c r="S166" s="46">
        <v>230000000</v>
      </c>
      <c r="T166" s="71" t="s">
        <v>132</v>
      </c>
      <c r="U166" s="71"/>
      <c r="V166" s="71" t="s">
        <v>764</v>
      </c>
      <c r="W166" s="71"/>
      <c r="X166" s="71"/>
      <c r="Y166" s="71" t="s">
        <v>278</v>
      </c>
      <c r="Z166" s="71" t="s">
        <v>276</v>
      </c>
      <c r="AA166" s="71" t="s">
        <v>278</v>
      </c>
      <c r="AB166" s="71"/>
      <c r="AC166" s="20" t="s">
        <v>236</v>
      </c>
      <c r="AD166" s="188"/>
      <c r="AE166" s="188"/>
      <c r="AF166" s="188">
        <v>28500000</v>
      </c>
      <c r="AG166" s="188">
        <f t="shared" si="241"/>
        <v>31920000.000000004</v>
      </c>
      <c r="AH166" s="188"/>
      <c r="AI166" s="188"/>
      <c r="AJ166" s="188">
        <v>36440000</v>
      </c>
      <c r="AK166" s="188">
        <f t="shared" si="242"/>
        <v>40812800.000000007</v>
      </c>
      <c r="AL166" s="188"/>
      <c r="AM166" s="188"/>
      <c r="AN166" s="188"/>
      <c r="AO166" s="188"/>
      <c r="AP166" s="188"/>
      <c r="AQ166" s="188"/>
      <c r="AR166" s="188"/>
      <c r="AS166" s="188"/>
      <c r="AT166" s="188"/>
      <c r="AU166" s="188"/>
      <c r="AV166" s="188"/>
      <c r="AW166" s="188"/>
      <c r="AX166" s="188"/>
      <c r="AY166" s="188">
        <f>AF166+AJ166+AN166+AR166+AV166</f>
        <v>64940000</v>
      </c>
      <c r="AZ166" s="188">
        <f>AG166+AK166+AO166+AS166+AW166</f>
        <v>72732800.000000015</v>
      </c>
      <c r="BA166" s="58">
        <v>120240021112</v>
      </c>
      <c r="BB166" s="13" t="s">
        <v>765</v>
      </c>
      <c r="BC166" s="13" t="s">
        <v>766</v>
      </c>
      <c r="BD166" s="67"/>
      <c r="BE166" s="67"/>
      <c r="BF166" s="86"/>
      <c r="BG166" s="10"/>
      <c r="BH166" s="10"/>
      <c r="BI166" s="10"/>
      <c r="BJ166" s="10"/>
      <c r="BK166" s="10"/>
      <c r="BL166" s="10"/>
      <c r="BM166" s="20" t="s">
        <v>416</v>
      </c>
    </row>
    <row r="167" spans="1:226" s="87" customFormat="1" ht="12.95" customHeight="1" x14ac:dyDescent="0.2">
      <c r="A167" s="28" t="s">
        <v>805</v>
      </c>
      <c r="B167" s="46"/>
      <c r="C167" s="46"/>
      <c r="D167" s="68" t="s">
        <v>806</v>
      </c>
      <c r="E167" s="13"/>
      <c r="F167" s="13"/>
      <c r="G167" s="13" t="s">
        <v>807</v>
      </c>
      <c r="H167" s="13"/>
      <c r="I167" s="13" t="s">
        <v>808</v>
      </c>
      <c r="J167" s="13" t="s">
        <v>809</v>
      </c>
      <c r="K167" s="46" t="s">
        <v>25</v>
      </c>
      <c r="L167" s="11"/>
      <c r="M167" s="11"/>
      <c r="N167" s="43">
        <v>100</v>
      </c>
      <c r="O167" s="13">
        <v>230000000</v>
      </c>
      <c r="P167" s="13" t="s">
        <v>233</v>
      </c>
      <c r="Q167" s="13" t="s">
        <v>795</v>
      </c>
      <c r="R167" s="28" t="s">
        <v>234</v>
      </c>
      <c r="S167" s="46">
        <v>230000000</v>
      </c>
      <c r="T167" s="13" t="s">
        <v>810</v>
      </c>
      <c r="U167" s="11"/>
      <c r="V167" s="13" t="s">
        <v>764</v>
      </c>
      <c r="W167" s="11"/>
      <c r="X167" s="11"/>
      <c r="Y167" s="62">
        <v>0</v>
      </c>
      <c r="Z167" s="43">
        <v>90</v>
      </c>
      <c r="AA167" s="43">
        <v>10</v>
      </c>
      <c r="AB167" s="11"/>
      <c r="AC167" s="20" t="s">
        <v>236</v>
      </c>
      <c r="AD167" s="153">
        <v>4</v>
      </c>
      <c r="AE167" s="181"/>
      <c r="AF167" s="153">
        <v>249813716.0492</v>
      </c>
      <c r="AG167" s="153">
        <f>IF(Y167="С НДС",AF167*1.12,AF167)</f>
        <v>249813716.0492</v>
      </c>
      <c r="AH167" s="153">
        <v>3</v>
      </c>
      <c r="AI167" s="181"/>
      <c r="AJ167" s="153">
        <v>150000000</v>
      </c>
      <c r="AK167" s="153">
        <f>AJ167*1.12</f>
        <v>168000000.00000003</v>
      </c>
      <c r="AL167" s="181"/>
      <c r="AM167" s="181"/>
      <c r="AN167" s="181">
        <f t="shared" ref="AN167:AN173" si="243">AL167*AM167</f>
        <v>0</v>
      </c>
      <c r="AO167" s="181">
        <f t="shared" ref="AO167:AO173" si="244">IF(Y167="С НДС",AN167*1.12,AN167)</f>
        <v>0</v>
      </c>
      <c r="AP167" s="181"/>
      <c r="AQ167" s="181"/>
      <c r="AR167" s="181">
        <f t="shared" ref="AR167:AR173" si="245">AP167*AQ167</f>
        <v>0</v>
      </c>
      <c r="AS167" s="181">
        <f t="shared" ref="AS167:AS173" si="246">IF(Y167="С НДС",AR167*1.12,AR167)</f>
        <v>0</v>
      </c>
      <c r="AT167" s="181"/>
      <c r="AU167" s="181"/>
      <c r="AV167" s="181">
        <f t="shared" ref="AV167:AV173" si="247">AT167*AU167</f>
        <v>0</v>
      </c>
      <c r="AW167" s="181">
        <f t="shared" ref="AW167:AW173" si="248">IF(Y167="С НДС",AV167*1.12,AV167)</f>
        <v>0</v>
      </c>
      <c r="AX167" s="153">
        <f t="shared" ref="AX167:AX173" si="249">AH167+AD167</f>
        <v>7</v>
      </c>
      <c r="AY167" s="153">
        <v>0</v>
      </c>
      <c r="AZ167" s="153">
        <f>AY167*1.12</f>
        <v>0</v>
      </c>
      <c r="BA167" s="11" t="s">
        <v>245</v>
      </c>
      <c r="BB167" s="11" t="s">
        <v>811</v>
      </c>
      <c r="BC167" s="13" t="s">
        <v>812</v>
      </c>
      <c r="BD167" s="13"/>
      <c r="BE167" s="13"/>
      <c r="BF167" s="11"/>
      <c r="BG167" s="11"/>
      <c r="BH167" s="11"/>
      <c r="BI167" s="11"/>
      <c r="BJ167" s="11"/>
      <c r="BK167" s="11"/>
      <c r="BL167" s="11"/>
      <c r="BM167" s="13" t="s">
        <v>813</v>
      </c>
    </row>
    <row r="168" spans="1:226" ht="12.95" customHeight="1" x14ac:dyDescent="0.2">
      <c r="A168" s="28" t="s">
        <v>805</v>
      </c>
      <c r="B168" s="46"/>
      <c r="C168" s="46"/>
      <c r="D168" s="68" t="s">
        <v>873</v>
      </c>
      <c r="E168" s="13"/>
      <c r="F168" s="13"/>
      <c r="G168" s="13" t="s">
        <v>807</v>
      </c>
      <c r="H168" s="13"/>
      <c r="I168" s="13" t="s">
        <v>808</v>
      </c>
      <c r="J168" s="13" t="s">
        <v>809</v>
      </c>
      <c r="K168" s="46" t="s">
        <v>25</v>
      </c>
      <c r="L168" s="11"/>
      <c r="M168" s="11"/>
      <c r="N168" s="43">
        <v>100</v>
      </c>
      <c r="O168" s="13">
        <v>230000000</v>
      </c>
      <c r="P168" s="13" t="s">
        <v>233</v>
      </c>
      <c r="Q168" s="13" t="s">
        <v>874</v>
      </c>
      <c r="R168" s="28" t="s">
        <v>234</v>
      </c>
      <c r="S168" s="46">
        <v>230000000</v>
      </c>
      <c r="T168" s="13" t="s">
        <v>810</v>
      </c>
      <c r="U168" s="11"/>
      <c r="V168" s="13" t="s">
        <v>764</v>
      </c>
      <c r="W168" s="11"/>
      <c r="X168" s="11"/>
      <c r="Y168" s="62">
        <v>0</v>
      </c>
      <c r="Z168" s="43">
        <v>90</v>
      </c>
      <c r="AA168" s="43">
        <v>10</v>
      </c>
      <c r="AB168" s="11"/>
      <c r="AC168" s="20" t="s">
        <v>236</v>
      </c>
      <c r="AD168" s="153">
        <v>4</v>
      </c>
      <c r="AE168" s="181" t="s">
        <v>648</v>
      </c>
      <c r="AF168" s="153">
        <v>222689600</v>
      </c>
      <c r="AG168" s="153">
        <f>AF168*1.12</f>
        <v>249412352.00000003</v>
      </c>
      <c r="AH168" s="153">
        <v>3</v>
      </c>
      <c r="AI168" s="181"/>
      <c r="AJ168" s="153">
        <v>150000000</v>
      </c>
      <c r="AK168" s="153">
        <f>AJ168*1.12</f>
        <v>168000000.00000003</v>
      </c>
      <c r="AL168" s="181"/>
      <c r="AM168" s="181"/>
      <c r="AN168" s="181">
        <f t="shared" si="243"/>
        <v>0</v>
      </c>
      <c r="AO168" s="181">
        <f t="shared" si="244"/>
        <v>0</v>
      </c>
      <c r="AP168" s="181"/>
      <c r="AQ168" s="181"/>
      <c r="AR168" s="181">
        <f t="shared" si="245"/>
        <v>0</v>
      </c>
      <c r="AS168" s="181">
        <f t="shared" si="246"/>
        <v>0</v>
      </c>
      <c r="AT168" s="181"/>
      <c r="AU168" s="181"/>
      <c r="AV168" s="181">
        <f t="shared" si="247"/>
        <v>0</v>
      </c>
      <c r="AW168" s="181">
        <f t="shared" si="248"/>
        <v>0</v>
      </c>
      <c r="AX168" s="153">
        <f t="shared" si="249"/>
        <v>7</v>
      </c>
      <c r="AY168" s="153">
        <v>0</v>
      </c>
      <c r="AZ168" s="153">
        <v>0</v>
      </c>
      <c r="BA168" s="11" t="s">
        <v>245</v>
      </c>
      <c r="BB168" s="11" t="s">
        <v>811</v>
      </c>
      <c r="BC168" s="13" t="s">
        <v>812</v>
      </c>
      <c r="BD168" s="13"/>
      <c r="BE168" s="13"/>
      <c r="BF168" s="11"/>
      <c r="BG168" s="11"/>
      <c r="BH168" s="11"/>
      <c r="BI168" s="11"/>
      <c r="BJ168" s="11"/>
      <c r="BK168" s="11"/>
      <c r="BL168" s="11"/>
      <c r="BM168" s="13" t="s">
        <v>986</v>
      </c>
    </row>
    <row r="169" spans="1:226" s="87" customFormat="1" ht="12.95" customHeight="1" x14ac:dyDescent="0.2">
      <c r="A169" s="28" t="s">
        <v>805</v>
      </c>
      <c r="B169" s="46"/>
      <c r="C169" s="46"/>
      <c r="D169" s="68" t="s">
        <v>814</v>
      </c>
      <c r="E169" s="13"/>
      <c r="F169" s="13"/>
      <c r="G169" s="46" t="s">
        <v>807</v>
      </c>
      <c r="H169" s="46"/>
      <c r="I169" s="46" t="s">
        <v>808</v>
      </c>
      <c r="J169" s="46" t="s">
        <v>809</v>
      </c>
      <c r="K169" s="46" t="s">
        <v>25</v>
      </c>
      <c r="L169" s="11"/>
      <c r="M169" s="63"/>
      <c r="N169" s="43">
        <v>100</v>
      </c>
      <c r="O169" s="46">
        <v>230000000</v>
      </c>
      <c r="P169" s="13" t="s">
        <v>233</v>
      </c>
      <c r="Q169" s="13" t="s">
        <v>795</v>
      </c>
      <c r="R169" s="28" t="s">
        <v>234</v>
      </c>
      <c r="S169" s="46">
        <v>230000000</v>
      </c>
      <c r="T169" s="46" t="s">
        <v>815</v>
      </c>
      <c r="U169" s="11"/>
      <c r="V169" s="13" t="s">
        <v>764</v>
      </c>
      <c r="W169" s="11"/>
      <c r="X169" s="11"/>
      <c r="Y169" s="62">
        <v>0</v>
      </c>
      <c r="Z169" s="43">
        <v>90</v>
      </c>
      <c r="AA169" s="43">
        <v>10</v>
      </c>
      <c r="AB169" s="63"/>
      <c r="AC169" s="20" t="s">
        <v>236</v>
      </c>
      <c r="AD169" s="153">
        <v>3</v>
      </c>
      <c r="AE169" s="181"/>
      <c r="AF169" s="153">
        <v>222690740</v>
      </c>
      <c r="AG169" s="153">
        <f>IF(Y169="С НДС",AF169*1.12,AF169)</f>
        <v>222690740</v>
      </c>
      <c r="AH169" s="153">
        <v>3</v>
      </c>
      <c r="AI169" s="181"/>
      <c r="AJ169" s="153">
        <v>150000000</v>
      </c>
      <c r="AK169" s="153">
        <f t="shared" ref="AK169:AK181" si="250">AJ169*1.12</f>
        <v>168000000.00000003</v>
      </c>
      <c r="AL169" s="181"/>
      <c r="AM169" s="181"/>
      <c r="AN169" s="181">
        <f t="shared" si="243"/>
        <v>0</v>
      </c>
      <c r="AO169" s="181">
        <f t="shared" si="244"/>
        <v>0</v>
      </c>
      <c r="AP169" s="181"/>
      <c r="AQ169" s="181"/>
      <c r="AR169" s="181">
        <f t="shared" si="245"/>
        <v>0</v>
      </c>
      <c r="AS169" s="181">
        <f t="shared" si="246"/>
        <v>0</v>
      </c>
      <c r="AT169" s="181"/>
      <c r="AU169" s="181"/>
      <c r="AV169" s="181">
        <f t="shared" si="247"/>
        <v>0</v>
      </c>
      <c r="AW169" s="181">
        <f t="shared" si="248"/>
        <v>0</v>
      </c>
      <c r="AX169" s="153">
        <f t="shared" si="249"/>
        <v>6</v>
      </c>
      <c r="AY169" s="153">
        <v>0</v>
      </c>
      <c r="AZ169" s="153">
        <f>AY169*1.12</f>
        <v>0</v>
      </c>
      <c r="BA169" s="11" t="s">
        <v>245</v>
      </c>
      <c r="BB169" s="63" t="s">
        <v>816</v>
      </c>
      <c r="BC169" s="129" t="s">
        <v>817</v>
      </c>
      <c r="BD169" s="130"/>
      <c r="BE169" s="131"/>
      <c r="BF169" s="11"/>
      <c r="BG169" s="11"/>
      <c r="BH169" s="11"/>
      <c r="BI169" s="11"/>
      <c r="BJ169" s="11"/>
      <c r="BK169" s="11"/>
      <c r="BL169" s="11"/>
      <c r="BM169" s="13" t="s">
        <v>813</v>
      </c>
    </row>
    <row r="170" spans="1:226" ht="12.95" customHeight="1" x14ac:dyDescent="0.2">
      <c r="A170" s="28" t="s">
        <v>805</v>
      </c>
      <c r="B170" s="46"/>
      <c r="C170" s="46"/>
      <c r="D170" s="68" t="s">
        <v>875</v>
      </c>
      <c r="E170" s="13"/>
      <c r="F170" s="13"/>
      <c r="G170" s="46" t="s">
        <v>807</v>
      </c>
      <c r="H170" s="46"/>
      <c r="I170" s="46" t="s">
        <v>808</v>
      </c>
      <c r="J170" s="46" t="s">
        <v>809</v>
      </c>
      <c r="K170" s="46" t="s">
        <v>25</v>
      </c>
      <c r="L170" s="11"/>
      <c r="M170" s="63"/>
      <c r="N170" s="43">
        <v>100</v>
      </c>
      <c r="O170" s="46">
        <v>230000000</v>
      </c>
      <c r="P170" s="13" t="s">
        <v>233</v>
      </c>
      <c r="Q170" s="13" t="s">
        <v>874</v>
      </c>
      <c r="R170" s="28" t="s">
        <v>234</v>
      </c>
      <c r="S170" s="46">
        <v>230000000</v>
      </c>
      <c r="T170" s="46" t="s">
        <v>815</v>
      </c>
      <c r="U170" s="11"/>
      <c r="V170" s="13" t="s">
        <v>764</v>
      </c>
      <c r="W170" s="11"/>
      <c r="X170" s="11"/>
      <c r="Y170" s="62">
        <v>0</v>
      </c>
      <c r="Z170" s="43">
        <v>90</v>
      </c>
      <c r="AA170" s="43">
        <v>10</v>
      </c>
      <c r="AB170" s="63"/>
      <c r="AC170" s="20" t="s">
        <v>236</v>
      </c>
      <c r="AD170" s="153">
        <v>3</v>
      </c>
      <c r="AE170" s="181" t="s">
        <v>648</v>
      </c>
      <c r="AF170" s="153">
        <v>249813716</v>
      </c>
      <c r="AG170" s="153">
        <f>AF170*1.12</f>
        <v>279791361.92000002</v>
      </c>
      <c r="AH170" s="153">
        <v>3</v>
      </c>
      <c r="AI170" s="181"/>
      <c r="AJ170" s="153">
        <v>150000000</v>
      </c>
      <c r="AK170" s="153">
        <f>AJ170*1.12</f>
        <v>168000000.00000003</v>
      </c>
      <c r="AL170" s="181"/>
      <c r="AM170" s="181"/>
      <c r="AN170" s="181">
        <f t="shared" si="243"/>
        <v>0</v>
      </c>
      <c r="AO170" s="181">
        <f t="shared" si="244"/>
        <v>0</v>
      </c>
      <c r="AP170" s="181"/>
      <c r="AQ170" s="181"/>
      <c r="AR170" s="181">
        <f t="shared" si="245"/>
        <v>0</v>
      </c>
      <c r="AS170" s="181">
        <f t="shared" si="246"/>
        <v>0</v>
      </c>
      <c r="AT170" s="181"/>
      <c r="AU170" s="181"/>
      <c r="AV170" s="181">
        <f t="shared" si="247"/>
        <v>0</v>
      </c>
      <c r="AW170" s="181">
        <f t="shared" si="248"/>
        <v>0</v>
      </c>
      <c r="AX170" s="153">
        <f t="shared" si="249"/>
        <v>6</v>
      </c>
      <c r="AY170" s="153">
        <v>0</v>
      </c>
      <c r="AZ170" s="153">
        <v>0</v>
      </c>
      <c r="BA170" s="11" t="s">
        <v>245</v>
      </c>
      <c r="BB170" s="63" t="s">
        <v>816</v>
      </c>
      <c r="BC170" s="129" t="s">
        <v>817</v>
      </c>
      <c r="BD170" s="130"/>
      <c r="BE170" s="131"/>
      <c r="BF170" s="11"/>
      <c r="BG170" s="11"/>
      <c r="BH170" s="11"/>
      <c r="BI170" s="11"/>
      <c r="BJ170" s="11"/>
      <c r="BK170" s="11"/>
      <c r="BL170" s="11"/>
      <c r="BM170" s="13" t="s">
        <v>987</v>
      </c>
    </row>
    <row r="171" spans="1:226" s="87" customFormat="1" ht="12.95" customHeight="1" x14ac:dyDescent="0.2">
      <c r="A171" s="28" t="s">
        <v>805</v>
      </c>
      <c r="B171" s="46"/>
      <c r="C171" s="46"/>
      <c r="D171" s="68" t="s">
        <v>84</v>
      </c>
      <c r="E171" s="13"/>
      <c r="F171" s="13"/>
      <c r="G171" s="13" t="s">
        <v>807</v>
      </c>
      <c r="H171" s="13"/>
      <c r="I171" s="13" t="s">
        <v>808</v>
      </c>
      <c r="J171" s="13" t="s">
        <v>809</v>
      </c>
      <c r="K171" s="46" t="s">
        <v>25</v>
      </c>
      <c r="L171" s="11"/>
      <c r="M171" s="11"/>
      <c r="N171" s="43">
        <v>100</v>
      </c>
      <c r="O171" s="13">
        <v>230000000</v>
      </c>
      <c r="P171" s="13" t="s">
        <v>233</v>
      </c>
      <c r="Q171" s="13" t="s">
        <v>795</v>
      </c>
      <c r="R171" s="28" t="s">
        <v>234</v>
      </c>
      <c r="S171" s="46">
        <v>230000000</v>
      </c>
      <c r="T171" s="13" t="s">
        <v>818</v>
      </c>
      <c r="U171" s="11"/>
      <c r="V171" s="13" t="s">
        <v>764</v>
      </c>
      <c r="W171" s="11"/>
      <c r="X171" s="11"/>
      <c r="Y171" s="62">
        <v>0</v>
      </c>
      <c r="Z171" s="43">
        <v>90</v>
      </c>
      <c r="AA171" s="43">
        <v>10</v>
      </c>
      <c r="AB171" s="11"/>
      <c r="AC171" s="20" t="s">
        <v>236</v>
      </c>
      <c r="AD171" s="153">
        <v>1</v>
      </c>
      <c r="AE171" s="181"/>
      <c r="AF171" s="153">
        <v>63741544</v>
      </c>
      <c r="AG171" s="153">
        <f>IF(Y171="С НДС",AF171*1.12,AF171)</f>
        <v>63741544</v>
      </c>
      <c r="AH171" s="153">
        <v>2</v>
      </c>
      <c r="AI171" s="181"/>
      <c r="AJ171" s="153">
        <v>100000000</v>
      </c>
      <c r="AK171" s="153">
        <f t="shared" si="250"/>
        <v>112000000.00000001</v>
      </c>
      <c r="AL171" s="181"/>
      <c r="AM171" s="181"/>
      <c r="AN171" s="181">
        <f t="shared" si="243"/>
        <v>0</v>
      </c>
      <c r="AO171" s="181">
        <f t="shared" si="244"/>
        <v>0</v>
      </c>
      <c r="AP171" s="181"/>
      <c r="AQ171" s="181"/>
      <c r="AR171" s="181">
        <f t="shared" si="245"/>
        <v>0</v>
      </c>
      <c r="AS171" s="181">
        <f t="shared" si="246"/>
        <v>0</v>
      </c>
      <c r="AT171" s="181"/>
      <c r="AU171" s="181"/>
      <c r="AV171" s="181">
        <f t="shared" si="247"/>
        <v>0</v>
      </c>
      <c r="AW171" s="181">
        <f t="shared" si="248"/>
        <v>0</v>
      </c>
      <c r="AX171" s="153">
        <f t="shared" si="249"/>
        <v>3</v>
      </c>
      <c r="AY171" s="153">
        <v>0</v>
      </c>
      <c r="AZ171" s="153">
        <f>AY171*1.12</f>
        <v>0</v>
      </c>
      <c r="BA171" s="11" t="s">
        <v>245</v>
      </c>
      <c r="BB171" s="11" t="s">
        <v>819</v>
      </c>
      <c r="BC171" s="13" t="s">
        <v>820</v>
      </c>
      <c r="BD171" s="13"/>
      <c r="BE171" s="13"/>
      <c r="BF171" s="11"/>
      <c r="BG171" s="11"/>
      <c r="BH171" s="11"/>
      <c r="BI171" s="11"/>
      <c r="BJ171" s="11"/>
      <c r="BK171" s="11"/>
      <c r="BL171" s="11"/>
      <c r="BM171" s="13" t="s">
        <v>813</v>
      </c>
    </row>
    <row r="172" spans="1:226" ht="12.95" customHeight="1" x14ac:dyDescent="0.2">
      <c r="A172" s="28" t="s">
        <v>805</v>
      </c>
      <c r="B172" s="46"/>
      <c r="C172" s="46"/>
      <c r="D172" s="68" t="s">
        <v>876</v>
      </c>
      <c r="E172" s="13"/>
      <c r="F172" s="13"/>
      <c r="G172" s="13" t="s">
        <v>807</v>
      </c>
      <c r="H172" s="13"/>
      <c r="I172" s="13" t="s">
        <v>808</v>
      </c>
      <c r="J172" s="13" t="s">
        <v>809</v>
      </c>
      <c r="K172" s="46" t="s">
        <v>25</v>
      </c>
      <c r="L172" s="11"/>
      <c r="M172" s="11"/>
      <c r="N172" s="43">
        <v>100</v>
      </c>
      <c r="O172" s="13">
        <v>230000000</v>
      </c>
      <c r="P172" s="13" t="s">
        <v>233</v>
      </c>
      <c r="Q172" s="13" t="s">
        <v>874</v>
      </c>
      <c r="R172" s="28" t="s">
        <v>234</v>
      </c>
      <c r="S172" s="46">
        <v>230000000</v>
      </c>
      <c r="T172" s="13" t="s">
        <v>818</v>
      </c>
      <c r="U172" s="11"/>
      <c r="V172" s="13" t="s">
        <v>764</v>
      </c>
      <c r="W172" s="11"/>
      <c r="X172" s="11"/>
      <c r="Y172" s="62">
        <v>0</v>
      </c>
      <c r="Z172" s="43">
        <v>90</v>
      </c>
      <c r="AA172" s="43">
        <v>10</v>
      </c>
      <c r="AB172" s="11"/>
      <c r="AC172" s="20" t="s">
        <v>236</v>
      </c>
      <c r="AD172" s="153">
        <v>1</v>
      </c>
      <c r="AE172" s="181" t="s">
        <v>648</v>
      </c>
      <c r="AF172" s="153">
        <v>63741580</v>
      </c>
      <c r="AG172" s="153">
        <f t="shared" ref="AG172" si="251">AF172*1.12</f>
        <v>71390569.600000009</v>
      </c>
      <c r="AH172" s="153">
        <v>2</v>
      </c>
      <c r="AI172" s="181"/>
      <c r="AJ172" s="153">
        <v>100000000</v>
      </c>
      <c r="AK172" s="153">
        <f t="shared" ref="AK172" si="252">AJ172*1.12</f>
        <v>112000000.00000001</v>
      </c>
      <c r="AL172" s="181"/>
      <c r="AM172" s="181"/>
      <c r="AN172" s="181">
        <f t="shared" si="243"/>
        <v>0</v>
      </c>
      <c r="AO172" s="181">
        <f t="shared" si="244"/>
        <v>0</v>
      </c>
      <c r="AP172" s="181"/>
      <c r="AQ172" s="181"/>
      <c r="AR172" s="181">
        <f t="shared" si="245"/>
        <v>0</v>
      </c>
      <c r="AS172" s="181">
        <f t="shared" si="246"/>
        <v>0</v>
      </c>
      <c r="AT172" s="181"/>
      <c r="AU172" s="181"/>
      <c r="AV172" s="181">
        <f t="shared" si="247"/>
        <v>0</v>
      </c>
      <c r="AW172" s="181">
        <f t="shared" si="248"/>
        <v>0</v>
      </c>
      <c r="AX172" s="153">
        <f t="shared" si="249"/>
        <v>3</v>
      </c>
      <c r="AY172" s="153">
        <v>0</v>
      </c>
      <c r="AZ172" s="153">
        <v>0</v>
      </c>
      <c r="BA172" s="11" t="s">
        <v>245</v>
      </c>
      <c r="BB172" s="11" t="s">
        <v>819</v>
      </c>
      <c r="BC172" s="13" t="s">
        <v>820</v>
      </c>
      <c r="BD172" s="13"/>
      <c r="BE172" s="13"/>
      <c r="BF172" s="11"/>
      <c r="BG172" s="11"/>
      <c r="BH172" s="11"/>
      <c r="BI172" s="11"/>
      <c r="BJ172" s="11"/>
      <c r="BK172" s="11"/>
      <c r="BL172" s="11"/>
      <c r="BM172" s="13" t="s">
        <v>987</v>
      </c>
    </row>
    <row r="173" spans="1:226" s="87" customFormat="1" ht="12.95" customHeight="1" x14ac:dyDescent="0.2">
      <c r="A173" s="28" t="s">
        <v>805</v>
      </c>
      <c r="B173" s="46"/>
      <c r="C173" s="46"/>
      <c r="D173" s="68" t="s">
        <v>85</v>
      </c>
      <c r="E173" s="13"/>
      <c r="F173" s="13"/>
      <c r="G173" s="13" t="s">
        <v>807</v>
      </c>
      <c r="H173" s="13"/>
      <c r="I173" s="13" t="s">
        <v>808</v>
      </c>
      <c r="J173" s="13" t="s">
        <v>809</v>
      </c>
      <c r="K173" s="46" t="s">
        <v>25</v>
      </c>
      <c r="L173" s="11"/>
      <c r="M173" s="11"/>
      <c r="N173" s="43">
        <v>100</v>
      </c>
      <c r="O173" s="13">
        <v>230000000</v>
      </c>
      <c r="P173" s="13" t="s">
        <v>233</v>
      </c>
      <c r="Q173" s="13" t="s">
        <v>795</v>
      </c>
      <c r="R173" s="28" t="s">
        <v>234</v>
      </c>
      <c r="S173" s="46">
        <v>230000000</v>
      </c>
      <c r="T173" s="13" t="s">
        <v>821</v>
      </c>
      <c r="U173" s="11"/>
      <c r="V173" s="13" t="s">
        <v>764</v>
      </c>
      <c r="W173" s="11"/>
      <c r="X173" s="11"/>
      <c r="Y173" s="62">
        <v>0</v>
      </c>
      <c r="Z173" s="43">
        <v>90</v>
      </c>
      <c r="AA173" s="43">
        <v>10</v>
      </c>
      <c r="AB173" s="11"/>
      <c r="AC173" s="20" t="s">
        <v>236</v>
      </c>
      <c r="AD173" s="181"/>
      <c r="AE173" s="181"/>
      <c r="AF173" s="181"/>
      <c r="AG173" s="181"/>
      <c r="AH173" s="153">
        <v>3</v>
      </c>
      <c r="AI173" s="181"/>
      <c r="AJ173" s="153">
        <v>150000000</v>
      </c>
      <c r="AK173" s="153">
        <f t="shared" si="250"/>
        <v>168000000.00000003</v>
      </c>
      <c r="AL173" s="181"/>
      <c r="AM173" s="181"/>
      <c r="AN173" s="181">
        <f t="shared" si="243"/>
        <v>0</v>
      </c>
      <c r="AO173" s="181">
        <f t="shared" si="244"/>
        <v>0</v>
      </c>
      <c r="AP173" s="181"/>
      <c r="AQ173" s="181"/>
      <c r="AR173" s="181">
        <f t="shared" si="245"/>
        <v>0</v>
      </c>
      <c r="AS173" s="181">
        <f t="shared" si="246"/>
        <v>0</v>
      </c>
      <c r="AT173" s="181"/>
      <c r="AU173" s="181"/>
      <c r="AV173" s="181">
        <f t="shared" si="247"/>
        <v>0</v>
      </c>
      <c r="AW173" s="181">
        <f t="shared" si="248"/>
        <v>0</v>
      </c>
      <c r="AX173" s="153">
        <f t="shared" si="249"/>
        <v>3</v>
      </c>
      <c r="AY173" s="153">
        <v>0</v>
      </c>
      <c r="AZ173" s="153">
        <f>AY173*1.12</f>
        <v>0</v>
      </c>
      <c r="BA173" s="11" t="s">
        <v>245</v>
      </c>
      <c r="BB173" s="11" t="s">
        <v>822</v>
      </c>
      <c r="BC173" s="13" t="s">
        <v>823</v>
      </c>
      <c r="BD173" s="13"/>
      <c r="BE173" s="13"/>
      <c r="BF173" s="11"/>
      <c r="BG173" s="11"/>
      <c r="BH173" s="11"/>
      <c r="BI173" s="11"/>
      <c r="BJ173" s="11"/>
      <c r="BK173" s="11"/>
      <c r="BL173" s="11"/>
      <c r="BM173" s="13" t="s">
        <v>813</v>
      </c>
    </row>
    <row r="174" spans="1:226" ht="12.95" customHeight="1" x14ac:dyDescent="0.2">
      <c r="A174" s="28" t="s">
        <v>805</v>
      </c>
      <c r="B174" s="46"/>
      <c r="C174" s="46"/>
      <c r="D174" s="68" t="s">
        <v>85</v>
      </c>
      <c r="E174" s="13"/>
      <c r="F174" s="13"/>
      <c r="G174" s="13" t="s">
        <v>807</v>
      </c>
      <c r="H174" s="13"/>
      <c r="I174" s="13" t="s">
        <v>808</v>
      </c>
      <c r="J174" s="13" t="s">
        <v>809</v>
      </c>
      <c r="K174" s="46" t="s">
        <v>25</v>
      </c>
      <c r="L174" s="11"/>
      <c r="M174" s="11"/>
      <c r="N174" s="43">
        <v>100</v>
      </c>
      <c r="O174" s="13">
        <v>230000000</v>
      </c>
      <c r="P174" s="13" t="s">
        <v>233</v>
      </c>
      <c r="Q174" s="13" t="s">
        <v>795</v>
      </c>
      <c r="R174" s="28" t="s">
        <v>234</v>
      </c>
      <c r="S174" s="46">
        <v>230000000</v>
      </c>
      <c r="T174" s="13" t="s">
        <v>821</v>
      </c>
      <c r="U174" s="11"/>
      <c r="V174" s="13" t="s">
        <v>764</v>
      </c>
      <c r="W174" s="11"/>
      <c r="X174" s="11"/>
      <c r="Y174" s="62">
        <v>0</v>
      </c>
      <c r="Z174" s="43">
        <v>90</v>
      </c>
      <c r="AA174" s="43">
        <v>10</v>
      </c>
      <c r="AB174" s="11"/>
      <c r="AC174" s="20" t="s">
        <v>236</v>
      </c>
      <c r="AD174" s="181"/>
      <c r="AE174" s="181"/>
      <c r="AF174" s="181"/>
      <c r="AG174" s="181"/>
      <c r="AH174" s="153">
        <v>3</v>
      </c>
      <c r="AI174" s="181"/>
      <c r="AJ174" s="153">
        <v>150000000</v>
      </c>
      <c r="AK174" s="153">
        <v>168000000.00000003</v>
      </c>
      <c r="AL174" s="181"/>
      <c r="AM174" s="181"/>
      <c r="AN174" s="181">
        <v>0</v>
      </c>
      <c r="AO174" s="181">
        <v>0</v>
      </c>
      <c r="AP174" s="181"/>
      <c r="AQ174" s="181"/>
      <c r="AR174" s="181">
        <v>0</v>
      </c>
      <c r="AS174" s="181">
        <v>0</v>
      </c>
      <c r="AT174" s="181"/>
      <c r="AU174" s="181"/>
      <c r="AV174" s="181">
        <v>0</v>
      </c>
      <c r="AW174" s="181">
        <v>0</v>
      </c>
      <c r="AX174" s="153">
        <v>3</v>
      </c>
      <c r="AY174" s="153">
        <v>0</v>
      </c>
      <c r="AZ174" s="153">
        <v>0</v>
      </c>
      <c r="BA174" s="11" t="s">
        <v>245</v>
      </c>
      <c r="BB174" s="11" t="s">
        <v>822</v>
      </c>
      <c r="BC174" s="13" t="s">
        <v>823</v>
      </c>
      <c r="BD174" s="13"/>
      <c r="BE174" s="13"/>
      <c r="BF174" s="11"/>
      <c r="BG174" s="11"/>
      <c r="BH174" s="11"/>
      <c r="BI174" s="11"/>
      <c r="BJ174" s="11"/>
      <c r="BK174" s="11"/>
      <c r="BL174" s="11"/>
      <c r="BM174" s="23" t="s">
        <v>984</v>
      </c>
    </row>
    <row r="175" spans="1:226" s="87" customFormat="1" ht="12.95" customHeight="1" x14ac:dyDescent="0.25">
      <c r="A175" s="28" t="s">
        <v>87</v>
      </c>
      <c r="B175" s="46"/>
      <c r="C175" s="46"/>
      <c r="D175" s="68" t="s">
        <v>86</v>
      </c>
      <c r="E175" s="13"/>
      <c r="F175" s="13"/>
      <c r="G175" s="13" t="s">
        <v>481</v>
      </c>
      <c r="H175" s="64"/>
      <c r="I175" s="64" t="s">
        <v>482</v>
      </c>
      <c r="J175" s="64" t="s">
        <v>88</v>
      </c>
      <c r="K175" s="13" t="s">
        <v>25</v>
      </c>
      <c r="L175" s="13"/>
      <c r="M175" s="13"/>
      <c r="N175" s="43">
        <v>20</v>
      </c>
      <c r="O175" s="12">
        <v>230000000</v>
      </c>
      <c r="P175" s="13" t="s">
        <v>233</v>
      </c>
      <c r="Q175" s="13" t="s">
        <v>795</v>
      </c>
      <c r="R175" s="12" t="s">
        <v>234</v>
      </c>
      <c r="S175" s="13">
        <v>230000000</v>
      </c>
      <c r="T175" s="13" t="s">
        <v>75</v>
      </c>
      <c r="U175" s="13"/>
      <c r="V175" s="13" t="s">
        <v>235</v>
      </c>
      <c r="W175" s="13"/>
      <c r="X175" s="13"/>
      <c r="Y175" s="43">
        <v>0</v>
      </c>
      <c r="Z175" s="12">
        <v>100</v>
      </c>
      <c r="AA175" s="43">
        <v>0</v>
      </c>
      <c r="AB175" s="13"/>
      <c r="AC175" s="12" t="s">
        <v>236</v>
      </c>
      <c r="AD175" s="153"/>
      <c r="AE175" s="153"/>
      <c r="AF175" s="153">
        <v>368927500</v>
      </c>
      <c r="AG175" s="153">
        <f>AF175*1.12</f>
        <v>413198800.00000006</v>
      </c>
      <c r="AH175" s="153"/>
      <c r="AI175" s="153"/>
      <c r="AJ175" s="153">
        <v>43572500</v>
      </c>
      <c r="AK175" s="153">
        <f>AJ175*1.12</f>
        <v>48801200.000000007</v>
      </c>
      <c r="AL175" s="153"/>
      <c r="AM175" s="153"/>
      <c r="AN175" s="153"/>
      <c r="AO175" s="153"/>
      <c r="AP175" s="153"/>
      <c r="AQ175" s="153"/>
      <c r="AR175" s="153"/>
      <c r="AS175" s="153"/>
      <c r="AT175" s="153"/>
      <c r="AU175" s="153"/>
      <c r="AV175" s="153"/>
      <c r="AW175" s="153"/>
      <c r="AX175" s="153"/>
      <c r="AY175" s="153">
        <v>0</v>
      </c>
      <c r="AZ175" s="153">
        <f>AY175*1.12</f>
        <v>0</v>
      </c>
      <c r="BA175" s="96" t="s">
        <v>245</v>
      </c>
      <c r="BB175" s="20" t="s">
        <v>824</v>
      </c>
      <c r="BC175" s="20" t="s">
        <v>825</v>
      </c>
      <c r="BD175" s="13"/>
      <c r="BE175" s="13"/>
      <c r="BF175" s="13"/>
      <c r="BG175" s="13"/>
      <c r="BH175" s="13"/>
      <c r="BI175" s="13"/>
      <c r="BJ175" s="13"/>
      <c r="BK175" s="13"/>
      <c r="BL175" s="13"/>
      <c r="BM175" s="13" t="s">
        <v>813</v>
      </c>
    </row>
    <row r="176" spans="1:226" ht="12.95" customHeight="1" x14ac:dyDescent="0.2">
      <c r="A176" s="28" t="s">
        <v>87</v>
      </c>
      <c r="B176" s="46"/>
      <c r="C176" s="46"/>
      <c r="D176" s="68" t="s">
        <v>877</v>
      </c>
      <c r="E176" s="13"/>
      <c r="F176" s="13"/>
      <c r="G176" s="13" t="s">
        <v>481</v>
      </c>
      <c r="H176" s="64"/>
      <c r="I176" s="64" t="s">
        <v>482</v>
      </c>
      <c r="J176" s="64" t="s">
        <v>88</v>
      </c>
      <c r="K176" s="13" t="s">
        <v>25</v>
      </c>
      <c r="L176" s="13"/>
      <c r="M176" s="13"/>
      <c r="N176" s="43">
        <v>20</v>
      </c>
      <c r="O176" s="12">
        <v>230000000</v>
      </c>
      <c r="P176" s="13" t="s">
        <v>233</v>
      </c>
      <c r="Q176" s="13" t="s">
        <v>874</v>
      </c>
      <c r="R176" s="12" t="s">
        <v>234</v>
      </c>
      <c r="S176" s="13">
        <v>230000000</v>
      </c>
      <c r="T176" s="13" t="s">
        <v>75</v>
      </c>
      <c r="U176" s="13"/>
      <c r="V176" s="13" t="s">
        <v>235</v>
      </c>
      <c r="W176" s="13"/>
      <c r="X176" s="13"/>
      <c r="Y176" s="43">
        <v>0</v>
      </c>
      <c r="Z176" s="12">
        <v>100</v>
      </c>
      <c r="AA176" s="43">
        <v>0</v>
      </c>
      <c r="AB176" s="13"/>
      <c r="AC176" s="12" t="s">
        <v>236</v>
      </c>
      <c r="AD176" s="153"/>
      <c r="AE176" s="153"/>
      <c r="AF176" s="153">
        <v>385427500</v>
      </c>
      <c r="AG176" s="153">
        <f>AF176*1.12</f>
        <v>431678800.00000006</v>
      </c>
      <c r="AH176" s="153"/>
      <c r="AI176" s="153"/>
      <c r="AJ176" s="153">
        <v>43572500</v>
      </c>
      <c r="AK176" s="153">
        <f>AJ176*1.12</f>
        <v>48801200.000000007</v>
      </c>
      <c r="AL176" s="153"/>
      <c r="AM176" s="153"/>
      <c r="AN176" s="153"/>
      <c r="AO176" s="153"/>
      <c r="AP176" s="153"/>
      <c r="AQ176" s="153"/>
      <c r="AR176" s="153"/>
      <c r="AS176" s="153"/>
      <c r="AT176" s="153"/>
      <c r="AU176" s="153"/>
      <c r="AV176" s="153"/>
      <c r="AW176" s="153"/>
      <c r="AX176" s="153"/>
      <c r="AY176" s="153">
        <f t="shared" ref="AY176" si="253">AF176+AJ176+AN176+AR176+AV176</f>
        <v>429000000</v>
      </c>
      <c r="AZ176" s="153">
        <f>AY176*1.12</f>
        <v>480480000.00000006</v>
      </c>
      <c r="BA176" s="96" t="s">
        <v>245</v>
      </c>
      <c r="BB176" s="20" t="s">
        <v>824</v>
      </c>
      <c r="BC176" s="20" t="s">
        <v>825</v>
      </c>
      <c r="BD176" s="13"/>
      <c r="BE176" s="13"/>
      <c r="BF176" s="13"/>
      <c r="BG176" s="13"/>
      <c r="BH176" s="13"/>
      <c r="BI176" s="13"/>
      <c r="BJ176" s="13"/>
      <c r="BK176" s="13"/>
      <c r="BL176" s="13"/>
      <c r="BM176" s="20" t="s">
        <v>416</v>
      </c>
    </row>
    <row r="177" spans="1:65" s="87" customFormat="1" ht="12.95" customHeight="1" x14ac:dyDescent="0.25">
      <c r="A177" s="28" t="s">
        <v>87</v>
      </c>
      <c r="B177" s="46"/>
      <c r="C177" s="46"/>
      <c r="D177" s="68" t="s">
        <v>826</v>
      </c>
      <c r="E177" s="13"/>
      <c r="F177" s="13"/>
      <c r="G177" s="13" t="s">
        <v>481</v>
      </c>
      <c r="H177" s="64"/>
      <c r="I177" s="64" t="s">
        <v>482</v>
      </c>
      <c r="J177" s="64" t="s">
        <v>88</v>
      </c>
      <c r="K177" s="13" t="s">
        <v>25</v>
      </c>
      <c r="L177" s="13"/>
      <c r="M177" s="13"/>
      <c r="N177" s="43">
        <v>20</v>
      </c>
      <c r="O177" s="12">
        <v>230000000</v>
      </c>
      <c r="P177" s="13" t="s">
        <v>233</v>
      </c>
      <c r="Q177" s="13" t="s">
        <v>795</v>
      </c>
      <c r="R177" s="12" t="s">
        <v>234</v>
      </c>
      <c r="S177" s="13">
        <v>230000000</v>
      </c>
      <c r="T177" s="13" t="s">
        <v>75</v>
      </c>
      <c r="U177" s="13"/>
      <c r="V177" s="13" t="s">
        <v>235</v>
      </c>
      <c r="W177" s="13"/>
      <c r="X177" s="13"/>
      <c r="Y177" s="43">
        <v>0</v>
      </c>
      <c r="Z177" s="12">
        <v>100</v>
      </c>
      <c r="AA177" s="43">
        <v>0</v>
      </c>
      <c r="AB177" s="13"/>
      <c r="AC177" s="12" t="s">
        <v>236</v>
      </c>
      <c r="AD177" s="153"/>
      <c r="AE177" s="153"/>
      <c r="AF177" s="153">
        <v>76961000</v>
      </c>
      <c r="AG177" s="153">
        <f>AF177*1.12</f>
        <v>86196320.000000015</v>
      </c>
      <c r="AH177" s="153"/>
      <c r="AI177" s="153"/>
      <c r="AJ177" s="153">
        <v>12096000</v>
      </c>
      <c r="AK177" s="153">
        <f>AJ177*1.12</f>
        <v>13547520.000000002</v>
      </c>
      <c r="AL177" s="153"/>
      <c r="AM177" s="153"/>
      <c r="AN177" s="153"/>
      <c r="AO177" s="153"/>
      <c r="AP177" s="153"/>
      <c r="AQ177" s="153"/>
      <c r="AR177" s="153"/>
      <c r="AS177" s="153"/>
      <c r="AT177" s="153"/>
      <c r="AU177" s="153"/>
      <c r="AV177" s="153"/>
      <c r="AW177" s="153"/>
      <c r="AX177" s="153"/>
      <c r="AY177" s="153">
        <v>0</v>
      </c>
      <c r="AZ177" s="153">
        <f>AY177*1.12</f>
        <v>0</v>
      </c>
      <c r="BA177" s="96" t="s">
        <v>245</v>
      </c>
      <c r="BB177" s="20" t="s">
        <v>827</v>
      </c>
      <c r="BC177" s="20" t="s">
        <v>828</v>
      </c>
      <c r="BD177" s="13"/>
      <c r="BE177" s="13"/>
      <c r="BF177" s="13"/>
      <c r="BG177" s="13"/>
      <c r="BH177" s="13"/>
      <c r="BI177" s="13"/>
      <c r="BJ177" s="13"/>
      <c r="BK177" s="13"/>
      <c r="BL177" s="13"/>
      <c r="BM177" s="13" t="s">
        <v>867</v>
      </c>
    </row>
    <row r="178" spans="1:65" s="87" customFormat="1" ht="12.95" customHeight="1" x14ac:dyDescent="0.25">
      <c r="A178" s="28" t="s">
        <v>87</v>
      </c>
      <c r="B178" s="46"/>
      <c r="C178" s="46"/>
      <c r="D178" s="68" t="s">
        <v>829</v>
      </c>
      <c r="E178" s="13"/>
      <c r="F178" s="13"/>
      <c r="G178" s="13" t="s">
        <v>481</v>
      </c>
      <c r="H178" s="64"/>
      <c r="I178" s="64" t="s">
        <v>482</v>
      </c>
      <c r="J178" s="64" t="s">
        <v>88</v>
      </c>
      <c r="K178" s="13" t="s">
        <v>25</v>
      </c>
      <c r="L178" s="13"/>
      <c r="M178" s="13"/>
      <c r="N178" s="43">
        <v>20</v>
      </c>
      <c r="O178" s="12">
        <v>230000000</v>
      </c>
      <c r="P178" s="13" t="s">
        <v>233</v>
      </c>
      <c r="Q178" s="13" t="s">
        <v>795</v>
      </c>
      <c r="R178" s="12" t="s">
        <v>234</v>
      </c>
      <c r="S178" s="13">
        <v>230000000</v>
      </c>
      <c r="T178" s="13" t="s">
        <v>484</v>
      </c>
      <c r="U178" s="13"/>
      <c r="V178" s="13" t="s">
        <v>235</v>
      </c>
      <c r="W178" s="13"/>
      <c r="X178" s="13"/>
      <c r="Y178" s="43">
        <v>0</v>
      </c>
      <c r="Z178" s="12">
        <v>100</v>
      </c>
      <c r="AA178" s="43">
        <v>0</v>
      </c>
      <c r="AB178" s="13"/>
      <c r="AC178" s="12" t="s">
        <v>236</v>
      </c>
      <c r="AD178" s="153"/>
      <c r="AE178" s="153"/>
      <c r="AF178" s="153">
        <v>40062000</v>
      </c>
      <c r="AG178" s="153">
        <f>AF178*1.12</f>
        <v>44869440.000000007</v>
      </c>
      <c r="AH178" s="153"/>
      <c r="AI178" s="153"/>
      <c r="AJ178" s="153">
        <v>5504000</v>
      </c>
      <c r="AK178" s="153">
        <f>AJ178*1.12</f>
        <v>6164480.0000000009</v>
      </c>
      <c r="AL178" s="153"/>
      <c r="AM178" s="153"/>
      <c r="AN178" s="153"/>
      <c r="AO178" s="153"/>
      <c r="AP178" s="153"/>
      <c r="AQ178" s="153"/>
      <c r="AR178" s="153"/>
      <c r="AS178" s="153"/>
      <c r="AT178" s="153"/>
      <c r="AU178" s="153"/>
      <c r="AV178" s="153"/>
      <c r="AW178" s="153"/>
      <c r="AX178" s="153"/>
      <c r="AY178" s="153">
        <v>0</v>
      </c>
      <c r="AZ178" s="153">
        <f>AY178*1.12</f>
        <v>0</v>
      </c>
      <c r="BA178" s="96" t="s">
        <v>245</v>
      </c>
      <c r="BB178" s="20" t="s">
        <v>830</v>
      </c>
      <c r="BC178" s="20" t="s">
        <v>831</v>
      </c>
      <c r="BD178" s="13"/>
      <c r="BE178" s="13"/>
      <c r="BF178" s="13"/>
      <c r="BG178" s="13"/>
      <c r="BH178" s="13"/>
      <c r="BI178" s="13"/>
      <c r="BJ178" s="13"/>
      <c r="BK178" s="13"/>
      <c r="BL178" s="13"/>
      <c r="BM178" s="13" t="s">
        <v>867</v>
      </c>
    </row>
    <row r="179" spans="1:65" s="87" customFormat="1" ht="12.95" customHeight="1" x14ac:dyDescent="0.25">
      <c r="A179" s="28" t="s">
        <v>87</v>
      </c>
      <c r="B179" s="46"/>
      <c r="C179" s="46"/>
      <c r="D179" s="68" t="s">
        <v>832</v>
      </c>
      <c r="E179" s="13"/>
      <c r="F179" s="13"/>
      <c r="G179" s="13" t="s">
        <v>481</v>
      </c>
      <c r="H179" s="64"/>
      <c r="I179" s="64" t="s">
        <v>482</v>
      </c>
      <c r="J179" s="64" t="s">
        <v>88</v>
      </c>
      <c r="K179" s="13" t="s">
        <v>25</v>
      </c>
      <c r="L179" s="13"/>
      <c r="M179" s="13"/>
      <c r="N179" s="43">
        <v>20</v>
      </c>
      <c r="O179" s="12">
        <v>230000000</v>
      </c>
      <c r="P179" s="13" t="s">
        <v>233</v>
      </c>
      <c r="Q179" s="13" t="s">
        <v>795</v>
      </c>
      <c r="R179" s="12" t="s">
        <v>234</v>
      </c>
      <c r="S179" s="46">
        <v>230000000</v>
      </c>
      <c r="T179" s="13" t="s">
        <v>132</v>
      </c>
      <c r="U179" s="13"/>
      <c r="V179" s="13" t="s">
        <v>235</v>
      </c>
      <c r="W179" s="13"/>
      <c r="X179" s="13"/>
      <c r="Y179" s="43">
        <v>0</v>
      </c>
      <c r="Z179" s="12">
        <v>100</v>
      </c>
      <c r="AA179" s="43">
        <v>0</v>
      </c>
      <c r="AB179" s="13"/>
      <c r="AC179" s="12" t="s">
        <v>236</v>
      </c>
      <c r="AD179" s="153"/>
      <c r="AE179" s="153"/>
      <c r="AF179" s="153">
        <v>52912000</v>
      </c>
      <c r="AG179" s="153">
        <f t="shared" ref="AG179:AG181" si="254">AF179*1.12</f>
        <v>59261440.000000007</v>
      </c>
      <c r="AH179" s="153"/>
      <c r="AI179" s="153"/>
      <c r="AJ179" s="153">
        <v>2752000</v>
      </c>
      <c r="AK179" s="153">
        <f t="shared" si="250"/>
        <v>3082240.0000000005</v>
      </c>
      <c r="AL179" s="153"/>
      <c r="AM179" s="153"/>
      <c r="AN179" s="153"/>
      <c r="AO179" s="153"/>
      <c r="AP179" s="153"/>
      <c r="AQ179" s="153"/>
      <c r="AR179" s="153"/>
      <c r="AS179" s="153"/>
      <c r="AT179" s="153"/>
      <c r="AU179" s="153"/>
      <c r="AV179" s="153"/>
      <c r="AW179" s="153"/>
      <c r="AX179" s="153"/>
      <c r="AY179" s="153">
        <v>0</v>
      </c>
      <c r="AZ179" s="153">
        <f t="shared" ref="AZ179" si="255">AY179*1.12</f>
        <v>0</v>
      </c>
      <c r="BA179" s="96" t="s">
        <v>245</v>
      </c>
      <c r="BB179" s="20" t="s">
        <v>833</v>
      </c>
      <c r="BC179" s="20" t="s">
        <v>834</v>
      </c>
      <c r="BD179" s="13"/>
      <c r="BE179" s="13"/>
      <c r="BF179" s="13"/>
      <c r="BG179" s="13"/>
      <c r="BH179" s="13"/>
      <c r="BI179" s="13"/>
      <c r="BJ179" s="13"/>
      <c r="BK179" s="13"/>
      <c r="BL179" s="13"/>
      <c r="BM179" s="13" t="s">
        <v>867</v>
      </c>
    </row>
    <row r="180" spans="1:65" s="5" customFormat="1" ht="12.95" customHeight="1" x14ac:dyDescent="0.2">
      <c r="A180" s="13" t="s">
        <v>66</v>
      </c>
      <c r="B180" s="13" t="s">
        <v>441</v>
      </c>
      <c r="C180" s="13"/>
      <c r="D180" s="68" t="s">
        <v>835</v>
      </c>
      <c r="E180" s="20"/>
      <c r="F180" s="20"/>
      <c r="G180" s="13" t="s">
        <v>754</v>
      </c>
      <c r="H180" s="13"/>
      <c r="I180" s="13" t="s">
        <v>836</v>
      </c>
      <c r="J180" s="13" t="s">
        <v>756</v>
      </c>
      <c r="K180" s="13" t="s">
        <v>25</v>
      </c>
      <c r="L180" s="13"/>
      <c r="M180" s="13"/>
      <c r="N180" s="43">
        <v>80</v>
      </c>
      <c r="O180" s="12">
        <v>230000000</v>
      </c>
      <c r="P180" s="13" t="s">
        <v>233</v>
      </c>
      <c r="Q180" s="12" t="s">
        <v>795</v>
      </c>
      <c r="R180" s="12" t="s">
        <v>234</v>
      </c>
      <c r="S180" s="12">
        <v>230000001</v>
      </c>
      <c r="T180" s="12" t="s">
        <v>90</v>
      </c>
      <c r="U180" s="89"/>
      <c r="V180" s="12" t="s">
        <v>235</v>
      </c>
      <c r="W180" s="89"/>
      <c r="X180" s="89"/>
      <c r="Y180" s="43">
        <v>0</v>
      </c>
      <c r="Z180" s="43">
        <v>90</v>
      </c>
      <c r="AA180" s="43">
        <v>10</v>
      </c>
      <c r="AB180" s="90"/>
      <c r="AC180" s="12" t="s">
        <v>236</v>
      </c>
      <c r="AD180" s="153"/>
      <c r="AE180" s="153">
        <v>46739085</v>
      </c>
      <c r="AF180" s="153">
        <v>46739085</v>
      </c>
      <c r="AG180" s="153">
        <f t="shared" si="254"/>
        <v>52347775.200000003</v>
      </c>
      <c r="AH180" s="153"/>
      <c r="AI180" s="153">
        <v>620647912</v>
      </c>
      <c r="AJ180" s="153">
        <v>620647912</v>
      </c>
      <c r="AK180" s="153">
        <f t="shared" si="250"/>
        <v>695125661.44000006</v>
      </c>
      <c r="AL180" s="189"/>
      <c r="AM180" s="189"/>
      <c r="AN180" s="189"/>
      <c r="AO180" s="189"/>
      <c r="AP180" s="189"/>
      <c r="AQ180" s="189"/>
      <c r="AR180" s="189"/>
      <c r="AS180" s="189"/>
      <c r="AT180" s="189"/>
      <c r="AU180" s="189"/>
      <c r="AV180" s="189"/>
      <c r="AW180" s="189"/>
      <c r="AX180" s="189"/>
      <c r="AY180" s="153">
        <v>0</v>
      </c>
      <c r="AZ180" s="153">
        <v>0</v>
      </c>
      <c r="BA180" s="13" t="s">
        <v>245</v>
      </c>
      <c r="BB180" s="92" t="s">
        <v>837</v>
      </c>
      <c r="BC180" s="93" t="s">
        <v>838</v>
      </c>
      <c r="BD180" s="89"/>
      <c r="BE180" s="89"/>
      <c r="BF180" s="94"/>
      <c r="BG180" s="95"/>
      <c r="BH180" s="29"/>
      <c r="BI180" s="29"/>
      <c r="BJ180" s="29"/>
      <c r="BK180" s="29"/>
      <c r="BL180" s="29"/>
      <c r="BM180" s="13" t="s">
        <v>813</v>
      </c>
    </row>
    <row r="181" spans="1:65" s="5" customFormat="1" ht="12.95" customHeight="1" x14ac:dyDescent="0.2">
      <c r="A181" s="13" t="s">
        <v>66</v>
      </c>
      <c r="B181" s="13" t="s">
        <v>441</v>
      </c>
      <c r="C181" s="13"/>
      <c r="D181" s="68" t="s">
        <v>869</v>
      </c>
      <c r="E181" s="20"/>
      <c r="F181" s="20"/>
      <c r="G181" s="13" t="s">
        <v>754</v>
      </c>
      <c r="H181" s="13"/>
      <c r="I181" s="13" t="s">
        <v>836</v>
      </c>
      <c r="J181" s="13" t="s">
        <v>756</v>
      </c>
      <c r="K181" s="13" t="s">
        <v>25</v>
      </c>
      <c r="L181" s="13"/>
      <c r="M181" s="13"/>
      <c r="N181" s="43">
        <v>80</v>
      </c>
      <c r="O181" s="12">
        <v>230000000</v>
      </c>
      <c r="P181" s="13" t="s">
        <v>233</v>
      </c>
      <c r="Q181" s="12" t="s">
        <v>795</v>
      </c>
      <c r="R181" s="12" t="s">
        <v>234</v>
      </c>
      <c r="S181" s="12">
        <v>230000001</v>
      </c>
      <c r="T181" s="12" t="s">
        <v>90</v>
      </c>
      <c r="U181" s="89"/>
      <c r="V181" s="12" t="s">
        <v>235</v>
      </c>
      <c r="W181" s="89"/>
      <c r="X181" s="89"/>
      <c r="Y181" s="43">
        <v>30</v>
      </c>
      <c r="Z181" s="43">
        <v>60</v>
      </c>
      <c r="AA181" s="43">
        <v>10</v>
      </c>
      <c r="AB181" s="90"/>
      <c r="AC181" s="12" t="s">
        <v>236</v>
      </c>
      <c r="AD181" s="153"/>
      <c r="AE181" s="153">
        <v>46739085</v>
      </c>
      <c r="AF181" s="153">
        <v>46739085</v>
      </c>
      <c r="AG181" s="153">
        <f t="shared" si="254"/>
        <v>52347775.200000003</v>
      </c>
      <c r="AH181" s="153"/>
      <c r="AI181" s="153">
        <v>620647912</v>
      </c>
      <c r="AJ181" s="153">
        <v>620647912</v>
      </c>
      <c r="AK181" s="153">
        <f t="shared" si="250"/>
        <v>695125661.44000006</v>
      </c>
      <c r="AL181" s="189"/>
      <c r="AM181" s="189"/>
      <c r="AN181" s="189"/>
      <c r="AO181" s="189"/>
      <c r="AP181" s="189"/>
      <c r="AQ181" s="189"/>
      <c r="AR181" s="189"/>
      <c r="AS181" s="189"/>
      <c r="AT181" s="189"/>
      <c r="AU181" s="189"/>
      <c r="AV181" s="189"/>
      <c r="AW181" s="189"/>
      <c r="AX181" s="189"/>
      <c r="AY181" s="153">
        <v>0</v>
      </c>
      <c r="AZ181" s="153">
        <v>0</v>
      </c>
      <c r="BA181" s="13" t="s">
        <v>245</v>
      </c>
      <c r="BB181" s="92" t="s">
        <v>837</v>
      </c>
      <c r="BC181" s="93" t="s">
        <v>838</v>
      </c>
      <c r="BD181" s="89"/>
      <c r="BE181" s="89"/>
      <c r="BF181" s="94"/>
      <c r="BG181" s="95"/>
      <c r="BH181" s="29"/>
      <c r="BI181" s="29"/>
      <c r="BJ181" s="29"/>
      <c r="BK181" s="29"/>
      <c r="BL181" s="29"/>
      <c r="BM181" s="13" t="s">
        <v>868</v>
      </c>
    </row>
    <row r="182" spans="1:65" ht="12.95" customHeight="1" x14ac:dyDescent="0.2">
      <c r="A182" s="13" t="s">
        <v>66</v>
      </c>
      <c r="B182" s="13" t="s">
        <v>441</v>
      </c>
      <c r="C182" s="13"/>
      <c r="D182" s="20" t="s">
        <v>878</v>
      </c>
      <c r="E182" s="20"/>
      <c r="F182" s="20"/>
      <c r="G182" s="13" t="s">
        <v>754</v>
      </c>
      <c r="H182" s="13"/>
      <c r="I182" s="13" t="s">
        <v>836</v>
      </c>
      <c r="J182" s="13" t="s">
        <v>756</v>
      </c>
      <c r="K182" s="13" t="s">
        <v>25</v>
      </c>
      <c r="L182" s="13"/>
      <c r="M182" s="13"/>
      <c r="N182" s="43">
        <v>80</v>
      </c>
      <c r="O182" s="12">
        <v>230000000</v>
      </c>
      <c r="P182" s="13" t="s">
        <v>233</v>
      </c>
      <c r="Q182" s="12" t="s">
        <v>874</v>
      </c>
      <c r="R182" s="12" t="s">
        <v>234</v>
      </c>
      <c r="S182" s="12">
        <v>230000001</v>
      </c>
      <c r="T182" s="12" t="s">
        <v>90</v>
      </c>
      <c r="U182" s="89"/>
      <c r="V182" s="12" t="s">
        <v>235</v>
      </c>
      <c r="W182" s="89"/>
      <c r="X182" s="89"/>
      <c r="Y182" s="43">
        <v>30</v>
      </c>
      <c r="Z182" s="43">
        <v>60</v>
      </c>
      <c r="AA182" s="43">
        <v>10</v>
      </c>
      <c r="AB182" s="90"/>
      <c r="AC182" s="12" t="s">
        <v>236</v>
      </c>
      <c r="AD182" s="153"/>
      <c r="AE182" s="153">
        <v>46739085</v>
      </c>
      <c r="AF182" s="153">
        <v>46739085</v>
      </c>
      <c r="AG182" s="153">
        <f>AF182*1.12</f>
        <v>52347775.200000003</v>
      </c>
      <c r="AH182" s="153"/>
      <c r="AI182" s="153">
        <v>620647912</v>
      </c>
      <c r="AJ182" s="153">
        <v>620647912</v>
      </c>
      <c r="AK182" s="153">
        <f>AJ182*1.12</f>
        <v>695125661.44000006</v>
      </c>
      <c r="AL182" s="189"/>
      <c r="AM182" s="189"/>
      <c r="AN182" s="189"/>
      <c r="AO182" s="189"/>
      <c r="AP182" s="189"/>
      <c r="AQ182" s="189"/>
      <c r="AR182" s="189"/>
      <c r="AS182" s="189"/>
      <c r="AT182" s="189"/>
      <c r="AU182" s="189"/>
      <c r="AV182" s="189"/>
      <c r="AW182" s="189"/>
      <c r="AX182" s="189"/>
      <c r="AY182" s="153">
        <f>AF182+AJ182+AN182+AR182+AV182</f>
        <v>667386997</v>
      </c>
      <c r="AZ182" s="153">
        <f>AG182+AK182+AO182+AS182+AW182</f>
        <v>747473436.6400001</v>
      </c>
      <c r="BA182" s="13" t="s">
        <v>245</v>
      </c>
      <c r="BB182" s="92" t="s">
        <v>837</v>
      </c>
      <c r="BC182" s="93" t="s">
        <v>838</v>
      </c>
      <c r="BD182" s="89"/>
      <c r="BE182" s="89"/>
      <c r="BF182" s="94"/>
      <c r="BG182" s="95"/>
      <c r="BH182" s="29"/>
      <c r="BI182" s="29"/>
      <c r="BJ182" s="29"/>
      <c r="BK182" s="29"/>
      <c r="BL182" s="29"/>
      <c r="BM182" s="13" t="s">
        <v>982</v>
      </c>
    </row>
    <row r="183" spans="1:65" s="87" customFormat="1" ht="12.95" customHeight="1" x14ac:dyDescent="0.2">
      <c r="A183" s="28" t="s">
        <v>805</v>
      </c>
      <c r="B183" s="46"/>
      <c r="C183" s="46"/>
      <c r="D183" s="68" t="s">
        <v>839</v>
      </c>
      <c r="E183" s="13"/>
      <c r="F183" s="13"/>
      <c r="G183" s="132" t="s">
        <v>840</v>
      </c>
      <c r="H183" s="13"/>
      <c r="I183" s="13" t="s">
        <v>841</v>
      </c>
      <c r="J183" s="13" t="s">
        <v>841</v>
      </c>
      <c r="K183" s="46" t="s">
        <v>9</v>
      </c>
      <c r="L183" s="13" t="s">
        <v>842</v>
      </c>
      <c r="M183" s="11"/>
      <c r="N183" s="43">
        <v>100</v>
      </c>
      <c r="O183" s="46">
        <v>230000000</v>
      </c>
      <c r="P183" s="13" t="s">
        <v>233</v>
      </c>
      <c r="Q183" s="13" t="s">
        <v>795</v>
      </c>
      <c r="R183" s="13" t="s">
        <v>843</v>
      </c>
      <c r="S183" s="46">
        <v>230000000</v>
      </c>
      <c r="T183" s="46" t="s">
        <v>821</v>
      </c>
      <c r="U183" s="11"/>
      <c r="V183" s="13" t="s">
        <v>844</v>
      </c>
      <c r="W183" s="11"/>
      <c r="X183" s="11"/>
      <c r="Y183" s="62">
        <v>0</v>
      </c>
      <c r="Z183" s="43">
        <v>50</v>
      </c>
      <c r="AA183" s="43">
        <v>50</v>
      </c>
      <c r="AB183" s="11"/>
      <c r="AC183" s="20" t="s">
        <v>236</v>
      </c>
      <c r="AD183" s="153">
        <v>43385</v>
      </c>
      <c r="AE183" s="181"/>
      <c r="AF183" s="153">
        <v>130068230</v>
      </c>
      <c r="AG183" s="153">
        <f>AF183*1.12</f>
        <v>145676417.60000002</v>
      </c>
      <c r="AH183" s="153">
        <v>80480</v>
      </c>
      <c r="AI183" s="181"/>
      <c r="AJ183" s="153">
        <v>241279040</v>
      </c>
      <c r="AK183" s="153">
        <f>AJ183*1.12</f>
        <v>270232524.80000001</v>
      </c>
      <c r="AL183" s="153">
        <v>80365</v>
      </c>
      <c r="AM183" s="181"/>
      <c r="AN183" s="153">
        <v>240934270</v>
      </c>
      <c r="AO183" s="153">
        <f>AN183*1.12</f>
        <v>269846382.40000004</v>
      </c>
      <c r="AP183" s="153">
        <v>43385</v>
      </c>
      <c r="AQ183" s="153"/>
      <c r="AR183" s="153">
        <v>130068230</v>
      </c>
      <c r="AS183" s="153">
        <f>AR183*1.12</f>
        <v>145676417.60000002</v>
      </c>
      <c r="AT183" s="181"/>
      <c r="AU183" s="181"/>
      <c r="AV183" s="181"/>
      <c r="AW183" s="181"/>
      <c r="AX183" s="153"/>
      <c r="AY183" s="153">
        <f>AR183+AN183+AJ183+AF183</f>
        <v>742349770</v>
      </c>
      <c r="AZ183" s="153">
        <f>AS183+AO183+AK183+AG183</f>
        <v>831431742.4000001</v>
      </c>
      <c r="BA183" s="11" t="s">
        <v>245</v>
      </c>
      <c r="BB183" s="13" t="s">
        <v>845</v>
      </c>
      <c r="BC183" s="13" t="s">
        <v>846</v>
      </c>
      <c r="BD183" s="13"/>
      <c r="BE183" s="13"/>
      <c r="BF183" s="11"/>
      <c r="BG183" s="11"/>
      <c r="BH183" s="11"/>
      <c r="BI183" s="11"/>
      <c r="BJ183" s="11"/>
      <c r="BK183" s="11"/>
      <c r="BL183" s="11"/>
      <c r="BM183" s="20" t="s">
        <v>416</v>
      </c>
    </row>
    <row r="184" spans="1:65" s="5" customFormat="1" ht="12.95" customHeight="1" x14ac:dyDescent="0.2">
      <c r="A184" s="96" t="s">
        <v>66</v>
      </c>
      <c r="B184" s="13" t="s">
        <v>441</v>
      </c>
      <c r="C184" s="13"/>
      <c r="D184" s="97" t="s">
        <v>898</v>
      </c>
      <c r="E184" s="20"/>
      <c r="F184" s="13"/>
      <c r="G184" s="20" t="s">
        <v>899</v>
      </c>
      <c r="H184" s="20"/>
      <c r="I184" s="98" t="s">
        <v>900</v>
      </c>
      <c r="J184" s="98" t="s">
        <v>900</v>
      </c>
      <c r="K184" s="13" t="s">
        <v>25</v>
      </c>
      <c r="L184" s="13"/>
      <c r="M184" s="13"/>
      <c r="N184" s="13">
        <v>40</v>
      </c>
      <c r="O184" s="13">
        <v>230000000</v>
      </c>
      <c r="P184" s="13" t="s">
        <v>233</v>
      </c>
      <c r="Q184" s="13" t="s">
        <v>644</v>
      </c>
      <c r="R184" s="13" t="s">
        <v>234</v>
      </c>
      <c r="S184" s="13">
        <v>230000000</v>
      </c>
      <c r="T184" s="13" t="s">
        <v>902</v>
      </c>
      <c r="U184" s="48"/>
      <c r="V184" s="13" t="s">
        <v>961</v>
      </c>
      <c r="W184" s="13" t="s">
        <v>648</v>
      </c>
      <c r="X184" s="13" t="s">
        <v>648</v>
      </c>
      <c r="Y184" s="13">
        <v>30</v>
      </c>
      <c r="Z184" s="13" t="s">
        <v>243</v>
      </c>
      <c r="AA184" s="13">
        <v>10</v>
      </c>
      <c r="AB184" s="13"/>
      <c r="AC184" s="20" t="s">
        <v>236</v>
      </c>
      <c r="AD184" s="153"/>
      <c r="AE184" s="153"/>
      <c r="AF184" s="153"/>
      <c r="AG184" s="153"/>
      <c r="AH184" s="153"/>
      <c r="AI184" s="153"/>
      <c r="AJ184" s="153">
        <v>410400000</v>
      </c>
      <c r="AK184" s="190">
        <f t="shared" ref="AK184" si="256">AJ184*1.12</f>
        <v>459648000.00000006</v>
      </c>
      <c r="AL184" s="153"/>
      <c r="AM184" s="153"/>
      <c r="AN184" s="153">
        <v>30000000</v>
      </c>
      <c r="AO184" s="190">
        <f t="shared" ref="AO184" si="257">AN184*1.12</f>
        <v>33600000</v>
      </c>
      <c r="AP184" s="153"/>
      <c r="AQ184" s="153"/>
      <c r="AR184" s="153"/>
      <c r="AS184" s="153"/>
      <c r="AT184" s="153"/>
      <c r="AU184" s="153"/>
      <c r="AV184" s="153"/>
      <c r="AW184" s="153"/>
      <c r="AX184" s="153"/>
      <c r="AY184" s="190">
        <v>0</v>
      </c>
      <c r="AZ184" s="190">
        <f t="shared" ref="AZ184" si="258">AY184*1.12</f>
        <v>0</v>
      </c>
      <c r="BA184" s="13" t="s">
        <v>245</v>
      </c>
      <c r="BB184" s="13" t="s">
        <v>903</v>
      </c>
      <c r="BC184" s="13" t="s">
        <v>904</v>
      </c>
      <c r="BL184" s="13" t="s">
        <v>250</v>
      </c>
      <c r="BM184" s="133" t="s">
        <v>975</v>
      </c>
    </row>
    <row r="185" spans="1:65" s="5" customFormat="1" ht="12.95" customHeight="1" x14ac:dyDescent="0.2">
      <c r="A185" s="13" t="s">
        <v>66</v>
      </c>
      <c r="B185" s="48" t="s">
        <v>441</v>
      </c>
      <c r="C185" s="13"/>
      <c r="D185" s="97" t="s">
        <v>905</v>
      </c>
      <c r="E185" s="20"/>
      <c r="F185" s="13"/>
      <c r="G185" s="13" t="s">
        <v>476</v>
      </c>
      <c r="H185" s="13"/>
      <c r="I185" s="13" t="s">
        <v>89</v>
      </c>
      <c r="J185" s="13" t="s">
        <v>89</v>
      </c>
      <c r="K185" s="13" t="s">
        <v>25</v>
      </c>
      <c r="L185" s="13"/>
      <c r="M185" s="13"/>
      <c r="N185" s="13">
        <v>40</v>
      </c>
      <c r="O185" s="48" t="s">
        <v>232</v>
      </c>
      <c r="P185" s="13" t="s">
        <v>233</v>
      </c>
      <c r="Q185" s="13" t="s">
        <v>644</v>
      </c>
      <c r="R185" s="48" t="s">
        <v>234</v>
      </c>
      <c r="S185" s="48">
        <v>230000000</v>
      </c>
      <c r="T185" s="48" t="s">
        <v>90</v>
      </c>
      <c r="U185" s="48"/>
      <c r="V185" s="48" t="s">
        <v>251</v>
      </c>
      <c r="W185" s="48"/>
      <c r="X185" s="48"/>
      <c r="Y185" s="48">
        <v>30</v>
      </c>
      <c r="Z185" s="48" t="s">
        <v>243</v>
      </c>
      <c r="AA185" s="48">
        <v>10</v>
      </c>
      <c r="AB185" s="48"/>
      <c r="AC185" s="20" t="s">
        <v>236</v>
      </c>
      <c r="AD185" s="190"/>
      <c r="AE185" s="190"/>
      <c r="AF185" s="190"/>
      <c r="AG185" s="190"/>
      <c r="AH185" s="190"/>
      <c r="AI185" s="190"/>
      <c r="AJ185" s="153">
        <v>1383281622</v>
      </c>
      <c r="AK185" s="190">
        <f t="shared" ref="AK185" si="259">AJ185*1.12</f>
        <v>1549275416.6400001</v>
      </c>
      <c r="AL185" s="190"/>
      <c r="AM185" s="190"/>
      <c r="AN185" s="190">
        <v>1701855000</v>
      </c>
      <c r="AO185" s="190">
        <f t="shared" ref="AO185" si="260">AN185*1.12</f>
        <v>1906077600.0000002</v>
      </c>
      <c r="AP185" s="190"/>
      <c r="AQ185" s="190"/>
      <c r="AR185" s="190"/>
      <c r="AS185" s="190"/>
      <c r="AT185" s="190"/>
      <c r="AU185" s="190"/>
      <c r="AV185" s="190"/>
      <c r="AW185" s="190"/>
      <c r="AX185" s="190"/>
      <c r="AY185" s="190">
        <v>0</v>
      </c>
      <c r="AZ185" s="190">
        <f>AY185*1.12</f>
        <v>0</v>
      </c>
      <c r="BA185" s="48" t="s">
        <v>245</v>
      </c>
      <c r="BB185" s="48" t="s">
        <v>479</v>
      </c>
      <c r="BC185" s="48" t="s">
        <v>906</v>
      </c>
      <c r="BL185" s="13" t="s">
        <v>250</v>
      </c>
      <c r="BM185" s="133" t="s">
        <v>975</v>
      </c>
    </row>
    <row r="186" spans="1:65" s="5" customFormat="1" ht="12.95" customHeight="1" x14ac:dyDescent="0.2">
      <c r="A186" s="96" t="s">
        <v>66</v>
      </c>
      <c r="B186" s="13" t="s">
        <v>441</v>
      </c>
      <c r="C186" s="13"/>
      <c r="D186" s="97" t="s">
        <v>907</v>
      </c>
      <c r="E186" s="20"/>
      <c r="F186" s="13"/>
      <c r="G186" s="20" t="s">
        <v>754</v>
      </c>
      <c r="H186" s="20"/>
      <c r="I186" s="98" t="s">
        <v>755</v>
      </c>
      <c r="J186" s="98" t="s">
        <v>756</v>
      </c>
      <c r="K186" s="13" t="s">
        <v>25</v>
      </c>
      <c r="L186" s="13"/>
      <c r="M186" s="13"/>
      <c r="N186" s="13">
        <v>40</v>
      </c>
      <c r="O186" s="48" t="s">
        <v>232</v>
      </c>
      <c r="P186" s="13" t="s">
        <v>233</v>
      </c>
      <c r="Q186" s="13" t="s">
        <v>644</v>
      </c>
      <c r="R186" s="13" t="s">
        <v>234</v>
      </c>
      <c r="S186" s="13">
        <v>230000000</v>
      </c>
      <c r="T186" s="13" t="s">
        <v>908</v>
      </c>
      <c r="U186" s="48"/>
      <c r="V186" s="13" t="s">
        <v>957</v>
      </c>
      <c r="W186" s="13"/>
      <c r="X186" s="13"/>
      <c r="Y186" s="13">
        <v>30</v>
      </c>
      <c r="Z186" s="13" t="s">
        <v>243</v>
      </c>
      <c r="AA186" s="13">
        <v>10</v>
      </c>
      <c r="AB186" s="13"/>
      <c r="AC186" s="20" t="s">
        <v>236</v>
      </c>
      <c r="AD186" s="153"/>
      <c r="AE186" s="153"/>
      <c r="AF186" s="153"/>
      <c r="AG186" s="153"/>
      <c r="AH186" s="153"/>
      <c r="AI186" s="153"/>
      <c r="AJ186" s="153">
        <v>691154836</v>
      </c>
      <c r="AK186" s="190">
        <f t="shared" ref="AK186" si="261">AJ186*1.12</f>
        <v>774093416.32000005</v>
      </c>
      <c r="AL186" s="153"/>
      <c r="AM186" s="153"/>
      <c r="AN186" s="153">
        <v>255469850</v>
      </c>
      <c r="AO186" s="190">
        <f t="shared" ref="AO186" si="262">AN186*1.12</f>
        <v>286126232</v>
      </c>
      <c r="AP186" s="153"/>
      <c r="AQ186" s="153"/>
      <c r="AR186" s="153"/>
      <c r="AS186" s="153"/>
      <c r="AT186" s="153"/>
      <c r="AU186" s="153"/>
      <c r="AV186" s="153"/>
      <c r="AW186" s="153"/>
      <c r="AX186" s="153"/>
      <c r="AY186" s="190">
        <v>0</v>
      </c>
      <c r="AZ186" s="190">
        <f t="shared" ref="AZ186:AZ187" si="263">AY186*1.12</f>
        <v>0</v>
      </c>
      <c r="BA186" s="13" t="s">
        <v>245</v>
      </c>
      <c r="BB186" s="13" t="s">
        <v>910</v>
      </c>
      <c r="BC186" s="13" t="s">
        <v>911</v>
      </c>
      <c r="BL186" s="13" t="s">
        <v>250</v>
      </c>
      <c r="BM186" s="133" t="s">
        <v>975</v>
      </c>
    </row>
    <row r="187" spans="1:65" s="5" customFormat="1" ht="12.95" customHeight="1" x14ac:dyDescent="0.2">
      <c r="A187" s="99" t="s">
        <v>66</v>
      </c>
      <c r="B187" s="13" t="s">
        <v>441</v>
      </c>
      <c r="C187" s="13"/>
      <c r="D187" s="97" t="s">
        <v>912</v>
      </c>
      <c r="E187" s="20"/>
      <c r="F187" s="13"/>
      <c r="G187" s="13" t="s">
        <v>913</v>
      </c>
      <c r="H187" s="20"/>
      <c r="I187" s="13" t="s">
        <v>914</v>
      </c>
      <c r="J187" s="13" t="s">
        <v>915</v>
      </c>
      <c r="K187" s="13" t="s">
        <v>25</v>
      </c>
      <c r="L187" s="13"/>
      <c r="M187" s="13"/>
      <c r="N187" s="13">
        <v>40</v>
      </c>
      <c r="O187" s="48" t="s">
        <v>232</v>
      </c>
      <c r="P187" s="13" t="s">
        <v>233</v>
      </c>
      <c r="Q187" s="13" t="s">
        <v>644</v>
      </c>
      <c r="R187" s="13" t="s">
        <v>234</v>
      </c>
      <c r="S187" s="13">
        <v>230000000</v>
      </c>
      <c r="T187" s="13" t="s">
        <v>908</v>
      </c>
      <c r="U187" s="48"/>
      <c r="V187" s="13" t="s">
        <v>251</v>
      </c>
      <c r="W187" s="13"/>
      <c r="X187" s="13"/>
      <c r="Y187" s="13">
        <v>30</v>
      </c>
      <c r="Z187" s="13" t="s">
        <v>243</v>
      </c>
      <c r="AA187" s="13">
        <v>10</v>
      </c>
      <c r="AB187" s="13"/>
      <c r="AC187" s="20" t="s">
        <v>236</v>
      </c>
      <c r="AD187" s="153"/>
      <c r="AE187" s="153"/>
      <c r="AF187" s="153"/>
      <c r="AG187" s="153"/>
      <c r="AH187" s="153"/>
      <c r="AI187" s="153"/>
      <c r="AJ187" s="153">
        <v>650000000</v>
      </c>
      <c r="AK187" s="190">
        <f t="shared" ref="AK187" si="264">AJ187*1.12</f>
        <v>728000000.00000012</v>
      </c>
      <c r="AL187" s="153"/>
      <c r="AM187" s="153"/>
      <c r="AN187" s="153">
        <v>1422365290</v>
      </c>
      <c r="AO187" s="190">
        <f t="shared" ref="AO187" si="265">AN187*1.12</f>
        <v>1593049124.8000002</v>
      </c>
      <c r="AP187" s="153"/>
      <c r="AQ187" s="153"/>
      <c r="AR187" s="153"/>
      <c r="AS187" s="153"/>
      <c r="AT187" s="153"/>
      <c r="AU187" s="153"/>
      <c r="AV187" s="153"/>
      <c r="AW187" s="153"/>
      <c r="AX187" s="153"/>
      <c r="AY187" s="190">
        <v>0</v>
      </c>
      <c r="AZ187" s="190">
        <f t="shared" si="263"/>
        <v>0</v>
      </c>
      <c r="BA187" s="13" t="s">
        <v>245</v>
      </c>
      <c r="BB187" s="13" t="s">
        <v>916</v>
      </c>
      <c r="BC187" s="13" t="s">
        <v>917</v>
      </c>
      <c r="BL187" s="13" t="s">
        <v>250</v>
      </c>
      <c r="BM187" s="133" t="s">
        <v>975</v>
      </c>
    </row>
    <row r="188" spans="1:65" s="5" customFormat="1" ht="12.95" customHeight="1" x14ac:dyDescent="0.2">
      <c r="A188" s="96" t="s">
        <v>66</v>
      </c>
      <c r="B188" s="13" t="s">
        <v>441</v>
      </c>
      <c r="C188" s="13"/>
      <c r="D188" s="68" t="s">
        <v>918</v>
      </c>
      <c r="E188" s="20"/>
      <c r="F188" s="13"/>
      <c r="G188" s="20" t="s">
        <v>899</v>
      </c>
      <c r="H188" s="20"/>
      <c r="I188" s="98" t="s">
        <v>900</v>
      </c>
      <c r="J188" s="98" t="s">
        <v>900</v>
      </c>
      <c r="K188" s="13" t="s">
        <v>25</v>
      </c>
      <c r="L188" s="13"/>
      <c r="M188" s="13"/>
      <c r="N188" s="13">
        <v>40</v>
      </c>
      <c r="O188" s="48" t="s">
        <v>232</v>
      </c>
      <c r="P188" s="13" t="s">
        <v>233</v>
      </c>
      <c r="Q188" s="13" t="s">
        <v>901</v>
      </c>
      <c r="R188" s="13" t="s">
        <v>234</v>
      </c>
      <c r="S188" s="13">
        <v>230000000</v>
      </c>
      <c r="T188" s="13" t="s">
        <v>919</v>
      </c>
      <c r="U188" s="13"/>
      <c r="V188" s="13" t="s">
        <v>920</v>
      </c>
      <c r="W188" s="13"/>
      <c r="X188" s="13"/>
      <c r="Y188" s="13">
        <v>30</v>
      </c>
      <c r="Z188" s="13" t="s">
        <v>243</v>
      </c>
      <c r="AA188" s="13">
        <v>10</v>
      </c>
      <c r="AB188" s="13"/>
      <c r="AC188" s="20" t="s">
        <v>236</v>
      </c>
      <c r="AD188" s="153"/>
      <c r="AE188" s="153"/>
      <c r="AF188" s="153">
        <v>14000000</v>
      </c>
      <c r="AG188" s="153">
        <v>15680000.000000002</v>
      </c>
      <c r="AH188" s="153"/>
      <c r="AI188" s="153"/>
      <c r="AJ188" s="153">
        <v>806627176</v>
      </c>
      <c r="AK188" s="153">
        <v>903422437.12000012</v>
      </c>
      <c r="AL188" s="153"/>
      <c r="AM188" s="153"/>
      <c r="AN188" s="153">
        <v>50000000</v>
      </c>
      <c r="AO188" s="153">
        <v>56000000.000000007</v>
      </c>
      <c r="AP188" s="153"/>
      <c r="AQ188" s="153"/>
      <c r="AR188" s="153"/>
      <c r="AS188" s="153"/>
      <c r="AT188" s="153"/>
      <c r="AU188" s="153"/>
      <c r="AV188" s="153"/>
      <c r="AW188" s="153"/>
      <c r="AX188" s="153"/>
      <c r="AY188" s="153">
        <v>0</v>
      </c>
      <c r="AZ188" s="153">
        <v>0</v>
      </c>
      <c r="BA188" s="13" t="s">
        <v>245</v>
      </c>
      <c r="BB188" s="13" t="s">
        <v>921</v>
      </c>
      <c r="BC188" s="13" t="s">
        <v>922</v>
      </c>
      <c r="BD188" s="100"/>
      <c r="BE188" s="13"/>
      <c r="BF188" s="13"/>
      <c r="BG188" s="13"/>
      <c r="BH188" s="13"/>
      <c r="BI188" s="13"/>
      <c r="BJ188" s="13"/>
      <c r="BK188" s="13"/>
      <c r="BL188" s="13"/>
      <c r="BM188" s="101"/>
    </row>
    <row r="189" spans="1:65" s="5" customFormat="1" ht="12.95" customHeight="1" x14ac:dyDescent="0.2">
      <c r="A189" s="96" t="s">
        <v>66</v>
      </c>
      <c r="B189" s="13" t="s">
        <v>441</v>
      </c>
      <c r="C189" s="13"/>
      <c r="D189" s="97" t="s">
        <v>958</v>
      </c>
      <c r="E189" s="20"/>
      <c r="F189" s="13"/>
      <c r="G189" s="20" t="s">
        <v>899</v>
      </c>
      <c r="H189" s="20"/>
      <c r="I189" s="98" t="s">
        <v>900</v>
      </c>
      <c r="J189" s="98" t="s">
        <v>900</v>
      </c>
      <c r="K189" s="13" t="s">
        <v>959</v>
      </c>
      <c r="L189" s="13" t="s">
        <v>960</v>
      </c>
      <c r="M189" s="13"/>
      <c r="N189" s="13">
        <v>40</v>
      </c>
      <c r="O189" s="48" t="s">
        <v>232</v>
      </c>
      <c r="P189" s="13" t="s">
        <v>233</v>
      </c>
      <c r="Q189" s="13" t="s">
        <v>644</v>
      </c>
      <c r="R189" s="13" t="s">
        <v>234</v>
      </c>
      <c r="S189" s="13">
        <v>230000000</v>
      </c>
      <c r="T189" s="13" t="s">
        <v>919</v>
      </c>
      <c r="U189" s="48"/>
      <c r="V189" s="13" t="s">
        <v>909</v>
      </c>
      <c r="W189" s="13"/>
      <c r="X189" s="13"/>
      <c r="Y189" s="13">
        <v>30</v>
      </c>
      <c r="Z189" s="13" t="s">
        <v>243</v>
      </c>
      <c r="AA189" s="13">
        <v>10</v>
      </c>
      <c r="AB189" s="13"/>
      <c r="AC189" s="20" t="s">
        <v>236</v>
      </c>
      <c r="AD189" s="153"/>
      <c r="AE189" s="153"/>
      <c r="AF189" s="153"/>
      <c r="AG189" s="153"/>
      <c r="AH189" s="153"/>
      <c r="AI189" s="153"/>
      <c r="AJ189" s="153">
        <v>678444187</v>
      </c>
      <c r="AK189" s="190">
        <f t="shared" ref="AK189" si="266">AJ189*1.12</f>
        <v>759857489.44000006</v>
      </c>
      <c r="AL189" s="153"/>
      <c r="AM189" s="153"/>
      <c r="AN189" s="153">
        <v>50000000</v>
      </c>
      <c r="AO189" s="190">
        <f t="shared" ref="AO189" si="267">AN189*1.12</f>
        <v>56000000.000000007</v>
      </c>
      <c r="AP189" s="153"/>
      <c r="AQ189" s="153"/>
      <c r="AR189" s="153"/>
      <c r="AS189" s="153"/>
      <c r="AT189" s="153"/>
      <c r="AU189" s="153"/>
      <c r="AV189" s="153"/>
      <c r="AW189" s="153"/>
      <c r="AX189" s="153"/>
      <c r="AY189" s="190">
        <f t="shared" ref="AY189:AZ189" si="268">AJ189+AN189</f>
        <v>728444187</v>
      </c>
      <c r="AZ189" s="190">
        <f t="shared" si="268"/>
        <v>815857489.44000006</v>
      </c>
      <c r="BA189" s="13" t="s">
        <v>245</v>
      </c>
      <c r="BB189" s="13" t="s">
        <v>921</v>
      </c>
      <c r="BC189" s="13" t="s">
        <v>922</v>
      </c>
      <c r="BM189" s="134"/>
    </row>
    <row r="190" spans="1:65" s="5" customFormat="1" ht="12.95" customHeight="1" x14ac:dyDescent="0.2">
      <c r="A190" s="96" t="s">
        <v>66</v>
      </c>
      <c r="B190" s="13" t="s">
        <v>441</v>
      </c>
      <c r="C190" s="13"/>
      <c r="D190" s="97" t="s">
        <v>923</v>
      </c>
      <c r="E190" s="20"/>
      <c r="F190" s="13"/>
      <c r="G190" s="20" t="s">
        <v>754</v>
      </c>
      <c r="H190" s="20"/>
      <c r="I190" s="98" t="s">
        <v>755</v>
      </c>
      <c r="J190" s="98" t="s">
        <v>756</v>
      </c>
      <c r="K190" s="13" t="s">
        <v>25</v>
      </c>
      <c r="L190" s="13"/>
      <c r="M190" s="13"/>
      <c r="N190" s="13">
        <v>40</v>
      </c>
      <c r="O190" s="48" t="s">
        <v>232</v>
      </c>
      <c r="P190" s="13" t="s">
        <v>233</v>
      </c>
      <c r="Q190" s="13" t="s">
        <v>644</v>
      </c>
      <c r="R190" s="13" t="s">
        <v>234</v>
      </c>
      <c r="S190" s="13">
        <v>230000000</v>
      </c>
      <c r="T190" s="13" t="s">
        <v>902</v>
      </c>
      <c r="U190" s="48"/>
      <c r="V190" s="13" t="s">
        <v>962</v>
      </c>
      <c r="W190" s="13"/>
      <c r="X190" s="13"/>
      <c r="Y190" s="13">
        <v>30</v>
      </c>
      <c r="Z190" s="13" t="s">
        <v>243</v>
      </c>
      <c r="AA190" s="13">
        <v>10</v>
      </c>
      <c r="AB190" s="13"/>
      <c r="AC190" s="20" t="s">
        <v>236</v>
      </c>
      <c r="AD190" s="153"/>
      <c r="AE190" s="153"/>
      <c r="AF190" s="153"/>
      <c r="AG190" s="153"/>
      <c r="AH190" s="153"/>
      <c r="AI190" s="153"/>
      <c r="AJ190" s="153">
        <v>650000000</v>
      </c>
      <c r="AK190" s="190">
        <f t="shared" ref="AK190" si="269">AJ190*1.12</f>
        <v>728000000.00000012</v>
      </c>
      <c r="AL190" s="153"/>
      <c r="AM190" s="153"/>
      <c r="AN190" s="153">
        <v>323000000</v>
      </c>
      <c r="AO190" s="190">
        <f t="shared" ref="AO190" si="270">AN190*1.12</f>
        <v>361760000.00000006</v>
      </c>
      <c r="AP190" s="153"/>
      <c r="AQ190" s="153"/>
      <c r="AR190" s="153">
        <v>120584839</v>
      </c>
      <c r="AS190" s="153">
        <v>443584839</v>
      </c>
      <c r="AT190" s="153"/>
      <c r="AU190" s="153"/>
      <c r="AV190" s="153"/>
      <c r="AW190" s="153"/>
      <c r="AX190" s="153"/>
      <c r="AY190" s="190">
        <v>0</v>
      </c>
      <c r="AZ190" s="190">
        <f t="shared" ref="AZ190" si="271">AY190*1.12</f>
        <v>0</v>
      </c>
      <c r="BA190" s="13" t="s">
        <v>245</v>
      </c>
      <c r="BB190" s="13" t="s">
        <v>924</v>
      </c>
      <c r="BC190" s="13" t="s">
        <v>925</v>
      </c>
      <c r="BD190" s="102"/>
      <c r="BE190" s="48"/>
      <c r="BF190" s="48"/>
      <c r="BG190" s="48"/>
      <c r="BH190" s="48"/>
      <c r="BI190" s="48"/>
      <c r="BJ190" s="48"/>
      <c r="BK190" s="48"/>
      <c r="BL190" s="13" t="s">
        <v>250</v>
      </c>
      <c r="BM190" s="133" t="s">
        <v>975</v>
      </c>
    </row>
    <row r="191" spans="1:65" ht="12.95" customHeight="1" x14ac:dyDescent="0.2">
      <c r="A191" s="156"/>
      <c r="B191" s="156"/>
      <c r="C191" s="156"/>
      <c r="D191" s="156"/>
      <c r="E191" s="156"/>
      <c r="F191" s="167" t="s">
        <v>248</v>
      </c>
      <c r="G191" s="156"/>
      <c r="H191" s="156"/>
      <c r="I191" s="156"/>
      <c r="J191" s="156"/>
      <c r="K191" s="156"/>
      <c r="L191" s="156"/>
      <c r="M191" s="156"/>
      <c r="N191" s="156"/>
      <c r="O191" s="156"/>
      <c r="P191" s="156"/>
      <c r="Q191" s="156"/>
      <c r="R191" s="156"/>
      <c r="S191" s="156"/>
      <c r="T191" s="156"/>
      <c r="U191" s="156"/>
      <c r="V191" s="156"/>
      <c r="W191" s="156"/>
      <c r="X191" s="156"/>
      <c r="Y191" s="156"/>
      <c r="Z191" s="156"/>
      <c r="AA191" s="156"/>
      <c r="AB191" s="156"/>
      <c r="AC191" s="156"/>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8"/>
      <c r="AY191" s="177">
        <f>SUM(AY139:AY190)</f>
        <v>8358989334.8767004</v>
      </c>
      <c r="AZ191" s="177">
        <f>SUM(AZ139:AZ190)</f>
        <v>9362068055.0619068</v>
      </c>
      <c r="BA191" s="156"/>
      <c r="BB191" s="156"/>
      <c r="BC191" s="156"/>
      <c r="BD191" s="156"/>
      <c r="BE191" s="156"/>
      <c r="BF191" s="156"/>
      <c r="BG191" s="156"/>
      <c r="BH191" s="156"/>
      <c r="BI191" s="156"/>
      <c r="BJ191" s="156"/>
      <c r="BK191" s="156"/>
      <c r="BL191" s="156"/>
      <c r="BM191" s="156"/>
    </row>
    <row r="192" spans="1:65" ht="12.95" customHeight="1" x14ac:dyDescent="0.2">
      <c r="A192" s="156"/>
      <c r="B192" s="156"/>
      <c r="C192" s="156"/>
      <c r="D192" s="156"/>
      <c r="E192" s="156"/>
      <c r="F192" s="157" t="s">
        <v>231</v>
      </c>
      <c r="G192" s="156"/>
      <c r="H192" s="156"/>
      <c r="I192" s="156"/>
      <c r="J192" s="156"/>
      <c r="K192" s="156"/>
      <c r="L192" s="156"/>
      <c r="M192" s="156"/>
      <c r="N192" s="156"/>
      <c r="O192" s="156"/>
      <c r="P192" s="156"/>
      <c r="Q192" s="156"/>
      <c r="R192" s="156"/>
      <c r="S192" s="156"/>
      <c r="T192" s="156"/>
      <c r="U192" s="156"/>
      <c r="V192" s="156"/>
      <c r="W192" s="156"/>
      <c r="X192" s="156"/>
      <c r="Y192" s="156"/>
      <c r="Z192" s="156"/>
      <c r="AA192" s="156"/>
      <c r="AB192" s="156"/>
      <c r="AC192" s="156"/>
      <c r="AD192" s="178"/>
      <c r="AE192" s="178"/>
      <c r="AF192" s="178"/>
      <c r="AG192" s="178"/>
      <c r="AH192" s="178"/>
      <c r="AI192" s="178"/>
      <c r="AJ192" s="178"/>
      <c r="AK192" s="178"/>
      <c r="AL192" s="178"/>
      <c r="AM192" s="178"/>
      <c r="AN192" s="178"/>
      <c r="AO192" s="178"/>
      <c r="AP192" s="178"/>
      <c r="AQ192" s="178"/>
      <c r="AR192" s="178"/>
      <c r="AS192" s="178"/>
      <c r="AT192" s="178"/>
      <c r="AU192" s="178"/>
      <c r="AV192" s="178"/>
      <c r="AW192" s="178"/>
      <c r="AX192" s="178"/>
      <c r="AY192" s="178"/>
      <c r="AZ192" s="178"/>
      <c r="BA192" s="156"/>
      <c r="BB192" s="156"/>
      <c r="BC192" s="156"/>
      <c r="BD192" s="156"/>
      <c r="BE192" s="156"/>
      <c r="BF192" s="156"/>
      <c r="BG192" s="156"/>
      <c r="BH192" s="156"/>
      <c r="BI192" s="156"/>
      <c r="BJ192" s="156"/>
      <c r="BK192" s="156"/>
      <c r="BL192" s="156"/>
      <c r="BM192" s="156"/>
    </row>
    <row r="193" spans="1:65" s="5" customFormat="1" ht="12.95" customHeight="1" x14ac:dyDescent="0.2">
      <c r="A193" s="13" t="s">
        <v>71</v>
      </c>
      <c r="B193" s="20" t="s">
        <v>425</v>
      </c>
      <c r="C193" s="11"/>
      <c r="D193" s="68" t="s">
        <v>103</v>
      </c>
      <c r="E193" s="23"/>
      <c r="F193" s="23" t="s">
        <v>96</v>
      </c>
      <c r="G193" s="13" t="s">
        <v>347</v>
      </c>
      <c r="H193" s="13"/>
      <c r="I193" s="13" t="s">
        <v>124</v>
      </c>
      <c r="J193" s="13" t="s">
        <v>125</v>
      </c>
      <c r="K193" s="13" t="s">
        <v>25</v>
      </c>
      <c r="L193" s="13"/>
      <c r="M193" s="13"/>
      <c r="N193" s="103">
        <v>100</v>
      </c>
      <c r="O193" s="46">
        <v>230000000</v>
      </c>
      <c r="P193" s="13" t="s">
        <v>233</v>
      </c>
      <c r="Q193" s="13" t="s">
        <v>279</v>
      </c>
      <c r="R193" s="13" t="s">
        <v>234</v>
      </c>
      <c r="S193" s="46">
        <v>230000000</v>
      </c>
      <c r="T193" s="21" t="s">
        <v>280</v>
      </c>
      <c r="U193" s="13"/>
      <c r="V193" s="13"/>
      <c r="W193" s="13" t="s">
        <v>264</v>
      </c>
      <c r="X193" s="13" t="s">
        <v>284</v>
      </c>
      <c r="Y193" s="43">
        <v>0</v>
      </c>
      <c r="Z193" s="43">
        <v>100</v>
      </c>
      <c r="AA193" s="43">
        <v>0</v>
      </c>
      <c r="AB193" s="13"/>
      <c r="AC193" s="13" t="s">
        <v>236</v>
      </c>
      <c r="AD193" s="153"/>
      <c r="AE193" s="153"/>
      <c r="AF193" s="153">
        <v>114875020</v>
      </c>
      <c r="AG193" s="153">
        <f>AF193*1.12</f>
        <v>128660022.40000001</v>
      </c>
      <c r="AH193" s="153"/>
      <c r="AI193" s="153"/>
      <c r="AJ193" s="153">
        <v>114875020</v>
      </c>
      <c r="AK193" s="153">
        <f>AJ193*1.12</f>
        <v>128660022.40000001</v>
      </c>
      <c r="AL193" s="153"/>
      <c r="AM193" s="153"/>
      <c r="AN193" s="153">
        <v>114875020</v>
      </c>
      <c r="AO193" s="153">
        <f>AN193*1.12</f>
        <v>128660022.40000001</v>
      </c>
      <c r="AP193" s="153"/>
      <c r="AQ193" s="153"/>
      <c r="AR193" s="153">
        <v>114875020</v>
      </c>
      <c r="AS193" s="153">
        <f>AR193*1.12</f>
        <v>128660022.40000001</v>
      </c>
      <c r="AT193" s="153"/>
      <c r="AU193" s="153"/>
      <c r="AV193" s="153">
        <v>114875020</v>
      </c>
      <c r="AW193" s="153">
        <f>AV193*1.12</f>
        <v>128660022.40000001</v>
      </c>
      <c r="AX193" s="153"/>
      <c r="AY193" s="153">
        <v>0</v>
      </c>
      <c r="AZ193" s="153">
        <f>AY193*1.12</f>
        <v>0</v>
      </c>
      <c r="BA193" s="13" t="s">
        <v>245</v>
      </c>
      <c r="BB193" s="13" t="s">
        <v>348</v>
      </c>
      <c r="BC193" s="46" t="s">
        <v>349</v>
      </c>
      <c r="BD193" s="13"/>
      <c r="BE193" s="13"/>
      <c r="BF193" s="13"/>
      <c r="BG193" s="13"/>
      <c r="BH193" s="13"/>
      <c r="BI193" s="13"/>
      <c r="BJ193" s="13"/>
      <c r="BK193" s="13"/>
      <c r="BL193" s="13"/>
      <c r="BM193" s="13" t="s">
        <v>505</v>
      </c>
    </row>
    <row r="194" spans="1:65" s="5" customFormat="1" ht="12.95" customHeight="1" x14ac:dyDescent="0.2">
      <c r="A194" s="13" t="s">
        <v>71</v>
      </c>
      <c r="B194" s="20" t="s">
        <v>425</v>
      </c>
      <c r="C194" s="11"/>
      <c r="D194" s="68" t="s">
        <v>102</v>
      </c>
      <c r="E194" s="23"/>
      <c r="F194" s="23" t="s">
        <v>97</v>
      </c>
      <c r="G194" s="13" t="s">
        <v>347</v>
      </c>
      <c r="H194" s="13"/>
      <c r="I194" s="13" t="s">
        <v>124</v>
      </c>
      <c r="J194" s="13" t="s">
        <v>125</v>
      </c>
      <c r="K194" s="13" t="s">
        <v>25</v>
      </c>
      <c r="L194" s="13"/>
      <c r="M194" s="13"/>
      <c r="N194" s="103">
        <v>100</v>
      </c>
      <c r="O194" s="46">
        <v>230000000</v>
      </c>
      <c r="P194" s="13" t="s">
        <v>233</v>
      </c>
      <c r="Q194" s="13" t="s">
        <v>279</v>
      </c>
      <c r="R194" s="13" t="s">
        <v>234</v>
      </c>
      <c r="S194" s="46">
        <v>230000000</v>
      </c>
      <c r="T194" s="21" t="s">
        <v>75</v>
      </c>
      <c r="U194" s="13"/>
      <c r="V194" s="13"/>
      <c r="W194" s="13" t="s">
        <v>264</v>
      </c>
      <c r="X194" s="13" t="s">
        <v>284</v>
      </c>
      <c r="Y194" s="43">
        <v>0</v>
      </c>
      <c r="Z194" s="43">
        <v>100</v>
      </c>
      <c r="AA194" s="43">
        <v>0</v>
      </c>
      <c r="AB194" s="13"/>
      <c r="AC194" s="13" t="s">
        <v>236</v>
      </c>
      <c r="AD194" s="153"/>
      <c r="AE194" s="153"/>
      <c r="AF194" s="153">
        <v>128973780</v>
      </c>
      <c r="AG194" s="153">
        <f>AF194*1.12</f>
        <v>144450633.60000002</v>
      </c>
      <c r="AH194" s="153"/>
      <c r="AI194" s="153"/>
      <c r="AJ194" s="153">
        <v>128973780</v>
      </c>
      <c r="AK194" s="153">
        <f>AJ194*1.12</f>
        <v>144450633.60000002</v>
      </c>
      <c r="AL194" s="153"/>
      <c r="AM194" s="153"/>
      <c r="AN194" s="153">
        <v>128973780</v>
      </c>
      <c r="AO194" s="153">
        <f>AN194*1.12</f>
        <v>144450633.60000002</v>
      </c>
      <c r="AP194" s="153"/>
      <c r="AQ194" s="153"/>
      <c r="AR194" s="153">
        <v>128973780</v>
      </c>
      <c r="AS194" s="153">
        <f>AR194*1.12</f>
        <v>144450633.60000002</v>
      </c>
      <c r="AT194" s="153"/>
      <c r="AU194" s="153"/>
      <c r="AV194" s="153">
        <v>128973780</v>
      </c>
      <c r="AW194" s="153">
        <f>AV194*1.12</f>
        <v>144450633.60000002</v>
      </c>
      <c r="AX194" s="153"/>
      <c r="AY194" s="153">
        <v>0</v>
      </c>
      <c r="AZ194" s="153">
        <f t="shared" ref="AZ194:AZ239" si="272">AY194*1.12</f>
        <v>0</v>
      </c>
      <c r="BA194" s="13" t="s">
        <v>245</v>
      </c>
      <c r="BB194" s="13" t="s">
        <v>350</v>
      </c>
      <c r="BC194" s="46" t="s">
        <v>351</v>
      </c>
      <c r="BD194" s="13"/>
      <c r="BE194" s="13"/>
      <c r="BF194" s="13"/>
      <c r="BG194" s="13"/>
      <c r="BH194" s="13"/>
      <c r="BI194" s="13"/>
      <c r="BJ194" s="13"/>
      <c r="BK194" s="13"/>
      <c r="BL194" s="13"/>
      <c r="BM194" s="13" t="s">
        <v>505</v>
      </c>
    </row>
    <row r="195" spans="1:65" s="5" customFormat="1" ht="12.95" customHeight="1" x14ac:dyDescent="0.2">
      <c r="A195" s="13" t="s">
        <v>71</v>
      </c>
      <c r="B195" s="20" t="s">
        <v>425</v>
      </c>
      <c r="C195" s="23"/>
      <c r="D195" s="68" t="s">
        <v>108</v>
      </c>
      <c r="E195" s="23"/>
      <c r="F195" s="23" t="s">
        <v>103</v>
      </c>
      <c r="G195" s="21" t="s">
        <v>139</v>
      </c>
      <c r="H195" s="22"/>
      <c r="I195" s="22" t="s">
        <v>123</v>
      </c>
      <c r="J195" s="22" t="s">
        <v>123</v>
      </c>
      <c r="K195" s="13" t="s">
        <v>25</v>
      </c>
      <c r="L195" s="13"/>
      <c r="M195" s="13"/>
      <c r="N195" s="103">
        <v>100</v>
      </c>
      <c r="O195" s="46">
        <v>230000000</v>
      </c>
      <c r="P195" s="13" t="s">
        <v>233</v>
      </c>
      <c r="Q195" s="13" t="s">
        <v>279</v>
      </c>
      <c r="R195" s="13" t="s">
        <v>234</v>
      </c>
      <c r="S195" s="46">
        <v>230000000</v>
      </c>
      <c r="T195" s="21" t="s">
        <v>132</v>
      </c>
      <c r="U195" s="13"/>
      <c r="V195" s="13"/>
      <c r="W195" s="13" t="s">
        <v>264</v>
      </c>
      <c r="X195" s="13" t="s">
        <v>251</v>
      </c>
      <c r="Y195" s="43">
        <v>0</v>
      </c>
      <c r="Z195" s="43">
        <v>100</v>
      </c>
      <c r="AA195" s="43">
        <v>0</v>
      </c>
      <c r="AB195" s="13"/>
      <c r="AC195" s="13" t="s">
        <v>236</v>
      </c>
      <c r="AD195" s="153"/>
      <c r="AE195" s="153"/>
      <c r="AF195" s="153">
        <v>164919375</v>
      </c>
      <c r="AG195" s="153">
        <f>AF195*1.12</f>
        <v>184709700.00000003</v>
      </c>
      <c r="AH195" s="153"/>
      <c r="AI195" s="153"/>
      <c r="AJ195" s="153">
        <v>164919375</v>
      </c>
      <c r="AK195" s="153">
        <f>AJ195*1.12</f>
        <v>184709700.00000003</v>
      </c>
      <c r="AL195" s="153"/>
      <c r="AM195" s="153"/>
      <c r="AN195" s="153">
        <v>164919375</v>
      </c>
      <c r="AO195" s="153">
        <f>AN195*1.12</f>
        <v>184709700.00000003</v>
      </c>
      <c r="AP195" s="153"/>
      <c r="AQ195" s="153"/>
      <c r="AR195" s="153"/>
      <c r="AS195" s="153"/>
      <c r="AT195" s="153"/>
      <c r="AU195" s="153"/>
      <c r="AV195" s="153"/>
      <c r="AW195" s="153"/>
      <c r="AX195" s="153"/>
      <c r="AY195" s="181">
        <v>0</v>
      </c>
      <c r="AZ195" s="181">
        <v>0</v>
      </c>
      <c r="BA195" s="13" t="s">
        <v>245</v>
      </c>
      <c r="BB195" s="13" t="s">
        <v>352</v>
      </c>
      <c r="BC195" s="21" t="s">
        <v>134</v>
      </c>
      <c r="BD195" s="13"/>
      <c r="BE195" s="13"/>
      <c r="BF195" s="13"/>
      <c r="BG195" s="13"/>
      <c r="BH195" s="13"/>
      <c r="BI195" s="13"/>
      <c r="BJ195" s="13"/>
      <c r="BK195" s="13"/>
      <c r="BL195" s="13"/>
      <c r="BM195" s="13"/>
    </row>
    <row r="196" spans="1:65" ht="12.95" customHeight="1" x14ac:dyDescent="0.2">
      <c r="A196" s="13" t="s">
        <v>71</v>
      </c>
      <c r="B196" s="20" t="s">
        <v>425</v>
      </c>
      <c r="C196" s="23"/>
      <c r="D196" s="20" t="s">
        <v>621</v>
      </c>
      <c r="E196" s="23"/>
      <c r="F196" s="23"/>
      <c r="G196" s="21" t="s">
        <v>139</v>
      </c>
      <c r="H196" s="22"/>
      <c r="I196" s="22" t="s">
        <v>123</v>
      </c>
      <c r="J196" s="22" t="s">
        <v>123</v>
      </c>
      <c r="K196" s="13" t="s">
        <v>25</v>
      </c>
      <c r="L196" s="13"/>
      <c r="M196" s="13"/>
      <c r="N196" s="103">
        <v>100</v>
      </c>
      <c r="O196" s="46">
        <v>230000000</v>
      </c>
      <c r="P196" s="13" t="s">
        <v>233</v>
      </c>
      <c r="Q196" s="13" t="s">
        <v>519</v>
      </c>
      <c r="R196" s="13" t="s">
        <v>234</v>
      </c>
      <c r="S196" s="46">
        <v>230000000</v>
      </c>
      <c r="T196" s="21" t="s">
        <v>132</v>
      </c>
      <c r="U196" s="13"/>
      <c r="V196" s="13"/>
      <c r="W196" s="13" t="s">
        <v>477</v>
      </c>
      <c r="X196" s="13" t="s">
        <v>251</v>
      </c>
      <c r="Y196" s="43">
        <v>0</v>
      </c>
      <c r="Z196" s="43">
        <v>100</v>
      </c>
      <c r="AA196" s="43">
        <v>0</v>
      </c>
      <c r="AB196" s="13"/>
      <c r="AC196" s="13" t="s">
        <v>236</v>
      </c>
      <c r="AD196" s="153"/>
      <c r="AE196" s="153"/>
      <c r="AF196" s="181">
        <v>47279062.5</v>
      </c>
      <c r="AG196" s="153">
        <f t="shared" ref="AG196:AG239" si="273">AF196*1.12</f>
        <v>52952550.000000007</v>
      </c>
      <c r="AH196" s="181"/>
      <c r="AI196" s="181"/>
      <c r="AJ196" s="181">
        <v>63038750</v>
      </c>
      <c r="AK196" s="153">
        <f>AJ196*1.12</f>
        <v>70603400</v>
      </c>
      <c r="AL196" s="181"/>
      <c r="AM196" s="181"/>
      <c r="AN196" s="181">
        <v>63038750</v>
      </c>
      <c r="AO196" s="153">
        <f>AN196*1.12</f>
        <v>70603400</v>
      </c>
      <c r="AP196" s="181"/>
      <c r="AQ196" s="181"/>
      <c r="AR196" s="181"/>
      <c r="AS196" s="181"/>
      <c r="AT196" s="181"/>
      <c r="AU196" s="181"/>
      <c r="AV196" s="181"/>
      <c r="AW196" s="181"/>
      <c r="AX196" s="181"/>
      <c r="AY196" s="181">
        <v>0</v>
      </c>
      <c r="AZ196" s="181">
        <f>AY196*1.12</f>
        <v>0</v>
      </c>
      <c r="BA196" s="13" t="s">
        <v>245</v>
      </c>
      <c r="BB196" s="13" t="s">
        <v>352</v>
      </c>
      <c r="BC196" s="21" t="s">
        <v>134</v>
      </c>
      <c r="BD196" s="11"/>
      <c r="BE196" s="11"/>
      <c r="BF196" s="11"/>
      <c r="BG196" s="11"/>
      <c r="BH196" s="11"/>
      <c r="BI196" s="11"/>
      <c r="BJ196" s="11"/>
      <c r="BK196" s="11"/>
      <c r="BL196" s="11"/>
      <c r="BM196" s="11" t="s">
        <v>622</v>
      </c>
    </row>
    <row r="197" spans="1:65" ht="12.95" customHeight="1" x14ac:dyDescent="0.2">
      <c r="A197" s="13" t="s">
        <v>71</v>
      </c>
      <c r="B197" s="20" t="s">
        <v>425</v>
      </c>
      <c r="C197" s="23"/>
      <c r="D197" s="20" t="s">
        <v>662</v>
      </c>
      <c r="E197" s="23"/>
      <c r="F197" s="23"/>
      <c r="G197" s="21" t="s">
        <v>139</v>
      </c>
      <c r="H197" s="22"/>
      <c r="I197" s="22" t="s">
        <v>123</v>
      </c>
      <c r="J197" s="22" t="s">
        <v>123</v>
      </c>
      <c r="K197" s="13" t="s">
        <v>25</v>
      </c>
      <c r="L197" s="13"/>
      <c r="M197" s="13"/>
      <c r="N197" s="103">
        <v>100</v>
      </c>
      <c r="O197" s="46">
        <v>230000000</v>
      </c>
      <c r="P197" s="13" t="s">
        <v>233</v>
      </c>
      <c r="Q197" s="13" t="s">
        <v>519</v>
      </c>
      <c r="R197" s="13" t="s">
        <v>234</v>
      </c>
      <c r="S197" s="46">
        <v>230000000</v>
      </c>
      <c r="T197" s="21" t="s">
        <v>132</v>
      </c>
      <c r="U197" s="13"/>
      <c r="V197" s="13"/>
      <c r="W197" s="13" t="s">
        <v>477</v>
      </c>
      <c r="X197" s="13" t="s">
        <v>251</v>
      </c>
      <c r="Y197" s="43">
        <v>0</v>
      </c>
      <c r="Z197" s="43">
        <v>100</v>
      </c>
      <c r="AA197" s="43">
        <v>0</v>
      </c>
      <c r="AB197" s="13"/>
      <c r="AC197" s="13" t="s">
        <v>236</v>
      </c>
      <c r="AD197" s="153"/>
      <c r="AE197" s="153"/>
      <c r="AF197" s="153">
        <f>47279062.5+8985600</f>
        <v>56264662.5</v>
      </c>
      <c r="AG197" s="153">
        <f t="shared" si="273"/>
        <v>63016422.000000007</v>
      </c>
      <c r="AH197" s="181"/>
      <c r="AI197" s="181"/>
      <c r="AJ197" s="181">
        <v>75019550</v>
      </c>
      <c r="AK197" s="153">
        <f>AJ197*1.12</f>
        <v>84021896.000000015</v>
      </c>
      <c r="AL197" s="181"/>
      <c r="AM197" s="181"/>
      <c r="AN197" s="181">
        <v>75019550</v>
      </c>
      <c r="AO197" s="153">
        <f>AN197*1.12</f>
        <v>84021896.000000015</v>
      </c>
      <c r="AP197" s="181"/>
      <c r="AQ197" s="181"/>
      <c r="AR197" s="181"/>
      <c r="AS197" s="181"/>
      <c r="AT197" s="181"/>
      <c r="AU197" s="181"/>
      <c r="AV197" s="181"/>
      <c r="AW197" s="181"/>
      <c r="AX197" s="181"/>
      <c r="AY197" s="181">
        <v>0</v>
      </c>
      <c r="AZ197" s="181">
        <f t="shared" si="272"/>
        <v>0</v>
      </c>
      <c r="BA197" s="13" t="s">
        <v>245</v>
      </c>
      <c r="BB197" s="13" t="s">
        <v>352</v>
      </c>
      <c r="BC197" s="21" t="s">
        <v>134</v>
      </c>
      <c r="BD197" s="11"/>
      <c r="BE197" s="11"/>
      <c r="BF197" s="11"/>
      <c r="BG197" s="11"/>
      <c r="BH197" s="11"/>
      <c r="BI197" s="11"/>
      <c r="BJ197" s="11"/>
      <c r="BK197" s="11"/>
      <c r="BL197" s="11"/>
      <c r="BM197" s="11" t="s">
        <v>782</v>
      </c>
    </row>
    <row r="198" spans="1:65" s="5" customFormat="1" ht="12.95" customHeight="1" x14ac:dyDescent="0.2">
      <c r="A198" s="13" t="s">
        <v>71</v>
      </c>
      <c r="B198" s="20" t="s">
        <v>425</v>
      </c>
      <c r="C198" s="11"/>
      <c r="D198" s="68" t="s">
        <v>107</v>
      </c>
      <c r="E198" s="23"/>
      <c r="F198" s="23" t="s">
        <v>104</v>
      </c>
      <c r="G198" s="21" t="s">
        <v>139</v>
      </c>
      <c r="H198" s="22"/>
      <c r="I198" s="22" t="s">
        <v>123</v>
      </c>
      <c r="J198" s="22" t="s">
        <v>123</v>
      </c>
      <c r="K198" s="13" t="s">
        <v>25</v>
      </c>
      <c r="L198" s="13"/>
      <c r="M198" s="13"/>
      <c r="N198" s="103">
        <v>100</v>
      </c>
      <c r="O198" s="46">
        <v>230000000</v>
      </c>
      <c r="P198" s="13" t="s">
        <v>233</v>
      </c>
      <c r="Q198" s="13" t="s">
        <v>279</v>
      </c>
      <c r="R198" s="13" t="s">
        <v>234</v>
      </c>
      <c r="S198" s="46">
        <v>230000000</v>
      </c>
      <c r="T198" s="21" t="s">
        <v>75</v>
      </c>
      <c r="U198" s="13"/>
      <c r="V198" s="13"/>
      <c r="W198" s="13" t="s">
        <v>264</v>
      </c>
      <c r="X198" s="13" t="s">
        <v>251</v>
      </c>
      <c r="Y198" s="43">
        <v>0</v>
      </c>
      <c r="Z198" s="43">
        <v>100</v>
      </c>
      <c r="AA198" s="43">
        <v>0</v>
      </c>
      <c r="AB198" s="13"/>
      <c r="AC198" s="13" t="s">
        <v>236</v>
      </c>
      <c r="AD198" s="153"/>
      <c r="AE198" s="153"/>
      <c r="AF198" s="153">
        <v>143527370</v>
      </c>
      <c r="AG198" s="153">
        <f t="shared" si="273"/>
        <v>160750654.40000001</v>
      </c>
      <c r="AH198" s="153"/>
      <c r="AI198" s="153"/>
      <c r="AJ198" s="153">
        <v>143527370</v>
      </c>
      <c r="AK198" s="153">
        <f t="shared" ref="AK198:AK239" si="274">AJ198*1.12</f>
        <v>160750654.40000001</v>
      </c>
      <c r="AL198" s="153"/>
      <c r="AM198" s="153"/>
      <c r="AN198" s="153">
        <v>143527370</v>
      </c>
      <c r="AO198" s="153">
        <f t="shared" ref="AO198:AO215" si="275">AN198*1.12</f>
        <v>160750654.40000001</v>
      </c>
      <c r="AP198" s="153"/>
      <c r="AQ198" s="153"/>
      <c r="AR198" s="153"/>
      <c r="AS198" s="153"/>
      <c r="AT198" s="153"/>
      <c r="AU198" s="153"/>
      <c r="AV198" s="153"/>
      <c r="AW198" s="153"/>
      <c r="AX198" s="153"/>
      <c r="AY198" s="181">
        <v>0</v>
      </c>
      <c r="AZ198" s="181">
        <v>0</v>
      </c>
      <c r="BA198" s="13" t="s">
        <v>245</v>
      </c>
      <c r="BB198" s="13" t="s">
        <v>350</v>
      </c>
      <c r="BC198" s="21" t="s">
        <v>136</v>
      </c>
      <c r="BD198" s="13"/>
      <c r="BE198" s="13"/>
      <c r="BF198" s="13"/>
      <c r="BG198" s="13"/>
      <c r="BH198" s="13"/>
      <c r="BI198" s="13"/>
      <c r="BJ198" s="13"/>
      <c r="BK198" s="13"/>
      <c r="BL198" s="13"/>
      <c r="BM198" s="13"/>
    </row>
    <row r="199" spans="1:65" ht="12.95" customHeight="1" x14ac:dyDescent="0.2">
      <c r="A199" s="13" t="s">
        <v>71</v>
      </c>
      <c r="B199" s="20" t="s">
        <v>425</v>
      </c>
      <c r="C199" s="11"/>
      <c r="D199" s="20" t="s">
        <v>623</v>
      </c>
      <c r="E199" s="23"/>
      <c r="F199" s="23"/>
      <c r="G199" s="21" t="s">
        <v>139</v>
      </c>
      <c r="H199" s="22"/>
      <c r="I199" s="22" t="s">
        <v>123</v>
      </c>
      <c r="J199" s="22" t="s">
        <v>123</v>
      </c>
      <c r="K199" s="13" t="s">
        <v>25</v>
      </c>
      <c r="L199" s="13"/>
      <c r="M199" s="13"/>
      <c r="N199" s="103">
        <v>100</v>
      </c>
      <c r="O199" s="46">
        <v>230000000</v>
      </c>
      <c r="P199" s="13" t="s">
        <v>233</v>
      </c>
      <c r="Q199" s="13" t="s">
        <v>519</v>
      </c>
      <c r="R199" s="13" t="s">
        <v>234</v>
      </c>
      <c r="S199" s="46">
        <v>230000000</v>
      </c>
      <c r="T199" s="21" t="s">
        <v>75</v>
      </c>
      <c r="U199" s="13"/>
      <c r="V199" s="13"/>
      <c r="W199" s="13" t="s">
        <v>477</v>
      </c>
      <c r="X199" s="13" t="s">
        <v>251</v>
      </c>
      <c r="Y199" s="43">
        <v>0</v>
      </c>
      <c r="Z199" s="43">
        <v>100</v>
      </c>
      <c r="AA199" s="43">
        <v>0</v>
      </c>
      <c r="AB199" s="13"/>
      <c r="AC199" s="13" t="s">
        <v>236</v>
      </c>
      <c r="AD199" s="153"/>
      <c r="AE199" s="153"/>
      <c r="AF199" s="181">
        <v>14137500</v>
      </c>
      <c r="AG199" s="153">
        <f t="shared" si="273"/>
        <v>15834000.000000002</v>
      </c>
      <c r="AH199" s="181"/>
      <c r="AI199" s="181"/>
      <c r="AJ199" s="181">
        <v>18850000</v>
      </c>
      <c r="AK199" s="153">
        <f>AJ199*1.12</f>
        <v>21112000.000000004</v>
      </c>
      <c r="AL199" s="181"/>
      <c r="AM199" s="181"/>
      <c r="AN199" s="181">
        <v>18850000</v>
      </c>
      <c r="AO199" s="153">
        <f>AN199*1.12</f>
        <v>21112000.000000004</v>
      </c>
      <c r="AP199" s="181"/>
      <c r="AQ199" s="181"/>
      <c r="AR199" s="181"/>
      <c r="AS199" s="181"/>
      <c r="AT199" s="181"/>
      <c r="AU199" s="181"/>
      <c r="AV199" s="181"/>
      <c r="AW199" s="181"/>
      <c r="AX199" s="181"/>
      <c r="AY199" s="181">
        <v>0</v>
      </c>
      <c r="AZ199" s="181">
        <f>AY199*1.12</f>
        <v>0</v>
      </c>
      <c r="BA199" s="13" t="s">
        <v>245</v>
      </c>
      <c r="BB199" s="13" t="s">
        <v>350</v>
      </c>
      <c r="BC199" s="21" t="s">
        <v>136</v>
      </c>
      <c r="BD199" s="11"/>
      <c r="BE199" s="11"/>
      <c r="BF199" s="11"/>
      <c r="BG199" s="11"/>
      <c r="BH199" s="11"/>
      <c r="BI199" s="11"/>
      <c r="BJ199" s="11"/>
      <c r="BK199" s="11"/>
      <c r="BL199" s="11"/>
      <c r="BM199" s="11" t="s">
        <v>622</v>
      </c>
    </row>
    <row r="200" spans="1:65" ht="12.95" customHeight="1" x14ac:dyDescent="0.2">
      <c r="A200" s="13" t="s">
        <v>71</v>
      </c>
      <c r="B200" s="20" t="s">
        <v>425</v>
      </c>
      <c r="C200" s="11"/>
      <c r="D200" s="20" t="s">
        <v>663</v>
      </c>
      <c r="E200" s="23"/>
      <c r="F200" s="23"/>
      <c r="G200" s="21" t="s">
        <v>139</v>
      </c>
      <c r="H200" s="22"/>
      <c r="I200" s="22" t="s">
        <v>123</v>
      </c>
      <c r="J200" s="22" t="s">
        <v>123</v>
      </c>
      <c r="K200" s="13" t="s">
        <v>25</v>
      </c>
      <c r="L200" s="13"/>
      <c r="M200" s="13"/>
      <c r="N200" s="103">
        <v>100</v>
      </c>
      <c r="O200" s="46">
        <v>230000000</v>
      </c>
      <c r="P200" s="13" t="s">
        <v>233</v>
      </c>
      <c r="Q200" s="13" t="s">
        <v>519</v>
      </c>
      <c r="R200" s="13" t="s">
        <v>234</v>
      </c>
      <c r="S200" s="46">
        <v>230000000</v>
      </c>
      <c r="T200" s="21" t="s">
        <v>75</v>
      </c>
      <c r="U200" s="13"/>
      <c r="V200" s="13"/>
      <c r="W200" s="13" t="s">
        <v>477</v>
      </c>
      <c r="X200" s="13" t="s">
        <v>251</v>
      </c>
      <c r="Y200" s="43">
        <v>0</v>
      </c>
      <c r="Z200" s="43">
        <v>100</v>
      </c>
      <c r="AA200" s="43">
        <v>0</v>
      </c>
      <c r="AB200" s="13"/>
      <c r="AC200" s="13" t="s">
        <v>236</v>
      </c>
      <c r="AD200" s="153"/>
      <c r="AE200" s="153"/>
      <c r="AF200" s="181">
        <f>14137500+17971200</f>
        <v>32108700</v>
      </c>
      <c r="AG200" s="153">
        <f t="shared" si="273"/>
        <v>35961744</v>
      </c>
      <c r="AH200" s="181"/>
      <c r="AI200" s="181"/>
      <c r="AJ200" s="181">
        <v>42811600</v>
      </c>
      <c r="AK200" s="153">
        <f>AJ200*1.12</f>
        <v>47948992.000000007</v>
      </c>
      <c r="AL200" s="181"/>
      <c r="AM200" s="181"/>
      <c r="AN200" s="181">
        <v>42811600</v>
      </c>
      <c r="AO200" s="153">
        <f>AN200*1.12</f>
        <v>47948992.000000007</v>
      </c>
      <c r="AP200" s="181"/>
      <c r="AQ200" s="181"/>
      <c r="AR200" s="181"/>
      <c r="AS200" s="181"/>
      <c r="AT200" s="181"/>
      <c r="AU200" s="181"/>
      <c r="AV200" s="181"/>
      <c r="AW200" s="181"/>
      <c r="AX200" s="181"/>
      <c r="AY200" s="181">
        <v>0</v>
      </c>
      <c r="AZ200" s="181">
        <f t="shared" si="272"/>
        <v>0</v>
      </c>
      <c r="BA200" s="13" t="s">
        <v>245</v>
      </c>
      <c r="BB200" s="13" t="s">
        <v>350</v>
      </c>
      <c r="BC200" s="21" t="s">
        <v>136</v>
      </c>
      <c r="BD200" s="11"/>
      <c r="BE200" s="11"/>
      <c r="BF200" s="11"/>
      <c r="BG200" s="11"/>
      <c r="BH200" s="11"/>
      <c r="BI200" s="11"/>
      <c r="BJ200" s="11"/>
      <c r="BK200" s="11"/>
      <c r="BL200" s="11"/>
      <c r="BM200" s="11" t="s">
        <v>782</v>
      </c>
    </row>
    <row r="201" spans="1:65" s="5" customFormat="1" ht="12.95" customHeight="1" x14ac:dyDescent="0.2">
      <c r="A201" s="13" t="s">
        <v>71</v>
      </c>
      <c r="B201" s="20" t="s">
        <v>425</v>
      </c>
      <c r="C201" s="11"/>
      <c r="D201" s="68" t="s">
        <v>111</v>
      </c>
      <c r="E201" s="23"/>
      <c r="F201" s="23" t="s">
        <v>105</v>
      </c>
      <c r="G201" s="21" t="s">
        <v>139</v>
      </c>
      <c r="H201" s="22"/>
      <c r="I201" s="22" t="s">
        <v>123</v>
      </c>
      <c r="J201" s="22" t="s">
        <v>123</v>
      </c>
      <c r="K201" s="13" t="s">
        <v>25</v>
      </c>
      <c r="L201" s="13"/>
      <c r="M201" s="13"/>
      <c r="N201" s="103">
        <v>100</v>
      </c>
      <c r="O201" s="46">
        <v>230000000</v>
      </c>
      <c r="P201" s="13" t="s">
        <v>233</v>
      </c>
      <c r="Q201" s="13" t="s">
        <v>279</v>
      </c>
      <c r="R201" s="13" t="s">
        <v>234</v>
      </c>
      <c r="S201" s="46">
        <v>230000000</v>
      </c>
      <c r="T201" s="21" t="s">
        <v>280</v>
      </c>
      <c r="U201" s="13"/>
      <c r="V201" s="13"/>
      <c r="W201" s="13" t="s">
        <v>264</v>
      </c>
      <c r="X201" s="13" t="s">
        <v>251</v>
      </c>
      <c r="Y201" s="43">
        <v>0</v>
      </c>
      <c r="Z201" s="43">
        <v>100</v>
      </c>
      <c r="AA201" s="43">
        <v>0</v>
      </c>
      <c r="AB201" s="13"/>
      <c r="AC201" s="13" t="s">
        <v>236</v>
      </c>
      <c r="AD201" s="153"/>
      <c r="AE201" s="153"/>
      <c r="AF201" s="153">
        <v>164672825</v>
      </c>
      <c r="AG201" s="153">
        <f t="shared" si="273"/>
        <v>184433564.00000003</v>
      </c>
      <c r="AH201" s="153"/>
      <c r="AI201" s="153"/>
      <c r="AJ201" s="153">
        <v>164672825</v>
      </c>
      <c r="AK201" s="153">
        <f t="shared" si="274"/>
        <v>184433564.00000003</v>
      </c>
      <c r="AL201" s="153"/>
      <c r="AM201" s="153"/>
      <c r="AN201" s="153">
        <v>164672825</v>
      </c>
      <c r="AO201" s="153">
        <f t="shared" si="275"/>
        <v>184433564.00000003</v>
      </c>
      <c r="AP201" s="153"/>
      <c r="AQ201" s="153"/>
      <c r="AR201" s="153"/>
      <c r="AS201" s="153"/>
      <c r="AT201" s="153"/>
      <c r="AU201" s="153"/>
      <c r="AV201" s="153"/>
      <c r="AW201" s="153"/>
      <c r="AX201" s="153"/>
      <c r="AY201" s="181">
        <v>0</v>
      </c>
      <c r="AZ201" s="181">
        <v>0</v>
      </c>
      <c r="BA201" s="13" t="s">
        <v>245</v>
      </c>
      <c r="BB201" s="13" t="s">
        <v>353</v>
      </c>
      <c r="BC201" s="21" t="s">
        <v>270</v>
      </c>
      <c r="BD201" s="13"/>
      <c r="BE201" s="13"/>
      <c r="BF201" s="13"/>
      <c r="BG201" s="13"/>
      <c r="BH201" s="13"/>
      <c r="BI201" s="13"/>
      <c r="BJ201" s="13"/>
      <c r="BK201" s="13"/>
      <c r="BL201" s="13"/>
      <c r="BM201" s="13"/>
    </row>
    <row r="202" spans="1:65" ht="12.95" customHeight="1" x14ac:dyDescent="0.2">
      <c r="A202" s="13" t="s">
        <v>71</v>
      </c>
      <c r="B202" s="20" t="s">
        <v>425</v>
      </c>
      <c r="C202" s="11"/>
      <c r="D202" s="20" t="s">
        <v>624</v>
      </c>
      <c r="E202" s="23"/>
      <c r="F202" s="23"/>
      <c r="G202" s="21" t="s">
        <v>139</v>
      </c>
      <c r="H202" s="22"/>
      <c r="I202" s="22" t="s">
        <v>123</v>
      </c>
      <c r="J202" s="22" t="s">
        <v>123</v>
      </c>
      <c r="K202" s="13" t="s">
        <v>25</v>
      </c>
      <c r="L202" s="13"/>
      <c r="M202" s="13"/>
      <c r="N202" s="103">
        <v>100</v>
      </c>
      <c r="O202" s="46">
        <v>230000000</v>
      </c>
      <c r="P202" s="13" t="s">
        <v>233</v>
      </c>
      <c r="Q202" s="13" t="s">
        <v>519</v>
      </c>
      <c r="R202" s="13" t="s">
        <v>234</v>
      </c>
      <c r="S202" s="46">
        <v>230000000</v>
      </c>
      <c r="T202" s="21" t="s">
        <v>280</v>
      </c>
      <c r="U202" s="13"/>
      <c r="V202" s="13"/>
      <c r="W202" s="13" t="s">
        <v>477</v>
      </c>
      <c r="X202" s="13" t="s">
        <v>251</v>
      </c>
      <c r="Y202" s="43">
        <v>0</v>
      </c>
      <c r="Z202" s="43">
        <v>100</v>
      </c>
      <c r="AA202" s="43">
        <v>0</v>
      </c>
      <c r="AB202" s="13"/>
      <c r="AC202" s="13" t="s">
        <v>236</v>
      </c>
      <c r="AD202" s="153"/>
      <c r="AE202" s="153"/>
      <c r="AF202" s="181">
        <v>47094150</v>
      </c>
      <c r="AG202" s="153">
        <f t="shared" si="273"/>
        <v>52745448.000000007</v>
      </c>
      <c r="AH202" s="181"/>
      <c r="AI202" s="181"/>
      <c r="AJ202" s="181">
        <v>62792200</v>
      </c>
      <c r="AK202" s="153">
        <f>AJ202*1.12</f>
        <v>70327264</v>
      </c>
      <c r="AL202" s="181"/>
      <c r="AM202" s="181"/>
      <c r="AN202" s="181">
        <v>62792200</v>
      </c>
      <c r="AO202" s="153">
        <f>AN202*1.12</f>
        <v>70327264</v>
      </c>
      <c r="AP202" s="181"/>
      <c r="AQ202" s="181"/>
      <c r="AR202" s="181"/>
      <c r="AS202" s="181"/>
      <c r="AT202" s="181"/>
      <c r="AU202" s="181"/>
      <c r="AV202" s="181"/>
      <c r="AW202" s="181"/>
      <c r="AX202" s="181"/>
      <c r="AY202" s="181">
        <v>0</v>
      </c>
      <c r="AZ202" s="181">
        <f t="shared" si="272"/>
        <v>0</v>
      </c>
      <c r="BA202" s="13" t="s">
        <v>245</v>
      </c>
      <c r="BB202" s="13" t="s">
        <v>353</v>
      </c>
      <c r="BC202" s="21" t="s">
        <v>270</v>
      </c>
      <c r="BD202" s="11"/>
      <c r="BE202" s="11"/>
      <c r="BF202" s="11"/>
      <c r="BG202" s="11"/>
      <c r="BH202" s="11"/>
      <c r="BI202" s="11"/>
      <c r="BJ202" s="11"/>
      <c r="BK202" s="11"/>
      <c r="BL202" s="11"/>
      <c r="BM202" s="11" t="s">
        <v>782</v>
      </c>
    </row>
    <row r="203" spans="1:65" s="5" customFormat="1" ht="12.95" customHeight="1" x14ac:dyDescent="0.2">
      <c r="A203" s="13" t="s">
        <v>71</v>
      </c>
      <c r="B203" s="20" t="s">
        <v>425</v>
      </c>
      <c r="C203" s="11"/>
      <c r="D203" s="68" t="s">
        <v>114</v>
      </c>
      <c r="E203" s="23"/>
      <c r="F203" s="23" t="s">
        <v>106</v>
      </c>
      <c r="G203" s="21" t="s">
        <v>139</v>
      </c>
      <c r="H203" s="22"/>
      <c r="I203" s="22" t="s">
        <v>123</v>
      </c>
      <c r="J203" s="22" t="s">
        <v>123</v>
      </c>
      <c r="K203" s="13" t="s">
        <v>25</v>
      </c>
      <c r="L203" s="13"/>
      <c r="M203" s="13"/>
      <c r="N203" s="103">
        <v>100</v>
      </c>
      <c r="O203" s="46">
        <v>230000000</v>
      </c>
      <c r="P203" s="13" t="s">
        <v>233</v>
      </c>
      <c r="Q203" s="13" t="s">
        <v>279</v>
      </c>
      <c r="R203" s="13" t="s">
        <v>234</v>
      </c>
      <c r="S203" s="46">
        <v>230000000</v>
      </c>
      <c r="T203" s="21" t="s">
        <v>140</v>
      </c>
      <c r="U203" s="13"/>
      <c r="V203" s="13"/>
      <c r="W203" s="13" t="s">
        <v>264</v>
      </c>
      <c r="X203" s="13" t="s">
        <v>251</v>
      </c>
      <c r="Y203" s="43">
        <v>0</v>
      </c>
      <c r="Z203" s="43">
        <v>100</v>
      </c>
      <c r="AA203" s="43">
        <v>0</v>
      </c>
      <c r="AB203" s="13"/>
      <c r="AC203" s="13" t="s">
        <v>236</v>
      </c>
      <c r="AD203" s="153"/>
      <c r="AE203" s="153"/>
      <c r="AF203" s="153">
        <v>149490495</v>
      </c>
      <c r="AG203" s="153">
        <f t="shared" si="273"/>
        <v>167429354.40000001</v>
      </c>
      <c r="AH203" s="153"/>
      <c r="AI203" s="153"/>
      <c r="AJ203" s="153">
        <v>149490495</v>
      </c>
      <c r="AK203" s="153">
        <f t="shared" si="274"/>
        <v>167429354.40000001</v>
      </c>
      <c r="AL203" s="153"/>
      <c r="AM203" s="153"/>
      <c r="AN203" s="153">
        <v>149490495</v>
      </c>
      <c r="AO203" s="153">
        <f t="shared" si="275"/>
        <v>167429354.40000001</v>
      </c>
      <c r="AP203" s="153"/>
      <c r="AQ203" s="153"/>
      <c r="AR203" s="153"/>
      <c r="AS203" s="153"/>
      <c r="AT203" s="153"/>
      <c r="AU203" s="153"/>
      <c r="AV203" s="153"/>
      <c r="AW203" s="153"/>
      <c r="AX203" s="153"/>
      <c r="AY203" s="181">
        <v>0</v>
      </c>
      <c r="AZ203" s="181">
        <v>0</v>
      </c>
      <c r="BA203" s="13" t="s">
        <v>245</v>
      </c>
      <c r="BB203" s="13" t="s">
        <v>354</v>
      </c>
      <c r="BC203" s="21" t="s">
        <v>137</v>
      </c>
      <c r="BD203" s="13"/>
      <c r="BE203" s="13"/>
      <c r="BF203" s="13"/>
      <c r="BG203" s="13"/>
      <c r="BH203" s="13"/>
      <c r="BI203" s="13"/>
      <c r="BJ203" s="13"/>
      <c r="BK203" s="13"/>
      <c r="BL203" s="13"/>
      <c r="BM203" s="13"/>
    </row>
    <row r="204" spans="1:65" ht="12.95" customHeight="1" x14ac:dyDescent="0.2">
      <c r="A204" s="13" t="s">
        <v>71</v>
      </c>
      <c r="B204" s="20" t="s">
        <v>425</v>
      </c>
      <c r="C204" s="11"/>
      <c r="D204" s="20" t="s">
        <v>625</v>
      </c>
      <c r="E204" s="23"/>
      <c r="F204" s="23"/>
      <c r="G204" s="21" t="s">
        <v>139</v>
      </c>
      <c r="H204" s="22"/>
      <c r="I204" s="22" t="s">
        <v>123</v>
      </c>
      <c r="J204" s="22" t="s">
        <v>123</v>
      </c>
      <c r="K204" s="13" t="s">
        <v>25</v>
      </c>
      <c r="L204" s="13"/>
      <c r="M204" s="13"/>
      <c r="N204" s="103">
        <v>100</v>
      </c>
      <c r="O204" s="46">
        <v>230000000</v>
      </c>
      <c r="P204" s="13" t="s">
        <v>233</v>
      </c>
      <c r="Q204" s="13" t="s">
        <v>519</v>
      </c>
      <c r="R204" s="13" t="s">
        <v>234</v>
      </c>
      <c r="S204" s="46">
        <v>230000000</v>
      </c>
      <c r="T204" s="21" t="s">
        <v>140</v>
      </c>
      <c r="U204" s="13"/>
      <c r="V204" s="13"/>
      <c r="W204" s="13" t="s">
        <v>477</v>
      </c>
      <c r="X204" s="13" t="s">
        <v>251</v>
      </c>
      <c r="Y204" s="43">
        <v>0</v>
      </c>
      <c r="Z204" s="43">
        <v>100</v>
      </c>
      <c r="AA204" s="43">
        <v>0</v>
      </c>
      <c r="AB204" s="13"/>
      <c r="AC204" s="13" t="s">
        <v>236</v>
      </c>
      <c r="AD204" s="153"/>
      <c r="AE204" s="153"/>
      <c r="AF204" s="181">
        <v>46623183.75</v>
      </c>
      <c r="AG204" s="153">
        <f t="shared" si="273"/>
        <v>52217965.800000004</v>
      </c>
      <c r="AH204" s="181"/>
      <c r="AI204" s="181"/>
      <c r="AJ204" s="181">
        <v>62164245</v>
      </c>
      <c r="AK204" s="153">
        <f>AJ204*1.12</f>
        <v>69623954.400000006</v>
      </c>
      <c r="AL204" s="181"/>
      <c r="AM204" s="181"/>
      <c r="AN204" s="181">
        <v>62164245</v>
      </c>
      <c r="AO204" s="153">
        <f>AN204*1.12</f>
        <v>69623954.400000006</v>
      </c>
      <c r="AP204" s="181"/>
      <c r="AQ204" s="181"/>
      <c r="AR204" s="181"/>
      <c r="AS204" s="181"/>
      <c r="AT204" s="181"/>
      <c r="AU204" s="181"/>
      <c r="AV204" s="181"/>
      <c r="AW204" s="181"/>
      <c r="AX204" s="181"/>
      <c r="AY204" s="181">
        <v>0</v>
      </c>
      <c r="AZ204" s="181">
        <f t="shared" si="272"/>
        <v>0</v>
      </c>
      <c r="BA204" s="13" t="s">
        <v>245</v>
      </c>
      <c r="BB204" s="13" t="s">
        <v>354</v>
      </c>
      <c r="BC204" s="21" t="s">
        <v>137</v>
      </c>
      <c r="BD204" s="11"/>
      <c r="BE204" s="11"/>
      <c r="BF204" s="11"/>
      <c r="BG204" s="11"/>
      <c r="BH204" s="11"/>
      <c r="BI204" s="11"/>
      <c r="BJ204" s="11"/>
      <c r="BK204" s="11"/>
      <c r="BL204" s="11"/>
      <c r="BM204" s="11" t="s">
        <v>782</v>
      </c>
    </row>
    <row r="205" spans="1:65" s="5" customFormat="1" ht="12.95" customHeight="1" x14ac:dyDescent="0.2">
      <c r="A205" s="13" t="s">
        <v>71</v>
      </c>
      <c r="B205" s="20" t="s">
        <v>425</v>
      </c>
      <c r="C205" s="11"/>
      <c r="D205" s="68" t="s">
        <v>112</v>
      </c>
      <c r="E205" s="23"/>
      <c r="F205" s="23" t="s">
        <v>107</v>
      </c>
      <c r="G205" s="21" t="s">
        <v>139</v>
      </c>
      <c r="H205" s="22"/>
      <c r="I205" s="22" t="s">
        <v>123</v>
      </c>
      <c r="J205" s="22" t="s">
        <v>123</v>
      </c>
      <c r="K205" s="13" t="s">
        <v>25</v>
      </c>
      <c r="L205" s="13"/>
      <c r="M205" s="13"/>
      <c r="N205" s="103">
        <v>100</v>
      </c>
      <c r="O205" s="46">
        <v>230000000</v>
      </c>
      <c r="P205" s="13" t="s">
        <v>233</v>
      </c>
      <c r="Q205" s="13" t="s">
        <v>279</v>
      </c>
      <c r="R205" s="13" t="s">
        <v>234</v>
      </c>
      <c r="S205" s="46">
        <v>230000000</v>
      </c>
      <c r="T205" s="21" t="s">
        <v>72</v>
      </c>
      <c r="U205" s="13"/>
      <c r="V205" s="13"/>
      <c r="W205" s="13" t="s">
        <v>264</v>
      </c>
      <c r="X205" s="13" t="s">
        <v>251</v>
      </c>
      <c r="Y205" s="43">
        <v>0</v>
      </c>
      <c r="Z205" s="43">
        <v>100</v>
      </c>
      <c r="AA205" s="43">
        <v>0</v>
      </c>
      <c r="AB205" s="13"/>
      <c r="AC205" s="13" t="s">
        <v>236</v>
      </c>
      <c r="AD205" s="153"/>
      <c r="AE205" s="153"/>
      <c r="AF205" s="153">
        <v>108554250</v>
      </c>
      <c r="AG205" s="153">
        <f t="shared" si="273"/>
        <v>121580760.00000001</v>
      </c>
      <c r="AH205" s="153"/>
      <c r="AI205" s="153"/>
      <c r="AJ205" s="153">
        <v>108554250</v>
      </c>
      <c r="AK205" s="153">
        <f t="shared" si="274"/>
        <v>121580760.00000001</v>
      </c>
      <c r="AL205" s="153"/>
      <c r="AM205" s="153"/>
      <c r="AN205" s="153">
        <v>108554250</v>
      </c>
      <c r="AO205" s="153">
        <f t="shared" si="275"/>
        <v>121580760.00000001</v>
      </c>
      <c r="AP205" s="153"/>
      <c r="AQ205" s="153"/>
      <c r="AR205" s="153"/>
      <c r="AS205" s="153"/>
      <c r="AT205" s="153"/>
      <c r="AU205" s="153"/>
      <c r="AV205" s="153"/>
      <c r="AW205" s="153"/>
      <c r="AX205" s="153"/>
      <c r="AY205" s="181">
        <v>0</v>
      </c>
      <c r="AZ205" s="181">
        <v>0</v>
      </c>
      <c r="BA205" s="13" t="s">
        <v>245</v>
      </c>
      <c r="BB205" s="13" t="s">
        <v>355</v>
      </c>
      <c r="BC205" s="33" t="s">
        <v>356</v>
      </c>
      <c r="BD205" s="13"/>
      <c r="BE205" s="13"/>
      <c r="BF205" s="13"/>
      <c r="BG205" s="13"/>
      <c r="BH205" s="13"/>
      <c r="BI205" s="13"/>
      <c r="BJ205" s="13"/>
      <c r="BK205" s="13"/>
      <c r="BL205" s="13"/>
      <c r="BM205" s="13"/>
    </row>
    <row r="206" spans="1:65" ht="12.95" customHeight="1" x14ac:dyDescent="0.2">
      <c r="A206" s="13" t="s">
        <v>71</v>
      </c>
      <c r="B206" s="20" t="s">
        <v>425</v>
      </c>
      <c r="C206" s="11"/>
      <c r="D206" s="20" t="s">
        <v>113</v>
      </c>
      <c r="E206" s="23"/>
      <c r="F206" s="23"/>
      <c r="G206" s="21" t="s">
        <v>139</v>
      </c>
      <c r="H206" s="22"/>
      <c r="I206" s="22" t="s">
        <v>123</v>
      </c>
      <c r="J206" s="22" t="s">
        <v>123</v>
      </c>
      <c r="K206" s="13" t="s">
        <v>25</v>
      </c>
      <c r="L206" s="13"/>
      <c r="M206" s="13"/>
      <c r="N206" s="103">
        <v>100</v>
      </c>
      <c r="O206" s="46">
        <v>230000000</v>
      </c>
      <c r="P206" s="13" t="s">
        <v>233</v>
      </c>
      <c r="Q206" s="13" t="s">
        <v>519</v>
      </c>
      <c r="R206" s="13" t="s">
        <v>234</v>
      </c>
      <c r="S206" s="46">
        <v>230000000</v>
      </c>
      <c r="T206" s="21" t="s">
        <v>72</v>
      </c>
      <c r="U206" s="13"/>
      <c r="V206" s="13"/>
      <c r="W206" s="13" t="s">
        <v>477</v>
      </c>
      <c r="X206" s="13" t="s">
        <v>251</v>
      </c>
      <c r="Y206" s="43">
        <v>0</v>
      </c>
      <c r="Z206" s="43">
        <v>100</v>
      </c>
      <c r="AA206" s="43">
        <v>0</v>
      </c>
      <c r="AB206" s="13"/>
      <c r="AC206" s="13" t="s">
        <v>236</v>
      </c>
      <c r="AD206" s="153"/>
      <c r="AE206" s="153"/>
      <c r="AF206" s="181">
        <v>81415687.5</v>
      </c>
      <c r="AG206" s="153">
        <f t="shared" si="273"/>
        <v>91185570.000000015</v>
      </c>
      <c r="AH206" s="181"/>
      <c r="AI206" s="181"/>
      <c r="AJ206" s="153">
        <v>108554250</v>
      </c>
      <c r="AK206" s="153">
        <f t="shared" si="274"/>
        <v>121580760.00000001</v>
      </c>
      <c r="AL206" s="153"/>
      <c r="AM206" s="153"/>
      <c r="AN206" s="153">
        <v>108554250</v>
      </c>
      <c r="AO206" s="153">
        <f t="shared" si="275"/>
        <v>121580760.00000001</v>
      </c>
      <c r="AP206" s="181"/>
      <c r="AQ206" s="181"/>
      <c r="AR206" s="181"/>
      <c r="AS206" s="181"/>
      <c r="AT206" s="181"/>
      <c r="AU206" s="181"/>
      <c r="AV206" s="181"/>
      <c r="AW206" s="181"/>
      <c r="AX206" s="181"/>
      <c r="AY206" s="181">
        <v>0</v>
      </c>
      <c r="AZ206" s="181">
        <f t="shared" si="272"/>
        <v>0</v>
      </c>
      <c r="BA206" s="13" t="s">
        <v>245</v>
      </c>
      <c r="BB206" s="48" t="s">
        <v>355</v>
      </c>
      <c r="BC206" s="33" t="s">
        <v>356</v>
      </c>
      <c r="BD206" s="11"/>
      <c r="BE206" s="11"/>
      <c r="BF206" s="11"/>
      <c r="BG206" s="11"/>
      <c r="BH206" s="11"/>
      <c r="BI206" s="11"/>
      <c r="BJ206" s="11"/>
      <c r="BK206" s="11"/>
      <c r="BL206" s="11"/>
      <c r="BM206" s="11" t="s">
        <v>782</v>
      </c>
    </row>
    <row r="207" spans="1:65" s="5" customFormat="1" ht="12.95" customHeight="1" x14ac:dyDescent="0.2">
      <c r="A207" s="13" t="s">
        <v>71</v>
      </c>
      <c r="B207" s="20" t="s">
        <v>425</v>
      </c>
      <c r="C207" s="11"/>
      <c r="D207" s="68" t="s">
        <v>105</v>
      </c>
      <c r="E207" s="23"/>
      <c r="F207" s="23" t="s">
        <v>99</v>
      </c>
      <c r="G207" s="21" t="s">
        <v>138</v>
      </c>
      <c r="H207" s="22"/>
      <c r="I207" s="22" t="s">
        <v>133</v>
      </c>
      <c r="J207" s="22" t="s">
        <v>133</v>
      </c>
      <c r="K207" s="13" t="s">
        <v>25</v>
      </c>
      <c r="L207" s="13"/>
      <c r="M207" s="13"/>
      <c r="N207" s="103">
        <v>100</v>
      </c>
      <c r="O207" s="46">
        <v>230000000</v>
      </c>
      <c r="P207" s="13" t="s">
        <v>233</v>
      </c>
      <c r="Q207" s="13" t="s">
        <v>279</v>
      </c>
      <c r="R207" s="13" t="s">
        <v>234</v>
      </c>
      <c r="S207" s="46">
        <v>230000000</v>
      </c>
      <c r="T207" s="21" t="s">
        <v>75</v>
      </c>
      <c r="U207" s="13"/>
      <c r="V207" s="13"/>
      <c r="W207" s="13" t="s">
        <v>264</v>
      </c>
      <c r="X207" s="13" t="s">
        <v>251</v>
      </c>
      <c r="Y207" s="43">
        <v>0</v>
      </c>
      <c r="Z207" s="43">
        <v>100</v>
      </c>
      <c r="AA207" s="43">
        <v>0</v>
      </c>
      <c r="AB207" s="13"/>
      <c r="AC207" s="13" t="s">
        <v>236</v>
      </c>
      <c r="AD207" s="153"/>
      <c r="AE207" s="153"/>
      <c r="AF207" s="153">
        <v>51387600</v>
      </c>
      <c r="AG207" s="153">
        <f t="shared" si="273"/>
        <v>57554112.000000007</v>
      </c>
      <c r="AH207" s="153"/>
      <c r="AI207" s="153"/>
      <c r="AJ207" s="153">
        <v>51387600</v>
      </c>
      <c r="AK207" s="153">
        <f t="shared" si="274"/>
        <v>57554112.000000007</v>
      </c>
      <c r="AL207" s="153"/>
      <c r="AM207" s="153"/>
      <c r="AN207" s="153">
        <v>51387600</v>
      </c>
      <c r="AO207" s="153">
        <f t="shared" si="275"/>
        <v>57554112.000000007</v>
      </c>
      <c r="AP207" s="153"/>
      <c r="AQ207" s="153"/>
      <c r="AR207" s="153"/>
      <c r="AS207" s="153"/>
      <c r="AT207" s="153"/>
      <c r="AU207" s="153"/>
      <c r="AV207" s="153"/>
      <c r="AW207" s="153"/>
      <c r="AX207" s="153"/>
      <c r="AY207" s="181">
        <v>0</v>
      </c>
      <c r="AZ207" s="181">
        <v>0</v>
      </c>
      <c r="BA207" s="13" t="s">
        <v>245</v>
      </c>
      <c r="BB207" s="13" t="s">
        <v>357</v>
      </c>
      <c r="BC207" s="21" t="s">
        <v>135</v>
      </c>
      <c r="BD207" s="13"/>
      <c r="BE207" s="13"/>
      <c r="BF207" s="13"/>
      <c r="BG207" s="13"/>
      <c r="BH207" s="13"/>
      <c r="BI207" s="13"/>
      <c r="BJ207" s="13"/>
      <c r="BK207" s="13"/>
      <c r="BL207" s="13"/>
      <c r="BM207" s="13"/>
    </row>
    <row r="208" spans="1:65" s="5" customFormat="1" ht="12.95" customHeight="1" x14ac:dyDescent="0.2">
      <c r="A208" s="13" t="s">
        <v>71</v>
      </c>
      <c r="B208" s="20" t="s">
        <v>425</v>
      </c>
      <c r="C208" s="11"/>
      <c r="D208" s="68" t="s">
        <v>518</v>
      </c>
      <c r="E208" s="23"/>
      <c r="F208" s="23" t="s">
        <v>99</v>
      </c>
      <c r="G208" s="21" t="s">
        <v>138</v>
      </c>
      <c r="H208" s="22"/>
      <c r="I208" s="22" t="s">
        <v>133</v>
      </c>
      <c r="J208" s="22" t="s">
        <v>133</v>
      </c>
      <c r="K208" s="13" t="s">
        <v>25</v>
      </c>
      <c r="L208" s="13"/>
      <c r="M208" s="13"/>
      <c r="N208" s="103">
        <v>100</v>
      </c>
      <c r="O208" s="46">
        <v>230000000</v>
      </c>
      <c r="P208" s="13" t="s">
        <v>233</v>
      </c>
      <c r="Q208" s="13" t="s">
        <v>519</v>
      </c>
      <c r="R208" s="13" t="s">
        <v>234</v>
      </c>
      <c r="S208" s="46">
        <v>230000000</v>
      </c>
      <c r="T208" s="21" t="s">
        <v>75</v>
      </c>
      <c r="U208" s="13"/>
      <c r="V208" s="13"/>
      <c r="W208" s="11" t="s">
        <v>477</v>
      </c>
      <c r="X208" s="13" t="s">
        <v>251</v>
      </c>
      <c r="Y208" s="43">
        <v>0</v>
      </c>
      <c r="Z208" s="43">
        <v>100</v>
      </c>
      <c r="AA208" s="43">
        <v>0</v>
      </c>
      <c r="AB208" s="13"/>
      <c r="AC208" s="13" t="s">
        <v>236</v>
      </c>
      <c r="AD208" s="153"/>
      <c r="AE208" s="153"/>
      <c r="AF208" s="181">
        <v>40107157</v>
      </c>
      <c r="AG208" s="181">
        <f t="shared" si="273"/>
        <v>44920015.840000004</v>
      </c>
      <c r="AH208" s="181"/>
      <c r="AI208" s="181"/>
      <c r="AJ208" s="181">
        <v>53471770</v>
      </c>
      <c r="AK208" s="181">
        <f t="shared" si="274"/>
        <v>59888382.400000006</v>
      </c>
      <c r="AL208" s="181"/>
      <c r="AM208" s="181"/>
      <c r="AN208" s="181">
        <v>53471770</v>
      </c>
      <c r="AO208" s="181">
        <f t="shared" si="275"/>
        <v>59888382.400000006</v>
      </c>
      <c r="AP208" s="181"/>
      <c r="AQ208" s="181"/>
      <c r="AR208" s="181"/>
      <c r="AS208" s="181"/>
      <c r="AT208" s="181"/>
      <c r="AU208" s="181"/>
      <c r="AV208" s="181"/>
      <c r="AW208" s="181"/>
      <c r="AX208" s="181"/>
      <c r="AY208" s="181">
        <v>0</v>
      </c>
      <c r="AZ208" s="181">
        <f t="shared" si="272"/>
        <v>0</v>
      </c>
      <c r="BA208" s="19" t="s">
        <v>245</v>
      </c>
      <c r="BB208" s="75" t="s">
        <v>357</v>
      </c>
      <c r="BC208" s="11" t="s">
        <v>135</v>
      </c>
      <c r="BD208" s="11"/>
      <c r="BE208" s="11"/>
      <c r="BF208" s="11"/>
      <c r="BG208" s="11"/>
      <c r="BH208" s="11"/>
      <c r="BI208" s="11"/>
      <c r="BJ208" s="11"/>
      <c r="BK208" s="11"/>
      <c r="BL208" s="11"/>
      <c r="BM208" s="13"/>
    </row>
    <row r="209" spans="1:65" s="5" customFormat="1" ht="12.95" customHeight="1" x14ac:dyDescent="0.2">
      <c r="A209" s="13" t="s">
        <v>71</v>
      </c>
      <c r="B209" s="20" t="s">
        <v>425</v>
      </c>
      <c r="C209" s="20"/>
      <c r="D209" s="68" t="s">
        <v>518</v>
      </c>
      <c r="E209" s="20"/>
      <c r="F209" s="20"/>
      <c r="G209" s="20" t="s">
        <v>138</v>
      </c>
      <c r="H209" s="21"/>
      <c r="I209" s="21" t="s">
        <v>133</v>
      </c>
      <c r="J209" s="22" t="s">
        <v>133</v>
      </c>
      <c r="K209" s="22" t="s">
        <v>25</v>
      </c>
      <c r="L209" s="13"/>
      <c r="M209" s="23"/>
      <c r="N209" s="103">
        <v>100</v>
      </c>
      <c r="O209" s="46">
        <v>230000000</v>
      </c>
      <c r="P209" s="13" t="s">
        <v>233</v>
      </c>
      <c r="Q209" s="13" t="s">
        <v>519</v>
      </c>
      <c r="R209" s="13" t="s">
        <v>234</v>
      </c>
      <c r="S209" s="46">
        <v>230000000</v>
      </c>
      <c r="T209" s="21" t="s">
        <v>75</v>
      </c>
      <c r="U209" s="21"/>
      <c r="V209" s="23"/>
      <c r="W209" s="11" t="s">
        <v>477</v>
      </c>
      <c r="X209" s="13" t="s">
        <v>251</v>
      </c>
      <c r="Y209" s="13">
        <v>0</v>
      </c>
      <c r="Z209" s="20">
        <v>100</v>
      </c>
      <c r="AA209" s="20">
        <v>0</v>
      </c>
      <c r="AB209" s="20"/>
      <c r="AC209" s="20" t="s">
        <v>236</v>
      </c>
      <c r="AD209" s="153"/>
      <c r="AE209" s="181"/>
      <c r="AF209" s="181">
        <v>40107157</v>
      </c>
      <c r="AG209" s="181">
        <f t="shared" si="273"/>
        <v>44920015.840000004</v>
      </c>
      <c r="AH209" s="181"/>
      <c r="AI209" s="181"/>
      <c r="AJ209" s="181">
        <v>53471770</v>
      </c>
      <c r="AK209" s="181">
        <f t="shared" si="274"/>
        <v>59888382.400000006</v>
      </c>
      <c r="AL209" s="181"/>
      <c r="AM209" s="181"/>
      <c r="AN209" s="181">
        <v>53471770</v>
      </c>
      <c r="AO209" s="181">
        <f t="shared" si="275"/>
        <v>59888382.400000006</v>
      </c>
      <c r="AP209" s="181"/>
      <c r="AQ209" s="181"/>
      <c r="AR209" s="181"/>
      <c r="AS209" s="181"/>
      <c r="AT209" s="181"/>
      <c r="AU209" s="181"/>
      <c r="AV209" s="181"/>
      <c r="AW209" s="181"/>
      <c r="AX209" s="181"/>
      <c r="AY209" s="181">
        <v>0</v>
      </c>
      <c r="AZ209" s="181">
        <f t="shared" si="272"/>
        <v>0</v>
      </c>
      <c r="BA209" s="19" t="s">
        <v>245</v>
      </c>
      <c r="BB209" s="75" t="s">
        <v>357</v>
      </c>
      <c r="BC209" s="11" t="s">
        <v>135</v>
      </c>
      <c r="BD209" s="104"/>
      <c r="BE209" s="23"/>
      <c r="BF209" s="23"/>
      <c r="BG209" s="23"/>
      <c r="BH209" s="23"/>
      <c r="BI209" s="23"/>
      <c r="BJ209" s="23"/>
      <c r="BK209" s="23"/>
      <c r="BL209" s="23"/>
      <c r="BM209" s="11" t="s">
        <v>674</v>
      </c>
    </row>
    <row r="210" spans="1:65" s="5" customFormat="1" ht="12.95" customHeight="1" x14ac:dyDescent="0.2">
      <c r="A210" s="13" t="s">
        <v>71</v>
      </c>
      <c r="B210" s="20" t="s">
        <v>425</v>
      </c>
      <c r="C210" s="11"/>
      <c r="D210" s="68" t="s">
        <v>106</v>
      </c>
      <c r="E210" s="23"/>
      <c r="F210" s="23" t="s">
        <v>101</v>
      </c>
      <c r="G210" s="21" t="s">
        <v>138</v>
      </c>
      <c r="H210" s="22"/>
      <c r="I210" s="22" t="s">
        <v>133</v>
      </c>
      <c r="J210" s="22" t="s">
        <v>133</v>
      </c>
      <c r="K210" s="13" t="s">
        <v>25</v>
      </c>
      <c r="L210" s="13"/>
      <c r="M210" s="13"/>
      <c r="N210" s="103">
        <v>100</v>
      </c>
      <c r="O210" s="46">
        <v>230000000</v>
      </c>
      <c r="P210" s="13" t="s">
        <v>233</v>
      </c>
      <c r="Q210" s="13" t="s">
        <v>279</v>
      </c>
      <c r="R210" s="13" t="s">
        <v>234</v>
      </c>
      <c r="S210" s="46">
        <v>230000000</v>
      </c>
      <c r="T210" s="21" t="s">
        <v>280</v>
      </c>
      <c r="U210" s="13"/>
      <c r="V210" s="13"/>
      <c r="W210" s="13" t="s">
        <v>264</v>
      </c>
      <c r="X210" s="13" t="s">
        <v>251</v>
      </c>
      <c r="Y210" s="43">
        <v>0</v>
      </c>
      <c r="Z210" s="43">
        <v>100</v>
      </c>
      <c r="AA210" s="43">
        <v>0</v>
      </c>
      <c r="AB210" s="13"/>
      <c r="AC210" s="13" t="s">
        <v>236</v>
      </c>
      <c r="AD210" s="153"/>
      <c r="AE210" s="153"/>
      <c r="AF210" s="153">
        <v>9672960</v>
      </c>
      <c r="AG210" s="153">
        <f t="shared" si="273"/>
        <v>10833715.200000001</v>
      </c>
      <c r="AH210" s="153"/>
      <c r="AI210" s="153"/>
      <c r="AJ210" s="153">
        <v>9672960</v>
      </c>
      <c r="AK210" s="153">
        <f t="shared" si="274"/>
        <v>10833715.200000001</v>
      </c>
      <c r="AL210" s="153"/>
      <c r="AM210" s="153"/>
      <c r="AN210" s="153">
        <v>9672960</v>
      </c>
      <c r="AO210" s="153">
        <f t="shared" si="275"/>
        <v>10833715.200000001</v>
      </c>
      <c r="AP210" s="153"/>
      <c r="AQ210" s="153"/>
      <c r="AR210" s="153"/>
      <c r="AS210" s="153"/>
      <c r="AT210" s="153"/>
      <c r="AU210" s="153"/>
      <c r="AV210" s="153"/>
      <c r="AW210" s="153"/>
      <c r="AX210" s="153"/>
      <c r="AY210" s="181">
        <v>0</v>
      </c>
      <c r="AZ210" s="181">
        <v>0</v>
      </c>
      <c r="BA210" s="13" t="s">
        <v>245</v>
      </c>
      <c r="BB210" s="13" t="s">
        <v>358</v>
      </c>
      <c r="BC210" s="22" t="s">
        <v>269</v>
      </c>
      <c r="BD210" s="13"/>
      <c r="BE210" s="13"/>
      <c r="BF210" s="13"/>
      <c r="BG210" s="13"/>
      <c r="BH210" s="13"/>
      <c r="BI210" s="13"/>
      <c r="BJ210" s="13"/>
      <c r="BK210" s="13"/>
      <c r="BL210" s="13"/>
      <c r="BM210" s="13"/>
    </row>
    <row r="211" spans="1:65" s="5" customFormat="1" ht="12.95" customHeight="1" x14ac:dyDescent="0.2">
      <c r="A211" s="13" t="s">
        <v>71</v>
      </c>
      <c r="B211" s="20" t="s">
        <v>425</v>
      </c>
      <c r="C211" s="11"/>
      <c r="D211" s="68" t="s">
        <v>520</v>
      </c>
      <c r="E211" s="23"/>
      <c r="F211" s="23" t="s">
        <v>101</v>
      </c>
      <c r="G211" s="21" t="s">
        <v>138</v>
      </c>
      <c r="H211" s="22"/>
      <c r="I211" s="22" t="s">
        <v>133</v>
      </c>
      <c r="J211" s="22" t="s">
        <v>133</v>
      </c>
      <c r="K211" s="13" t="s">
        <v>25</v>
      </c>
      <c r="L211" s="13"/>
      <c r="M211" s="13"/>
      <c r="N211" s="103">
        <v>100</v>
      </c>
      <c r="O211" s="46">
        <v>230000000</v>
      </c>
      <c r="P211" s="13" t="s">
        <v>233</v>
      </c>
      <c r="Q211" s="13" t="s">
        <v>519</v>
      </c>
      <c r="R211" s="13" t="s">
        <v>234</v>
      </c>
      <c r="S211" s="46">
        <v>230000000</v>
      </c>
      <c r="T211" s="21" t="s">
        <v>280</v>
      </c>
      <c r="U211" s="13"/>
      <c r="V211" s="13"/>
      <c r="W211" s="11" t="s">
        <v>477</v>
      </c>
      <c r="X211" s="28" t="s">
        <v>251</v>
      </c>
      <c r="Y211" s="43">
        <v>0</v>
      </c>
      <c r="Z211" s="43">
        <v>100</v>
      </c>
      <c r="AA211" s="43">
        <v>0</v>
      </c>
      <c r="AB211" s="13"/>
      <c r="AC211" s="13" t="s">
        <v>236</v>
      </c>
      <c r="AD211" s="153"/>
      <c r="AE211" s="153"/>
      <c r="AF211" s="191">
        <v>7254720</v>
      </c>
      <c r="AG211" s="181">
        <f t="shared" si="273"/>
        <v>8125286.4000000004</v>
      </c>
      <c r="AH211" s="191"/>
      <c r="AI211" s="191"/>
      <c r="AJ211" s="181">
        <v>9672960</v>
      </c>
      <c r="AK211" s="181">
        <f t="shared" si="274"/>
        <v>10833715.200000001</v>
      </c>
      <c r="AL211" s="181"/>
      <c r="AM211" s="181"/>
      <c r="AN211" s="181">
        <v>9672960</v>
      </c>
      <c r="AO211" s="181">
        <f t="shared" si="275"/>
        <v>10833715.200000001</v>
      </c>
      <c r="AP211" s="191"/>
      <c r="AQ211" s="191"/>
      <c r="AR211" s="191"/>
      <c r="AS211" s="191"/>
      <c r="AT211" s="191"/>
      <c r="AU211" s="191"/>
      <c r="AV211" s="191"/>
      <c r="AW211" s="191"/>
      <c r="AX211" s="191"/>
      <c r="AY211" s="181">
        <v>0</v>
      </c>
      <c r="AZ211" s="181">
        <f t="shared" si="272"/>
        <v>0</v>
      </c>
      <c r="BA211" s="19" t="s">
        <v>245</v>
      </c>
      <c r="BB211" s="75" t="s">
        <v>358</v>
      </c>
      <c r="BC211" s="11" t="s">
        <v>269</v>
      </c>
      <c r="BD211" s="24"/>
      <c r="BE211" s="24"/>
      <c r="BF211" s="24"/>
      <c r="BG211" s="24"/>
      <c r="BH211" s="24"/>
      <c r="BI211" s="24"/>
      <c r="BJ211" s="24"/>
      <c r="BK211" s="24"/>
      <c r="BL211" s="24"/>
      <c r="BM211" s="13"/>
    </row>
    <row r="212" spans="1:65" s="5" customFormat="1" ht="12.95" customHeight="1" x14ac:dyDescent="0.2">
      <c r="A212" s="28" t="s">
        <v>71</v>
      </c>
      <c r="B212" s="25" t="s">
        <v>425</v>
      </c>
      <c r="C212" s="25"/>
      <c r="D212" s="68" t="s">
        <v>520</v>
      </c>
      <c r="E212" s="105"/>
      <c r="F212" s="25"/>
      <c r="G212" s="25" t="s">
        <v>138</v>
      </c>
      <c r="H212" s="26"/>
      <c r="I212" s="26" t="s">
        <v>133</v>
      </c>
      <c r="J212" s="27" t="s">
        <v>133</v>
      </c>
      <c r="K212" s="27" t="s">
        <v>25</v>
      </c>
      <c r="L212" s="28"/>
      <c r="M212" s="29"/>
      <c r="N212" s="106">
        <v>100</v>
      </c>
      <c r="O212" s="107">
        <v>230000000</v>
      </c>
      <c r="P212" s="13" t="s">
        <v>233</v>
      </c>
      <c r="Q212" s="13" t="s">
        <v>519</v>
      </c>
      <c r="R212" s="28" t="s">
        <v>234</v>
      </c>
      <c r="S212" s="107">
        <v>230000000</v>
      </c>
      <c r="T212" s="26" t="s">
        <v>280</v>
      </c>
      <c r="U212" s="26"/>
      <c r="V212" s="29"/>
      <c r="W212" s="11" t="s">
        <v>477</v>
      </c>
      <c r="X212" s="28" t="s">
        <v>251</v>
      </c>
      <c r="Y212" s="28">
        <v>0</v>
      </c>
      <c r="Z212" s="25">
        <v>100</v>
      </c>
      <c r="AA212" s="25">
        <v>0</v>
      </c>
      <c r="AB212" s="25"/>
      <c r="AC212" s="25" t="s">
        <v>236</v>
      </c>
      <c r="AD212" s="192"/>
      <c r="AE212" s="191"/>
      <c r="AF212" s="191">
        <v>7254720</v>
      </c>
      <c r="AG212" s="181">
        <f t="shared" si="273"/>
        <v>8125286.4000000004</v>
      </c>
      <c r="AH212" s="191"/>
      <c r="AI212" s="191"/>
      <c r="AJ212" s="181">
        <v>9672960</v>
      </c>
      <c r="AK212" s="181">
        <f t="shared" si="274"/>
        <v>10833715.200000001</v>
      </c>
      <c r="AL212" s="181"/>
      <c r="AM212" s="181"/>
      <c r="AN212" s="181">
        <v>9672960</v>
      </c>
      <c r="AO212" s="181">
        <f t="shared" si="275"/>
        <v>10833715.200000001</v>
      </c>
      <c r="AP212" s="191"/>
      <c r="AQ212" s="191"/>
      <c r="AR212" s="191"/>
      <c r="AS212" s="191"/>
      <c r="AT212" s="191"/>
      <c r="AU212" s="191"/>
      <c r="AV212" s="191"/>
      <c r="AW212" s="191"/>
      <c r="AX212" s="191"/>
      <c r="AY212" s="181">
        <v>0</v>
      </c>
      <c r="AZ212" s="181">
        <f t="shared" si="272"/>
        <v>0</v>
      </c>
      <c r="BA212" s="19" t="s">
        <v>245</v>
      </c>
      <c r="BB212" s="75" t="s">
        <v>358</v>
      </c>
      <c r="BC212" s="11" t="s">
        <v>269</v>
      </c>
      <c r="BD212" s="104"/>
      <c r="BE212" s="23"/>
      <c r="BF212" s="23"/>
      <c r="BG212" s="23"/>
      <c r="BH212" s="23"/>
      <c r="BI212" s="23"/>
      <c r="BJ212" s="23"/>
      <c r="BK212" s="23"/>
      <c r="BL212" s="23"/>
      <c r="BM212" s="11" t="s">
        <v>674</v>
      </c>
    </row>
    <row r="213" spans="1:65" s="5" customFormat="1" ht="12.95" customHeight="1" x14ac:dyDescent="0.2">
      <c r="A213" s="13" t="s">
        <v>71</v>
      </c>
      <c r="B213" s="20" t="s">
        <v>425</v>
      </c>
      <c r="C213" s="11"/>
      <c r="D213" s="68" t="s">
        <v>104</v>
      </c>
      <c r="E213" s="23"/>
      <c r="F213" s="23" t="s">
        <v>102</v>
      </c>
      <c r="G213" s="21" t="s">
        <v>138</v>
      </c>
      <c r="H213" s="22"/>
      <c r="I213" s="22" t="s">
        <v>133</v>
      </c>
      <c r="J213" s="22" t="s">
        <v>133</v>
      </c>
      <c r="K213" s="13" t="s">
        <v>25</v>
      </c>
      <c r="L213" s="13"/>
      <c r="M213" s="13"/>
      <c r="N213" s="103">
        <v>100</v>
      </c>
      <c r="O213" s="46">
        <v>230000000</v>
      </c>
      <c r="P213" s="13" t="s">
        <v>233</v>
      </c>
      <c r="Q213" s="13" t="s">
        <v>279</v>
      </c>
      <c r="R213" s="13" t="s">
        <v>234</v>
      </c>
      <c r="S213" s="46">
        <v>230000000</v>
      </c>
      <c r="T213" s="21" t="s">
        <v>72</v>
      </c>
      <c r="U213" s="13"/>
      <c r="V213" s="13"/>
      <c r="W213" s="13" t="s">
        <v>264</v>
      </c>
      <c r="X213" s="13" t="s">
        <v>251</v>
      </c>
      <c r="Y213" s="43">
        <v>0</v>
      </c>
      <c r="Z213" s="43">
        <v>100</v>
      </c>
      <c r="AA213" s="43">
        <v>0</v>
      </c>
      <c r="AB213" s="13"/>
      <c r="AC213" s="13" t="s">
        <v>236</v>
      </c>
      <c r="AD213" s="153"/>
      <c r="AE213" s="153"/>
      <c r="AF213" s="153">
        <v>40903170</v>
      </c>
      <c r="AG213" s="153">
        <f t="shared" si="273"/>
        <v>45811550.400000006</v>
      </c>
      <c r="AH213" s="153"/>
      <c r="AI213" s="153"/>
      <c r="AJ213" s="153">
        <v>40903170</v>
      </c>
      <c r="AK213" s="153">
        <f t="shared" si="274"/>
        <v>45811550.400000006</v>
      </c>
      <c r="AL213" s="153"/>
      <c r="AM213" s="153"/>
      <c r="AN213" s="153">
        <v>40903170</v>
      </c>
      <c r="AO213" s="153">
        <f t="shared" si="275"/>
        <v>45811550.400000006</v>
      </c>
      <c r="AP213" s="153"/>
      <c r="AQ213" s="153"/>
      <c r="AR213" s="153"/>
      <c r="AS213" s="153"/>
      <c r="AT213" s="153"/>
      <c r="AU213" s="153"/>
      <c r="AV213" s="153"/>
      <c r="AW213" s="153"/>
      <c r="AX213" s="153"/>
      <c r="AY213" s="181">
        <v>0</v>
      </c>
      <c r="AZ213" s="181">
        <v>0</v>
      </c>
      <c r="BA213" s="13" t="s">
        <v>245</v>
      </c>
      <c r="BB213" s="13" t="s">
        <v>359</v>
      </c>
      <c r="BC213" s="33" t="s">
        <v>360</v>
      </c>
      <c r="BD213" s="13"/>
      <c r="BE213" s="13"/>
      <c r="BF213" s="13"/>
      <c r="BG213" s="13"/>
      <c r="BH213" s="13"/>
      <c r="BI213" s="13"/>
      <c r="BJ213" s="13"/>
      <c r="BK213" s="13"/>
      <c r="BL213" s="13"/>
      <c r="BM213" s="13"/>
    </row>
    <row r="214" spans="1:65" s="5" customFormat="1" ht="12.95" customHeight="1" x14ac:dyDescent="0.2">
      <c r="A214" s="13" t="s">
        <v>71</v>
      </c>
      <c r="B214" s="20" t="s">
        <v>425</v>
      </c>
      <c r="C214" s="11"/>
      <c r="D214" s="68" t="s">
        <v>521</v>
      </c>
      <c r="E214" s="23"/>
      <c r="F214" s="23" t="s">
        <v>102</v>
      </c>
      <c r="G214" s="21" t="s">
        <v>138</v>
      </c>
      <c r="H214" s="22"/>
      <c r="I214" s="22" t="s">
        <v>133</v>
      </c>
      <c r="J214" s="22" t="s">
        <v>133</v>
      </c>
      <c r="K214" s="13" t="s">
        <v>25</v>
      </c>
      <c r="L214" s="13"/>
      <c r="M214" s="13"/>
      <c r="N214" s="103">
        <v>100</v>
      </c>
      <c r="O214" s="46">
        <v>230000000</v>
      </c>
      <c r="P214" s="13" t="s">
        <v>233</v>
      </c>
      <c r="Q214" s="13" t="s">
        <v>519</v>
      </c>
      <c r="R214" s="13" t="s">
        <v>234</v>
      </c>
      <c r="S214" s="46">
        <v>230000000</v>
      </c>
      <c r="T214" s="21" t="s">
        <v>72</v>
      </c>
      <c r="U214" s="13"/>
      <c r="V214" s="13"/>
      <c r="W214" s="11" t="s">
        <v>477</v>
      </c>
      <c r="X214" s="13" t="s">
        <v>251</v>
      </c>
      <c r="Y214" s="43">
        <v>0</v>
      </c>
      <c r="Z214" s="43">
        <v>100</v>
      </c>
      <c r="AA214" s="43">
        <v>0</v>
      </c>
      <c r="AB214" s="13"/>
      <c r="AC214" s="13" t="s">
        <v>236</v>
      </c>
      <c r="AD214" s="153"/>
      <c r="AE214" s="153"/>
      <c r="AF214" s="191">
        <v>30677377.5</v>
      </c>
      <c r="AG214" s="181">
        <f t="shared" si="273"/>
        <v>34358662.800000004</v>
      </c>
      <c r="AH214" s="181"/>
      <c r="AI214" s="181"/>
      <c r="AJ214" s="181">
        <v>40903170</v>
      </c>
      <c r="AK214" s="181">
        <f t="shared" si="274"/>
        <v>45811550.400000006</v>
      </c>
      <c r="AL214" s="181"/>
      <c r="AM214" s="181"/>
      <c r="AN214" s="181">
        <v>40903170</v>
      </c>
      <c r="AO214" s="181">
        <f t="shared" si="275"/>
        <v>45811550.400000006</v>
      </c>
      <c r="AP214" s="181"/>
      <c r="AQ214" s="181"/>
      <c r="AR214" s="181"/>
      <c r="AS214" s="181"/>
      <c r="AT214" s="181"/>
      <c r="AU214" s="181"/>
      <c r="AV214" s="181"/>
      <c r="AW214" s="181"/>
      <c r="AX214" s="181"/>
      <c r="AY214" s="181">
        <v>0</v>
      </c>
      <c r="AZ214" s="181">
        <f t="shared" si="272"/>
        <v>0</v>
      </c>
      <c r="BA214" s="19" t="s">
        <v>245</v>
      </c>
      <c r="BB214" s="75" t="s">
        <v>359</v>
      </c>
      <c r="BC214" s="11" t="s">
        <v>360</v>
      </c>
      <c r="BD214" s="11"/>
      <c r="BE214" s="11"/>
      <c r="BF214" s="11"/>
      <c r="BG214" s="11"/>
      <c r="BH214" s="11"/>
      <c r="BI214" s="11"/>
      <c r="BJ214" s="11"/>
      <c r="BK214" s="11"/>
      <c r="BL214" s="11"/>
      <c r="BM214" s="13"/>
    </row>
    <row r="215" spans="1:65" s="5" customFormat="1" ht="12.95" customHeight="1" x14ac:dyDescent="0.2">
      <c r="A215" s="13" t="s">
        <v>71</v>
      </c>
      <c r="B215" s="20" t="s">
        <v>425</v>
      </c>
      <c r="C215" s="20"/>
      <c r="D215" s="68" t="s">
        <v>521</v>
      </c>
      <c r="E215" s="70"/>
      <c r="F215" s="20"/>
      <c r="G215" s="20" t="s">
        <v>138</v>
      </c>
      <c r="H215" s="21"/>
      <c r="I215" s="21" t="s">
        <v>133</v>
      </c>
      <c r="J215" s="22" t="s">
        <v>133</v>
      </c>
      <c r="K215" s="22" t="s">
        <v>25</v>
      </c>
      <c r="L215" s="13"/>
      <c r="M215" s="23"/>
      <c r="N215" s="103">
        <v>100</v>
      </c>
      <c r="O215" s="46">
        <v>230000000</v>
      </c>
      <c r="P215" s="13" t="s">
        <v>233</v>
      </c>
      <c r="Q215" s="13" t="s">
        <v>519</v>
      </c>
      <c r="R215" s="13" t="s">
        <v>234</v>
      </c>
      <c r="S215" s="46">
        <v>230000000</v>
      </c>
      <c r="T215" s="21" t="s">
        <v>72</v>
      </c>
      <c r="U215" s="21"/>
      <c r="V215" s="23"/>
      <c r="W215" s="11" t="s">
        <v>477</v>
      </c>
      <c r="X215" s="13" t="s">
        <v>251</v>
      </c>
      <c r="Y215" s="13">
        <v>0</v>
      </c>
      <c r="Z215" s="20">
        <v>100</v>
      </c>
      <c r="AA215" s="20">
        <v>0</v>
      </c>
      <c r="AB215" s="20"/>
      <c r="AC215" s="20" t="s">
        <v>236</v>
      </c>
      <c r="AD215" s="153"/>
      <c r="AE215" s="181"/>
      <c r="AF215" s="191">
        <v>30677377.5</v>
      </c>
      <c r="AG215" s="181">
        <f t="shared" si="273"/>
        <v>34358662.800000004</v>
      </c>
      <c r="AH215" s="181"/>
      <c r="AI215" s="181"/>
      <c r="AJ215" s="181">
        <v>40903170</v>
      </c>
      <c r="AK215" s="181">
        <f t="shared" si="274"/>
        <v>45811550.400000006</v>
      </c>
      <c r="AL215" s="181"/>
      <c r="AM215" s="181"/>
      <c r="AN215" s="181">
        <v>40903170</v>
      </c>
      <c r="AO215" s="181">
        <f t="shared" si="275"/>
        <v>45811550.400000006</v>
      </c>
      <c r="AP215" s="181"/>
      <c r="AQ215" s="181"/>
      <c r="AR215" s="181"/>
      <c r="AS215" s="181"/>
      <c r="AT215" s="181"/>
      <c r="AU215" s="181"/>
      <c r="AV215" s="181"/>
      <c r="AW215" s="181"/>
      <c r="AX215" s="181"/>
      <c r="AY215" s="181">
        <v>0</v>
      </c>
      <c r="AZ215" s="181">
        <f t="shared" si="272"/>
        <v>0</v>
      </c>
      <c r="BA215" s="19" t="s">
        <v>245</v>
      </c>
      <c r="BB215" s="75" t="s">
        <v>359</v>
      </c>
      <c r="BC215" s="11" t="s">
        <v>360</v>
      </c>
      <c r="BD215" s="108"/>
      <c r="BE215" s="30"/>
      <c r="BF215" s="30"/>
      <c r="BG215" s="30"/>
      <c r="BH215" s="30"/>
      <c r="BI215" s="30"/>
      <c r="BJ215" s="30"/>
      <c r="BK215" s="30"/>
      <c r="BL215" s="30"/>
      <c r="BM215" s="11" t="s">
        <v>674</v>
      </c>
    </row>
    <row r="216" spans="1:65" s="5" customFormat="1" ht="12.95" customHeight="1" x14ac:dyDescent="0.2">
      <c r="A216" s="13" t="s">
        <v>361</v>
      </c>
      <c r="B216" s="20" t="s">
        <v>425</v>
      </c>
      <c r="C216" s="11"/>
      <c r="D216" s="23"/>
      <c r="E216" s="23"/>
      <c r="F216" s="23" t="s">
        <v>91</v>
      </c>
      <c r="G216" s="13" t="s">
        <v>362</v>
      </c>
      <c r="H216" s="13"/>
      <c r="I216" s="13" t="s">
        <v>363</v>
      </c>
      <c r="J216" s="13" t="s">
        <v>363</v>
      </c>
      <c r="K216" s="13" t="s">
        <v>25</v>
      </c>
      <c r="L216" s="13"/>
      <c r="M216" s="13"/>
      <c r="N216" s="43">
        <v>30</v>
      </c>
      <c r="O216" s="13">
        <v>230000000</v>
      </c>
      <c r="P216" s="13" t="s">
        <v>233</v>
      </c>
      <c r="Q216" s="13" t="s">
        <v>272</v>
      </c>
      <c r="R216" s="13" t="s">
        <v>234</v>
      </c>
      <c r="S216" s="13">
        <v>230000000</v>
      </c>
      <c r="T216" s="13" t="s">
        <v>68</v>
      </c>
      <c r="U216" s="13"/>
      <c r="V216" s="13" t="s">
        <v>235</v>
      </c>
      <c r="W216" s="13"/>
      <c r="X216" s="13"/>
      <c r="Y216" s="43">
        <v>0</v>
      </c>
      <c r="Z216" s="43">
        <v>90</v>
      </c>
      <c r="AA216" s="43">
        <v>10</v>
      </c>
      <c r="AB216" s="13"/>
      <c r="AC216" s="13" t="s">
        <v>236</v>
      </c>
      <c r="AD216" s="153"/>
      <c r="AE216" s="153"/>
      <c r="AF216" s="153">
        <v>214020000</v>
      </c>
      <c r="AG216" s="153">
        <f t="shared" si="273"/>
        <v>239702400.00000003</v>
      </c>
      <c r="AH216" s="153"/>
      <c r="AI216" s="153"/>
      <c r="AJ216" s="153">
        <v>214020000</v>
      </c>
      <c r="AK216" s="153">
        <f t="shared" si="274"/>
        <v>239702400.00000003</v>
      </c>
      <c r="AL216" s="153"/>
      <c r="AM216" s="153"/>
      <c r="AN216" s="153"/>
      <c r="AO216" s="153"/>
      <c r="AP216" s="153"/>
      <c r="AQ216" s="153"/>
      <c r="AR216" s="153"/>
      <c r="AS216" s="153"/>
      <c r="AT216" s="153"/>
      <c r="AU216" s="153"/>
      <c r="AV216" s="153"/>
      <c r="AW216" s="153"/>
      <c r="AX216" s="153"/>
      <c r="AY216" s="181">
        <v>0</v>
      </c>
      <c r="AZ216" s="181">
        <v>0</v>
      </c>
      <c r="BA216" s="13" t="s">
        <v>245</v>
      </c>
      <c r="BB216" s="13" t="s">
        <v>364</v>
      </c>
      <c r="BC216" s="13" t="s">
        <v>365</v>
      </c>
      <c r="BD216" s="13"/>
      <c r="BE216" s="13"/>
      <c r="BF216" s="13"/>
      <c r="BG216" s="13"/>
      <c r="BH216" s="13"/>
      <c r="BI216" s="13"/>
      <c r="BJ216" s="13"/>
      <c r="BK216" s="13"/>
      <c r="BL216" s="13"/>
      <c r="BM216" s="13"/>
    </row>
    <row r="217" spans="1:65" s="5" customFormat="1" ht="12.95" customHeight="1" x14ac:dyDescent="0.2">
      <c r="A217" s="13" t="s">
        <v>87</v>
      </c>
      <c r="B217" s="13"/>
      <c r="C217" s="11"/>
      <c r="D217" s="23"/>
      <c r="E217" s="23"/>
      <c r="F217" s="23" t="s">
        <v>92</v>
      </c>
      <c r="G217" s="13" t="s">
        <v>141</v>
      </c>
      <c r="H217" s="13"/>
      <c r="I217" s="13" t="s">
        <v>127</v>
      </c>
      <c r="J217" s="13" t="s">
        <v>127</v>
      </c>
      <c r="K217" s="13" t="s">
        <v>25</v>
      </c>
      <c r="L217" s="13"/>
      <c r="M217" s="13"/>
      <c r="N217" s="43">
        <v>100</v>
      </c>
      <c r="O217" s="13" t="s">
        <v>232</v>
      </c>
      <c r="P217" s="13" t="s">
        <v>233</v>
      </c>
      <c r="Q217" s="13" t="s">
        <v>272</v>
      </c>
      <c r="R217" s="13" t="s">
        <v>234</v>
      </c>
      <c r="S217" s="13" t="s">
        <v>232</v>
      </c>
      <c r="T217" s="13" t="s">
        <v>132</v>
      </c>
      <c r="U217" s="13"/>
      <c r="V217" s="13"/>
      <c r="W217" s="13" t="s">
        <v>264</v>
      </c>
      <c r="X217" s="13" t="s">
        <v>251</v>
      </c>
      <c r="Y217" s="43">
        <v>0</v>
      </c>
      <c r="Z217" s="43">
        <v>100</v>
      </c>
      <c r="AA217" s="43">
        <v>0</v>
      </c>
      <c r="AB217" s="13"/>
      <c r="AC217" s="13" t="s">
        <v>236</v>
      </c>
      <c r="AD217" s="153"/>
      <c r="AE217" s="153"/>
      <c r="AF217" s="153">
        <v>143376584.24000001</v>
      </c>
      <c r="AG217" s="153">
        <f t="shared" si="273"/>
        <v>160581774.34880003</v>
      </c>
      <c r="AH217" s="153"/>
      <c r="AI217" s="153"/>
      <c r="AJ217" s="153">
        <v>143376584.24000001</v>
      </c>
      <c r="AK217" s="153">
        <f t="shared" si="274"/>
        <v>160581774.34880003</v>
      </c>
      <c r="AL217" s="153"/>
      <c r="AM217" s="153"/>
      <c r="AN217" s="153">
        <v>143376584.24000001</v>
      </c>
      <c r="AO217" s="153">
        <f>AN217*1.12</f>
        <v>160581774.34880003</v>
      </c>
      <c r="AP217" s="153"/>
      <c r="AQ217" s="153"/>
      <c r="AR217" s="153"/>
      <c r="AS217" s="153"/>
      <c r="AT217" s="153"/>
      <c r="AU217" s="153"/>
      <c r="AV217" s="153"/>
      <c r="AW217" s="153"/>
      <c r="AX217" s="153"/>
      <c r="AY217" s="181">
        <v>0</v>
      </c>
      <c r="AZ217" s="181">
        <v>0</v>
      </c>
      <c r="BA217" s="96" t="s">
        <v>245</v>
      </c>
      <c r="BB217" s="46" t="s">
        <v>366</v>
      </c>
      <c r="BC217" s="46" t="s">
        <v>367</v>
      </c>
      <c r="BD217" s="13"/>
      <c r="BE217" s="13"/>
      <c r="BF217" s="13"/>
      <c r="BG217" s="13"/>
      <c r="BH217" s="13"/>
      <c r="BI217" s="13"/>
      <c r="BJ217" s="13"/>
      <c r="BK217" s="13"/>
      <c r="BL217" s="13"/>
      <c r="BM217" s="13"/>
    </row>
    <row r="218" spans="1:65" s="5" customFormat="1" ht="12.95" customHeight="1" x14ac:dyDescent="0.2">
      <c r="A218" s="13" t="s">
        <v>87</v>
      </c>
      <c r="B218" s="20" t="s">
        <v>425</v>
      </c>
      <c r="C218" s="11"/>
      <c r="D218" s="68" t="s">
        <v>96</v>
      </c>
      <c r="E218" s="23"/>
      <c r="F218" s="23" t="s">
        <v>417</v>
      </c>
      <c r="G218" s="13" t="s">
        <v>141</v>
      </c>
      <c r="H218" s="13"/>
      <c r="I218" s="13" t="s">
        <v>127</v>
      </c>
      <c r="J218" s="13" t="s">
        <v>127</v>
      </c>
      <c r="K218" s="13" t="s">
        <v>25</v>
      </c>
      <c r="L218" s="13"/>
      <c r="M218" s="13"/>
      <c r="N218" s="43">
        <v>100</v>
      </c>
      <c r="O218" s="13" t="s">
        <v>232</v>
      </c>
      <c r="P218" s="13" t="s">
        <v>233</v>
      </c>
      <c r="Q218" s="13" t="s">
        <v>279</v>
      </c>
      <c r="R218" s="13" t="s">
        <v>234</v>
      </c>
      <c r="S218" s="13" t="s">
        <v>232</v>
      </c>
      <c r="T218" s="13" t="s">
        <v>132</v>
      </c>
      <c r="U218" s="13"/>
      <c r="V218" s="13"/>
      <c r="W218" s="13" t="s">
        <v>264</v>
      </c>
      <c r="X218" s="13" t="s">
        <v>251</v>
      </c>
      <c r="Y218" s="43">
        <v>0</v>
      </c>
      <c r="Z218" s="43">
        <v>100</v>
      </c>
      <c r="AA218" s="43">
        <v>0</v>
      </c>
      <c r="AB218" s="13"/>
      <c r="AC218" s="13" t="s">
        <v>236</v>
      </c>
      <c r="AD218" s="153"/>
      <c r="AE218" s="153"/>
      <c r="AF218" s="153">
        <v>143376584.24000001</v>
      </c>
      <c r="AG218" s="153">
        <f t="shared" si="273"/>
        <v>160581774.34880003</v>
      </c>
      <c r="AH218" s="153"/>
      <c r="AI218" s="153"/>
      <c r="AJ218" s="153">
        <v>143376584.24000001</v>
      </c>
      <c r="AK218" s="153">
        <f t="shared" si="274"/>
        <v>160581774.34880003</v>
      </c>
      <c r="AL218" s="153"/>
      <c r="AM218" s="153"/>
      <c r="AN218" s="153">
        <v>143376584.24000001</v>
      </c>
      <c r="AO218" s="153">
        <f>AN218*1.12</f>
        <v>160581774.34880003</v>
      </c>
      <c r="AP218" s="153"/>
      <c r="AQ218" s="153"/>
      <c r="AR218" s="153"/>
      <c r="AS218" s="153"/>
      <c r="AT218" s="153"/>
      <c r="AU218" s="153"/>
      <c r="AV218" s="153"/>
      <c r="AW218" s="153"/>
      <c r="AX218" s="153"/>
      <c r="AY218" s="181">
        <v>0</v>
      </c>
      <c r="AZ218" s="181">
        <v>0</v>
      </c>
      <c r="BA218" s="96" t="s">
        <v>245</v>
      </c>
      <c r="BB218" s="46" t="s">
        <v>366</v>
      </c>
      <c r="BC218" s="46" t="s">
        <v>367</v>
      </c>
      <c r="BD218" s="13"/>
      <c r="BE218" s="13"/>
      <c r="BF218" s="13"/>
      <c r="BG218" s="13"/>
      <c r="BH218" s="13"/>
      <c r="BI218" s="13"/>
      <c r="BJ218" s="13"/>
      <c r="BK218" s="13"/>
      <c r="BL218" s="13"/>
      <c r="BM218" s="13"/>
    </row>
    <row r="219" spans="1:65" s="169" customFormat="1" ht="12.95" customHeight="1" x14ac:dyDescent="0.25">
      <c r="A219" s="163" t="s">
        <v>87</v>
      </c>
      <c r="B219" s="164" t="s">
        <v>425</v>
      </c>
      <c r="C219" s="163"/>
      <c r="D219" s="172" t="s">
        <v>1029</v>
      </c>
      <c r="E219" s="164"/>
      <c r="F219" s="164" t="s">
        <v>417</v>
      </c>
      <c r="G219" s="163" t="s">
        <v>141</v>
      </c>
      <c r="H219" s="163"/>
      <c r="I219" s="163" t="s">
        <v>127</v>
      </c>
      <c r="J219" s="163" t="s">
        <v>127</v>
      </c>
      <c r="K219" s="163" t="s">
        <v>25</v>
      </c>
      <c r="L219" s="163"/>
      <c r="M219" s="163"/>
      <c r="N219" s="166">
        <v>100</v>
      </c>
      <c r="O219" s="163" t="s">
        <v>232</v>
      </c>
      <c r="P219" s="163" t="s">
        <v>233</v>
      </c>
      <c r="Q219" s="163" t="s">
        <v>279</v>
      </c>
      <c r="R219" s="163" t="s">
        <v>234</v>
      </c>
      <c r="S219" s="163" t="s">
        <v>232</v>
      </c>
      <c r="T219" s="163" t="s">
        <v>132</v>
      </c>
      <c r="U219" s="163"/>
      <c r="V219" s="163"/>
      <c r="W219" s="163" t="s">
        <v>264</v>
      </c>
      <c r="X219" s="163" t="s">
        <v>251</v>
      </c>
      <c r="Y219" s="166">
        <v>0</v>
      </c>
      <c r="Z219" s="166">
        <v>100</v>
      </c>
      <c r="AA219" s="166">
        <v>0</v>
      </c>
      <c r="AB219" s="163"/>
      <c r="AC219" s="163" t="s">
        <v>236</v>
      </c>
      <c r="AD219" s="184"/>
      <c r="AE219" s="184"/>
      <c r="AF219" s="184">
        <v>143376584.24000001</v>
      </c>
      <c r="AG219" s="184">
        <f t="shared" si="273"/>
        <v>160581774.34880003</v>
      </c>
      <c r="AH219" s="184"/>
      <c r="AI219" s="184"/>
      <c r="AJ219" s="184">
        <v>143376584.24000001</v>
      </c>
      <c r="AK219" s="184">
        <f t="shared" si="274"/>
        <v>160581774.34880003</v>
      </c>
      <c r="AL219" s="184"/>
      <c r="AM219" s="184"/>
      <c r="AN219" s="185">
        <v>145520531.95999998</v>
      </c>
      <c r="AO219" s="185">
        <v>162982995.79519999</v>
      </c>
      <c r="AP219" s="184"/>
      <c r="AQ219" s="184"/>
      <c r="AR219" s="184"/>
      <c r="AS219" s="184"/>
      <c r="AT219" s="184"/>
      <c r="AU219" s="184"/>
      <c r="AV219" s="184"/>
      <c r="AW219" s="184"/>
      <c r="AX219" s="184"/>
      <c r="AY219" s="185">
        <f>AF219+AJ219+AN219+AR219+AV219</f>
        <v>432273700.44</v>
      </c>
      <c r="AZ219" s="185">
        <f t="shared" si="272"/>
        <v>484146544.49280006</v>
      </c>
      <c r="BA219" s="173" t="s">
        <v>245</v>
      </c>
      <c r="BB219" s="165" t="s">
        <v>366</v>
      </c>
      <c r="BC219" s="165" t="s">
        <v>367</v>
      </c>
      <c r="BD219" s="163"/>
      <c r="BE219" s="163"/>
      <c r="BF219" s="163"/>
      <c r="BG219" s="163"/>
      <c r="BH219" s="163"/>
      <c r="BI219" s="163"/>
      <c r="BJ219" s="163"/>
      <c r="BK219" s="163"/>
      <c r="BL219" s="163"/>
      <c r="BM219" s="163" t="s">
        <v>1030</v>
      </c>
    </row>
    <row r="220" spans="1:65" s="5" customFormat="1" ht="12.95" customHeight="1" x14ac:dyDescent="0.2">
      <c r="A220" s="13" t="s">
        <v>87</v>
      </c>
      <c r="B220" s="13"/>
      <c r="C220" s="11"/>
      <c r="D220" s="23"/>
      <c r="E220" s="23"/>
      <c r="F220" s="23" t="s">
        <v>93</v>
      </c>
      <c r="G220" s="13" t="s">
        <v>141</v>
      </c>
      <c r="H220" s="13"/>
      <c r="I220" s="13" t="s">
        <v>127</v>
      </c>
      <c r="J220" s="13" t="s">
        <v>127</v>
      </c>
      <c r="K220" s="13" t="s">
        <v>25</v>
      </c>
      <c r="L220" s="13"/>
      <c r="M220" s="13"/>
      <c r="N220" s="43">
        <v>100</v>
      </c>
      <c r="O220" s="13" t="s">
        <v>232</v>
      </c>
      <c r="P220" s="13" t="s">
        <v>233</v>
      </c>
      <c r="Q220" s="13" t="s">
        <v>272</v>
      </c>
      <c r="R220" s="13" t="s">
        <v>234</v>
      </c>
      <c r="S220" s="13" t="s">
        <v>232</v>
      </c>
      <c r="T220" s="13" t="s">
        <v>75</v>
      </c>
      <c r="U220" s="13"/>
      <c r="V220" s="13"/>
      <c r="W220" s="13" t="s">
        <v>264</v>
      </c>
      <c r="X220" s="13" t="s">
        <v>251</v>
      </c>
      <c r="Y220" s="43">
        <v>0</v>
      </c>
      <c r="Z220" s="43">
        <v>100</v>
      </c>
      <c r="AA220" s="43">
        <v>0</v>
      </c>
      <c r="AB220" s="13"/>
      <c r="AC220" s="13" t="s">
        <v>236</v>
      </c>
      <c r="AD220" s="153"/>
      <c r="AE220" s="153"/>
      <c r="AF220" s="153">
        <v>125175374</v>
      </c>
      <c r="AG220" s="153">
        <f t="shared" si="273"/>
        <v>140196418.88000003</v>
      </c>
      <c r="AH220" s="153"/>
      <c r="AI220" s="153"/>
      <c r="AJ220" s="153">
        <v>125175374</v>
      </c>
      <c r="AK220" s="153">
        <f t="shared" si="274"/>
        <v>140196418.88000003</v>
      </c>
      <c r="AL220" s="153"/>
      <c r="AM220" s="153"/>
      <c r="AN220" s="153">
        <v>125175374</v>
      </c>
      <c r="AO220" s="153">
        <f t="shared" ref="AO220:AO239" si="276">AN220*1.12</f>
        <v>140196418.88000003</v>
      </c>
      <c r="AP220" s="153"/>
      <c r="AQ220" s="153"/>
      <c r="AR220" s="153"/>
      <c r="AS220" s="153"/>
      <c r="AT220" s="153"/>
      <c r="AU220" s="153"/>
      <c r="AV220" s="153"/>
      <c r="AW220" s="153"/>
      <c r="AX220" s="153"/>
      <c r="AY220" s="181">
        <v>0</v>
      </c>
      <c r="AZ220" s="181">
        <v>0</v>
      </c>
      <c r="BA220" s="96" t="s">
        <v>245</v>
      </c>
      <c r="BB220" s="46" t="s">
        <v>368</v>
      </c>
      <c r="BC220" s="46" t="s">
        <v>369</v>
      </c>
      <c r="BD220" s="13"/>
      <c r="BE220" s="13"/>
      <c r="BF220" s="13"/>
      <c r="BG220" s="13"/>
      <c r="BH220" s="13"/>
      <c r="BI220" s="13"/>
      <c r="BJ220" s="13"/>
      <c r="BK220" s="13"/>
      <c r="BL220" s="13"/>
      <c r="BM220" s="13"/>
    </row>
    <row r="221" spans="1:65" s="5" customFormat="1" ht="12.95" customHeight="1" x14ac:dyDescent="0.2">
      <c r="A221" s="13" t="s">
        <v>87</v>
      </c>
      <c r="B221" s="20" t="s">
        <v>425</v>
      </c>
      <c r="C221" s="11"/>
      <c r="D221" s="68" t="s">
        <v>101</v>
      </c>
      <c r="E221" s="23"/>
      <c r="F221" s="23" t="s">
        <v>418</v>
      </c>
      <c r="G221" s="13" t="s">
        <v>141</v>
      </c>
      <c r="H221" s="13"/>
      <c r="I221" s="13" t="s">
        <v>127</v>
      </c>
      <c r="J221" s="13" t="s">
        <v>127</v>
      </c>
      <c r="K221" s="13" t="s">
        <v>25</v>
      </c>
      <c r="L221" s="13"/>
      <c r="M221" s="13"/>
      <c r="N221" s="43">
        <v>100</v>
      </c>
      <c r="O221" s="13" t="s">
        <v>232</v>
      </c>
      <c r="P221" s="13" t="s">
        <v>233</v>
      </c>
      <c r="Q221" s="13" t="s">
        <v>279</v>
      </c>
      <c r="R221" s="13" t="s">
        <v>234</v>
      </c>
      <c r="S221" s="13" t="s">
        <v>232</v>
      </c>
      <c r="T221" s="13" t="s">
        <v>75</v>
      </c>
      <c r="U221" s="13"/>
      <c r="V221" s="13"/>
      <c r="W221" s="13" t="s">
        <v>264</v>
      </c>
      <c r="X221" s="13" t="s">
        <v>251</v>
      </c>
      <c r="Y221" s="43">
        <v>0</v>
      </c>
      <c r="Z221" s="43">
        <v>100</v>
      </c>
      <c r="AA221" s="43">
        <v>0</v>
      </c>
      <c r="AB221" s="13"/>
      <c r="AC221" s="13" t="s">
        <v>236</v>
      </c>
      <c r="AD221" s="153"/>
      <c r="AE221" s="153"/>
      <c r="AF221" s="153">
        <v>125175374</v>
      </c>
      <c r="AG221" s="153">
        <f t="shared" si="273"/>
        <v>140196418.88000003</v>
      </c>
      <c r="AH221" s="153"/>
      <c r="AI221" s="153"/>
      <c r="AJ221" s="153">
        <v>125175374</v>
      </c>
      <c r="AK221" s="153">
        <f t="shared" si="274"/>
        <v>140196418.88000003</v>
      </c>
      <c r="AL221" s="153"/>
      <c r="AM221" s="153"/>
      <c r="AN221" s="153">
        <v>125175374</v>
      </c>
      <c r="AO221" s="153">
        <f t="shared" si="276"/>
        <v>140196418.88000003</v>
      </c>
      <c r="AP221" s="153"/>
      <c r="AQ221" s="153"/>
      <c r="AR221" s="153"/>
      <c r="AS221" s="153"/>
      <c r="AT221" s="153"/>
      <c r="AU221" s="153"/>
      <c r="AV221" s="153"/>
      <c r="AW221" s="153"/>
      <c r="AX221" s="153"/>
      <c r="AY221" s="181">
        <v>0</v>
      </c>
      <c r="AZ221" s="181">
        <v>0</v>
      </c>
      <c r="BA221" s="96" t="s">
        <v>245</v>
      </c>
      <c r="BB221" s="46" t="s">
        <v>368</v>
      </c>
      <c r="BC221" s="46" t="s">
        <v>369</v>
      </c>
      <c r="BD221" s="13"/>
      <c r="BE221" s="13"/>
      <c r="BF221" s="13"/>
      <c r="BG221" s="13"/>
      <c r="BH221" s="13"/>
      <c r="BI221" s="13"/>
      <c r="BJ221" s="13"/>
      <c r="BK221" s="13"/>
      <c r="BL221" s="13"/>
      <c r="BM221" s="13"/>
    </row>
    <row r="222" spans="1:65" s="169" customFormat="1" ht="12.95" customHeight="1" x14ac:dyDescent="0.25">
      <c r="A222" s="163" t="s">
        <v>87</v>
      </c>
      <c r="B222" s="164" t="s">
        <v>425</v>
      </c>
      <c r="C222" s="163"/>
      <c r="D222" s="172" t="s">
        <v>1031</v>
      </c>
      <c r="E222" s="164"/>
      <c r="F222" s="164" t="s">
        <v>418</v>
      </c>
      <c r="G222" s="163" t="s">
        <v>141</v>
      </c>
      <c r="H222" s="163"/>
      <c r="I222" s="163" t="s">
        <v>127</v>
      </c>
      <c r="J222" s="163" t="s">
        <v>127</v>
      </c>
      <c r="K222" s="163" t="s">
        <v>25</v>
      </c>
      <c r="L222" s="163"/>
      <c r="M222" s="163"/>
      <c r="N222" s="166">
        <v>100</v>
      </c>
      <c r="O222" s="163" t="s">
        <v>232</v>
      </c>
      <c r="P222" s="163" t="s">
        <v>233</v>
      </c>
      <c r="Q222" s="163" t="s">
        <v>279</v>
      </c>
      <c r="R222" s="163" t="s">
        <v>234</v>
      </c>
      <c r="S222" s="163" t="s">
        <v>232</v>
      </c>
      <c r="T222" s="163" t="s">
        <v>75</v>
      </c>
      <c r="U222" s="163"/>
      <c r="V222" s="163"/>
      <c r="W222" s="163" t="s">
        <v>264</v>
      </c>
      <c r="X222" s="163" t="s">
        <v>251</v>
      </c>
      <c r="Y222" s="166">
        <v>0</v>
      </c>
      <c r="Z222" s="166">
        <v>100</v>
      </c>
      <c r="AA222" s="166">
        <v>0</v>
      </c>
      <c r="AB222" s="163"/>
      <c r="AC222" s="163" t="s">
        <v>236</v>
      </c>
      <c r="AD222" s="184"/>
      <c r="AE222" s="184"/>
      <c r="AF222" s="184">
        <v>125175374</v>
      </c>
      <c r="AG222" s="184">
        <f t="shared" si="273"/>
        <v>140196418.88000003</v>
      </c>
      <c r="AH222" s="184"/>
      <c r="AI222" s="184"/>
      <c r="AJ222" s="184">
        <v>125175374</v>
      </c>
      <c r="AK222" s="184">
        <f t="shared" si="274"/>
        <v>140196418.88000003</v>
      </c>
      <c r="AL222" s="184"/>
      <c r="AM222" s="184"/>
      <c r="AN222" s="185">
        <v>131330959.88000001</v>
      </c>
      <c r="AO222" s="185">
        <v>147090675.06560004</v>
      </c>
      <c r="AP222" s="184"/>
      <c r="AQ222" s="184"/>
      <c r="AR222" s="184"/>
      <c r="AS222" s="184"/>
      <c r="AT222" s="184"/>
      <c r="AU222" s="184"/>
      <c r="AV222" s="184"/>
      <c r="AW222" s="184"/>
      <c r="AX222" s="184"/>
      <c r="AY222" s="185">
        <f t="shared" ref="AY222:AY228" si="277">AF222+AJ222+AN222+AR222+AV222</f>
        <v>381681707.88</v>
      </c>
      <c r="AZ222" s="185">
        <f t="shared" si="272"/>
        <v>427483512.82560003</v>
      </c>
      <c r="BA222" s="173" t="s">
        <v>245</v>
      </c>
      <c r="BB222" s="165" t="s">
        <v>368</v>
      </c>
      <c r="BC222" s="165" t="s">
        <v>369</v>
      </c>
      <c r="BD222" s="163"/>
      <c r="BE222" s="163"/>
      <c r="BF222" s="163"/>
      <c r="BG222" s="163"/>
      <c r="BH222" s="163"/>
      <c r="BI222" s="163"/>
      <c r="BJ222" s="163"/>
      <c r="BK222" s="163"/>
      <c r="BL222" s="163"/>
      <c r="BM222" s="163" t="s">
        <v>1030</v>
      </c>
    </row>
    <row r="223" spans="1:65" s="5" customFormat="1" ht="12.95" customHeight="1" x14ac:dyDescent="0.2">
      <c r="A223" s="13" t="s">
        <v>87</v>
      </c>
      <c r="B223" s="13"/>
      <c r="C223" s="11"/>
      <c r="D223" s="23"/>
      <c r="E223" s="23"/>
      <c r="F223" s="23" t="s">
        <v>94</v>
      </c>
      <c r="G223" s="13" t="s">
        <v>141</v>
      </c>
      <c r="H223" s="13"/>
      <c r="I223" s="13" t="s">
        <v>127</v>
      </c>
      <c r="J223" s="13" t="s">
        <v>127</v>
      </c>
      <c r="K223" s="13" t="s">
        <v>25</v>
      </c>
      <c r="L223" s="13"/>
      <c r="M223" s="13"/>
      <c r="N223" s="43">
        <v>100</v>
      </c>
      <c r="O223" s="13" t="s">
        <v>232</v>
      </c>
      <c r="P223" s="13" t="s">
        <v>233</v>
      </c>
      <c r="Q223" s="13" t="s">
        <v>272</v>
      </c>
      <c r="R223" s="13" t="s">
        <v>234</v>
      </c>
      <c r="S223" s="13" t="s">
        <v>232</v>
      </c>
      <c r="T223" s="13" t="s">
        <v>142</v>
      </c>
      <c r="U223" s="13"/>
      <c r="V223" s="13"/>
      <c r="W223" s="13" t="s">
        <v>264</v>
      </c>
      <c r="X223" s="13" t="s">
        <v>251</v>
      </c>
      <c r="Y223" s="43">
        <v>0</v>
      </c>
      <c r="Z223" s="43">
        <v>100</v>
      </c>
      <c r="AA223" s="43">
        <v>0</v>
      </c>
      <c r="AB223" s="13"/>
      <c r="AC223" s="13" t="s">
        <v>236</v>
      </c>
      <c r="AD223" s="153"/>
      <c r="AE223" s="153"/>
      <c r="AF223" s="153">
        <v>93328850</v>
      </c>
      <c r="AG223" s="153">
        <f t="shared" si="273"/>
        <v>104528312.00000001</v>
      </c>
      <c r="AH223" s="153"/>
      <c r="AI223" s="153"/>
      <c r="AJ223" s="153">
        <v>93328850</v>
      </c>
      <c r="AK223" s="153">
        <f t="shared" si="274"/>
        <v>104528312.00000001</v>
      </c>
      <c r="AL223" s="153"/>
      <c r="AM223" s="153"/>
      <c r="AN223" s="153">
        <v>93328850</v>
      </c>
      <c r="AO223" s="153">
        <f t="shared" si="276"/>
        <v>104528312.00000001</v>
      </c>
      <c r="AP223" s="153"/>
      <c r="AQ223" s="153"/>
      <c r="AR223" s="153"/>
      <c r="AS223" s="153"/>
      <c r="AT223" s="153"/>
      <c r="AU223" s="153"/>
      <c r="AV223" s="153"/>
      <c r="AW223" s="153"/>
      <c r="AX223" s="153"/>
      <c r="AY223" s="181">
        <v>0</v>
      </c>
      <c r="AZ223" s="181">
        <v>0</v>
      </c>
      <c r="BA223" s="96" t="s">
        <v>245</v>
      </c>
      <c r="BB223" s="46" t="s">
        <v>370</v>
      </c>
      <c r="BC223" s="46" t="s">
        <v>371</v>
      </c>
      <c r="BD223" s="13"/>
      <c r="BE223" s="13"/>
      <c r="BF223" s="13"/>
      <c r="BG223" s="13"/>
      <c r="BH223" s="13"/>
      <c r="BI223" s="13"/>
      <c r="BJ223" s="13"/>
      <c r="BK223" s="13"/>
      <c r="BL223" s="13"/>
      <c r="BM223" s="13"/>
    </row>
    <row r="224" spans="1:65" s="5" customFormat="1" ht="12.95" customHeight="1" x14ac:dyDescent="0.2">
      <c r="A224" s="13" t="s">
        <v>87</v>
      </c>
      <c r="B224" s="20" t="s">
        <v>425</v>
      </c>
      <c r="C224" s="11"/>
      <c r="D224" s="68" t="s">
        <v>97</v>
      </c>
      <c r="E224" s="23"/>
      <c r="F224" s="23" t="s">
        <v>419</v>
      </c>
      <c r="G224" s="13" t="s">
        <v>141</v>
      </c>
      <c r="H224" s="13"/>
      <c r="I224" s="13" t="s">
        <v>127</v>
      </c>
      <c r="J224" s="13" t="s">
        <v>127</v>
      </c>
      <c r="K224" s="13" t="s">
        <v>25</v>
      </c>
      <c r="L224" s="13"/>
      <c r="M224" s="13"/>
      <c r="N224" s="43">
        <v>100</v>
      </c>
      <c r="O224" s="13" t="s">
        <v>232</v>
      </c>
      <c r="P224" s="13" t="s">
        <v>233</v>
      </c>
      <c r="Q224" s="13" t="s">
        <v>279</v>
      </c>
      <c r="R224" s="13" t="s">
        <v>234</v>
      </c>
      <c r="S224" s="13" t="s">
        <v>232</v>
      </c>
      <c r="T224" s="13" t="s">
        <v>142</v>
      </c>
      <c r="U224" s="13"/>
      <c r="V224" s="13"/>
      <c r="W224" s="13" t="s">
        <v>264</v>
      </c>
      <c r="X224" s="13" t="s">
        <v>251</v>
      </c>
      <c r="Y224" s="43">
        <v>0</v>
      </c>
      <c r="Z224" s="43">
        <v>100</v>
      </c>
      <c r="AA224" s="43">
        <v>0</v>
      </c>
      <c r="AB224" s="13"/>
      <c r="AC224" s="13" t="s">
        <v>236</v>
      </c>
      <c r="AD224" s="153"/>
      <c r="AE224" s="153"/>
      <c r="AF224" s="153">
        <v>93328850</v>
      </c>
      <c r="AG224" s="153">
        <f t="shared" si="273"/>
        <v>104528312.00000001</v>
      </c>
      <c r="AH224" s="153"/>
      <c r="AI224" s="153"/>
      <c r="AJ224" s="153">
        <v>93328850</v>
      </c>
      <c r="AK224" s="153">
        <f t="shared" si="274"/>
        <v>104528312.00000001</v>
      </c>
      <c r="AL224" s="153"/>
      <c r="AM224" s="153"/>
      <c r="AN224" s="153">
        <v>93328850</v>
      </c>
      <c r="AO224" s="153">
        <f t="shared" si="276"/>
        <v>104528312.00000001</v>
      </c>
      <c r="AP224" s="153"/>
      <c r="AQ224" s="153"/>
      <c r="AR224" s="153"/>
      <c r="AS224" s="153"/>
      <c r="AT224" s="153"/>
      <c r="AU224" s="153"/>
      <c r="AV224" s="153"/>
      <c r="AW224" s="153"/>
      <c r="AX224" s="153"/>
      <c r="AY224" s="181">
        <v>0</v>
      </c>
      <c r="AZ224" s="181">
        <v>0</v>
      </c>
      <c r="BA224" s="96" t="s">
        <v>245</v>
      </c>
      <c r="BB224" s="46" t="s">
        <v>370</v>
      </c>
      <c r="BC224" s="46" t="s">
        <v>371</v>
      </c>
      <c r="BD224" s="13"/>
      <c r="BE224" s="13"/>
      <c r="BF224" s="13"/>
      <c r="BG224" s="13"/>
      <c r="BH224" s="13"/>
      <c r="BI224" s="13"/>
      <c r="BJ224" s="13"/>
      <c r="BK224" s="13"/>
      <c r="BL224" s="13"/>
      <c r="BM224" s="13"/>
    </row>
    <row r="225" spans="1:83" s="169" customFormat="1" ht="12.95" customHeight="1" x14ac:dyDescent="0.25">
      <c r="A225" s="163" t="s">
        <v>87</v>
      </c>
      <c r="B225" s="164" t="s">
        <v>425</v>
      </c>
      <c r="C225" s="163"/>
      <c r="D225" s="172" t="s">
        <v>1032</v>
      </c>
      <c r="E225" s="164"/>
      <c r="F225" s="164" t="s">
        <v>419</v>
      </c>
      <c r="G225" s="163" t="s">
        <v>141</v>
      </c>
      <c r="H225" s="163"/>
      <c r="I225" s="163" t="s">
        <v>127</v>
      </c>
      <c r="J225" s="163" t="s">
        <v>127</v>
      </c>
      <c r="K225" s="163" t="s">
        <v>25</v>
      </c>
      <c r="L225" s="163"/>
      <c r="M225" s="163"/>
      <c r="N225" s="166">
        <v>100</v>
      </c>
      <c r="O225" s="163" t="s">
        <v>232</v>
      </c>
      <c r="P225" s="163" t="s">
        <v>233</v>
      </c>
      <c r="Q225" s="163" t="s">
        <v>279</v>
      </c>
      <c r="R225" s="163" t="s">
        <v>234</v>
      </c>
      <c r="S225" s="163" t="s">
        <v>232</v>
      </c>
      <c r="T225" s="163" t="s">
        <v>142</v>
      </c>
      <c r="U225" s="163"/>
      <c r="V225" s="163"/>
      <c r="W225" s="163" t="s">
        <v>264</v>
      </c>
      <c r="X225" s="163" t="s">
        <v>251</v>
      </c>
      <c r="Y225" s="166">
        <v>0</v>
      </c>
      <c r="Z225" s="166">
        <v>100</v>
      </c>
      <c r="AA225" s="166">
        <v>0</v>
      </c>
      <c r="AB225" s="163"/>
      <c r="AC225" s="163" t="s">
        <v>236</v>
      </c>
      <c r="AD225" s="184"/>
      <c r="AE225" s="184"/>
      <c r="AF225" s="184">
        <v>93328850</v>
      </c>
      <c r="AG225" s="184">
        <f t="shared" si="273"/>
        <v>104528312.00000001</v>
      </c>
      <c r="AH225" s="184"/>
      <c r="AI225" s="184"/>
      <c r="AJ225" s="184">
        <v>93328850</v>
      </c>
      <c r="AK225" s="184">
        <f t="shared" si="274"/>
        <v>104528312.00000001</v>
      </c>
      <c r="AL225" s="184"/>
      <c r="AM225" s="184"/>
      <c r="AN225" s="185">
        <v>95472169.960000008</v>
      </c>
      <c r="AO225" s="185">
        <v>106928830.35520002</v>
      </c>
      <c r="AP225" s="184"/>
      <c r="AQ225" s="184"/>
      <c r="AR225" s="184"/>
      <c r="AS225" s="184"/>
      <c r="AT225" s="184"/>
      <c r="AU225" s="184"/>
      <c r="AV225" s="184"/>
      <c r="AW225" s="184"/>
      <c r="AX225" s="184"/>
      <c r="AY225" s="185">
        <f t="shared" si="277"/>
        <v>282129869.96000004</v>
      </c>
      <c r="AZ225" s="185">
        <f t="shared" si="272"/>
        <v>315985454.35520005</v>
      </c>
      <c r="BA225" s="173" t="s">
        <v>245</v>
      </c>
      <c r="BB225" s="165" t="s">
        <v>370</v>
      </c>
      <c r="BC225" s="165" t="s">
        <v>371</v>
      </c>
      <c r="BD225" s="163"/>
      <c r="BE225" s="163"/>
      <c r="BF225" s="163"/>
      <c r="BG225" s="163"/>
      <c r="BH225" s="163"/>
      <c r="BI225" s="163"/>
      <c r="BJ225" s="163"/>
      <c r="BK225" s="163"/>
      <c r="BL225" s="163"/>
      <c r="BM225" s="163" t="s">
        <v>1030</v>
      </c>
    </row>
    <row r="226" spans="1:83" s="5" customFormat="1" ht="12.95" customHeight="1" x14ac:dyDescent="0.2">
      <c r="A226" s="13" t="s">
        <v>87</v>
      </c>
      <c r="B226" s="13"/>
      <c r="C226" s="11"/>
      <c r="D226" s="23"/>
      <c r="E226" s="23"/>
      <c r="F226" s="23" t="s">
        <v>95</v>
      </c>
      <c r="G226" s="13" t="s">
        <v>141</v>
      </c>
      <c r="H226" s="13"/>
      <c r="I226" s="13" t="s">
        <v>127</v>
      </c>
      <c r="J226" s="13" t="s">
        <v>127</v>
      </c>
      <c r="K226" s="13" t="s">
        <v>25</v>
      </c>
      <c r="L226" s="13"/>
      <c r="M226" s="13"/>
      <c r="N226" s="43">
        <v>100</v>
      </c>
      <c r="O226" s="13" t="s">
        <v>232</v>
      </c>
      <c r="P226" s="13" t="s">
        <v>233</v>
      </c>
      <c r="Q226" s="13" t="s">
        <v>272</v>
      </c>
      <c r="R226" s="13" t="s">
        <v>234</v>
      </c>
      <c r="S226" s="13" t="s">
        <v>232</v>
      </c>
      <c r="T226" s="13" t="s">
        <v>280</v>
      </c>
      <c r="U226" s="13"/>
      <c r="V226" s="13"/>
      <c r="W226" s="13" t="s">
        <v>264</v>
      </c>
      <c r="X226" s="13" t="s">
        <v>251</v>
      </c>
      <c r="Y226" s="43">
        <v>0</v>
      </c>
      <c r="Z226" s="43">
        <v>100</v>
      </c>
      <c r="AA226" s="43">
        <v>0</v>
      </c>
      <c r="AB226" s="13"/>
      <c r="AC226" s="13" t="s">
        <v>236</v>
      </c>
      <c r="AD226" s="153"/>
      <c r="AE226" s="153"/>
      <c r="AF226" s="153">
        <v>97217713.159999996</v>
      </c>
      <c r="AG226" s="153">
        <f t="shared" si="273"/>
        <v>108883838.73920001</v>
      </c>
      <c r="AH226" s="153"/>
      <c r="AI226" s="153"/>
      <c r="AJ226" s="153">
        <v>97217713.159999996</v>
      </c>
      <c r="AK226" s="153">
        <f t="shared" si="274"/>
        <v>108883838.73920001</v>
      </c>
      <c r="AL226" s="153"/>
      <c r="AM226" s="153"/>
      <c r="AN226" s="153">
        <v>97217713.159999996</v>
      </c>
      <c r="AO226" s="153">
        <f t="shared" si="276"/>
        <v>108883838.73920001</v>
      </c>
      <c r="AP226" s="153"/>
      <c r="AQ226" s="153"/>
      <c r="AR226" s="153"/>
      <c r="AS226" s="153"/>
      <c r="AT226" s="153"/>
      <c r="AU226" s="153"/>
      <c r="AV226" s="153"/>
      <c r="AW226" s="153"/>
      <c r="AX226" s="153"/>
      <c r="AY226" s="181">
        <v>0</v>
      </c>
      <c r="AZ226" s="181">
        <v>0</v>
      </c>
      <c r="BA226" s="96" t="s">
        <v>245</v>
      </c>
      <c r="BB226" s="46" t="s">
        <v>372</v>
      </c>
      <c r="BC226" s="46" t="s">
        <v>373</v>
      </c>
      <c r="BD226" s="13"/>
      <c r="BE226" s="13"/>
      <c r="BF226" s="13"/>
      <c r="BG226" s="13"/>
      <c r="BH226" s="13"/>
      <c r="BI226" s="13"/>
      <c r="BJ226" s="13"/>
      <c r="BK226" s="13"/>
      <c r="BL226" s="13"/>
      <c r="BM226" s="13"/>
    </row>
    <row r="227" spans="1:83" s="5" customFormat="1" ht="12.95" customHeight="1" x14ac:dyDescent="0.2">
      <c r="A227" s="13" t="s">
        <v>87</v>
      </c>
      <c r="B227" s="20" t="s">
        <v>425</v>
      </c>
      <c r="C227" s="11"/>
      <c r="D227" s="68" t="s">
        <v>99</v>
      </c>
      <c r="E227" s="23"/>
      <c r="F227" s="23" t="s">
        <v>420</v>
      </c>
      <c r="G227" s="13" t="s">
        <v>141</v>
      </c>
      <c r="H227" s="13"/>
      <c r="I227" s="13" t="s">
        <v>127</v>
      </c>
      <c r="J227" s="13" t="s">
        <v>127</v>
      </c>
      <c r="K227" s="13" t="s">
        <v>25</v>
      </c>
      <c r="L227" s="13"/>
      <c r="M227" s="13"/>
      <c r="N227" s="43">
        <v>100</v>
      </c>
      <c r="O227" s="13" t="s">
        <v>232</v>
      </c>
      <c r="P227" s="13" t="s">
        <v>233</v>
      </c>
      <c r="Q227" s="13" t="s">
        <v>279</v>
      </c>
      <c r="R227" s="13" t="s">
        <v>234</v>
      </c>
      <c r="S227" s="13" t="s">
        <v>232</v>
      </c>
      <c r="T227" s="13" t="s">
        <v>280</v>
      </c>
      <c r="U227" s="13"/>
      <c r="V227" s="13"/>
      <c r="W227" s="13" t="s">
        <v>264</v>
      </c>
      <c r="X227" s="13" t="s">
        <v>251</v>
      </c>
      <c r="Y227" s="43">
        <v>0</v>
      </c>
      <c r="Z227" s="43">
        <v>100</v>
      </c>
      <c r="AA227" s="43">
        <v>0</v>
      </c>
      <c r="AB227" s="13"/>
      <c r="AC227" s="13" t="s">
        <v>236</v>
      </c>
      <c r="AD227" s="153"/>
      <c r="AE227" s="153"/>
      <c r="AF227" s="153">
        <v>97217713.159999996</v>
      </c>
      <c r="AG227" s="153">
        <f t="shared" si="273"/>
        <v>108883838.73920001</v>
      </c>
      <c r="AH227" s="153"/>
      <c r="AI227" s="153"/>
      <c r="AJ227" s="153">
        <v>97217713.159999996</v>
      </c>
      <c r="AK227" s="153">
        <f t="shared" si="274"/>
        <v>108883838.73920001</v>
      </c>
      <c r="AL227" s="153"/>
      <c r="AM227" s="153"/>
      <c r="AN227" s="153">
        <v>97217713.159999996</v>
      </c>
      <c r="AO227" s="153">
        <f t="shared" si="276"/>
        <v>108883838.73920001</v>
      </c>
      <c r="AP227" s="153"/>
      <c r="AQ227" s="153"/>
      <c r="AR227" s="153"/>
      <c r="AS227" s="153"/>
      <c r="AT227" s="153"/>
      <c r="AU227" s="153"/>
      <c r="AV227" s="153"/>
      <c r="AW227" s="153"/>
      <c r="AX227" s="153"/>
      <c r="AY227" s="181">
        <v>0</v>
      </c>
      <c r="AZ227" s="181">
        <v>0</v>
      </c>
      <c r="BA227" s="96" t="s">
        <v>245</v>
      </c>
      <c r="BB227" s="46" t="s">
        <v>372</v>
      </c>
      <c r="BC227" s="46" t="s">
        <v>373</v>
      </c>
      <c r="BD227" s="13"/>
      <c r="BE227" s="13"/>
      <c r="BF227" s="13"/>
      <c r="BG227" s="13"/>
      <c r="BH227" s="13"/>
      <c r="BI227" s="13"/>
      <c r="BJ227" s="13"/>
      <c r="BK227" s="13"/>
      <c r="BL227" s="13"/>
      <c r="BM227" s="13"/>
    </row>
    <row r="228" spans="1:83" s="169" customFormat="1" ht="12.95" customHeight="1" x14ac:dyDescent="0.25">
      <c r="A228" s="163" t="s">
        <v>87</v>
      </c>
      <c r="B228" s="164" t="s">
        <v>425</v>
      </c>
      <c r="C228" s="163"/>
      <c r="D228" s="172" t="s">
        <v>1033</v>
      </c>
      <c r="E228" s="164"/>
      <c r="F228" s="164" t="s">
        <v>420</v>
      </c>
      <c r="G228" s="163" t="s">
        <v>141</v>
      </c>
      <c r="H228" s="163"/>
      <c r="I228" s="163" t="s">
        <v>127</v>
      </c>
      <c r="J228" s="163" t="s">
        <v>127</v>
      </c>
      <c r="K228" s="163" t="s">
        <v>25</v>
      </c>
      <c r="L228" s="163"/>
      <c r="M228" s="163"/>
      <c r="N228" s="166">
        <v>100</v>
      </c>
      <c r="O228" s="163" t="s">
        <v>232</v>
      </c>
      <c r="P228" s="163" t="s">
        <v>233</v>
      </c>
      <c r="Q228" s="163" t="s">
        <v>279</v>
      </c>
      <c r="R228" s="163" t="s">
        <v>234</v>
      </c>
      <c r="S228" s="163" t="s">
        <v>232</v>
      </c>
      <c r="T228" s="163" t="s">
        <v>280</v>
      </c>
      <c r="U228" s="163"/>
      <c r="V228" s="163"/>
      <c r="W228" s="163" t="s">
        <v>264</v>
      </c>
      <c r="X228" s="163" t="s">
        <v>251</v>
      </c>
      <c r="Y228" s="166">
        <v>0</v>
      </c>
      <c r="Z228" s="166">
        <v>100</v>
      </c>
      <c r="AA228" s="166">
        <v>0</v>
      </c>
      <c r="AB228" s="163"/>
      <c r="AC228" s="163" t="s">
        <v>236</v>
      </c>
      <c r="AD228" s="184"/>
      <c r="AE228" s="184"/>
      <c r="AF228" s="184">
        <v>97217713.159999996</v>
      </c>
      <c r="AG228" s="184">
        <f t="shared" si="273"/>
        <v>108883838.73920001</v>
      </c>
      <c r="AH228" s="184"/>
      <c r="AI228" s="184"/>
      <c r="AJ228" s="184">
        <v>97217713.159999996</v>
      </c>
      <c r="AK228" s="184">
        <f t="shared" si="274"/>
        <v>108883838.73920001</v>
      </c>
      <c r="AL228" s="184"/>
      <c r="AM228" s="184"/>
      <c r="AN228" s="185">
        <v>99156319.960000008</v>
      </c>
      <c r="AO228" s="185">
        <v>111055078.35520002</v>
      </c>
      <c r="AP228" s="184"/>
      <c r="AQ228" s="184"/>
      <c r="AR228" s="184"/>
      <c r="AS228" s="184"/>
      <c r="AT228" s="184"/>
      <c r="AU228" s="184"/>
      <c r="AV228" s="184"/>
      <c r="AW228" s="184"/>
      <c r="AX228" s="184"/>
      <c r="AY228" s="185">
        <f t="shared" si="277"/>
        <v>293591746.27999997</v>
      </c>
      <c r="AZ228" s="185">
        <f t="shared" si="272"/>
        <v>328822755.83359998</v>
      </c>
      <c r="BA228" s="173" t="s">
        <v>245</v>
      </c>
      <c r="BB228" s="165" t="s">
        <v>372</v>
      </c>
      <c r="BC228" s="165" t="s">
        <v>373</v>
      </c>
      <c r="BD228" s="163"/>
      <c r="BE228" s="163"/>
      <c r="BF228" s="163"/>
      <c r="BG228" s="163"/>
      <c r="BH228" s="163"/>
      <c r="BI228" s="163"/>
      <c r="BJ228" s="163"/>
      <c r="BK228" s="163"/>
      <c r="BL228" s="163"/>
      <c r="BM228" s="163" t="s">
        <v>1030</v>
      </c>
    </row>
    <row r="229" spans="1:83" s="5" customFormat="1" ht="12.95" customHeight="1" x14ac:dyDescent="0.2">
      <c r="A229" s="13" t="s">
        <v>87</v>
      </c>
      <c r="B229" s="13"/>
      <c r="C229" s="11"/>
      <c r="D229" s="23"/>
      <c r="E229" s="23"/>
      <c r="F229" s="23" t="s">
        <v>110</v>
      </c>
      <c r="G229" s="13" t="s">
        <v>374</v>
      </c>
      <c r="H229" s="13"/>
      <c r="I229" s="13" t="s">
        <v>128</v>
      </c>
      <c r="J229" s="13" t="s">
        <v>128</v>
      </c>
      <c r="K229" s="13" t="s">
        <v>25</v>
      </c>
      <c r="L229" s="13"/>
      <c r="M229" s="13"/>
      <c r="N229" s="43">
        <v>100</v>
      </c>
      <c r="O229" s="13" t="s">
        <v>232</v>
      </c>
      <c r="P229" s="13" t="s">
        <v>233</v>
      </c>
      <c r="Q229" s="13" t="s">
        <v>272</v>
      </c>
      <c r="R229" s="13" t="s">
        <v>234</v>
      </c>
      <c r="S229" s="13" t="s">
        <v>232</v>
      </c>
      <c r="T229" s="13" t="s">
        <v>72</v>
      </c>
      <c r="U229" s="13"/>
      <c r="V229" s="13"/>
      <c r="W229" s="13" t="s">
        <v>264</v>
      </c>
      <c r="X229" s="13" t="s">
        <v>251</v>
      </c>
      <c r="Y229" s="43">
        <v>0</v>
      </c>
      <c r="Z229" s="43">
        <v>100</v>
      </c>
      <c r="AA229" s="43">
        <v>0</v>
      </c>
      <c r="AB229" s="13"/>
      <c r="AC229" s="13" t="s">
        <v>236</v>
      </c>
      <c r="AD229" s="153"/>
      <c r="AE229" s="153"/>
      <c r="AF229" s="153">
        <v>8567294.4000000004</v>
      </c>
      <c r="AG229" s="153">
        <f t="shared" si="273"/>
        <v>9595369.728000002</v>
      </c>
      <c r="AH229" s="153"/>
      <c r="AI229" s="153"/>
      <c r="AJ229" s="153">
        <v>8567294.4000000004</v>
      </c>
      <c r="AK229" s="153">
        <f t="shared" si="274"/>
        <v>9595369.728000002</v>
      </c>
      <c r="AL229" s="153"/>
      <c r="AM229" s="153"/>
      <c r="AN229" s="153">
        <v>8567294.4000000004</v>
      </c>
      <c r="AO229" s="153">
        <f t="shared" si="276"/>
        <v>9595369.728000002</v>
      </c>
      <c r="AP229" s="153"/>
      <c r="AQ229" s="153"/>
      <c r="AR229" s="153"/>
      <c r="AS229" s="153"/>
      <c r="AT229" s="153"/>
      <c r="AU229" s="153"/>
      <c r="AV229" s="153"/>
      <c r="AW229" s="153"/>
      <c r="AX229" s="153"/>
      <c r="AY229" s="181">
        <v>0</v>
      </c>
      <c r="AZ229" s="181">
        <v>0</v>
      </c>
      <c r="BA229" s="96" t="s">
        <v>245</v>
      </c>
      <c r="BB229" s="46" t="s">
        <v>375</v>
      </c>
      <c r="BC229" s="12" t="s">
        <v>376</v>
      </c>
      <c r="BD229" s="13"/>
      <c r="BE229" s="13"/>
      <c r="BF229" s="13"/>
      <c r="BG229" s="13"/>
      <c r="BH229" s="13"/>
      <c r="BI229" s="13"/>
      <c r="BJ229" s="13"/>
      <c r="BK229" s="13"/>
      <c r="BL229" s="13"/>
      <c r="BM229" s="13"/>
    </row>
    <row r="230" spans="1:83" s="5" customFormat="1" ht="12.95" customHeight="1" x14ac:dyDescent="0.2">
      <c r="A230" s="13" t="s">
        <v>87</v>
      </c>
      <c r="B230" s="20" t="s">
        <v>425</v>
      </c>
      <c r="C230" s="11"/>
      <c r="D230" s="68" t="s">
        <v>122</v>
      </c>
      <c r="E230" s="23"/>
      <c r="F230" s="23" t="s">
        <v>421</v>
      </c>
      <c r="G230" s="13" t="s">
        <v>374</v>
      </c>
      <c r="H230" s="13"/>
      <c r="I230" s="13" t="s">
        <v>128</v>
      </c>
      <c r="J230" s="13" t="s">
        <v>128</v>
      </c>
      <c r="K230" s="13" t="s">
        <v>25</v>
      </c>
      <c r="L230" s="13"/>
      <c r="M230" s="13"/>
      <c r="N230" s="43">
        <v>100</v>
      </c>
      <c r="O230" s="13" t="s">
        <v>232</v>
      </c>
      <c r="P230" s="13" t="s">
        <v>233</v>
      </c>
      <c r="Q230" s="13" t="s">
        <v>279</v>
      </c>
      <c r="R230" s="13" t="s">
        <v>234</v>
      </c>
      <c r="S230" s="13" t="s">
        <v>232</v>
      </c>
      <c r="T230" s="13" t="s">
        <v>72</v>
      </c>
      <c r="U230" s="13"/>
      <c r="V230" s="13"/>
      <c r="W230" s="13" t="s">
        <v>264</v>
      </c>
      <c r="X230" s="13" t="s">
        <v>251</v>
      </c>
      <c r="Y230" s="43">
        <v>0</v>
      </c>
      <c r="Z230" s="43">
        <v>100</v>
      </c>
      <c r="AA230" s="43">
        <v>0</v>
      </c>
      <c r="AB230" s="13"/>
      <c r="AC230" s="13" t="s">
        <v>236</v>
      </c>
      <c r="AD230" s="153"/>
      <c r="AE230" s="153"/>
      <c r="AF230" s="153">
        <v>8567294.4000000004</v>
      </c>
      <c r="AG230" s="153">
        <f t="shared" si="273"/>
        <v>9595369.728000002</v>
      </c>
      <c r="AH230" s="153"/>
      <c r="AI230" s="153"/>
      <c r="AJ230" s="153">
        <v>8567294.4000000004</v>
      </c>
      <c r="AK230" s="153">
        <f t="shared" si="274"/>
        <v>9595369.728000002</v>
      </c>
      <c r="AL230" s="153"/>
      <c r="AM230" s="153"/>
      <c r="AN230" s="153">
        <v>8567294.4000000004</v>
      </c>
      <c r="AO230" s="153">
        <f t="shared" si="276"/>
        <v>9595369.728000002</v>
      </c>
      <c r="AP230" s="153"/>
      <c r="AQ230" s="153"/>
      <c r="AR230" s="153"/>
      <c r="AS230" s="153"/>
      <c r="AT230" s="153"/>
      <c r="AU230" s="153"/>
      <c r="AV230" s="153"/>
      <c r="AW230" s="153"/>
      <c r="AX230" s="153"/>
      <c r="AY230" s="181">
        <v>0</v>
      </c>
      <c r="AZ230" s="181">
        <f>AY230*1.12</f>
        <v>0</v>
      </c>
      <c r="BA230" s="96" t="s">
        <v>245</v>
      </c>
      <c r="BB230" s="46" t="s">
        <v>375</v>
      </c>
      <c r="BC230" s="12" t="s">
        <v>376</v>
      </c>
      <c r="BD230" s="13"/>
      <c r="BE230" s="13"/>
      <c r="BF230" s="13"/>
      <c r="BG230" s="13"/>
      <c r="BH230" s="13"/>
      <c r="BI230" s="13"/>
      <c r="BJ230" s="13"/>
      <c r="BK230" s="13"/>
      <c r="BL230" s="13"/>
      <c r="BM230" s="13"/>
    </row>
    <row r="231" spans="1:83" s="40" customFormat="1" ht="12.95" customHeight="1" x14ac:dyDescent="0.2">
      <c r="A231" s="13" t="s">
        <v>87</v>
      </c>
      <c r="B231" s="11"/>
      <c r="C231" s="11"/>
      <c r="D231" s="68" t="s">
        <v>656</v>
      </c>
      <c r="E231" s="20"/>
      <c r="F231" s="23" t="s">
        <v>657</v>
      </c>
      <c r="G231" s="13" t="s">
        <v>374</v>
      </c>
      <c r="H231" s="13"/>
      <c r="I231" s="13" t="s">
        <v>128</v>
      </c>
      <c r="J231" s="13" t="s">
        <v>128</v>
      </c>
      <c r="K231" s="17" t="s">
        <v>25</v>
      </c>
      <c r="L231" s="17"/>
      <c r="M231" s="17"/>
      <c r="N231" s="43">
        <v>100</v>
      </c>
      <c r="O231" s="13" t="s">
        <v>232</v>
      </c>
      <c r="P231" s="13" t="s">
        <v>233</v>
      </c>
      <c r="Q231" s="13" t="s">
        <v>519</v>
      </c>
      <c r="R231" s="13" t="s">
        <v>234</v>
      </c>
      <c r="S231" s="13" t="s">
        <v>232</v>
      </c>
      <c r="T231" s="13" t="s">
        <v>72</v>
      </c>
      <c r="U231" s="17"/>
      <c r="V231" s="17"/>
      <c r="W231" s="13" t="s">
        <v>658</v>
      </c>
      <c r="X231" s="13" t="s">
        <v>251</v>
      </c>
      <c r="Y231" s="43">
        <v>0</v>
      </c>
      <c r="Z231" s="43">
        <v>100</v>
      </c>
      <c r="AA231" s="43">
        <v>0</v>
      </c>
      <c r="AB231" s="17"/>
      <c r="AC231" s="17"/>
      <c r="AD231" s="193"/>
      <c r="AE231" s="153">
        <v>5711529.5999999996</v>
      </c>
      <c r="AF231" s="153">
        <v>5711529.5999999996</v>
      </c>
      <c r="AG231" s="193">
        <f>AF231*1.12</f>
        <v>6396913.1519999998</v>
      </c>
      <c r="AH231" s="193"/>
      <c r="AI231" s="153">
        <v>8567294.4000000004</v>
      </c>
      <c r="AJ231" s="153">
        <v>8567294.4000000004</v>
      </c>
      <c r="AK231" s="193">
        <f>AJ231*1.12</f>
        <v>9595369.728000002</v>
      </c>
      <c r="AL231" s="193"/>
      <c r="AM231" s="153">
        <v>8567294.4000000004</v>
      </c>
      <c r="AN231" s="153">
        <v>8567294.4000000004</v>
      </c>
      <c r="AO231" s="193">
        <f>AN231*1.12</f>
        <v>9595369.728000002</v>
      </c>
      <c r="AP231" s="193"/>
      <c r="AQ231" s="193"/>
      <c r="AR231" s="193"/>
      <c r="AS231" s="193"/>
      <c r="AT231" s="193"/>
      <c r="AU231" s="193"/>
      <c r="AV231" s="193"/>
      <c r="AW231" s="193"/>
      <c r="AX231" s="193"/>
      <c r="AY231" s="153">
        <f>AF231+AJ231+AN231</f>
        <v>22846118.399999999</v>
      </c>
      <c r="AZ231" s="193">
        <f>AY231*1.12</f>
        <v>25587652.607999999</v>
      </c>
      <c r="BA231" s="96" t="s">
        <v>245</v>
      </c>
      <c r="BB231" s="46" t="s">
        <v>375</v>
      </c>
      <c r="BC231" s="12" t="s">
        <v>376</v>
      </c>
      <c r="BD231" s="17"/>
      <c r="BE231" s="17"/>
      <c r="BF231" s="17"/>
      <c r="BG231" s="17"/>
      <c r="BH231" s="17"/>
      <c r="BI231" s="17"/>
      <c r="BJ231" s="17"/>
      <c r="BK231" s="17"/>
      <c r="BL231" s="17"/>
      <c r="BM231" s="17" t="s">
        <v>659</v>
      </c>
      <c r="BN231" s="39"/>
      <c r="BO231" s="39"/>
      <c r="BP231" s="39"/>
      <c r="BQ231" s="39"/>
      <c r="BR231" s="39"/>
      <c r="BS231" s="39"/>
      <c r="BT231" s="39"/>
      <c r="BU231" s="39"/>
      <c r="BV231" s="39"/>
      <c r="BW231" s="39"/>
      <c r="BX231" s="39"/>
      <c r="BY231" s="39"/>
      <c r="BZ231" s="39"/>
      <c r="CA231" s="39"/>
      <c r="CB231" s="39"/>
      <c r="CC231" s="39"/>
      <c r="CD231" s="39"/>
      <c r="CE231" s="39"/>
    </row>
    <row r="232" spans="1:83" s="5" customFormat="1" ht="12.95" customHeight="1" x14ac:dyDescent="0.2">
      <c r="A232" s="13" t="s">
        <v>87</v>
      </c>
      <c r="B232" s="13"/>
      <c r="C232" s="11"/>
      <c r="D232" s="23"/>
      <c r="E232" s="23"/>
      <c r="F232" s="23" t="s">
        <v>111</v>
      </c>
      <c r="G232" s="13" t="s">
        <v>374</v>
      </c>
      <c r="H232" s="13"/>
      <c r="I232" s="13" t="s">
        <v>128</v>
      </c>
      <c r="J232" s="13" t="s">
        <v>128</v>
      </c>
      <c r="K232" s="13" t="s">
        <v>25</v>
      </c>
      <c r="L232" s="13"/>
      <c r="M232" s="13"/>
      <c r="N232" s="43">
        <v>100</v>
      </c>
      <c r="O232" s="13" t="s">
        <v>232</v>
      </c>
      <c r="P232" s="13" t="s">
        <v>233</v>
      </c>
      <c r="Q232" s="13" t="s">
        <v>272</v>
      </c>
      <c r="R232" s="13" t="s">
        <v>234</v>
      </c>
      <c r="S232" s="13" t="s">
        <v>232</v>
      </c>
      <c r="T232" s="13" t="s">
        <v>72</v>
      </c>
      <c r="U232" s="13"/>
      <c r="V232" s="13"/>
      <c r="W232" s="13" t="s">
        <v>264</v>
      </c>
      <c r="X232" s="13" t="s">
        <v>251</v>
      </c>
      <c r="Y232" s="43">
        <v>0</v>
      </c>
      <c r="Z232" s="43">
        <v>100</v>
      </c>
      <c r="AA232" s="43">
        <v>0</v>
      </c>
      <c r="AB232" s="13"/>
      <c r="AC232" s="13" t="s">
        <v>236</v>
      </c>
      <c r="AD232" s="153"/>
      <c r="AE232" s="153"/>
      <c r="AF232" s="153">
        <v>5368507.2</v>
      </c>
      <c r="AG232" s="153">
        <f t="shared" si="273"/>
        <v>6012728.0640000012</v>
      </c>
      <c r="AH232" s="153"/>
      <c r="AI232" s="153"/>
      <c r="AJ232" s="153">
        <v>5368507.2</v>
      </c>
      <c r="AK232" s="153">
        <f t="shared" si="274"/>
        <v>6012728.0640000012</v>
      </c>
      <c r="AL232" s="153"/>
      <c r="AM232" s="153"/>
      <c r="AN232" s="153">
        <v>5368507.2</v>
      </c>
      <c r="AO232" s="153">
        <f t="shared" si="276"/>
        <v>6012728.0640000012</v>
      </c>
      <c r="AP232" s="153"/>
      <c r="AQ232" s="153"/>
      <c r="AR232" s="153"/>
      <c r="AS232" s="153"/>
      <c r="AT232" s="153"/>
      <c r="AU232" s="153"/>
      <c r="AV232" s="153"/>
      <c r="AW232" s="153"/>
      <c r="AX232" s="153"/>
      <c r="AY232" s="181">
        <v>0</v>
      </c>
      <c r="AZ232" s="181">
        <v>0</v>
      </c>
      <c r="BA232" s="96" t="s">
        <v>245</v>
      </c>
      <c r="BB232" s="46" t="s">
        <v>377</v>
      </c>
      <c r="BC232" s="12" t="s">
        <v>378</v>
      </c>
      <c r="BD232" s="13"/>
      <c r="BE232" s="13"/>
      <c r="BF232" s="13"/>
      <c r="BG232" s="13"/>
      <c r="BH232" s="13"/>
      <c r="BI232" s="13"/>
      <c r="BJ232" s="13"/>
      <c r="BK232" s="13"/>
      <c r="BL232" s="13"/>
      <c r="BM232" s="13"/>
    </row>
    <row r="233" spans="1:83" s="5" customFormat="1" ht="12.95" customHeight="1" x14ac:dyDescent="0.2">
      <c r="A233" s="13" t="s">
        <v>87</v>
      </c>
      <c r="B233" s="20" t="s">
        <v>425</v>
      </c>
      <c r="C233" s="11"/>
      <c r="D233" s="68" t="s">
        <v>120</v>
      </c>
      <c r="E233" s="23"/>
      <c r="F233" s="23" t="s">
        <v>422</v>
      </c>
      <c r="G233" s="13" t="s">
        <v>374</v>
      </c>
      <c r="H233" s="13"/>
      <c r="I233" s="13" t="s">
        <v>128</v>
      </c>
      <c r="J233" s="13" t="s">
        <v>128</v>
      </c>
      <c r="K233" s="13" t="s">
        <v>25</v>
      </c>
      <c r="L233" s="13"/>
      <c r="M233" s="13"/>
      <c r="N233" s="43">
        <v>100</v>
      </c>
      <c r="O233" s="13" t="s">
        <v>232</v>
      </c>
      <c r="P233" s="13" t="s">
        <v>233</v>
      </c>
      <c r="Q233" s="13" t="s">
        <v>279</v>
      </c>
      <c r="R233" s="13" t="s">
        <v>234</v>
      </c>
      <c r="S233" s="13" t="s">
        <v>232</v>
      </c>
      <c r="T233" s="13" t="s">
        <v>72</v>
      </c>
      <c r="U233" s="13"/>
      <c r="V233" s="13"/>
      <c r="W233" s="13" t="s">
        <v>264</v>
      </c>
      <c r="X233" s="13" t="s">
        <v>251</v>
      </c>
      <c r="Y233" s="43">
        <v>0</v>
      </c>
      <c r="Z233" s="43">
        <v>100</v>
      </c>
      <c r="AA233" s="43">
        <v>0</v>
      </c>
      <c r="AB233" s="13"/>
      <c r="AC233" s="13" t="s">
        <v>236</v>
      </c>
      <c r="AD233" s="153"/>
      <c r="AE233" s="153"/>
      <c r="AF233" s="153">
        <v>5368507.2</v>
      </c>
      <c r="AG233" s="153">
        <f t="shared" si="273"/>
        <v>6012728.0640000012</v>
      </c>
      <c r="AH233" s="153"/>
      <c r="AI233" s="153"/>
      <c r="AJ233" s="153">
        <v>5368507.2</v>
      </c>
      <c r="AK233" s="153">
        <f t="shared" si="274"/>
        <v>6012728.0640000012</v>
      </c>
      <c r="AL233" s="153"/>
      <c r="AM233" s="153"/>
      <c r="AN233" s="153">
        <v>5368507.2</v>
      </c>
      <c r="AO233" s="153">
        <f t="shared" si="276"/>
        <v>6012728.0640000012</v>
      </c>
      <c r="AP233" s="153"/>
      <c r="AQ233" s="153"/>
      <c r="AR233" s="153"/>
      <c r="AS233" s="153"/>
      <c r="AT233" s="153"/>
      <c r="AU233" s="153"/>
      <c r="AV233" s="153"/>
      <c r="AW233" s="153"/>
      <c r="AX233" s="153"/>
      <c r="AY233" s="181">
        <v>0</v>
      </c>
      <c r="AZ233" s="181">
        <f>AY233*1.12</f>
        <v>0</v>
      </c>
      <c r="BA233" s="96" t="s">
        <v>245</v>
      </c>
      <c r="BB233" s="46" t="s">
        <v>377</v>
      </c>
      <c r="BC233" s="12" t="s">
        <v>378</v>
      </c>
      <c r="BD233" s="13"/>
      <c r="BE233" s="13"/>
      <c r="BF233" s="13"/>
      <c r="BG233" s="13"/>
      <c r="BH233" s="13"/>
      <c r="BI233" s="13"/>
      <c r="BJ233" s="13"/>
      <c r="BK233" s="13"/>
      <c r="BL233" s="13"/>
      <c r="BM233" s="13"/>
    </row>
    <row r="234" spans="1:83" s="40" customFormat="1" ht="12.95" customHeight="1" x14ac:dyDescent="0.2">
      <c r="A234" s="13" t="s">
        <v>87</v>
      </c>
      <c r="B234" s="11"/>
      <c r="C234" s="11"/>
      <c r="D234" s="68" t="s">
        <v>660</v>
      </c>
      <c r="E234" s="20"/>
      <c r="F234" s="23" t="s">
        <v>624</v>
      </c>
      <c r="G234" s="13" t="s">
        <v>374</v>
      </c>
      <c r="H234" s="13"/>
      <c r="I234" s="13" t="s">
        <v>128</v>
      </c>
      <c r="J234" s="13" t="s">
        <v>128</v>
      </c>
      <c r="K234" s="13" t="s">
        <v>25</v>
      </c>
      <c r="L234" s="13"/>
      <c r="M234" s="13"/>
      <c r="N234" s="43">
        <v>100</v>
      </c>
      <c r="O234" s="13" t="s">
        <v>232</v>
      </c>
      <c r="P234" s="13" t="s">
        <v>233</v>
      </c>
      <c r="Q234" s="13" t="s">
        <v>519</v>
      </c>
      <c r="R234" s="13" t="s">
        <v>234</v>
      </c>
      <c r="S234" s="13" t="s">
        <v>232</v>
      </c>
      <c r="T234" s="13" t="s">
        <v>72</v>
      </c>
      <c r="U234" s="13"/>
      <c r="V234" s="13"/>
      <c r="W234" s="13" t="s">
        <v>658</v>
      </c>
      <c r="X234" s="13" t="s">
        <v>251</v>
      </c>
      <c r="Y234" s="43">
        <v>0</v>
      </c>
      <c r="Z234" s="43">
        <v>100</v>
      </c>
      <c r="AA234" s="43">
        <v>0</v>
      </c>
      <c r="AB234" s="13"/>
      <c r="AC234" s="12"/>
      <c r="AD234" s="193"/>
      <c r="AE234" s="153">
        <v>3579004.8</v>
      </c>
      <c r="AF234" s="153">
        <v>3579004.8</v>
      </c>
      <c r="AG234" s="193">
        <f>AF234*1.12</f>
        <v>4008485.3760000002</v>
      </c>
      <c r="AH234" s="153"/>
      <c r="AI234" s="153">
        <v>5368507.2</v>
      </c>
      <c r="AJ234" s="153">
        <v>5368507.2</v>
      </c>
      <c r="AK234" s="193">
        <f>AJ234*1.12</f>
        <v>6012728.0640000012</v>
      </c>
      <c r="AL234" s="153"/>
      <c r="AM234" s="153">
        <v>5368507.2</v>
      </c>
      <c r="AN234" s="153">
        <v>5368507.2</v>
      </c>
      <c r="AO234" s="193">
        <f>AN234*1.12</f>
        <v>6012728.0640000012</v>
      </c>
      <c r="AP234" s="153"/>
      <c r="AQ234" s="153"/>
      <c r="AR234" s="153"/>
      <c r="AS234" s="153"/>
      <c r="AT234" s="153"/>
      <c r="AU234" s="153"/>
      <c r="AV234" s="153"/>
      <c r="AW234" s="153"/>
      <c r="AX234" s="153"/>
      <c r="AY234" s="153">
        <f>AF234+AJ234+AN234</f>
        <v>14316019.199999999</v>
      </c>
      <c r="AZ234" s="193">
        <f>AY234*1.12</f>
        <v>16033941.504000001</v>
      </c>
      <c r="BA234" s="96" t="s">
        <v>245</v>
      </c>
      <c r="BB234" s="46" t="s">
        <v>377</v>
      </c>
      <c r="BC234" s="12" t="s">
        <v>378</v>
      </c>
      <c r="BD234" s="13"/>
      <c r="BE234" s="13"/>
      <c r="BF234" s="13"/>
      <c r="BG234" s="13"/>
      <c r="BH234" s="13"/>
      <c r="BI234" s="13"/>
      <c r="BJ234" s="13"/>
      <c r="BK234" s="13"/>
      <c r="BL234" s="13"/>
      <c r="BM234" s="17" t="s">
        <v>659</v>
      </c>
      <c r="BN234" s="74"/>
      <c r="BO234" s="74"/>
      <c r="BP234" s="74"/>
      <c r="BQ234" s="74"/>
      <c r="BR234" s="74"/>
      <c r="BS234" s="74"/>
      <c r="BT234" s="74"/>
      <c r="BU234" s="74"/>
      <c r="BV234" s="74"/>
      <c r="BW234" s="74"/>
      <c r="BX234" s="74"/>
      <c r="BY234" s="74"/>
      <c r="BZ234" s="74"/>
      <c r="CA234" s="74"/>
      <c r="CB234" s="74"/>
      <c r="CC234" s="74"/>
      <c r="CD234" s="74"/>
      <c r="CE234" s="74"/>
    </row>
    <row r="235" spans="1:83" s="5" customFormat="1" ht="12.95" customHeight="1" x14ac:dyDescent="0.2">
      <c r="A235" s="13" t="s">
        <v>87</v>
      </c>
      <c r="B235" s="13"/>
      <c r="C235" s="11"/>
      <c r="D235" s="23"/>
      <c r="E235" s="23"/>
      <c r="F235" s="23" t="s">
        <v>112</v>
      </c>
      <c r="G235" s="13" t="s">
        <v>374</v>
      </c>
      <c r="H235" s="13"/>
      <c r="I235" s="13" t="s">
        <v>128</v>
      </c>
      <c r="J235" s="13" t="s">
        <v>128</v>
      </c>
      <c r="K235" s="13" t="s">
        <v>25</v>
      </c>
      <c r="L235" s="13"/>
      <c r="M235" s="13"/>
      <c r="N235" s="43">
        <v>100</v>
      </c>
      <c r="O235" s="13" t="s">
        <v>232</v>
      </c>
      <c r="P235" s="13" t="s">
        <v>233</v>
      </c>
      <c r="Q235" s="13" t="s">
        <v>272</v>
      </c>
      <c r="R235" s="13" t="s">
        <v>234</v>
      </c>
      <c r="S235" s="13" t="s">
        <v>232</v>
      </c>
      <c r="T235" s="13" t="s">
        <v>72</v>
      </c>
      <c r="U235" s="13"/>
      <c r="V235" s="13"/>
      <c r="W235" s="13" t="s">
        <v>264</v>
      </c>
      <c r="X235" s="13" t="s">
        <v>251</v>
      </c>
      <c r="Y235" s="43">
        <v>0</v>
      </c>
      <c r="Z235" s="43">
        <v>100</v>
      </c>
      <c r="AA235" s="43">
        <v>0</v>
      </c>
      <c r="AB235" s="13"/>
      <c r="AC235" s="13" t="s">
        <v>236</v>
      </c>
      <c r="AD235" s="153"/>
      <c r="AE235" s="153"/>
      <c r="AF235" s="153">
        <v>5781925.7999999998</v>
      </c>
      <c r="AG235" s="153">
        <f t="shared" si="273"/>
        <v>6475756.8960000006</v>
      </c>
      <c r="AH235" s="153"/>
      <c r="AI235" s="153"/>
      <c r="AJ235" s="153">
        <v>5781925.7999999998</v>
      </c>
      <c r="AK235" s="153">
        <f t="shared" si="274"/>
        <v>6475756.8960000006</v>
      </c>
      <c r="AL235" s="153"/>
      <c r="AM235" s="153"/>
      <c r="AN235" s="153">
        <v>5781925.7999999998</v>
      </c>
      <c r="AO235" s="153">
        <f t="shared" si="276"/>
        <v>6475756.8960000006</v>
      </c>
      <c r="AP235" s="153"/>
      <c r="AQ235" s="153"/>
      <c r="AR235" s="153"/>
      <c r="AS235" s="153"/>
      <c r="AT235" s="153"/>
      <c r="AU235" s="153"/>
      <c r="AV235" s="153"/>
      <c r="AW235" s="153"/>
      <c r="AX235" s="153"/>
      <c r="AY235" s="181">
        <v>0</v>
      </c>
      <c r="AZ235" s="181">
        <v>0</v>
      </c>
      <c r="BA235" s="96" t="s">
        <v>245</v>
      </c>
      <c r="BB235" s="46" t="s">
        <v>379</v>
      </c>
      <c r="BC235" s="12" t="s">
        <v>380</v>
      </c>
      <c r="BD235" s="13"/>
      <c r="BE235" s="13"/>
      <c r="BF235" s="13"/>
      <c r="BG235" s="13"/>
      <c r="BH235" s="13"/>
      <c r="BI235" s="13"/>
      <c r="BJ235" s="13"/>
      <c r="BK235" s="13"/>
      <c r="BL235" s="13"/>
      <c r="BM235" s="13"/>
    </row>
    <row r="236" spans="1:83" s="5" customFormat="1" ht="12.95" customHeight="1" x14ac:dyDescent="0.2">
      <c r="A236" s="13" t="s">
        <v>87</v>
      </c>
      <c r="B236" s="20" t="s">
        <v>425</v>
      </c>
      <c r="C236" s="11"/>
      <c r="D236" s="68" t="s">
        <v>121</v>
      </c>
      <c r="E236" s="23"/>
      <c r="F236" s="23" t="s">
        <v>113</v>
      </c>
      <c r="G236" s="13" t="s">
        <v>374</v>
      </c>
      <c r="H236" s="13"/>
      <c r="I236" s="13" t="s">
        <v>128</v>
      </c>
      <c r="J236" s="13" t="s">
        <v>128</v>
      </c>
      <c r="K236" s="13" t="s">
        <v>25</v>
      </c>
      <c r="L236" s="13"/>
      <c r="M236" s="13"/>
      <c r="N236" s="43">
        <v>100</v>
      </c>
      <c r="O236" s="13" t="s">
        <v>232</v>
      </c>
      <c r="P236" s="13" t="s">
        <v>233</v>
      </c>
      <c r="Q236" s="13" t="s">
        <v>279</v>
      </c>
      <c r="R236" s="13" t="s">
        <v>234</v>
      </c>
      <c r="S236" s="13" t="s">
        <v>232</v>
      </c>
      <c r="T236" s="13" t="s">
        <v>72</v>
      </c>
      <c r="U236" s="13"/>
      <c r="V236" s="13"/>
      <c r="W236" s="13" t="s">
        <v>264</v>
      </c>
      <c r="X236" s="13" t="s">
        <v>251</v>
      </c>
      <c r="Y236" s="43">
        <v>0</v>
      </c>
      <c r="Z236" s="43">
        <v>100</v>
      </c>
      <c r="AA236" s="43">
        <v>0</v>
      </c>
      <c r="AB236" s="13"/>
      <c r="AC236" s="13" t="s">
        <v>236</v>
      </c>
      <c r="AD236" s="153"/>
      <c r="AE236" s="153"/>
      <c r="AF236" s="153">
        <v>5781925.7999999998</v>
      </c>
      <c r="AG236" s="153">
        <f t="shared" si="273"/>
        <v>6475756.8960000006</v>
      </c>
      <c r="AH236" s="153"/>
      <c r="AI236" s="153"/>
      <c r="AJ236" s="153">
        <v>5781925.7999999998</v>
      </c>
      <c r="AK236" s="153">
        <f t="shared" si="274"/>
        <v>6475756.8960000006</v>
      </c>
      <c r="AL236" s="153"/>
      <c r="AM236" s="153"/>
      <c r="AN236" s="153">
        <v>5781925.7999999998</v>
      </c>
      <c r="AO236" s="153">
        <f t="shared" si="276"/>
        <v>6475756.8960000006</v>
      </c>
      <c r="AP236" s="153"/>
      <c r="AQ236" s="153"/>
      <c r="AR236" s="153"/>
      <c r="AS236" s="153"/>
      <c r="AT236" s="153"/>
      <c r="AU236" s="153"/>
      <c r="AV236" s="153"/>
      <c r="AW236" s="153"/>
      <c r="AX236" s="153"/>
      <c r="AY236" s="181">
        <v>0</v>
      </c>
      <c r="AZ236" s="181">
        <f>AY236*1.12</f>
        <v>0</v>
      </c>
      <c r="BA236" s="96" t="s">
        <v>245</v>
      </c>
      <c r="BB236" s="46" t="s">
        <v>379</v>
      </c>
      <c r="BC236" s="12" t="s">
        <v>380</v>
      </c>
      <c r="BD236" s="13"/>
      <c r="BE236" s="13"/>
      <c r="BF236" s="13"/>
      <c r="BG236" s="13"/>
      <c r="BH236" s="13"/>
      <c r="BI236" s="13"/>
      <c r="BJ236" s="13"/>
      <c r="BK236" s="13"/>
      <c r="BL236" s="13"/>
      <c r="BM236" s="13"/>
    </row>
    <row r="237" spans="1:83" s="40" customFormat="1" ht="12.95" customHeight="1" x14ac:dyDescent="0.2">
      <c r="A237" s="13" t="s">
        <v>87</v>
      </c>
      <c r="B237" s="11"/>
      <c r="C237" s="11"/>
      <c r="D237" s="68" t="s">
        <v>661</v>
      </c>
      <c r="E237" s="20"/>
      <c r="F237" s="23" t="s">
        <v>113</v>
      </c>
      <c r="G237" s="13" t="s">
        <v>374</v>
      </c>
      <c r="H237" s="13"/>
      <c r="I237" s="13" t="s">
        <v>128</v>
      </c>
      <c r="J237" s="13" t="s">
        <v>128</v>
      </c>
      <c r="K237" s="13" t="s">
        <v>25</v>
      </c>
      <c r="L237" s="13"/>
      <c r="M237" s="13"/>
      <c r="N237" s="43">
        <v>100</v>
      </c>
      <c r="O237" s="13" t="s">
        <v>232</v>
      </c>
      <c r="P237" s="13" t="s">
        <v>233</v>
      </c>
      <c r="Q237" s="13" t="s">
        <v>519</v>
      </c>
      <c r="R237" s="13" t="s">
        <v>234</v>
      </c>
      <c r="S237" s="13" t="s">
        <v>232</v>
      </c>
      <c r="T237" s="13" t="s">
        <v>72</v>
      </c>
      <c r="U237" s="13"/>
      <c r="V237" s="13"/>
      <c r="W237" s="13" t="s">
        <v>658</v>
      </c>
      <c r="X237" s="13" t="s">
        <v>251</v>
      </c>
      <c r="Y237" s="43">
        <v>0</v>
      </c>
      <c r="Z237" s="43">
        <v>100</v>
      </c>
      <c r="AA237" s="43">
        <v>0</v>
      </c>
      <c r="AB237" s="13"/>
      <c r="AC237" s="12"/>
      <c r="AD237" s="193"/>
      <c r="AE237" s="153">
        <v>3854617.2</v>
      </c>
      <c r="AF237" s="153">
        <v>3854617.2</v>
      </c>
      <c r="AG237" s="193">
        <f>AF237*1.12</f>
        <v>4317171.2640000004</v>
      </c>
      <c r="AH237" s="153"/>
      <c r="AI237" s="153">
        <v>5781925.7999999998</v>
      </c>
      <c r="AJ237" s="153">
        <v>5781925.7999999998</v>
      </c>
      <c r="AK237" s="193">
        <f>AJ237*1.12</f>
        <v>6475756.8960000006</v>
      </c>
      <c r="AL237" s="153"/>
      <c r="AM237" s="153">
        <v>5781925.7999999998</v>
      </c>
      <c r="AN237" s="153">
        <v>5781925.7999999998</v>
      </c>
      <c r="AO237" s="193">
        <f>AN237*1.12</f>
        <v>6475756.8960000006</v>
      </c>
      <c r="AP237" s="153"/>
      <c r="AQ237" s="153"/>
      <c r="AR237" s="153"/>
      <c r="AS237" s="153"/>
      <c r="AT237" s="153"/>
      <c r="AU237" s="153"/>
      <c r="AV237" s="153"/>
      <c r="AW237" s="153"/>
      <c r="AX237" s="153"/>
      <c r="AY237" s="153">
        <f>AF237+AJ237+AN237</f>
        <v>15418468.800000001</v>
      </c>
      <c r="AZ237" s="193">
        <f>AY237*1.12</f>
        <v>17268685.056000002</v>
      </c>
      <c r="BA237" s="96" t="s">
        <v>245</v>
      </c>
      <c r="BB237" s="46" t="s">
        <v>379</v>
      </c>
      <c r="BC237" s="12" t="s">
        <v>380</v>
      </c>
      <c r="BD237" s="13"/>
      <c r="BE237" s="13"/>
      <c r="BF237" s="13"/>
      <c r="BG237" s="13"/>
      <c r="BH237" s="13"/>
      <c r="BI237" s="13"/>
      <c r="BJ237" s="13"/>
      <c r="BK237" s="13"/>
      <c r="BL237" s="13"/>
      <c r="BM237" s="17" t="s">
        <v>659</v>
      </c>
      <c r="BN237" s="74"/>
      <c r="BO237" s="74"/>
      <c r="BP237" s="74"/>
      <c r="BQ237" s="74"/>
      <c r="BR237" s="74"/>
      <c r="BS237" s="74"/>
      <c r="BT237" s="74"/>
      <c r="BU237" s="74"/>
      <c r="BV237" s="74"/>
      <c r="BW237" s="74"/>
      <c r="BX237" s="74"/>
      <c r="BY237" s="74"/>
      <c r="BZ237" s="74"/>
      <c r="CA237" s="74"/>
      <c r="CB237" s="74"/>
      <c r="CC237" s="74"/>
      <c r="CD237" s="74"/>
      <c r="CE237" s="74"/>
    </row>
    <row r="238" spans="1:83" s="5" customFormat="1" ht="12.95" customHeight="1" x14ac:dyDescent="0.2">
      <c r="A238" s="13" t="s">
        <v>87</v>
      </c>
      <c r="B238" s="13"/>
      <c r="C238" s="11"/>
      <c r="D238" s="23"/>
      <c r="E238" s="23"/>
      <c r="F238" s="23" t="s">
        <v>108</v>
      </c>
      <c r="G238" s="13" t="s">
        <v>381</v>
      </c>
      <c r="H238" s="13"/>
      <c r="I238" s="13" t="s">
        <v>382</v>
      </c>
      <c r="J238" s="13" t="s">
        <v>382</v>
      </c>
      <c r="K238" s="13" t="s">
        <v>25</v>
      </c>
      <c r="L238" s="13"/>
      <c r="M238" s="13"/>
      <c r="N238" s="43">
        <v>100</v>
      </c>
      <c r="O238" s="13">
        <v>230000000</v>
      </c>
      <c r="P238" s="13" t="s">
        <v>233</v>
      </c>
      <c r="Q238" s="13" t="s">
        <v>272</v>
      </c>
      <c r="R238" s="13" t="s">
        <v>234</v>
      </c>
      <c r="S238" s="13">
        <v>230000000</v>
      </c>
      <c r="T238" s="13" t="s">
        <v>72</v>
      </c>
      <c r="U238" s="13"/>
      <c r="V238" s="13"/>
      <c r="W238" s="13" t="s">
        <v>264</v>
      </c>
      <c r="X238" s="13" t="s">
        <v>251</v>
      </c>
      <c r="Y238" s="43">
        <v>0</v>
      </c>
      <c r="Z238" s="43">
        <v>100</v>
      </c>
      <c r="AA238" s="43">
        <v>0</v>
      </c>
      <c r="AB238" s="13"/>
      <c r="AC238" s="13" t="s">
        <v>236</v>
      </c>
      <c r="AD238" s="153"/>
      <c r="AE238" s="153"/>
      <c r="AF238" s="153">
        <v>11021076</v>
      </c>
      <c r="AG238" s="153">
        <f t="shared" si="273"/>
        <v>12343605.120000001</v>
      </c>
      <c r="AH238" s="153"/>
      <c r="AI238" s="153"/>
      <c r="AJ238" s="153">
        <v>11461919.039999999</v>
      </c>
      <c r="AK238" s="153">
        <f t="shared" si="274"/>
        <v>12837349.3248</v>
      </c>
      <c r="AL238" s="153"/>
      <c r="AM238" s="153"/>
      <c r="AN238" s="153">
        <v>11920395.800000001</v>
      </c>
      <c r="AO238" s="153">
        <f t="shared" si="276"/>
        <v>13350843.296000002</v>
      </c>
      <c r="AP238" s="153"/>
      <c r="AQ238" s="153"/>
      <c r="AR238" s="153"/>
      <c r="AS238" s="153"/>
      <c r="AT238" s="153"/>
      <c r="AU238" s="153"/>
      <c r="AV238" s="153"/>
      <c r="AW238" s="153"/>
      <c r="AX238" s="153"/>
      <c r="AY238" s="181">
        <v>0</v>
      </c>
      <c r="AZ238" s="181">
        <v>0</v>
      </c>
      <c r="BA238" s="96" t="s">
        <v>245</v>
      </c>
      <c r="BB238" s="13" t="s">
        <v>383</v>
      </c>
      <c r="BC238" s="13" t="s">
        <v>384</v>
      </c>
      <c r="BD238" s="13"/>
      <c r="BE238" s="13"/>
      <c r="BF238" s="13"/>
      <c r="BG238" s="13"/>
      <c r="BH238" s="13"/>
      <c r="BI238" s="13"/>
      <c r="BJ238" s="13"/>
      <c r="BK238" s="13"/>
      <c r="BL238" s="13"/>
      <c r="BM238" s="13"/>
    </row>
    <row r="239" spans="1:83" s="5" customFormat="1" ht="12.95" customHeight="1" x14ac:dyDescent="0.2">
      <c r="A239" s="13" t="s">
        <v>87</v>
      </c>
      <c r="B239" s="46" t="s">
        <v>424</v>
      </c>
      <c r="C239" s="11"/>
      <c r="D239" s="68" t="s">
        <v>117</v>
      </c>
      <c r="E239" s="23"/>
      <c r="F239" s="23" t="s">
        <v>109</v>
      </c>
      <c r="G239" s="13" t="s">
        <v>381</v>
      </c>
      <c r="H239" s="13"/>
      <c r="I239" s="13" t="s">
        <v>382</v>
      </c>
      <c r="J239" s="13" t="s">
        <v>382</v>
      </c>
      <c r="K239" s="13" t="s">
        <v>9</v>
      </c>
      <c r="L239" s="13" t="s">
        <v>385</v>
      </c>
      <c r="M239" s="13"/>
      <c r="N239" s="43">
        <v>100</v>
      </c>
      <c r="O239" s="13">
        <v>230000000</v>
      </c>
      <c r="P239" s="13" t="s">
        <v>233</v>
      </c>
      <c r="Q239" s="13" t="s">
        <v>279</v>
      </c>
      <c r="R239" s="13" t="s">
        <v>234</v>
      </c>
      <c r="S239" s="13">
        <v>230000000</v>
      </c>
      <c r="T239" s="13" t="s">
        <v>72</v>
      </c>
      <c r="U239" s="13"/>
      <c r="V239" s="13"/>
      <c r="W239" s="13" t="s">
        <v>264</v>
      </c>
      <c r="X239" s="13" t="s">
        <v>251</v>
      </c>
      <c r="Y239" s="43">
        <v>0</v>
      </c>
      <c r="Z239" s="43">
        <v>100</v>
      </c>
      <c r="AA239" s="43">
        <v>0</v>
      </c>
      <c r="AB239" s="13"/>
      <c r="AC239" s="13" t="s">
        <v>236</v>
      </c>
      <c r="AD239" s="153"/>
      <c r="AE239" s="153"/>
      <c r="AF239" s="153">
        <v>11021076</v>
      </c>
      <c r="AG239" s="153">
        <f t="shared" si="273"/>
        <v>12343605.120000001</v>
      </c>
      <c r="AH239" s="153"/>
      <c r="AI239" s="153"/>
      <c r="AJ239" s="153">
        <v>11461919.039999999</v>
      </c>
      <c r="AK239" s="153">
        <f t="shared" si="274"/>
        <v>12837349.3248</v>
      </c>
      <c r="AL239" s="153"/>
      <c r="AM239" s="153"/>
      <c r="AN239" s="153">
        <v>11920395.800000001</v>
      </c>
      <c r="AO239" s="153">
        <f t="shared" si="276"/>
        <v>13350843.296000002</v>
      </c>
      <c r="AP239" s="153"/>
      <c r="AQ239" s="153"/>
      <c r="AR239" s="153"/>
      <c r="AS239" s="153"/>
      <c r="AT239" s="153"/>
      <c r="AU239" s="153"/>
      <c r="AV239" s="153"/>
      <c r="AW239" s="153"/>
      <c r="AX239" s="153"/>
      <c r="AY239" s="153">
        <f t="shared" ref="AY239" si="278">AF239+AJ239+AN239+AR239+AV239</f>
        <v>34403390.840000004</v>
      </c>
      <c r="AZ239" s="153">
        <f t="shared" si="272"/>
        <v>38531797.740800008</v>
      </c>
      <c r="BA239" s="96" t="s">
        <v>245</v>
      </c>
      <c r="BB239" s="13" t="s">
        <v>383</v>
      </c>
      <c r="BC239" s="13" t="s">
        <v>384</v>
      </c>
      <c r="BD239" s="13"/>
      <c r="BE239" s="13"/>
      <c r="BF239" s="13"/>
      <c r="BG239" s="13"/>
      <c r="BH239" s="13"/>
      <c r="BI239" s="13"/>
      <c r="BJ239" s="13"/>
      <c r="BK239" s="13"/>
      <c r="BL239" s="13"/>
      <c r="BM239" s="13"/>
    </row>
    <row r="240" spans="1:83" s="5" customFormat="1" ht="12.95" customHeight="1" x14ac:dyDescent="0.2">
      <c r="A240" s="13" t="s">
        <v>361</v>
      </c>
      <c r="B240" s="20" t="s">
        <v>425</v>
      </c>
      <c r="C240" s="11"/>
      <c r="D240" s="68" t="s">
        <v>91</v>
      </c>
      <c r="E240" s="23"/>
      <c r="F240" s="68" t="s">
        <v>114</v>
      </c>
      <c r="G240" s="20" t="s">
        <v>362</v>
      </c>
      <c r="H240" s="23"/>
      <c r="I240" s="109" t="s">
        <v>363</v>
      </c>
      <c r="J240" s="109" t="s">
        <v>363</v>
      </c>
      <c r="K240" s="13" t="s">
        <v>25</v>
      </c>
      <c r="L240" s="13"/>
      <c r="M240" s="13"/>
      <c r="N240" s="43">
        <v>30</v>
      </c>
      <c r="O240" s="46">
        <v>230000000</v>
      </c>
      <c r="P240" s="13" t="s">
        <v>233</v>
      </c>
      <c r="Q240" s="13" t="s">
        <v>279</v>
      </c>
      <c r="R240" s="13" t="s">
        <v>234</v>
      </c>
      <c r="S240" s="46">
        <v>230000000</v>
      </c>
      <c r="T240" s="110" t="s">
        <v>132</v>
      </c>
      <c r="U240" s="13"/>
      <c r="V240" s="13" t="s">
        <v>235</v>
      </c>
      <c r="W240" s="13"/>
      <c r="X240" s="13"/>
      <c r="Y240" s="43">
        <v>0</v>
      </c>
      <c r="Z240" s="43">
        <v>90</v>
      </c>
      <c r="AA240" s="43">
        <v>10</v>
      </c>
      <c r="AB240" s="13"/>
      <c r="AC240" s="13" t="s">
        <v>236</v>
      </c>
      <c r="AD240" s="153"/>
      <c r="AE240" s="153"/>
      <c r="AF240" s="153">
        <v>44385428.571000002</v>
      </c>
      <c r="AG240" s="153">
        <v>49711679.999520004</v>
      </c>
      <c r="AH240" s="153"/>
      <c r="AI240" s="153"/>
      <c r="AJ240" s="153">
        <v>44385428.571000002</v>
      </c>
      <c r="AK240" s="153">
        <v>49711679.999520004</v>
      </c>
      <c r="AL240" s="153"/>
      <c r="AM240" s="153"/>
      <c r="AN240" s="153">
        <v>0</v>
      </c>
      <c r="AO240" s="153">
        <v>0</v>
      </c>
      <c r="AP240" s="153"/>
      <c r="AQ240" s="153"/>
      <c r="AR240" s="153">
        <v>0</v>
      </c>
      <c r="AS240" s="153">
        <v>0</v>
      </c>
      <c r="AT240" s="153"/>
      <c r="AU240" s="153"/>
      <c r="AV240" s="153">
        <v>0</v>
      </c>
      <c r="AW240" s="153">
        <v>0</v>
      </c>
      <c r="AX240" s="153"/>
      <c r="AY240" s="153">
        <v>0</v>
      </c>
      <c r="AZ240" s="153">
        <v>0</v>
      </c>
      <c r="BA240" s="13" t="s">
        <v>245</v>
      </c>
      <c r="BB240" s="111" t="s">
        <v>409</v>
      </c>
      <c r="BC240" s="111" t="s">
        <v>409</v>
      </c>
      <c r="BD240" s="13"/>
      <c r="BE240" s="13"/>
      <c r="BF240" s="13"/>
      <c r="BG240" s="13"/>
      <c r="BH240" s="13"/>
      <c r="BI240" s="13"/>
      <c r="BJ240" s="13"/>
      <c r="BK240" s="13"/>
      <c r="BL240" s="13"/>
      <c r="BM240" s="13"/>
    </row>
    <row r="241" spans="1:68" s="5" customFormat="1" ht="12.95" customHeight="1" x14ac:dyDescent="0.2">
      <c r="A241" s="13" t="s">
        <v>361</v>
      </c>
      <c r="B241" s="20" t="s">
        <v>425</v>
      </c>
      <c r="C241" s="11"/>
      <c r="D241" s="52" t="s">
        <v>991</v>
      </c>
      <c r="E241" s="23"/>
      <c r="F241" s="52" t="s">
        <v>114</v>
      </c>
      <c r="G241" s="20" t="s">
        <v>362</v>
      </c>
      <c r="H241" s="23"/>
      <c r="I241" s="109" t="s">
        <v>363</v>
      </c>
      <c r="J241" s="109" t="s">
        <v>363</v>
      </c>
      <c r="K241" s="13" t="s">
        <v>25</v>
      </c>
      <c r="L241" s="13"/>
      <c r="M241" s="13"/>
      <c r="N241" s="43">
        <v>30</v>
      </c>
      <c r="O241" s="46">
        <v>230000000</v>
      </c>
      <c r="P241" s="13" t="s">
        <v>233</v>
      </c>
      <c r="Q241" s="13" t="s">
        <v>279</v>
      </c>
      <c r="R241" s="13" t="s">
        <v>234</v>
      </c>
      <c r="S241" s="46">
        <v>230000000</v>
      </c>
      <c r="T241" s="110" t="s">
        <v>132</v>
      </c>
      <c r="U241" s="13"/>
      <c r="V241" s="13" t="s">
        <v>235</v>
      </c>
      <c r="W241" s="13"/>
      <c r="X241" s="13"/>
      <c r="Y241" s="43">
        <v>0</v>
      </c>
      <c r="Z241" s="43">
        <v>90</v>
      </c>
      <c r="AA241" s="43">
        <v>10</v>
      </c>
      <c r="AB241" s="13"/>
      <c r="AC241" s="13" t="s">
        <v>236</v>
      </c>
      <c r="AD241" s="153"/>
      <c r="AE241" s="153"/>
      <c r="AF241" s="153">
        <v>44385428.571000002</v>
      </c>
      <c r="AG241" s="153">
        <f t="shared" ref="AG241" si="279">AF241*1.12</f>
        <v>49711679.999520004</v>
      </c>
      <c r="AH241" s="153"/>
      <c r="AI241" s="153"/>
      <c r="AJ241" s="153">
        <v>11083857</v>
      </c>
      <c r="AK241" s="153">
        <f t="shared" ref="AK241" si="280">AJ241*1.12</f>
        <v>12413919.840000002</v>
      </c>
      <c r="AL241" s="153"/>
      <c r="AM241" s="153"/>
      <c r="AN241" s="153"/>
      <c r="AO241" s="153"/>
      <c r="AP241" s="153"/>
      <c r="AQ241" s="153"/>
      <c r="AR241" s="153"/>
      <c r="AS241" s="153"/>
      <c r="AT241" s="153"/>
      <c r="AU241" s="153"/>
      <c r="AV241" s="153"/>
      <c r="AW241" s="153"/>
      <c r="AX241" s="153"/>
      <c r="AY241" s="153">
        <f>AF241+AJ241</f>
        <v>55469285.571000002</v>
      </c>
      <c r="AZ241" s="153">
        <f>AY241*1.12</f>
        <v>62125599.839520007</v>
      </c>
      <c r="BA241" s="13" t="s">
        <v>245</v>
      </c>
      <c r="BB241" s="111" t="s">
        <v>409</v>
      </c>
      <c r="BC241" s="111" t="s">
        <v>409</v>
      </c>
      <c r="BD241" s="13"/>
      <c r="BE241" s="13"/>
      <c r="BF241" s="13"/>
      <c r="BG241" s="13"/>
      <c r="BH241" s="13"/>
      <c r="BI241" s="13"/>
      <c r="BJ241" s="13"/>
      <c r="BK241" s="13"/>
      <c r="BL241" s="13"/>
      <c r="BM241" s="13" t="s">
        <v>992</v>
      </c>
    </row>
    <row r="242" spans="1:68" s="5" customFormat="1" ht="12.95" customHeight="1" x14ac:dyDescent="0.2">
      <c r="A242" s="13" t="s">
        <v>361</v>
      </c>
      <c r="B242" s="20" t="s">
        <v>425</v>
      </c>
      <c r="C242" s="11"/>
      <c r="D242" s="68" t="s">
        <v>92</v>
      </c>
      <c r="E242" s="23"/>
      <c r="F242" s="68" t="s">
        <v>115</v>
      </c>
      <c r="G242" s="20" t="s">
        <v>362</v>
      </c>
      <c r="H242" s="23"/>
      <c r="I242" s="109" t="s">
        <v>363</v>
      </c>
      <c r="J242" s="109" t="s">
        <v>363</v>
      </c>
      <c r="K242" s="13" t="s">
        <v>25</v>
      </c>
      <c r="L242" s="13"/>
      <c r="M242" s="13"/>
      <c r="N242" s="43">
        <v>30</v>
      </c>
      <c r="O242" s="46">
        <v>230000000</v>
      </c>
      <c r="P242" s="13" t="s">
        <v>233</v>
      </c>
      <c r="Q242" s="13" t="s">
        <v>279</v>
      </c>
      <c r="R242" s="13" t="s">
        <v>234</v>
      </c>
      <c r="S242" s="46">
        <v>230000000</v>
      </c>
      <c r="T242" s="110" t="s">
        <v>75</v>
      </c>
      <c r="U242" s="13"/>
      <c r="V242" s="13" t="s">
        <v>235</v>
      </c>
      <c r="W242" s="13"/>
      <c r="X242" s="13"/>
      <c r="Y242" s="43">
        <v>0</v>
      </c>
      <c r="Z242" s="43">
        <v>90</v>
      </c>
      <c r="AA242" s="43">
        <v>10</v>
      </c>
      <c r="AB242" s="13"/>
      <c r="AC242" s="13" t="s">
        <v>236</v>
      </c>
      <c r="AD242" s="153"/>
      <c r="AE242" s="153"/>
      <c r="AF242" s="153">
        <v>44385428.571000002</v>
      </c>
      <c r="AG242" s="153">
        <v>49711679.999520004</v>
      </c>
      <c r="AH242" s="153"/>
      <c r="AI242" s="153"/>
      <c r="AJ242" s="153">
        <v>44385428.571000002</v>
      </c>
      <c r="AK242" s="153">
        <v>49711679.999520004</v>
      </c>
      <c r="AL242" s="153"/>
      <c r="AM242" s="153"/>
      <c r="AN242" s="153">
        <v>0</v>
      </c>
      <c r="AO242" s="153">
        <v>0</v>
      </c>
      <c r="AP242" s="153"/>
      <c r="AQ242" s="153"/>
      <c r="AR242" s="153">
        <v>0</v>
      </c>
      <c r="AS242" s="153">
        <v>0</v>
      </c>
      <c r="AT242" s="153"/>
      <c r="AU242" s="153"/>
      <c r="AV242" s="153">
        <v>0</v>
      </c>
      <c r="AW242" s="153">
        <v>0</v>
      </c>
      <c r="AX242" s="153"/>
      <c r="AY242" s="153">
        <v>0</v>
      </c>
      <c r="AZ242" s="153">
        <v>0</v>
      </c>
      <c r="BA242" s="13" t="s">
        <v>245</v>
      </c>
      <c r="BB242" s="111" t="s">
        <v>410</v>
      </c>
      <c r="BC242" s="111" t="s">
        <v>410</v>
      </c>
      <c r="BD242" s="13"/>
      <c r="BE242" s="13"/>
      <c r="BF242" s="13"/>
      <c r="BG242" s="13"/>
      <c r="BH242" s="13"/>
      <c r="BI242" s="13"/>
      <c r="BJ242" s="13"/>
      <c r="BK242" s="13"/>
      <c r="BL242" s="13"/>
      <c r="BM242" s="13"/>
    </row>
    <row r="243" spans="1:68" s="5" customFormat="1" ht="12.95" customHeight="1" x14ac:dyDescent="0.2">
      <c r="A243" s="13" t="s">
        <v>361</v>
      </c>
      <c r="B243" s="20" t="s">
        <v>425</v>
      </c>
      <c r="C243" s="11"/>
      <c r="D243" s="52" t="s">
        <v>993</v>
      </c>
      <c r="E243" s="23"/>
      <c r="F243" s="52" t="s">
        <v>115</v>
      </c>
      <c r="G243" s="20" t="s">
        <v>362</v>
      </c>
      <c r="H243" s="23"/>
      <c r="I243" s="109" t="s">
        <v>363</v>
      </c>
      <c r="J243" s="109" t="s">
        <v>363</v>
      </c>
      <c r="K243" s="13" t="s">
        <v>25</v>
      </c>
      <c r="L243" s="13"/>
      <c r="M243" s="13"/>
      <c r="N243" s="43">
        <v>30</v>
      </c>
      <c r="O243" s="46">
        <v>230000000</v>
      </c>
      <c r="P243" s="13" t="s">
        <v>233</v>
      </c>
      <c r="Q243" s="13" t="s">
        <v>279</v>
      </c>
      <c r="R243" s="13" t="s">
        <v>234</v>
      </c>
      <c r="S243" s="46">
        <v>230000000</v>
      </c>
      <c r="T243" s="110" t="s">
        <v>75</v>
      </c>
      <c r="U243" s="13"/>
      <c r="V243" s="13" t="s">
        <v>235</v>
      </c>
      <c r="W243" s="13"/>
      <c r="X243" s="13"/>
      <c r="Y243" s="43">
        <v>0</v>
      </c>
      <c r="Z243" s="43">
        <v>90</v>
      </c>
      <c r="AA243" s="43">
        <v>10</v>
      </c>
      <c r="AB243" s="13"/>
      <c r="AC243" s="13" t="s">
        <v>236</v>
      </c>
      <c r="AD243" s="153"/>
      <c r="AE243" s="153"/>
      <c r="AF243" s="153">
        <v>44385428.571000002</v>
      </c>
      <c r="AG243" s="153">
        <f t="shared" ref="AG243" si="281">AF243*1.12</f>
        <v>49711679.999520004</v>
      </c>
      <c r="AH243" s="153"/>
      <c r="AI243" s="153"/>
      <c r="AJ243" s="153">
        <v>11083857</v>
      </c>
      <c r="AK243" s="153">
        <f t="shared" ref="AK243" si="282">AJ243*1.12</f>
        <v>12413919.840000002</v>
      </c>
      <c r="AL243" s="153"/>
      <c r="AM243" s="153"/>
      <c r="AN243" s="153"/>
      <c r="AO243" s="153"/>
      <c r="AP243" s="153"/>
      <c r="AQ243" s="153"/>
      <c r="AR243" s="153"/>
      <c r="AS243" s="153"/>
      <c r="AT243" s="153"/>
      <c r="AU243" s="153"/>
      <c r="AV243" s="153"/>
      <c r="AW243" s="153"/>
      <c r="AX243" s="153"/>
      <c r="AY243" s="153">
        <f t="shared" ref="AY243" si="283">AF243+AJ243</f>
        <v>55469285.571000002</v>
      </c>
      <c r="AZ243" s="153">
        <f t="shared" ref="AZ243" si="284">AY243*1.12</f>
        <v>62125599.839520007</v>
      </c>
      <c r="BA243" s="13" t="s">
        <v>245</v>
      </c>
      <c r="BB243" s="111" t="s">
        <v>410</v>
      </c>
      <c r="BC243" s="111" t="s">
        <v>410</v>
      </c>
      <c r="BD243" s="13"/>
      <c r="BE243" s="13"/>
      <c r="BF243" s="13"/>
      <c r="BG243" s="13"/>
      <c r="BH243" s="13"/>
      <c r="BI243" s="13"/>
      <c r="BJ243" s="13"/>
      <c r="BK243" s="13"/>
      <c r="BL243" s="13"/>
      <c r="BM243" s="13" t="s">
        <v>992</v>
      </c>
    </row>
    <row r="244" spans="1:68" s="5" customFormat="1" ht="12.95" customHeight="1" x14ac:dyDescent="0.2">
      <c r="A244" s="13" t="s">
        <v>361</v>
      </c>
      <c r="B244" s="20" t="s">
        <v>425</v>
      </c>
      <c r="C244" s="11"/>
      <c r="D244" s="68" t="s">
        <v>95</v>
      </c>
      <c r="E244" s="23"/>
      <c r="F244" s="68" t="s">
        <v>116</v>
      </c>
      <c r="G244" s="20" t="s">
        <v>362</v>
      </c>
      <c r="H244" s="23"/>
      <c r="I244" s="109" t="s">
        <v>363</v>
      </c>
      <c r="J244" s="109" t="s">
        <v>363</v>
      </c>
      <c r="K244" s="13" t="s">
        <v>25</v>
      </c>
      <c r="L244" s="13"/>
      <c r="M244" s="13"/>
      <c r="N244" s="43">
        <v>30</v>
      </c>
      <c r="O244" s="46">
        <v>230000000</v>
      </c>
      <c r="P244" s="13" t="s">
        <v>233</v>
      </c>
      <c r="Q244" s="13" t="s">
        <v>279</v>
      </c>
      <c r="R244" s="13" t="s">
        <v>234</v>
      </c>
      <c r="S244" s="46">
        <v>230000000</v>
      </c>
      <c r="T244" s="110" t="s">
        <v>140</v>
      </c>
      <c r="U244" s="13"/>
      <c r="V244" s="13" t="s">
        <v>235</v>
      </c>
      <c r="W244" s="13"/>
      <c r="X244" s="13"/>
      <c r="Y244" s="43">
        <v>0</v>
      </c>
      <c r="Z244" s="43">
        <v>90</v>
      </c>
      <c r="AA244" s="43">
        <v>10</v>
      </c>
      <c r="AB244" s="13"/>
      <c r="AC244" s="13" t="s">
        <v>236</v>
      </c>
      <c r="AD244" s="153"/>
      <c r="AE244" s="153"/>
      <c r="AF244" s="153">
        <v>36478285.714285597</v>
      </c>
      <c r="AG244" s="153">
        <v>40855679.999999873</v>
      </c>
      <c r="AH244" s="153"/>
      <c r="AI244" s="153"/>
      <c r="AJ244" s="153">
        <v>36478285.714285597</v>
      </c>
      <c r="AK244" s="153">
        <v>40855679.999999873</v>
      </c>
      <c r="AL244" s="153"/>
      <c r="AM244" s="153"/>
      <c r="AN244" s="153">
        <v>0</v>
      </c>
      <c r="AO244" s="153">
        <v>0</v>
      </c>
      <c r="AP244" s="153"/>
      <c r="AQ244" s="153"/>
      <c r="AR244" s="153">
        <v>0</v>
      </c>
      <c r="AS244" s="153">
        <v>0</v>
      </c>
      <c r="AT244" s="153"/>
      <c r="AU244" s="153"/>
      <c r="AV244" s="153">
        <v>0</v>
      </c>
      <c r="AW244" s="153">
        <v>0</v>
      </c>
      <c r="AX244" s="153"/>
      <c r="AY244" s="153">
        <v>0</v>
      </c>
      <c r="AZ244" s="153">
        <v>0</v>
      </c>
      <c r="BA244" s="13" t="s">
        <v>245</v>
      </c>
      <c r="BB244" s="111" t="s">
        <v>411</v>
      </c>
      <c r="BC244" s="111" t="s">
        <v>411</v>
      </c>
      <c r="BD244" s="13"/>
      <c r="BE244" s="13"/>
      <c r="BF244" s="13"/>
      <c r="BG244" s="13"/>
      <c r="BH244" s="13"/>
      <c r="BI244" s="13"/>
      <c r="BJ244" s="13"/>
      <c r="BK244" s="13"/>
      <c r="BL244" s="13"/>
      <c r="BM244" s="13"/>
    </row>
    <row r="245" spans="1:68" s="5" customFormat="1" ht="12.95" customHeight="1" x14ac:dyDescent="0.2">
      <c r="A245" s="13" t="s">
        <v>361</v>
      </c>
      <c r="B245" s="20" t="s">
        <v>425</v>
      </c>
      <c r="C245" s="11"/>
      <c r="D245" s="52" t="s">
        <v>994</v>
      </c>
      <c r="E245" s="23"/>
      <c r="F245" s="52" t="s">
        <v>116</v>
      </c>
      <c r="G245" s="20" t="s">
        <v>362</v>
      </c>
      <c r="H245" s="23"/>
      <c r="I245" s="109" t="s">
        <v>363</v>
      </c>
      <c r="J245" s="109" t="s">
        <v>363</v>
      </c>
      <c r="K245" s="13" t="s">
        <v>25</v>
      </c>
      <c r="L245" s="13"/>
      <c r="M245" s="13"/>
      <c r="N245" s="43">
        <v>30</v>
      </c>
      <c r="O245" s="46">
        <v>230000000</v>
      </c>
      <c r="P245" s="13" t="s">
        <v>233</v>
      </c>
      <c r="Q245" s="13" t="s">
        <v>279</v>
      </c>
      <c r="R245" s="13" t="s">
        <v>234</v>
      </c>
      <c r="S245" s="46">
        <v>230000000</v>
      </c>
      <c r="T245" s="110" t="s">
        <v>140</v>
      </c>
      <c r="U245" s="13"/>
      <c r="V245" s="13" t="s">
        <v>235</v>
      </c>
      <c r="W245" s="13"/>
      <c r="X245" s="13"/>
      <c r="Y245" s="43">
        <v>0</v>
      </c>
      <c r="Z245" s="43">
        <v>90</v>
      </c>
      <c r="AA245" s="43">
        <v>10</v>
      </c>
      <c r="AB245" s="13"/>
      <c r="AC245" s="13" t="s">
        <v>236</v>
      </c>
      <c r="AD245" s="153"/>
      <c r="AE245" s="153"/>
      <c r="AF245" s="153">
        <v>36478285.714285597</v>
      </c>
      <c r="AG245" s="153">
        <f t="shared" ref="AG245" si="285">AF245*1.12</f>
        <v>40855679.999999873</v>
      </c>
      <c r="AH245" s="153"/>
      <c r="AI245" s="153"/>
      <c r="AJ245" s="153">
        <v>9107071.2599999998</v>
      </c>
      <c r="AK245" s="153">
        <f t="shared" ref="AK245" si="286">AJ245*1.12</f>
        <v>10199919.8112</v>
      </c>
      <c r="AL245" s="153"/>
      <c r="AM245" s="153"/>
      <c r="AN245" s="153"/>
      <c r="AO245" s="153"/>
      <c r="AP245" s="153"/>
      <c r="AQ245" s="153"/>
      <c r="AR245" s="153"/>
      <c r="AS245" s="153"/>
      <c r="AT245" s="153"/>
      <c r="AU245" s="153"/>
      <c r="AV245" s="153"/>
      <c r="AW245" s="153"/>
      <c r="AX245" s="153"/>
      <c r="AY245" s="153">
        <f t="shared" ref="AY245" si="287">AF245+AJ245</f>
        <v>45585356.974285595</v>
      </c>
      <c r="AZ245" s="153">
        <f t="shared" ref="AZ245" si="288">AY245*1.12</f>
        <v>51055599.811199874</v>
      </c>
      <c r="BA245" s="13" t="s">
        <v>245</v>
      </c>
      <c r="BB245" s="111" t="s">
        <v>411</v>
      </c>
      <c r="BC245" s="111" t="s">
        <v>411</v>
      </c>
      <c r="BD245" s="13"/>
      <c r="BE245" s="13"/>
      <c r="BF245" s="13"/>
      <c r="BG245" s="13"/>
      <c r="BH245" s="13"/>
      <c r="BI245" s="13"/>
      <c r="BJ245" s="13"/>
      <c r="BK245" s="13"/>
      <c r="BL245" s="13"/>
      <c r="BM245" s="13" t="s">
        <v>992</v>
      </c>
    </row>
    <row r="246" spans="1:68" s="5" customFormat="1" ht="12.95" customHeight="1" x14ac:dyDescent="0.2">
      <c r="A246" s="13" t="s">
        <v>361</v>
      </c>
      <c r="B246" s="20" t="s">
        <v>425</v>
      </c>
      <c r="C246" s="11"/>
      <c r="D246" s="68" t="s">
        <v>94</v>
      </c>
      <c r="E246" s="23"/>
      <c r="F246" s="68" t="s">
        <v>117</v>
      </c>
      <c r="G246" s="20" t="s">
        <v>362</v>
      </c>
      <c r="H246" s="23"/>
      <c r="I246" s="109" t="s">
        <v>363</v>
      </c>
      <c r="J246" s="109" t="s">
        <v>363</v>
      </c>
      <c r="K246" s="13" t="s">
        <v>25</v>
      </c>
      <c r="L246" s="13"/>
      <c r="M246" s="13"/>
      <c r="N246" s="43">
        <v>30</v>
      </c>
      <c r="O246" s="46">
        <v>230000000</v>
      </c>
      <c r="P246" s="13" t="s">
        <v>233</v>
      </c>
      <c r="Q246" s="13" t="s">
        <v>279</v>
      </c>
      <c r="R246" s="13" t="s">
        <v>234</v>
      </c>
      <c r="S246" s="46">
        <v>230000000</v>
      </c>
      <c r="T246" s="110" t="s">
        <v>280</v>
      </c>
      <c r="U246" s="13"/>
      <c r="V246" s="13" t="s">
        <v>235</v>
      </c>
      <c r="W246" s="13"/>
      <c r="X246" s="13"/>
      <c r="Y246" s="43">
        <v>0</v>
      </c>
      <c r="Z246" s="43">
        <v>90</v>
      </c>
      <c r="AA246" s="43">
        <v>10</v>
      </c>
      <c r="AB246" s="13"/>
      <c r="AC246" s="13" t="s">
        <v>236</v>
      </c>
      <c r="AD246" s="153"/>
      <c r="AE246" s="153"/>
      <c r="AF246" s="153">
        <v>44385428.571000002</v>
      </c>
      <c r="AG246" s="153">
        <v>49711679.999520004</v>
      </c>
      <c r="AH246" s="153"/>
      <c r="AI246" s="153"/>
      <c r="AJ246" s="153">
        <v>44385428.571000002</v>
      </c>
      <c r="AK246" s="153">
        <v>49711679.999520004</v>
      </c>
      <c r="AL246" s="153"/>
      <c r="AM246" s="153"/>
      <c r="AN246" s="153">
        <v>0</v>
      </c>
      <c r="AO246" s="153">
        <v>0</v>
      </c>
      <c r="AP246" s="153"/>
      <c r="AQ246" s="153"/>
      <c r="AR246" s="153">
        <v>0</v>
      </c>
      <c r="AS246" s="153">
        <v>0</v>
      </c>
      <c r="AT246" s="153"/>
      <c r="AU246" s="153"/>
      <c r="AV246" s="153">
        <v>0</v>
      </c>
      <c r="AW246" s="153">
        <v>0</v>
      </c>
      <c r="AX246" s="153"/>
      <c r="AY246" s="153">
        <v>0</v>
      </c>
      <c r="AZ246" s="153">
        <v>0</v>
      </c>
      <c r="BA246" s="13" t="s">
        <v>245</v>
      </c>
      <c r="BB246" s="111" t="s">
        <v>412</v>
      </c>
      <c r="BC246" s="111" t="s">
        <v>412</v>
      </c>
      <c r="BD246" s="13"/>
      <c r="BE246" s="13"/>
      <c r="BF246" s="13"/>
      <c r="BG246" s="13"/>
      <c r="BH246" s="13"/>
      <c r="BI246" s="13"/>
      <c r="BJ246" s="13"/>
      <c r="BK246" s="13"/>
      <c r="BL246" s="13"/>
      <c r="BM246" s="13"/>
    </row>
    <row r="247" spans="1:68" s="5" customFormat="1" ht="12.95" customHeight="1" x14ac:dyDescent="0.2">
      <c r="A247" s="13" t="s">
        <v>361</v>
      </c>
      <c r="B247" s="20" t="s">
        <v>425</v>
      </c>
      <c r="C247" s="11"/>
      <c r="D247" s="52" t="s">
        <v>995</v>
      </c>
      <c r="E247" s="23"/>
      <c r="F247" s="52" t="s">
        <v>117</v>
      </c>
      <c r="G247" s="20" t="s">
        <v>362</v>
      </c>
      <c r="H247" s="23"/>
      <c r="I247" s="109" t="s">
        <v>363</v>
      </c>
      <c r="J247" s="109" t="s">
        <v>363</v>
      </c>
      <c r="K247" s="13" t="s">
        <v>25</v>
      </c>
      <c r="L247" s="13"/>
      <c r="M247" s="13"/>
      <c r="N247" s="43">
        <v>30</v>
      </c>
      <c r="O247" s="46">
        <v>230000000</v>
      </c>
      <c r="P247" s="13" t="s">
        <v>233</v>
      </c>
      <c r="Q247" s="13" t="s">
        <v>279</v>
      </c>
      <c r="R247" s="13" t="s">
        <v>234</v>
      </c>
      <c r="S247" s="46">
        <v>230000000</v>
      </c>
      <c r="T247" s="110" t="s">
        <v>280</v>
      </c>
      <c r="U247" s="13"/>
      <c r="V247" s="13" t="s">
        <v>235</v>
      </c>
      <c r="W247" s="13"/>
      <c r="X247" s="13"/>
      <c r="Y247" s="43">
        <v>0</v>
      </c>
      <c r="Z247" s="43">
        <v>90</v>
      </c>
      <c r="AA247" s="43">
        <v>10</v>
      </c>
      <c r="AB247" s="13"/>
      <c r="AC247" s="13" t="s">
        <v>236</v>
      </c>
      <c r="AD247" s="153"/>
      <c r="AE247" s="153"/>
      <c r="AF247" s="153">
        <v>44385428.571000002</v>
      </c>
      <c r="AG247" s="153">
        <f t="shared" ref="AG247" si="289">AF247*1.12</f>
        <v>49711679.999520004</v>
      </c>
      <c r="AH247" s="153"/>
      <c r="AI247" s="153"/>
      <c r="AJ247" s="153">
        <v>11083857</v>
      </c>
      <c r="AK247" s="153">
        <f t="shared" ref="AK247" si="290">AJ247*1.12</f>
        <v>12413919.840000002</v>
      </c>
      <c r="AL247" s="153"/>
      <c r="AM247" s="153"/>
      <c r="AN247" s="153"/>
      <c r="AO247" s="153"/>
      <c r="AP247" s="153"/>
      <c r="AQ247" s="153"/>
      <c r="AR247" s="153"/>
      <c r="AS247" s="153"/>
      <c r="AT247" s="153"/>
      <c r="AU247" s="153"/>
      <c r="AV247" s="153"/>
      <c r="AW247" s="153"/>
      <c r="AX247" s="153"/>
      <c r="AY247" s="153">
        <f t="shared" ref="AY247" si="291">AF247+AJ247</f>
        <v>55469285.571000002</v>
      </c>
      <c r="AZ247" s="153">
        <f t="shared" ref="AZ247" si="292">AY247*1.12</f>
        <v>62125599.839520007</v>
      </c>
      <c r="BA247" s="13" t="s">
        <v>245</v>
      </c>
      <c r="BB247" s="111" t="s">
        <v>412</v>
      </c>
      <c r="BC247" s="111" t="s">
        <v>412</v>
      </c>
      <c r="BD247" s="13"/>
      <c r="BE247" s="13"/>
      <c r="BF247" s="13"/>
      <c r="BG247" s="13"/>
      <c r="BH247" s="13"/>
      <c r="BI247" s="13"/>
      <c r="BJ247" s="13"/>
      <c r="BK247" s="13"/>
      <c r="BL247" s="13"/>
      <c r="BM247" s="13" t="s">
        <v>992</v>
      </c>
    </row>
    <row r="248" spans="1:68" s="5" customFormat="1" ht="12.95" customHeight="1" x14ac:dyDescent="0.2">
      <c r="A248" s="13" t="s">
        <v>361</v>
      </c>
      <c r="B248" s="20" t="s">
        <v>425</v>
      </c>
      <c r="C248" s="11"/>
      <c r="D248" s="68" t="s">
        <v>93</v>
      </c>
      <c r="E248" s="23"/>
      <c r="F248" s="68" t="s">
        <v>118</v>
      </c>
      <c r="G248" s="20" t="s">
        <v>362</v>
      </c>
      <c r="H248" s="23"/>
      <c r="I248" s="109" t="s">
        <v>363</v>
      </c>
      <c r="J248" s="109" t="s">
        <v>363</v>
      </c>
      <c r="K248" s="13" t="s">
        <v>25</v>
      </c>
      <c r="L248" s="13"/>
      <c r="M248" s="13"/>
      <c r="N248" s="43">
        <v>30</v>
      </c>
      <c r="O248" s="46">
        <v>230000000</v>
      </c>
      <c r="P248" s="13" t="s">
        <v>233</v>
      </c>
      <c r="Q248" s="13" t="s">
        <v>279</v>
      </c>
      <c r="R248" s="13" t="s">
        <v>234</v>
      </c>
      <c r="S248" s="46">
        <v>230000000</v>
      </c>
      <c r="T248" s="110" t="s">
        <v>267</v>
      </c>
      <c r="U248" s="13"/>
      <c r="V248" s="13" t="s">
        <v>235</v>
      </c>
      <c r="W248" s="13"/>
      <c r="X248" s="13"/>
      <c r="Y248" s="43">
        <v>0</v>
      </c>
      <c r="Z248" s="43">
        <v>90</v>
      </c>
      <c r="AA248" s="43">
        <v>10</v>
      </c>
      <c r="AB248" s="13"/>
      <c r="AC248" s="13" t="s">
        <v>236</v>
      </c>
      <c r="AD248" s="153"/>
      <c r="AE248" s="153"/>
      <c r="AF248" s="153">
        <v>44385428.571000002</v>
      </c>
      <c r="AG248" s="153">
        <v>49711679.999520004</v>
      </c>
      <c r="AH248" s="153"/>
      <c r="AI248" s="153"/>
      <c r="AJ248" s="153">
        <v>44385428.571000002</v>
      </c>
      <c r="AK248" s="153">
        <v>49711679.999520004</v>
      </c>
      <c r="AL248" s="153"/>
      <c r="AM248" s="153"/>
      <c r="AN248" s="153">
        <v>0</v>
      </c>
      <c r="AO248" s="153">
        <v>0</v>
      </c>
      <c r="AP248" s="153"/>
      <c r="AQ248" s="153"/>
      <c r="AR248" s="153">
        <v>0</v>
      </c>
      <c r="AS248" s="153">
        <v>0</v>
      </c>
      <c r="AT248" s="153"/>
      <c r="AU248" s="153"/>
      <c r="AV248" s="153">
        <v>0</v>
      </c>
      <c r="AW248" s="153">
        <v>0</v>
      </c>
      <c r="AX248" s="153"/>
      <c r="AY248" s="153">
        <v>0</v>
      </c>
      <c r="AZ248" s="153">
        <v>0</v>
      </c>
      <c r="BA248" s="13" t="s">
        <v>245</v>
      </c>
      <c r="BB248" s="111" t="s">
        <v>413</v>
      </c>
      <c r="BC248" s="111" t="s">
        <v>413</v>
      </c>
      <c r="BD248" s="13"/>
      <c r="BE248" s="13"/>
      <c r="BF248" s="13"/>
      <c r="BG248" s="13"/>
      <c r="BH248" s="13"/>
      <c r="BI248" s="13"/>
      <c r="BJ248" s="13"/>
      <c r="BK248" s="13"/>
      <c r="BL248" s="13"/>
      <c r="BM248" s="13"/>
    </row>
    <row r="249" spans="1:68" s="5" customFormat="1" ht="12.95" customHeight="1" x14ac:dyDescent="0.2">
      <c r="A249" s="13" t="s">
        <v>361</v>
      </c>
      <c r="B249" s="20" t="s">
        <v>425</v>
      </c>
      <c r="C249" s="11"/>
      <c r="D249" s="52" t="s">
        <v>996</v>
      </c>
      <c r="E249" s="23"/>
      <c r="F249" s="52" t="s">
        <v>118</v>
      </c>
      <c r="G249" s="20" t="s">
        <v>362</v>
      </c>
      <c r="H249" s="23"/>
      <c r="I249" s="109" t="s">
        <v>363</v>
      </c>
      <c r="J249" s="109" t="s">
        <v>363</v>
      </c>
      <c r="K249" s="13" t="s">
        <v>25</v>
      </c>
      <c r="L249" s="13"/>
      <c r="M249" s="13"/>
      <c r="N249" s="43">
        <v>30</v>
      </c>
      <c r="O249" s="46">
        <v>230000000</v>
      </c>
      <c r="P249" s="13" t="s">
        <v>233</v>
      </c>
      <c r="Q249" s="13" t="s">
        <v>279</v>
      </c>
      <c r="R249" s="13" t="s">
        <v>234</v>
      </c>
      <c r="S249" s="46">
        <v>230000000</v>
      </c>
      <c r="T249" s="110" t="s">
        <v>267</v>
      </c>
      <c r="U249" s="13"/>
      <c r="V249" s="13" t="s">
        <v>235</v>
      </c>
      <c r="W249" s="13"/>
      <c r="X249" s="13"/>
      <c r="Y249" s="43">
        <v>0</v>
      </c>
      <c r="Z249" s="43">
        <v>90</v>
      </c>
      <c r="AA249" s="43">
        <v>10</v>
      </c>
      <c r="AB249" s="13"/>
      <c r="AC249" s="13" t="s">
        <v>236</v>
      </c>
      <c r="AD249" s="153"/>
      <c r="AE249" s="153"/>
      <c r="AF249" s="153">
        <v>44385428.571000002</v>
      </c>
      <c r="AG249" s="153">
        <f t="shared" ref="AG249" si="293">AF249*1.12</f>
        <v>49711679.999520004</v>
      </c>
      <c r="AH249" s="153"/>
      <c r="AI249" s="153"/>
      <c r="AJ249" s="153">
        <v>11083857</v>
      </c>
      <c r="AK249" s="153">
        <f t="shared" ref="AK249" si="294">AJ249*1.12</f>
        <v>12413919.840000002</v>
      </c>
      <c r="AL249" s="153"/>
      <c r="AM249" s="153"/>
      <c r="AN249" s="153"/>
      <c r="AO249" s="153"/>
      <c r="AP249" s="153"/>
      <c r="AQ249" s="153"/>
      <c r="AR249" s="153"/>
      <c r="AS249" s="153"/>
      <c r="AT249" s="153"/>
      <c r="AU249" s="153"/>
      <c r="AV249" s="153"/>
      <c r="AW249" s="153"/>
      <c r="AX249" s="153"/>
      <c r="AY249" s="153">
        <f t="shared" ref="AY249" si="295">AF249+AJ249</f>
        <v>55469285.571000002</v>
      </c>
      <c r="AZ249" s="153">
        <f t="shared" ref="AZ249" si="296">AY249*1.12</f>
        <v>62125599.839520007</v>
      </c>
      <c r="BA249" s="13" t="s">
        <v>245</v>
      </c>
      <c r="BB249" s="111" t="s">
        <v>413</v>
      </c>
      <c r="BC249" s="111" t="s">
        <v>413</v>
      </c>
      <c r="BD249" s="13"/>
      <c r="BE249" s="13"/>
      <c r="BF249" s="13"/>
      <c r="BG249" s="13"/>
      <c r="BH249" s="13"/>
      <c r="BI249" s="13"/>
      <c r="BJ249" s="13"/>
      <c r="BK249" s="13"/>
      <c r="BL249" s="13"/>
      <c r="BM249" s="13" t="s">
        <v>992</v>
      </c>
    </row>
    <row r="250" spans="1:68" s="5" customFormat="1" ht="12.95" customHeight="1" x14ac:dyDescent="0.2">
      <c r="A250" s="23" t="s">
        <v>71</v>
      </c>
      <c r="B250" s="20" t="s">
        <v>425</v>
      </c>
      <c r="C250" s="11"/>
      <c r="D250" s="68" t="s">
        <v>110</v>
      </c>
      <c r="E250" s="23"/>
      <c r="F250" s="23" t="s">
        <v>119</v>
      </c>
      <c r="G250" s="21" t="s">
        <v>139</v>
      </c>
      <c r="H250" s="21"/>
      <c r="I250" s="22" t="s">
        <v>123</v>
      </c>
      <c r="J250" s="22" t="s">
        <v>123</v>
      </c>
      <c r="K250" s="13" t="s">
        <v>25</v>
      </c>
      <c r="L250" s="23"/>
      <c r="M250" s="23"/>
      <c r="N250" s="21">
        <v>100</v>
      </c>
      <c r="O250" s="12">
        <v>230000000</v>
      </c>
      <c r="P250" s="13" t="s">
        <v>233</v>
      </c>
      <c r="Q250" s="13" t="s">
        <v>279</v>
      </c>
      <c r="R250" s="10" t="s">
        <v>234</v>
      </c>
      <c r="S250" s="20" t="s">
        <v>232</v>
      </c>
      <c r="T250" s="21" t="s">
        <v>72</v>
      </c>
      <c r="U250" s="23"/>
      <c r="V250" s="11"/>
      <c r="W250" s="13" t="s">
        <v>264</v>
      </c>
      <c r="X250" s="13" t="s">
        <v>251</v>
      </c>
      <c r="Y250" s="23">
        <v>0</v>
      </c>
      <c r="Z250" s="23">
        <v>100</v>
      </c>
      <c r="AA250" s="23">
        <v>0</v>
      </c>
      <c r="AB250" s="23"/>
      <c r="AC250" s="11" t="s">
        <v>236</v>
      </c>
      <c r="AD250" s="174"/>
      <c r="AE250" s="174"/>
      <c r="AF250" s="181">
        <v>11520000</v>
      </c>
      <c r="AG250" s="181">
        <f>AF250*1.12</f>
        <v>12902400.000000002</v>
      </c>
      <c r="AH250" s="181"/>
      <c r="AI250" s="181"/>
      <c r="AJ250" s="181">
        <v>11520000</v>
      </c>
      <c r="AK250" s="181">
        <f>AJ250*1.12</f>
        <v>12902400.000000002</v>
      </c>
      <c r="AL250" s="181"/>
      <c r="AM250" s="181"/>
      <c r="AN250" s="181">
        <v>11520000</v>
      </c>
      <c r="AO250" s="181">
        <f>AN250*1.12</f>
        <v>12902400.000000002</v>
      </c>
      <c r="AP250" s="181"/>
      <c r="AQ250" s="181"/>
      <c r="AR250" s="181"/>
      <c r="AS250" s="181"/>
      <c r="AT250" s="181"/>
      <c r="AU250" s="181"/>
      <c r="AV250" s="181"/>
      <c r="AW250" s="181"/>
      <c r="AX250" s="181"/>
      <c r="AY250" s="153">
        <v>0</v>
      </c>
      <c r="AZ250" s="153">
        <f>AY250*1.12</f>
        <v>0</v>
      </c>
      <c r="BA250" s="32">
        <v>120240021112</v>
      </c>
      <c r="BB250" s="13" t="s">
        <v>414</v>
      </c>
      <c r="BC250" s="33" t="s">
        <v>415</v>
      </c>
      <c r="BD250" s="23"/>
      <c r="BE250" s="23"/>
      <c r="BF250" s="23"/>
      <c r="BG250" s="23"/>
      <c r="BH250" s="23"/>
      <c r="BI250" s="23"/>
      <c r="BJ250" s="23"/>
      <c r="BK250" s="23"/>
      <c r="BL250" s="23" t="s">
        <v>416</v>
      </c>
      <c r="BM250" s="23"/>
    </row>
    <row r="251" spans="1:68" ht="12.95" customHeight="1" x14ac:dyDescent="0.2">
      <c r="A251" s="20" t="s">
        <v>71</v>
      </c>
      <c r="B251" s="20" t="s">
        <v>626</v>
      </c>
      <c r="C251" s="11"/>
      <c r="D251" s="20" t="s">
        <v>627</v>
      </c>
      <c r="E251" s="23"/>
      <c r="F251" s="20"/>
      <c r="G251" s="21" t="s">
        <v>139</v>
      </c>
      <c r="H251" s="21"/>
      <c r="I251" s="22" t="s">
        <v>123</v>
      </c>
      <c r="J251" s="22" t="s">
        <v>123</v>
      </c>
      <c r="K251" s="13" t="s">
        <v>25</v>
      </c>
      <c r="L251" s="23"/>
      <c r="M251" s="23"/>
      <c r="N251" s="21">
        <v>100</v>
      </c>
      <c r="O251" s="12">
        <v>230000000</v>
      </c>
      <c r="P251" s="13" t="s">
        <v>233</v>
      </c>
      <c r="Q251" s="13" t="s">
        <v>519</v>
      </c>
      <c r="R251" s="10" t="s">
        <v>234</v>
      </c>
      <c r="S251" s="20" t="s">
        <v>232</v>
      </c>
      <c r="T251" s="21" t="s">
        <v>72</v>
      </c>
      <c r="U251" s="23"/>
      <c r="V251" s="11"/>
      <c r="W251" s="13" t="s">
        <v>477</v>
      </c>
      <c r="X251" s="13" t="s">
        <v>251</v>
      </c>
      <c r="Y251" s="20">
        <v>0</v>
      </c>
      <c r="Z251" s="20">
        <v>100</v>
      </c>
      <c r="AA251" s="20">
        <v>0</v>
      </c>
      <c r="AB251" s="20"/>
      <c r="AC251" s="13" t="s">
        <v>236</v>
      </c>
      <c r="AD251" s="181"/>
      <c r="AE251" s="181"/>
      <c r="AF251" s="181">
        <v>8640000</v>
      </c>
      <c r="AG251" s="153">
        <f t="shared" ref="AG251" si="297">AF251*1.12</f>
        <v>9676800</v>
      </c>
      <c r="AH251" s="181"/>
      <c r="AI251" s="181"/>
      <c r="AJ251" s="181">
        <v>11520000</v>
      </c>
      <c r="AK251" s="181">
        <f>AJ251*1.12</f>
        <v>12902400.000000002</v>
      </c>
      <c r="AL251" s="181"/>
      <c r="AM251" s="181"/>
      <c r="AN251" s="181">
        <v>11520000</v>
      </c>
      <c r="AO251" s="181">
        <f>AN251*1.12</f>
        <v>12902400.000000002</v>
      </c>
      <c r="AP251" s="181"/>
      <c r="AQ251" s="181"/>
      <c r="AR251" s="181"/>
      <c r="AS251" s="181"/>
      <c r="AT251" s="181"/>
      <c r="AU251" s="181"/>
      <c r="AV251" s="181"/>
      <c r="AW251" s="181"/>
      <c r="AX251" s="181"/>
      <c r="AY251" s="181">
        <v>0</v>
      </c>
      <c r="AZ251" s="181">
        <f t="shared" ref="AZ251" si="298">AY251*1.12</f>
        <v>0</v>
      </c>
      <c r="BA251" s="75">
        <v>120240021112</v>
      </c>
      <c r="BB251" s="11" t="s">
        <v>414</v>
      </c>
      <c r="BC251" s="104" t="s">
        <v>415</v>
      </c>
      <c r="BD251" s="11"/>
      <c r="BE251" s="11"/>
      <c r="BF251" s="11"/>
      <c r="BG251" s="11"/>
      <c r="BH251" s="11"/>
      <c r="BI251" s="11"/>
      <c r="BJ251" s="11"/>
      <c r="BK251" s="11"/>
      <c r="BL251" s="11"/>
      <c r="BM251" s="11" t="s">
        <v>782</v>
      </c>
    </row>
    <row r="252" spans="1:68" s="5" customFormat="1" ht="12.95" customHeight="1" x14ac:dyDescent="0.2">
      <c r="A252" s="23" t="s">
        <v>87</v>
      </c>
      <c r="B252" s="20" t="s">
        <v>425</v>
      </c>
      <c r="C252" s="82"/>
      <c r="D252" s="68" t="s">
        <v>115</v>
      </c>
      <c r="E252" s="23"/>
      <c r="F252" s="80" t="s">
        <v>120</v>
      </c>
      <c r="G252" s="13" t="s">
        <v>426</v>
      </c>
      <c r="H252" s="23"/>
      <c r="I252" s="13" t="s">
        <v>126</v>
      </c>
      <c r="J252" s="13" t="s">
        <v>129</v>
      </c>
      <c r="K252" s="13" t="s">
        <v>9</v>
      </c>
      <c r="L252" s="13" t="s">
        <v>427</v>
      </c>
      <c r="M252" s="13"/>
      <c r="N252" s="43">
        <v>85</v>
      </c>
      <c r="O252" s="13">
        <v>230000000</v>
      </c>
      <c r="P252" s="13" t="s">
        <v>233</v>
      </c>
      <c r="Q252" s="13" t="s">
        <v>277</v>
      </c>
      <c r="R252" s="13" t="s">
        <v>234</v>
      </c>
      <c r="S252" s="13">
        <v>230000000</v>
      </c>
      <c r="T252" s="13" t="s">
        <v>72</v>
      </c>
      <c r="U252" s="13"/>
      <c r="V252" s="13"/>
      <c r="W252" s="13" t="s">
        <v>264</v>
      </c>
      <c r="X252" s="13" t="s">
        <v>251</v>
      </c>
      <c r="Y252" s="43">
        <v>0</v>
      </c>
      <c r="Z252" s="43">
        <v>100</v>
      </c>
      <c r="AA252" s="43">
        <v>0</v>
      </c>
      <c r="AB252" s="13"/>
      <c r="AC252" s="13" t="s">
        <v>236</v>
      </c>
      <c r="AD252" s="181"/>
      <c r="AE252" s="181"/>
      <c r="AF252" s="153">
        <v>119349968.8</v>
      </c>
      <c r="AG252" s="153">
        <v>133671965.05600001</v>
      </c>
      <c r="AH252" s="153"/>
      <c r="AI252" s="153"/>
      <c r="AJ252" s="153">
        <v>119349968.8</v>
      </c>
      <c r="AK252" s="153">
        <v>133671965.05600001</v>
      </c>
      <c r="AL252" s="153"/>
      <c r="AM252" s="153"/>
      <c r="AN252" s="153">
        <v>119349968.8</v>
      </c>
      <c r="AO252" s="153">
        <v>133671965.05600001</v>
      </c>
      <c r="AP252" s="181"/>
      <c r="AQ252" s="181"/>
      <c r="AR252" s="181"/>
      <c r="AS252" s="181"/>
      <c r="AT252" s="181"/>
      <c r="AU252" s="181"/>
      <c r="AV252" s="153"/>
      <c r="AW252" s="153"/>
      <c r="AX252" s="153"/>
      <c r="AY252" s="153">
        <v>0</v>
      </c>
      <c r="AZ252" s="153">
        <f>AY252*1.12</f>
        <v>0</v>
      </c>
      <c r="BA252" s="13" t="s">
        <v>245</v>
      </c>
      <c r="BB252" s="13" t="s">
        <v>428</v>
      </c>
      <c r="BC252" s="13" t="s">
        <v>429</v>
      </c>
      <c r="BD252" s="13"/>
      <c r="BE252" s="31"/>
      <c r="BF252" s="32"/>
      <c r="BG252" s="13"/>
      <c r="BH252" s="111"/>
      <c r="BI252" s="23"/>
      <c r="BJ252" s="23"/>
      <c r="BK252" s="23"/>
      <c r="BL252" s="23"/>
      <c r="BM252" s="23" t="s">
        <v>416</v>
      </c>
    </row>
    <row r="253" spans="1:68" s="5" customFormat="1" ht="12.95" customHeight="1" x14ac:dyDescent="0.2">
      <c r="A253" s="23" t="s">
        <v>87</v>
      </c>
      <c r="B253" s="20" t="s">
        <v>425</v>
      </c>
      <c r="C253" s="82"/>
      <c r="D253" s="68" t="s">
        <v>736</v>
      </c>
      <c r="E253" s="23"/>
      <c r="F253" s="80" t="s">
        <v>660</v>
      </c>
      <c r="G253" s="13" t="s">
        <v>426</v>
      </c>
      <c r="H253" s="23"/>
      <c r="I253" s="13" t="s">
        <v>126</v>
      </c>
      <c r="J253" s="13" t="s">
        <v>129</v>
      </c>
      <c r="K253" s="13" t="s">
        <v>9</v>
      </c>
      <c r="L253" s="13" t="s">
        <v>427</v>
      </c>
      <c r="M253" s="13"/>
      <c r="N253" s="43">
        <v>85</v>
      </c>
      <c r="O253" s="13">
        <v>230000000</v>
      </c>
      <c r="P253" s="13" t="s">
        <v>233</v>
      </c>
      <c r="Q253" s="13" t="s">
        <v>277</v>
      </c>
      <c r="R253" s="13" t="s">
        <v>234</v>
      </c>
      <c r="S253" s="13">
        <v>230000000</v>
      </c>
      <c r="T253" s="13" t="s">
        <v>72</v>
      </c>
      <c r="U253" s="13"/>
      <c r="V253" s="13"/>
      <c r="W253" s="13" t="s">
        <v>264</v>
      </c>
      <c r="X253" s="13" t="s">
        <v>251</v>
      </c>
      <c r="Y253" s="43">
        <v>0</v>
      </c>
      <c r="Z253" s="43">
        <v>100</v>
      </c>
      <c r="AA253" s="43">
        <v>0</v>
      </c>
      <c r="AB253" s="13"/>
      <c r="AC253" s="13" t="s">
        <v>236</v>
      </c>
      <c r="AD253" s="181"/>
      <c r="AE253" s="181"/>
      <c r="AF253" s="153">
        <v>131573894.83</v>
      </c>
      <c r="AG253" s="153">
        <f>AF253*1.12</f>
        <v>147362762.2096</v>
      </c>
      <c r="AH253" s="153"/>
      <c r="AI253" s="153"/>
      <c r="AJ253" s="153">
        <v>119349968.8</v>
      </c>
      <c r="AK253" s="153">
        <v>133671965.05600001</v>
      </c>
      <c r="AL253" s="153"/>
      <c r="AM253" s="153"/>
      <c r="AN253" s="153">
        <v>119349968.8</v>
      </c>
      <c r="AO253" s="153">
        <v>133671965.05600001</v>
      </c>
      <c r="AP253" s="181"/>
      <c r="AQ253" s="181"/>
      <c r="AR253" s="181"/>
      <c r="AS253" s="181"/>
      <c r="AT253" s="181"/>
      <c r="AU253" s="181"/>
      <c r="AV253" s="153"/>
      <c r="AW253" s="153"/>
      <c r="AX253" s="153"/>
      <c r="AY253" s="153">
        <f>AF253+AJ253+AN253+AR253+AV253</f>
        <v>370273832.43000001</v>
      </c>
      <c r="AZ253" s="153">
        <f>AY253*1.12</f>
        <v>414706692.32160002</v>
      </c>
      <c r="BA253" s="13" t="s">
        <v>245</v>
      </c>
      <c r="BB253" s="13" t="s">
        <v>428</v>
      </c>
      <c r="BC253" s="13" t="s">
        <v>429</v>
      </c>
      <c r="BD253" s="13"/>
      <c r="BE253" s="31"/>
      <c r="BF253" s="32"/>
      <c r="BG253" s="13"/>
      <c r="BH253" s="111"/>
      <c r="BI253" s="23"/>
      <c r="BJ253" s="23"/>
      <c r="BK253" s="23"/>
      <c r="BL253" s="23"/>
      <c r="BM253" s="23" t="s">
        <v>983</v>
      </c>
    </row>
    <row r="254" spans="1:68" s="5" customFormat="1" ht="12.95" customHeight="1" x14ac:dyDescent="0.2">
      <c r="A254" s="23" t="s">
        <v>87</v>
      </c>
      <c r="B254" s="20" t="s">
        <v>425</v>
      </c>
      <c r="C254" s="23"/>
      <c r="D254" s="112" t="s">
        <v>116</v>
      </c>
      <c r="E254" s="30"/>
      <c r="F254" s="113" t="s">
        <v>121</v>
      </c>
      <c r="G254" s="48" t="s">
        <v>430</v>
      </c>
      <c r="H254" s="30"/>
      <c r="I254" s="13" t="s">
        <v>130</v>
      </c>
      <c r="J254" s="13" t="s">
        <v>131</v>
      </c>
      <c r="K254" s="13" t="s">
        <v>9</v>
      </c>
      <c r="L254" s="13" t="s">
        <v>427</v>
      </c>
      <c r="M254" s="13"/>
      <c r="N254" s="43">
        <v>85</v>
      </c>
      <c r="O254" s="13">
        <v>230000000</v>
      </c>
      <c r="P254" s="13" t="s">
        <v>233</v>
      </c>
      <c r="Q254" s="13" t="s">
        <v>277</v>
      </c>
      <c r="R254" s="13" t="s">
        <v>234</v>
      </c>
      <c r="S254" s="13">
        <v>230000000</v>
      </c>
      <c r="T254" s="13" t="s">
        <v>72</v>
      </c>
      <c r="U254" s="13"/>
      <c r="V254" s="13"/>
      <c r="W254" s="13" t="s">
        <v>264</v>
      </c>
      <c r="X254" s="13" t="s">
        <v>251</v>
      </c>
      <c r="Y254" s="43">
        <v>0</v>
      </c>
      <c r="Z254" s="43">
        <v>100</v>
      </c>
      <c r="AA254" s="43">
        <v>0</v>
      </c>
      <c r="AB254" s="13"/>
      <c r="AC254" s="13" t="s">
        <v>236</v>
      </c>
      <c r="AD254" s="181"/>
      <c r="AE254" s="181"/>
      <c r="AF254" s="153">
        <v>8460060</v>
      </c>
      <c r="AG254" s="153">
        <f>AF254*1.12</f>
        <v>9475267.2000000011</v>
      </c>
      <c r="AH254" s="153"/>
      <c r="AI254" s="153"/>
      <c r="AJ254" s="153">
        <f>9150415-18.43</f>
        <v>9150396.5700000003</v>
      </c>
      <c r="AK254" s="153">
        <f>AJ254*1.12</f>
        <v>10248444.158400001</v>
      </c>
      <c r="AL254" s="153"/>
      <c r="AM254" s="153"/>
      <c r="AN254" s="153">
        <f>9516417-4.57</f>
        <v>9516412.4299999997</v>
      </c>
      <c r="AO254" s="153">
        <f>AN254*1.12</f>
        <v>10658381.921600001</v>
      </c>
      <c r="AP254" s="181"/>
      <c r="AQ254" s="181"/>
      <c r="AR254" s="181"/>
      <c r="AS254" s="181"/>
      <c r="AT254" s="181"/>
      <c r="AU254" s="181"/>
      <c r="AV254" s="181"/>
      <c r="AW254" s="153"/>
      <c r="AX254" s="153"/>
      <c r="AY254" s="153">
        <f t="shared" ref="AY254" si="299">AF254+AJ254+AN254+AR254+AV254</f>
        <v>27126869</v>
      </c>
      <c r="AZ254" s="153">
        <f>AY254*1.12</f>
        <v>30382093.280000001</v>
      </c>
      <c r="BA254" s="74" t="s">
        <v>245</v>
      </c>
      <c r="BB254" s="13" t="s">
        <v>431</v>
      </c>
      <c r="BC254" s="47" t="s">
        <v>432</v>
      </c>
      <c r="BD254" s="11"/>
      <c r="BE254" s="81"/>
      <c r="BF254" s="13"/>
      <c r="BG254" s="46"/>
      <c r="BH254" s="46"/>
      <c r="BI254" s="13"/>
      <c r="BJ254" s="13"/>
      <c r="BK254" s="13"/>
      <c r="BL254" s="13"/>
      <c r="BM254" s="20" t="s">
        <v>416</v>
      </c>
    </row>
    <row r="255" spans="1:68" s="74" customFormat="1" ht="12.95" customHeight="1" x14ac:dyDescent="0.2">
      <c r="A255" s="13" t="s">
        <v>98</v>
      </c>
      <c r="B255" s="11" t="s">
        <v>441</v>
      </c>
      <c r="C255" s="13"/>
      <c r="D255" s="52" t="s">
        <v>118</v>
      </c>
      <c r="E255" s="52"/>
      <c r="F255" s="52" t="s">
        <v>118</v>
      </c>
      <c r="G255" s="23" t="s">
        <v>487</v>
      </c>
      <c r="H255" s="13"/>
      <c r="I255" s="13" t="s">
        <v>100</v>
      </c>
      <c r="J255" s="13" t="s">
        <v>488</v>
      </c>
      <c r="K255" s="13" t="s">
        <v>9</v>
      </c>
      <c r="L255" s="13" t="s">
        <v>489</v>
      </c>
      <c r="M255" s="13"/>
      <c r="N255" s="13" t="s">
        <v>490</v>
      </c>
      <c r="O255" s="13" t="s">
        <v>232</v>
      </c>
      <c r="P255" s="13" t="s">
        <v>233</v>
      </c>
      <c r="Q255" s="13" t="s">
        <v>483</v>
      </c>
      <c r="R255" s="34" t="s">
        <v>234</v>
      </c>
      <c r="S255" s="13" t="s">
        <v>232</v>
      </c>
      <c r="T255" s="13" t="s">
        <v>273</v>
      </c>
      <c r="U255" s="13"/>
      <c r="V255" s="13"/>
      <c r="W255" s="13" t="s">
        <v>483</v>
      </c>
      <c r="X255" s="13" t="s">
        <v>491</v>
      </c>
      <c r="Y255" s="13" t="s">
        <v>210</v>
      </c>
      <c r="Z255" s="13" t="s">
        <v>278</v>
      </c>
      <c r="AA255" s="13" t="s">
        <v>492</v>
      </c>
      <c r="AB255" s="13" t="s">
        <v>493</v>
      </c>
      <c r="AC255" s="12" t="s">
        <v>236</v>
      </c>
      <c r="AD255" s="153" t="s">
        <v>181</v>
      </c>
      <c r="AE255" s="153"/>
      <c r="AF255" s="153">
        <f>47260000*Y255%</f>
        <v>14178000</v>
      </c>
      <c r="AG255" s="153">
        <f>AF255*112%</f>
        <v>15879360.000000002</v>
      </c>
      <c r="AH255" s="153" t="s">
        <v>181</v>
      </c>
      <c r="AI255" s="153"/>
      <c r="AJ255" s="153">
        <f>(47260000*AA255%)+(51100000*Y255%)</f>
        <v>48412000</v>
      </c>
      <c r="AK255" s="153">
        <f>AJ255*112%</f>
        <v>54221440.000000007</v>
      </c>
      <c r="AL255" s="153" t="s">
        <v>181</v>
      </c>
      <c r="AM255" s="153"/>
      <c r="AN255" s="153">
        <f>(51100000*AA255%)+(55080000*Y255%)</f>
        <v>52294000</v>
      </c>
      <c r="AO255" s="153">
        <f>AN255*112%</f>
        <v>58569280.000000007</v>
      </c>
      <c r="AP255" s="153" t="s">
        <v>181</v>
      </c>
      <c r="AQ255" s="153"/>
      <c r="AR255" s="153">
        <f>55080000*AA255%</f>
        <v>38556000</v>
      </c>
      <c r="AS255" s="153">
        <f>AR255*112%</f>
        <v>43182720.000000007</v>
      </c>
      <c r="AT255" s="153"/>
      <c r="AU255" s="153"/>
      <c r="AV255" s="153"/>
      <c r="AW255" s="153"/>
      <c r="AX255" s="153"/>
      <c r="AY255" s="194">
        <v>0</v>
      </c>
      <c r="AZ255" s="194">
        <v>0</v>
      </c>
      <c r="BA255" s="13" t="s">
        <v>245</v>
      </c>
      <c r="BB255" s="13" t="s">
        <v>494</v>
      </c>
      <c r="BC255" s="13" t="s">
        <v>488</v>
      </c>
      <c r="BD255" s="13"/>
      <c r="BE255" s="13"/>
      <c r="BF255" s="73"/>
      <c r="BG255" s="73"/>
      <c r="BH255" s="13"/>
      <c r="BI255" s="13"/>
      <c r="BJ255" s="13"/>
      <c r="BK255" s="13"/>
      <c r="BL255" s="13"/>
      <c r="BM255" s="13"/>
    </row>
    <row r="256" spans="1:68" ht="12.95" customHeight="1" x14ac:dyDescent="0.2">
      <c r="A256" s="13" t="s">
        <v>98</v>
      </c>
      <c r="B256" s="11" t="s">
        <v>441</v>
      </c>
      <c r="C256" s="13"/>
      <c r="D256" s="52" t="s">
        <v>675</v>
      </c>
      <c r="E256" s="52"/>
      <c r="F256" s="52" t="s">
        <v>118</v>
      </c>
      <c r="G256" s="20" t="s">
        <v>487</v>
      </c>
      <c r="H256" s="13"/>
      <c r="I256" s="10" t="s">
        <v>100</v>
      </c>
      <c r="J256" s="10" t="s">
        <v>488</v>
      </c>
      <c r="K256" s="10" t="s">
        <v>9</v>
      </c>
      <c r="L256" s="10" t="s">
        <v>676</v>
      </c>
      <c r="M256" s="10"/>
      <c r="N256" s="10" t="s">
        <v>490</v>
      </c>
      <c r="O256" s="10" t="s">
        <v>232</v>
      </c>
      <c r="P256" s="13" t="s">
        <v>233</v>
      </c>
      <c r="Q256" s="10" t="s">
        <v>483</v>
      </c>
      <c r="R256" s="34" t="s">
        <v>234</v>
      </c>
      <c r="S256" s="10" t="s">
        <v>232</v>
      </c>
      <c r="T256" s="10" t="s">
        <v>273</v>
      </c>
      <c r="U256" s="13"/>
      <c r="V256" s="13"/>
      <c r="W256" s="13" t="s">
        <v>483</v>
      </c>
      <c r="X256" s="13" t="s">
        <v>491</v>
      </c>
      <c r="Y256" s="13" t="s">
        <v>278</v>
      </c>
      <c r="Z256" s="13" t="s">
        <v>276</v>
      </c>
      <c r="AA256" s="13" t="s">
        <v>278</v>
      </c>
      <c r="AB256" s="13" t="s">
        <v>493</v>
      </c>
      <c r="AC256" s="12" t="s">
        <v>236</v>
      </c>
      <c r="AD256" s="153" t="s">
        <v>181</v>
      </c>
      <c r="AE256" s="153"/>
      <c r="AF256" s="153">
        <v>14178000</v>
      </c>
      <c r="AG256" s="153">
        <v>15879360.000000002</v>
      </c>
      <c r="AH256" s="153" t="s">
        <v>181</v>
      </c>
      <c r="AI256" s="153"/>
      <c r="AJ256" s="153">
        <v>48412000</v>
      </c>
      <c r="AK256" s="153">
        <v>54221440.000000007</v>
      </c>
      <c r="AL256" s="153" t="s">
        <v>181</v>
      </c>
      <c r="AM256" s="153"/>
      <c r="AN256" s="153">
        <v>52294000</v>
      </c>
      <c r="AO256" s="153">
        <v>58569280.000000007</v>
      </c>
      <c r="AP256" s="153" t="s">
        <v>181</v>
      </c>
      <c r="AQ256" s="153"/>
      <c r="AR256" s="153">
        <v>38556000</v>
      </c>
      <c r="AS256" s="153">
        <v>43182720.000000007</v>
      </c>
      <c r="AT256" s="153"/>
      <c r="AU256" s="153"/>
      <c r="AV256" s="153"/>
      <c r="AW256" s="153"/>
      <c r="AX256" s="153"/>
      <c r="AY256" s="194">
        <v>153440000</v>
      </c>
      <c r="AZ256" s="153">
        <v>171852800.00000003</v>
      </c>
      <c r="BA256" s="13" t="s">
        <v>245</v>
      </c>
      <c r="BB256" s="13" t="s">
        <v>494</v>
      </c>
      <c r="BC256" s="13" t="s">
        <v>488</v>
      </c>
      <c r="BD256" s="13"/>
      <c r="BE256" s="13"/>
      <c r="BF256" s="73"/>
      <c r="BG256" s="73"/>
      <c r="BH256" s="13"/>
      <c r="BI256" s="13"/>
      <c r="BJ256" s="13"/>
      <c r="BK256" s="13"/>
      <c r="BL256" s="13"/>
      <c r="BM256" s="10" t="s">
        <v>677</v>
      </c>
      <c r="BN256" s="74"/>
      <c r="BO256" s="74"/>
      <c r="BP256" s="74"/>
    </row>
    <row r="257" spans="1:66" s="74" customFormat="1" ht="12.95" customHeight="1" x14ac:dyDescent="0.2">
      <c r="A257" s="11" t="s">
        <v>66</v>
      </c>
      <c r="B257" s="11" t="s">
        <v>441</v>
      </c>
      <c r="C257" s="13"/>
      <c r="D257" s="52" t="s">
        <v>119</v>
      </c>
      <c r="E257" s="52"/>
      <c r="F257" s="52" t="s">
        <v>119</v>
      </c>
      <c r="G257" s="10" t="s">
        <v>265</v>
      </c>
      <c r="H257" s="13"/>
      <c r="I257" s="10" t="s">
        <v>266</v>
      </c>
      <c r="J257" s="10" t="s">
        <v>266</v>
      </c>
      <c r="K257" s="67" t="s">
        <v>25</v>
      </c>
      <c r="L257" s="67"/>
      <c r="M257" s="67"/>
      <c r="N257" s="65">
        <v>80</v>
      </c>
      <c r="O257" s="10">
        <v>231010000</v>
      </c>
      <c r="P257" s="13" t="s">
        <v>233</v>
      </c>
      <c r="Q257" s="34" t="s">
        <v>264</v>
      </c>
      <c r="R257" s="34" t="s">
        <v>234</v>
      </c>
      <c r="S257" s="67">
        <v>230000000</v>
      </c>
      <c r="T257" s="67" t="s">
        <v>90</v>
      </c>
      <c r="U257" s="67"/>
      <c r="V257" s="67"/>
      <c r="W257" s="67" t="s">
        <v>477</v>
      </c>
      <c r="X257" s="67" t="s">
        <v>478</v>
      </c>
      <c r="Y257" s="65">
        <v>0</v>
      </c>
      <c r="Z257" s="65">
        <v>90</v>
      </c>
      <c r="AA257" s="65">
        <v>10</v>
      </c>
      <c r="AB257" s="67"/>
      <c r="AC257" s="12" t="s">
        <v>236</v>
      </c>
      <c r="AD257" s="186"/>
      <c r="AE257" s="186"/>
      <c r="AF257" s="186">
        <v>63324660</v>
      </c>
      <c r="AG257" s="186">
        <f t="shared" ref="AG257:AG280" si="300">AF257*1.12</f>
        <v>70923619.200000003</v>
      </c>
      <c r="AH257" s="186"/>
      <c r="AI257" s="186"/>
      <c r="AJ257" s="186">
        <v>51928931</v>
      </c>
      <c r="AK257" s="186">
        <f t="shared" ref="AK257:AK280" si="301">AJ257*1.12</f>
        <v>58160402.720000006</v>
      </c>
      <c r="AL257" s="186"/>
      <c r="AM257" s="186"/>
      <c r="AN257" s="186"/>
      <c r="AO257" s="186"/>
      <c r="AP257" s="186"/>
      <c r="AQ257" s="186"/>
      <c r="AR257" s="186"/>
      <c r="AS257" s="186"/>
      <c r="AT257" s="186"/>
      <c r="AU257" s="186"/>
      <c r="AV257" s="186"/>
      <c r="AW257" s="186"/>
      <c r="AX257" s="186"/>
      <c r="AY257" s="181">
        <v>0</v>
      </c>
      <c r="AZ257" s="181">
        <v>0</v>
      </c>
      <c r="BA257" s="13" t="s">
        <v>245</v>
      </c>
      <c r="BB257" s="67" t="s">
        <v>495</v>
      </c>
      <c r="BC257" s="67" t="s">
        <v>496</v>
      </c>
      <c r="BD257" s="13"/>
      <c r="BE257" s="13"/>
      <c r="BF257" s="13"/>
      <c r="BG257" s="13"/>
      <c r="BH257" s="13"/>
      <c r="BI257" s="13"/>
      <c r="BJ257" s="13"/>
      <c r="BK257" s="13"/>
      <c r="BL257" s="13"/>
      <c r="BM257" s="13"/>
    </row>
    <row r="258" spans="1:66" s="74" customFormat="1" ht="12.95" customHeight="1" x14ac:dyDescent="0.2">
      <c r="A258" s="11" t="s">
        <v>66</v>
      </c>
      <c r="B258" s="11" t="s">
        <v>441</v>
      </c>
      <c r="C258" s="11"/>
      <c r="D258" s="52" t="s">
        <v>517</v>
      </c>
      <c r="E258" s="52"/>
      <c r="F258" s="52"/>
      <c r="G258" s="10" t="s">
        <v>265</v>
      </c>
      <c r="H258" s="10"/>
      <c r="I258" s="10" t="s">
        <v>266</v>
      </c>
      <c r="J258" s="10" t="s">
        <v>266</v>
      </c>
      <c r="K258" s="67" t="s">
        <v>25</v>
      </c>
      <c r="L258" s="67"/>
      <c r="M258" s="67"/>
      <c r="N258" s="65">
        <v>80</v>
      </c>
      <c r="O258" s="10">
        <v>231010000</v>
      </c>
      <c r="P258" s="13" t="s">
        <v>233</v>
      </c>
      <c r="Q258" s="34" t="s">
        <v>483</v>
      </c>
      <c r="R258" s="34" t="s">
        <v>234</v>
      </c>
      <c r="S258" s="67">
        <v>230000000</v>
      </c>
      <c r="T258" s="67" t="s">
        <v>90</v>
      </c>
      <c r="U258" s="67"/>
      <c r="V258" s="67"/>
      <c r="W258" s="67" t="s">
        <v>477</v>
      </c>
      <c r="X258" s="67" t="s">
        <v>478</v>
      </c>
      <c r="Y258" s="65">
        <v>0</v>
      </c>
      <c r="Z258" s="65">
        <v>90</v>
      </c>
      <c r="AA258" s="65">
        <v>10</v>
      </c>
      <c r="AB258" s="67"/>
      <c r="AC258" s="12" t="s">
        <v>236</v>
      </c>
      <c r="AD258" s="186"/>
      <c r="AE258" s="186"/>
      <c r="AF258" s="186">
        <v>63324660</v>
      </c>
      <c r="AG258" s="186">
        <f t="shared" si="300"/>
        <v>70923619.200000003</v>
      </c>
      <c r="AH258" s="186"/>
      <c r="AI258" s="186"/>
      <c r="AJ258" s="186">
        <v>51928931</v>
      </c>
      <c r="AK258" s="186">
        <f t="shared" si="301"/>
        <v>58160402.720000006</v>
      </c>
      <c r="AL258" s="186"/>
      <c r="AM258" s="186"/>
      <c r="AN258" s="186"/>
      <c r="AO258" s="186"/>
      <c r="AP258" s="186"/>
      <c r="AQ258" s="186"/>
      <c r="AR258" s="186"/>
      <c r="AS258" s="186"/>
      <c r="AT258" s="186"/>
      <c r="AU258" s="186"/>
      <c r="AV258" s="186"/>
      <c r="AW258" s="186"/>
      <c r="AX258" s="186"/>
      <c r="AY258" s="181">
        <v>0</v>
      </c>
      <c r="AZ258" s="181">
        <f t="shared" ref="AZ258" si="302">AY258*1.12</f>
        <v>0</v>
      </c>
      <c r="BA258" s="13" t="s">
        <v>245</v>
      </c>
      <c r="BB258" s="67" t="s">
        <v>495</v>
      </c>
      <c r="BC258" s="67" t="s">
        <v>496</v>
      </c>
      <c r="BD258" s="13"/>
      <c r="BE258" s="13"/>
      <c r="BF258" s="13"/>
      <c r="BG258" s="13"/>
      <c r="BH258" s="13"/>
      <c r="BI258" s="13"/>
      <c r="BM258" s="5" t="s">
        <v>592</v>
      </c>
    </row>
    <row r="259" spans="1:66" s="5" customFormat="1" ht="12.95" customHeight="1" x14ac:dyDescent="0.2">
      <c r="A259" s="35" t="s">
        <v>66</v>
      </c>
      <c r="B259" s="35" t="s">
        <v>441</v>
      </c>
      <c r="C259" s="48"/>
      <c r="D259" s="114" t="s">
        <v>517</v>
      </c>
      <c r="E259" s="114"/>
      <c r="F259" s="114" t="s">
        <v>119</v>
      </c>
      <c r="G259" s="115" t="s">
        <v>265</v>
      </c>
      <c r="H259" s="13"/>
      <c r="I259" s="115" t="s">
        <v>266</v>
      </c>
      <c r="J259" s="115" t="s">
        <v>266</v>
      </c>
      <c r="K259" s="116" t="s">
        <v>25</v>
      </c>
      <c r="L259" s="116"/>
      <c r="M259" s="116"/>
      <c r="N259" s="117">
        <v>80</v>
      </c>
      <c r="O259" s="115">
        <v>231010000</v>
      </c>
      <c r="P259" s="13" t="s">
        <v>233</v>
      </c>
      <c r="Q259" s="10" t="s">
        <v>477</v>
      </c>
      <c r="R259" s="36" t="s">
        <v>234</v>
      </c>
      <c r="S259" s="116">
        <v>230000000</v>
      </c>
      <c r="T259" s="116" t="s">
        <v>90</v>
      </c>
      <c r="U259" s="116"/>
      <c r="V259" s="116"/>
      <c r="W259" s="116" t="s">
        <v>477</v>
      </c>
      <c r="X259" s="116" t="s">
        <v>478</v>
      </c>
      <c r="Y259" s="117">
        <v>0</v>
      </c>
      <c r="Z259" s="117">
        <v>90</v>
      </c>
      <c r="AA259" s="117">
        <v>10</v>
      </c>
      <c r="AB259" s="116"/>
      <c r="AC259" s="37" t="s">
        <v>236</v>
      </c>
      <c r="AD259" s="195"/>
      <c r="AE259" s="195"/>
      <c r="AF259" s="195">
        <v>63324660</v>
      </c>
      <c r="AG259" s="195">
        <f>AF259*1.12</f>
        <v>70923619.200000003</v>
      </c>
      <c r="AH259" s="195"/>
      <c r="AI259" s="195"/>
      <c r="AJ259" s="195">
        <v>51928931</v>
      </c>
      <c r="AK259" s="195">
        <f>AJ259*1.12</f>
        <v>58160402.720000006</v>
      </c>
      <c r="AL259" s="195"/>
      <c r="AM259" s="195"/>
      <c r="AN259" s="195"/>
      <c r="AO259" s="195"/>
      <c r="AP259" s="195"/>
      <c r="AQ259" s="195"/>
      <c r="AR259" s="195"/>
      <c r="AS259" s="195"/>
      <c r="AT259" s="195"/>
      <c r="AU259" s="195"/>
      <c r="AV259" s="195"/>
      <c r="AW259" s="195"/>
      <c r="AX259" s="195"/>
      <c r="AY259" s="181">
        <v>0</v>
      </c>
      <c r="AZ259" s="181">
        <v>0</v>
      </c>
      <c r="BA259" s="48" t="s">
        <v>245</v>
      </c>
      <c r="BB259" s="116" t="s">
        <v>495</v>
      </c>
      <c r="BC259" s="116" t="s">
        <v>496</v>
      </c>
      <c r="BD259" s="48"/>
      <c r="BE259" s="48"/>
      <c r="BF259" s="48"/>
      <c r="BG259" s="48"/>
      <c r="BH259" s="48"/>
      <c r="BI259" s="48"/>
      <c r="BJ259" s="48"/>
      <c r="BK259" s="48"/>
      <c r="BL259" s="48"/>
      <c r="BM259" s="10" t="s">
        <v>667</v>
      </c>
    </row>
    <row r="260" spans="1:66" s="5" customFormat="1" ht="12.95" customHeight="1" x14ac:dyDescent="0.2">
      <c r="A260" s="13" t="s">
        <v>71</v>
      </c>
      <c r="B260" s="20" t="s">
        <v>425</v>
      </c>
      <c r="C260" s="11"/>
      <c r="D260" s="52" t="s">
        <v>500</v>
      </c>
      <c r="E260" s="52"/>
      <c r="F260" s="23"/>
      <c r="G260" s="13" t="s">
        <v>501</v>
      </c>
      <c r="H260" s="23"/>
      <c r="I260" s="13" t="s">
        <v>502</v>
      </c>
      <c r="J260" s="13" t="s">
        <v>503</v>
      </c>
      <c r="K260" s="13" t="s">
        <v>25</v>
      </c>
      <c r="L260" s="13"/>
      <c r="M260" s="13"/>
      <c r="N260" s="103">
        <v>100</v>
      </c>
      <c r="O260" s="46">
        <v>230000000</v>
      </c>
      <c r="P260" s="13" t="s">
        <v>233</v>
      </c>
      <c r="Q260" s="13" t="s">
        <v>277</v>
      </c>
      <c r="R260" s="13" t="s">
        <v>234</v>
      </c>
      <c r="S260" s="46">
        <v>230000000</v>
      </c>
      <c r="T260" s="21" t="s">
        <v>280</v>
      </c>
      <c r="U260" s="13"/>
      <c r="V260" s="13"/>
      <c r="W260" s="13" t="s">
        <v>264</v>
      </c>
      <c r="X260" s="13" t="s">
        <v>284</v>
      </c>
      <c r="Y260" s="43">
        <v>0</v>
      </c>
      <c r="Z260" s="43">
        <v>100</v>
      </c>
      <c r="AA260" s="43">
        <v>0</v>
      </c>
      <c r="AB260" s="13"/>
      <c r="AC260" s="13" t="s">
        <v>236</v>
      </c>
      <c r="AD260" s="153"/>
      <c r="AE260" s="181"/>
      <c r="AF260" s="153">
        <v>114875020</v>
      </c>
      <c r="AG260" s="153">
        <f t="shared" si="300"/>
        <v>128660022.40000001</v>
      </c>
      <c r="AH260" s="153"/>
      <c r="AI260" s="153"/>
      <c r="AJ260" s="153">
        <v>114875020</v>
      </c>
      <c r="AK260" s="153">
        <f t="shared" si="301"/>
        <v>128660022.40000001</v>
      </c>
      <c r="AL260" s="153"/>
      <c r="AM260" s="153"/>
      <c r="AN260" s="153">
        <v>114875020</v>
      </c>
      <c r="AO260" s="153">
        <f>AN260*1.12</f>
        <v>128660022.40000001</v>
      </c>
      <c r="AP260" s="153"/>
      <c r="AQ260" s="153"/>
      <c r="AR260" s="153">
        <v>114875020</v>
      </c>
      <c r="AS260" s="153">
        <f>AR260*1.12</f>
        <v>128660022.40000001</v>
      </c>
      <c r="AT260" s="153"/>
      <c r="AU260" s="153"/>
      <c r="AV260" s="153">
        <v>114875020</v>
      </c>
      <c r="AW260" s="153">
        <f>AV260*1.12</f>
        <v>128660022.40000001</v>
      </c>
      <c r="AX260" s="153"/>
      <c r="AY260" s="181">
        <v>0</v>
      </c>
      <c r="AZ260" s="181">
        <v>0</v>
      </c>
      <c r="BA260" s="13" t="s">
        <v>245</v>
      </c>
      <c r="BB260" s="13" t="s">
        <v>348</v>
      </c>
      <c r="BC260" s="46" t="s">
        <v>349</v>
      </c>
      <c r="BD260" s="13"/>
      <c r="BE260" s="13"/>
      <c r="BF260" s="13"/>
      <c r="BG260" s="13"/>
      <c r="BH260" s="13"/>
      <c r="BI260" s="13"/>
      <c r="BJ260" s="13"/>
      <c r="BK260" s="13"/>
      <c r="BM260" s="5" t="s">
        <v>592</v>
      </c>
    </row>
    <row r="261" spans="1:66" s="5" customFormat="1" ht="12.95" customHeight="1" x14ac:dyDescent="0.2">
      <c r="A261" s="13" t="s">
        <v>71</v>
      </c>
      <c r="B261" s="20" t="s">
        <v>425</v>
      </c>
      <c r="C261" s="11"/>
      <c r="D261" s="118" t="s">
        <v>504</v>
      </c>
      <c r="E261" s="118"/>
      <c r="G261" s="28" t="s">
        <v>501</v>
      </c>
      <c r="I261" s="13" t="s">
        <v>502</v>
      </c>
      <c r="J261" s="13" t="s">
        <v>503</v>
      </c>
      <c r="K261" s="13" t="s">
        <v>25</v>
      </c>
      <c r="L261" s="13"/>
      <c r="M261" s="13"/>
      <c r="N261" s="103">
        <v>100</v>
      </c>
      <c r="O261" s="46">
        <v>230000000</v>
      </c>
      <c r="P261" s="13" t="s">
        <v>233</v>
      </c>
      <c r="Q261" s="13" t="s">
        <v>277</v>
      </c>
      <c r="R261" s="13" t="s">
        <v>234</v>
      </c>
      <c r="S261" s="46">
        <v>230000000</v>
      </c>
      <c r="T261" s="21" t="s">
        <v>75</v>
      </c>
      <c r="U261" s="13"/>
      <c r="V261" s="13"/>
      <c r="W261" s="13" t="s">
        <v>264</v>
      </c>
      <c r="X261" s="13" t="s">
        <v>284</v>
      </c>
      <c r="Y261" s="43">
        <v>0</v>
      </c>
      <c r="Z261" s="43">
        <v>100</v>
      </c>
      <c r="AA261" s="43">
        <v>0</v>
      </c>
      <c r="AB261" s="13"/>
      <c r="AC261" s="13" t="s">
        <v>236</v>
      </c>
      <c r="AD261" s="153"/>
      <c r="AE261" s="181"/>
      <c r="AF261" s="153">
        <v>128973780</v>
      </c>
      <c r="AG261" s="153">
        <f t="shared" si="300"/>
        <v>144450633.60000002</v>
      </c>
      <c r="AH261" s="153"/>
      <c r="AI261" s="153"/>
      <c r="AJ261" s="153">
        <v>128973780</v>
      </c>
      <c r="AK261" s="153">
        <f t="shared" si="301"/>
        <v>144450633.60000002</v>
      </c>
      <c r="AL261" s="153"/>
      <c r="AM261" s="153"/>
      <c r="AN261" s="153">
        <v>128973780</v>
      </c>
      <c r="AO261" s="153">
        <f>AN261*1.12</f>
        <v>144450633.60000002</v>
      </c>
      <c r="AP261" s="153"/>
      <c r="AQ261" s="153"/>
      <c r="AR261" s="153">
        <v>128973780</v>
      </c>
      <c r="AS261" s="153">
        <f>AR261*1.12</f>
        <v>144450633.60000002</v>
      </c>
      <c r="AT261" s="153"/>
      <c r="AU261" s="153"/>
      <c r="AV261" s="153">
        <v>128973780</v>
      </c>
      <c r="AW261" s="153">
        <f>AV261*1.12</f>
        <v>144450633.60000002</v>
      </c>
      <c r="AX261" s="153"/>
      <c r="AY261" s="181">
        <v>0</v>
      </c>
      <c r="AZ261" s="181">
        <v>0</v>
      </c>
      <c r="BA261" s="13" t="s">
        <v>245</v>
      </c>
      <c r="BB261" s="13" t="s">
        <v>350</v>
      </c>
      <c r="BC261" s="46" t="s">
        <v>351</v>
      </c>
      <c r="BD261" s="13"/>
      <c r="BE261" s="13"/>
      <c r="BF261" s="13"/>
      <c r="BG261" s="13"/>
      <c r="BH261" s="13"/>
      <c r="BI261" s="13"/>
      <c r="BJ261" s="13"/>
      <c r="BK261" s="13"/>
    </row>
    <row r="262" spans="1:66" s="5" customFormat="1" ht="12.95" customHeight="1" x14ac:dyDescent="0.2">
      <c r="A262" s="35" t="s">
        <v>66</v>
      </c>
      <c r="B262" s="119"/>
      <c r="C262" s="119"/>
      <c r="D262" s="68" t="s">
        <v>522</v>
      </c>
      <c r="E262" s="30"/>
      <c r="F262" s="112"/>
      <c r="G262" s="115" t="s">
        <v>265</v>
      </c>
      <c r="H262" s="115"/>
      <c r="I262" s="115" t="s">
        <v>266</v>
      </c>
      <c r="J262" s="115" t="s">
        <v>266</v>
      </c>
      <c r="K262" s="116" t="s">
        <v>9</v>
      </c>
      <c r="L262" s="116" t="s">
        <v>523</v>
      </c>
      <c r="M262" s="116"/>
      <c r="N262" s="117">
        <v>80</v>
      </c>
      <c r="O262" s="115">
        <v>231010000</v>
      </c>
      <c r="P262" s="13" t="s">
        <v>233</v>
      </c>
      <c r="Q262" s="36" t="s">
        <v>483</v>
      </c>
      <c r="R262" s="36" t="s">
        <v>234</v>
      </c>
      <c r="S262" s="116">
        <v>230000000</v>
      </c>
      <c r="T262" s="116" t="s">
        <v>90</v>
      </c>
      <c r="U262" s="116"/>
      <c r="V262" s="116"/>
      <c r="W262" s="116" t="s">
        <v>477</v>
      </c>
      <c r="X262" s="116" t="s">
        <v>478</v>
      </c>
      <c r="Y262" s="117">
        <v>0</v>
      </c>
      <c r="Z262" s="117">
        <v>90</v>
      </c>
      <c r="AA262" s="117">
        <v>10</v>
      </c>
      <c r="AB262" s="116"/>
      <c r="AC262" s="11" t="s">
        <v>236</v>
      </c>
      <c r="AD262" s="195"/>
      <c r="AE262" s="195"/>
      <c r="AF262" s="195">
        <v>14545160</v>
      </c>
      <c r="AG262" s="195">
        <f t="shared" si="300"/>
        <v>16290579.200000001</v>
      </c>
      <c r="AH262" s="195"/>
      <c r="AI262" s="195"/>
      <c r="AJ262" s="195">
        <v>11933163</v>
      </c>
      <c r="AK262" s="195">
        <f t="shared" si="301"/>
        <v>13365142.560000001</v>
      </c>
      <c r="AL262" s="195"/>
      <c r="AM262" s="195"/>
      <c r="AN262" s="195"/>
      <c r="AO262" s="195"/>
      <c r="AP262" s="195"/>
      <c r="AQ262" s="195"/>
      <c r="AR262" s="195"/>
      <c r="AS262" s="195"/>
      <c r="AT262" s="195"/>
      <c r="AU262" s="195"/>
      <c r="AV262" s="195"/>
      <c r="AW262" s="195"/>
      <c r="AX262" s="195"/>
      <c r="AY262" s="181">
        <v>0</v>
      </c>
      <c r="AZ262" s="181">
        <v>0</v>
      </c>
      <c r="BA262" s="13" t="s">
        <v>245</v>
      </c>
      <c r="BB262" s="116" t="s">
        <v>524</v>
      </c>
      <c r="BC262" s="116" t="s">
        <v>525</v>
      </c>
      <c r="BD262" s="116"/>
      <c r="BE262" s="116"/>
      <c r="BF262" s="116"/>
      <c r="BG262" s="116"/>
      <c r="BH262" s="120"/>
      <c r="BI262" s="115" t="s">
        <v>526</v>
      </c>
      <c r="BJ262" s="48"/>
      <c r="BK262" s="48"/>
      <c r="BL262" s="48"/>
      <c r="BM262" s="48" t="s">
        <v>416</v>
      </c>
    </row>
    <row r="263" spans="1:66" s="5" customFormat="1" ht="12.95" customHeight="1" x14ac:dyDescent="0.2">
      <c r="A263" s="11" t="s">
        <v>66</v>
      </c>
      <c r="B263" s="11" t="s">
        <v>441</v>
      </c>
      <c r="C263" s="13"/>
      <c r="D263" s="68" t="s">
        <v>522</v>
      </c>
      <c r="E263" s="52"/>
      <c r="F263" s="23"/>
      <c r="G263" s="10" t="s">
        <v>265</v>
      </c>
      <c r="H263" s="23"/>
      <c r="I263" s="10" t="s">
        <v>266</v>
      </c>
      <c r="J263" s="10" t="s">
        <v>266</v>
      </c>
      <c r="K263" s="10" t="s">
        <v>9</v>
      </c>
      <c r="L263" s="10" t="s">
        <v>523</v>
      </c>
      <c r="M263" s="10"/>
      <c r="N263" s="65">
        <v>80</v>
      </c>
      <c r="O263" s="10">
        <v>231010000</v>
      </c>
      <c r="P263" s="13" t="s">
        <v>233</v>
      </c>
      <c r="Q263" s="10" t="s">
        <v>477</v>
      </c>
      <c r="R263" s="10" t="s">
        <v>234</v>
      </c>
      <c r="S263" s="10">
        <v>230000000</v>
      </c>
      <c r="T263" s="10" t="s">
        <v>90</v>
      </c>
      <c r="U263" s="10"/>
      <c r="V263" s="10"/>
      <c r="W263" s="10" t="s">
        <v>477</v>
      </c>
      <c r="X263" s="10" t="s">
        <v>478</v>
      </c>
      <c r="Y263" s="65">
        <v>0</v>
      </c>
      <c r="Z263" s="65">
        <v>90</v>
      </c>
      <c r="AA263" s="65">
        <v>10</v>
      </c>
      <c r="AB263" s="10"/>
      <c r="AC263" s="37" t="s">
        <v>236</v>
      </c>
      <c r="AD263" s="180"/>
      <c r="AE263" s="180"/>
      <c r="AF263" s="180">
        <v>14545160</v>
      </c>
      <c r="AG263" s="180">
        <f>AF263*1.12</f>
        <v>16290579.200000001</v>
      </c>
      <c r="AH263" s="180"/>
      <c r="AI263" s="180"/>
      <c r="AJ263" s="180">
        <v>11933163</v>
      </c>
      <c r="AK263" s="180">
        <f>AJ263*1.12</f>
        <v>13365142.560000001</v>
      </c>
      <c r="AL263" s="180"/>
      <c r="AM263" s="180"/>
      <c r="AN263" s="180"/>
      <c r="AO263" s="180"/>
      <c r="AP263" s="180"/>
      <c r="AQ263" s="180"/>
      <c r="AR263" s="180"/>
      <c r="AS263" s="180"/>
      <c r="AT263" s="180"/>
      <c r="AU263" s="180"/>
      <c r="AV263" s="180"/>
      <c r="AW263" s="180"/>
      <c r="AX263" s="180"/>
      <c r="AY263" s="181">
        <v>0</v>
      </c>
      <c r="AZ263" s="181">
        <v>0</v>
      </c>
      <c r="BA263" s="48" t="s">
        <v>245</v>
      </c>
      <c r="BB263" s="10" t="s">
        <v>524</v>
      </c>
      <c r="BC263" s="10" t="s">
        <v>525</v>
      </c>
      <c r="BD263" s="10"/>
      <c r="BE263" s="10"/>
      <c r="BF263" s="10"/>
      <c r="BG263" s="10"/>
      <c r="BH263" s="10"/>
      <c r="BI263" s="10"/>
      <c r="BJ263" s="10"/>
      <c r="BK263" s="10"/>
      <c r="BL263" s="10"/>
      <c r="BM263" s="10" t="s">
        <v>667</v>
      </c>
    </row>
    <row r="264" spans="1:66" ht="12.95" customHeight="1" x14ac:dyDescent="0.2">
      <c r="A264" s="11" t="s">
        <v>527</v>
      </c>
      <c r="B264" s="11" t="s">
        <v>441</v>
      </c>
      <c r="C264" s="11"/>
      <c r="D264" s="68" t="s">
        <v>528</v>
      </c>
      <c r="E264" s="11"/>
      <c r="F264" s="83"/>
      <c r="G264" s="20" t="s">
        <v>529</v>
      </c>
      <c r="H264" s="20"/>
      <c r="I264" s="20" t="s">
        <v>530</v>
      </c>
      <c r="J264" s="20" t="s">
        <v>530</v>
      </c>
      <c r="K264" s="121" t="s">
        <v>25</v>
      </c>
      <c r="L264" s="13"/>
      <c r="M264" s="13"/>
      <c r="N264" s="43">
        <v>50</v>
      </c>
      <c r="O264" s="10">
        <v>230000000</v>
      </c>
      <c r="P264" s="13" t="s">
        <v>233</v>
      </c>
      <c r="Q264" s="10" t="s">
        <v>519</v>
      </c>
      <c r="R264" s="10" t="s">
        <v>234</v>
      </c>
      <c r="S264" s="10">
        <v>230000000</v>
      </c>
      <c r="T264" s="20" t="s">
        <v>531</v>
      </c>
      <c r="U264" s="13"/>
      <c r="V264" s="11" t="s">
        <v>284</v>
      </c>
      <c r="W264" s="13"/>
      <c r="X264" s="13"/>
      <c r="Y264" s="23">
        <v>0</v>
      </c>
      <c r="Z264" s="46">
        <v>90</v>
      </c>
      <c r="AA264" s="43">
        <v>10</v>
      </c>
      <c r="AB264" s="13"/>
      <c r="AC264" s="11" t="s">
        <v>236</v>
      </c>
      <c r="AD264" s="153"/>
      <c r="AE264" s="153"/>
      <c r="AF264" s="153">
        <v>268469030</v>
      </c>
      <c r="AG264" s="153">
        <f t="shared" si="300"/>
        <v>300685313.60000002</v>
      </c>
      <c r="AH264" s="153"/>
      <c r="AI264" s="153"/>
      <c r="AJ264" s="153">
        <v>309133834</v>
      </c>
      <c r="AK264" s="153">
        <f t="shared" si="301"/>
        <v>346229894.08000004</v>
      </c>
      <c r="AL264" s="153"/>
      <c r="AM264" s="153"/>
      <c r="AN264" s="153">
        <v>347698180</v>
      </c>
      <c r="AO264" s="153">
        <f>AN264*0.12</f>
        <v>41723781.600000001</v>
      </c>
      <c r="AP264" s="153"/>
      <c r="AQ264" s="153"/>
      <c r="AR264" s="153">
        <v>385130722</v>
      </c>
      <c r="AS264" s="153">
        <f>AR264*1.12</f>
        <v>431346408.64000005</v>
      </c>
      <c r="AT264" s="153"/>
      <c r="AU264" s="153"/>
      <c r="AV264" s="153">
        <v>408261764</v>
      </c>
      <c r="AW264" s="153">
        <f>AV264*1.12</f>
        <v>457253175.68000007</v>
      </c>
      <c r="AX264" s="153"/>
      <c r="AY264" s="181">
        <v>0</v>
      </c>
      <c r="AZ264" s="181">
        <f t="shared" ref="AZ264:AZ351" si="303">AY264*1.12</f>
        <v>0</v>
      </c>
      <c r="BA264" s="41">
        <v>120240021112</v>
      </c>
      <c r="BB264" s="13" t="s">
        <v>532</v>
      </c>
      <c r="BC264" s="22" t="s">
        <v>533</v>
      </c>
      <c r="BD264" s="13"/>
      <c r="BE264" s="13"/>
      <c r="BF264" s="13"/>
      <c r="BG264" s="13"/>
      <c r="BH264" s="13"/>
      <c r="BI264" s="13"/>
      <c r="BJ264" s="13"/>
      <c r="BK264" s="13"/>
      <c r="BL264" s="11"/>
      <c r="BM264" s="48" t="s">
        <v>416</v>
      </c>
    </row>
    <row r="265" spans="1:66" ht="12.95" customHeight="1" x14ac:dyDescent="0.2">
      <c r="A265" s="11" t="s">
        <v>527</v>
      </c>
      <c r="B265" s="11" t="s">
        <v>441</v>
      </c>
      <c r="C265" s="11"/>
      <c r="D265" s="52" t="s">
        <v>707</v>
      </c>
      <c r="E265" s="11"/>
      <c r="F265" s="11"/>
      <c r="G265" s="20" t="s">
        <v>529</v>
      </c>
      <c r="H265" s="20"/>
      <c r="I265" s="20" t="s">
        <v>530</v>
      </c>
      <c r="J265" s="20" t="s">
        <v>530</v>
      </c>
      <c r="K265" s="13" t="s">
        <v>25</v>
      </c>
      <c r="L265" s="13"/>
      <c r="M265" s="13"/>
      <c r="N265" s="43">
        <v>50</v>
      </c>
      <c r="O265" s="10">
        <v>230000000</v>
      </c>
      <c r="P265" s="13" t="s">
        <v>233</v>
      </c>
      <c r="Q265" s="11" t="s">
        <v>658</v>
      </c>
      <c r="R265" s="10" t="s">
        <v>234</v>
      </c>
      <c r="S265" s="10">
        <v>230000000</v>
      </c>
      <c r="T265" s="20" t="s">
        <v>531</v>
      </c>
      <c r="U265" s="13"/>
      <c r="V265" s="11" t="s">
        <v>284</v>
      </c>
      <c r="W265" s="13"/>
      <c r="X265" s="13"/>
      <c r="Y265" s="23">
        <v>0</v>
      </c>
      <c r="Z265" s="46">
        <v>90</v>
      </c>
      <c r="AA265" s="43">
        <v>10</v>
      </c>
      <c r="AB265" s="13"/>
      <c r="AC265" s="11" t="s">
        <v>236</v>
      </c>
      <c r="AD265" s="153"/>
      <c r="AE265" s="153"/>
      <c r="AF265" s="153">
        <f>268469030-34.5</f>
        <v>268468995.5</v>
      </c>
      <c r="AG265" s="153">
        <f t="shared" si="300"/>
        <v>300685274.96000004</v>
      </c>
      <c r="AH265" s="153"/>
      <c r="AI265" s="153"/>
      <c r="AJ265" s="153">
        <v>309133834</v>
      </c>
      <c r="AK265" s="153">
        <f t="shared" si="301"/>
        <v>346229894.08000004</v>
      </c>
      <c r="AL265" s="153"/>
      <c r="AM265" s="153"/>
      <c r="AN265" s="153">
        <v>347698180</v>
      </c>
      <c r="AO265" s="153">
        <f>AN265*0.12</f>
        <v>41723781.600000001</v>
      </c>
      <c r="AP265" s="153"/>
      <c r="AQ265" s="153"/>
      <c r="AR265" s="153">
        <v>385130722</v>
      </c>
      <c r="AS265" s="153">
        <f>AR265*1.12</f>
        <v>431346408.64000005</v>
      </c>
      <c r="AT265" s="153"/>
      <c r="AU265" s="153"/>
      <c r="AV265" s="153">
        <v>408261764</v>
      </c>
      <c r="AW265" s="153">
        <f>AV265*1.12</f>
        <v>457253175.68000007</v>
      </c>
      <c r="AX265" s="153"/>
      <c r="AY265" s="181">
        <v>0</v>
      </c>
      <c r="AZ265" s="181">
        <f t="shared" si="303"/>
        <v>0</v>
      </c>
      <c r="BA265" s="41">
        <v>120240021112</v>
      </c>
      <c r="BB265" s="13" t="s">
        <v>532</v>
      </c>
      <c r="BC265" s="22" t="s">
        <v>708</v>
      </c>
      <c r="BD265" s="13"/>
      <c r="BE265" s="13"/>
      <c r="BF265" s="13"/>
      <c r="BG265" s="13"/>
      <c r="BH265" s="13"/>
      <c r="BI265" s="13"/>
      <c r="BJ265" s="13"/>
      <c r="BK265" s="13"/>
      <c r="BL265" s="11"/>
      <c r="BM265" s="13" t="s">
        <v>743</v>
      </c>
    </row>
    <row r="266" spans="1:66" ht="12.95" customHeight="1" x14ac:dyDescent="0.2">
      <c r="A266" s="11" t="s">
        <v>527</v>
      </c>
      <c r="B266" s="11" t="s">
        <v>441</v>
      </c>
      <c r="C266" s="11"/>
      <c r="D266" s="52" t="s">
        <v>767</v>
      </c>
      <c r="E266" s="11"/>
      <c r="F266" s="11"/>
      <c r="G266" s="20" t="s">
        <v>529</v>
      </c>
      <c r="H266" s="20"/>
      <c r="I266" s="20" t="s">
        <v>530</v>
      </c>
      <c r="J266" s="20" t="s">
        <v>530</v>
      </c>
      <c r="K266" s="13" t="s">
        <v>25</v>
      </c>
      <c r="L266" s="13"/>
      <c r="M266" s="13"/>
      <c r="N266" s="43">
        <v>50</v>
      </c>
      <c r="O266" s="10">
        <v>230000000</v>
      </c>
      <c r="P266" s="13" t="s">
        <v>233</v>
      </c>
      <c r="Q266" s="11" t="s">
        <v>757</v>
      </c>
      <c r="R266" s="10" t="s">
        <v>234</v>
      </c>
      <c r="S266" s="10">
        <v>230000000</v>
      </c>
      <c r="T266" s="20" t="s">
        <v>531</v>
      </c>
      <c r="U266" s="13"/>
      <c r="V266" s="11" t="s">
        <v>284</v>
      </c>
      <c r="W266" s="13"/>
      <c r="X266" s="13"/>
      <c r="Y266" s="23">
        <v>0</v>
      </c>
      <c r="Z266" s="46">
        <v>90</v>
      </c>
      <c r="AA266" s="43">
        <v>10</v>
      </c>
      <c r="AB266" s="13"/>
      <c r="AC266" s="11" t="s">
        <v>236</v>
      </c>
      <c r="AD266" s="153"/>
      <c r="AE266" s="153"/>
      <c r="AF266" s="153">
        <v>268468995.5</v>
      </c>
      <c r="AG266" s="153">
        <v>300685274.96000004</v>
      </c>
      <c r="AH266" s="153"/>
      <c r="AI266" s="153"/>
      <c r="AJ266" s="153">
        <v>309133834</v>
      </c>
      <c r="AK266" s="153">
        <v>346229894.08000004</v>
      </c>
      <c r="AL266" s="153"/>
      <c r="AM266" s="153"/>
      <c r="AN266" s="153">
        <v>347698180</v>
      </c>
      <c r="AO266" s="153">
        <v>41723781.600000001</v>
      </c>
      <c r="AP266" s="153"/>
      <c r="AQ266" s="153"/>
      <c r="AR266" s="153">
        <v>385130722</v>
      </c>
      <c r="AS266" s="153">
        <v>431346408.64000005</v>
      </c>
      <c r="AT266" s="153"/>
      <c r="AU266" s="153"/>
      <c r="AV266" s="153">
        <v>408261764</v>
      </c>
      <c r="AW266" s="153">
        <v>457253175.68000007</v>
      </c>
      <c r="AX266" s="153"/>
      <c r="AY266" s="181">
        <v>0</v>
      </c>
      <c r="AZ266" s="181">
        <v>0</v>
      </c>
      <c r="BA266" s="41">
        <v>120240021112</v>
      </c>
      <c r="BB266" s="13" t="s">
        <v>532</v>
      </c>
      <c r="BC266" s="22" t="s">
        <v>708</v>
      </c>
      <c r="BD266" s="13"/>
      <c r="BE266" s="13"/>
      <c r="BF266" s="13"/>
      <c r="BG266" s="13"/>
      <c r="BH266" s="13"/>
      <c r="BI266" s="13"/>
      <c r="BJ266" s="13"/>
      <c r="BK266" s="13"/>
      <c r="BL266" s="11"/>
      <c r="BM266" s="13" t="s">
        <v>191</v>
      </c>
    </row>
    <row r="267" spans="1:66" s="39" customFormat="1" ht="12.95" customHeight="1" x14ac:dyDescent="0.2">
      <c r="A267" s="11" t="s">
        <v>527</v>
      </c>
      <c r="B267" s="11" t="s">
        <v>441</v>
      </c>
      <c r="C267" s="11"/>
      <c r="D267" s="52" t="s">
        <v>787</v>
      </c>
      <c r="E267" s="11"/>
      <c r="F267" s="11"/>
      <c r="G267" s="20" t="s">
        <v>529</v>
      </c>
      <c r="H267" s="20"/>
      <c r="I267" s="20" t="s">
        <v>530</v>
      </c>
      <c r="J267" s="20" t="s">
        <v>530</v>
      </c>
      <c r="K267" s="13" t="s">
        <v>25</v>
      </c>
      <c r="L267" s="13"/>
      <c r="M267" s="13"/>
      <c r="N267" s="43">
        <v>50</v>
      </c>
      <c r="O267" s="10">
        <v>230000000</v>
      </c>
      <c r="P267" s="13" t="s">
        <v>233</v>
      </c>
      <c r="Q267" s="11" t="s">
        <v>757</v>
      </c>
      <c r="R267" s="10" t="s">
        <v>234</v>
      </c>
      <c r="S267" s="10">
        <v>230000000</v>
      </c>
      <c r="T267" s="20" t="s">
        <v>531</v>
      </c>
      <c r="U267" s="13"/>
      <c r="V267" s="11" t="s">
        <v>284</v>
      </c>
      <c r="W267" s="13"/>
      <c r="X267" s="13"/>
      <c r="Y267" s="23">
        <v>0</v>
      </c>
      <c r="Z267" s="46">
        <v>90</v>
      </c>
      <c r="AA267" s="43">
        <v>10</v>
      </c>
      <c r="AB267" s="13"/>
      <c r="AC267" s="11" t="s">
        <v>236</v>
      </c>
      <c r="AD267" s="153"/>
      <c r="AE267" s="153"/>
      <c r="AF267" s="153">
        <v>268059044</v>
      </c>
      <c r="AG267" s="153">
        <f>AF267*1.12</f>
        <v>300226129.28000003</v>
      </c>
      <c r="AH267" s="153"/>
      <c r="AI267" s="153"/>
      <c r="AJ267" s="153">
        <v>309133834</v>
      </c>
      <c r="AK267" s="153">
        <v>346229894.08000004</v>
      </c>
      <c r="AL267" s="153"/>
      <c r="AM267" s="153"/>
      <c r="AN267" s="153">
        <v>347698180</v>
      </c>
      <c r="AO267" s="153">
        <v>41723781.600000001</v>
      </c>
      <c r="AP267" s="153"/>
      <c r="AQ267" s="153"/>
      <c r="AR267" s="153">
        <v>385130722</v>
      </c>
      <c r="AS267" s="153">
        <v>431346408.64000005</v>
      </c>
      <c r="AT267" s="153"/>
      <c r="AU267" s="153"/>
      <c r="AV267" s="153">
        <v>408261764</v>
      </c>
      <c r="AW267" s="153">
        <v>457253175.68000007</v>
      </c>
      <c r="AX267" s="153"/>
      <c r="AY267" s="181">
        <v>0</v>
      </c>
      <c r="AZ267" s="181">
        <f>AY267*1.12</f>
        <v>0</v>
      </c>
      <c r="BA267" s="41">
        <v>120240021112</v>
      </c>
      <c r="BB267" s="13" t="s">
        <v>532</v>
      </c>
      <c r="BC267" s="22" t="s">
        <v>708</v>
      </c>
      <c r="BD267" s="13"/>
      <c r="BE267" s="13"/>
      <c r="BF267" s="13"/>
      <c r="BG267" s="13"/>
      <c r="BH267" s="13"/>
      <c r="BI267" s="13"/>
      <c r="BJ267" s="13"/>
      <c r="BK267" s="13"/>
      <c r="BL267" s="11"/>
      <c r="BM267" s="13" t="s">
        <v>788</v>
      </c>
    </row>
    <row r="268" spans="1:66" s="39" customFormat="1" ht="12.95" customHeight="1" x14ac:dyDescent="0.2">
      <c r="A268" s="11" t="s">
        <v>527</v>
      </c>
      <c r="B268" s="11" t="s">
        <v>441</v>
      </c>
      <c r="C268" s="11"/>
      <c r="D268" s="52" t="s">
        <v>1001</v>
      </c>
      <c r="E268" s="11"/>
      <c r="F268" s="11"/>
      <c r="G268" s="20" t="s">
        <v>529</v>
      </c>
      <c r="H268" s="20"/>
      <c r="I268" s="20" t="s">
        <v>530</v>
      </c>
      <c r="J268" s="20" t="s">
        <v>530</v>
      </c>
      <c r="K268" s="13" t="s">
        <v>25</v>
      </c>
      <c r="L268" s="13"/>
      <c r="M268" s="13"/>
      <c r="N268" s="43">
        <v>50</v>
      </c>
      <c r="O268" s="10">
        <v>230000000</v>
      </c>
      <c r="P268" s="13" t="s">
        <v>233</v>
      </c>
      <c r="Q268" s="11" t="s">
        <v>757</v>
      </c>
      <c r="R268" s="10" t="s">
        <v>234</v>
      </c>
      <c r="S268" s="10">
        <v>230000000</v>
      </c>
      <c r="T268" s="20" t="s">
        <v>531</v>
      </c>
      <c r="U268" s="13"/>
      <c r="V268" s="11" t="s">
        <v>284</v>
      </c>
      <c r="W268" s="13"/>
      <c r="X268" s="13"/>
      <c r="Y268" s="23">
        <v>0</v>
      </c>
      <c r="Z268" s="46">
        <v>90</v>
      </c>
      <c r="AA268" s="43">
        <v>10</v>
      </c>
      <c r="AB268" s="13"/>
      <c r="AC268" s="11" t="s">
        <v>236</v>
      </c>
      <c r="AD268" s="153"/>
      <c r="AE268" s="153"/>
      <c r="AF268" s="153">
        <v>265577558</v>
      </c>
      <c r="AG268" s="153">
        <f>AF268*1.12</f>
        <v>297446864.96000004</v>
      </c>
      <c r="AH268" s="153"/>
      <c r="AI268" s="153"/>
      <c r="AJ268" s="153">
        <v>305716000</v>
      </c>
      <c r="AK268" s="153">
        <f>AJ268*1.12</f>
        <v>342401920.00000006</v>
      </c>
      <c r="AL268" s="153"/>
      <c r="AM268" s="153"/>
      <c r="AN268" s="153">
        <v>212313000</v>
      </c>
      <c r="AO268" s="153">
        <f>AN268*1.12</f>
        <v>237790560.00000003</v>
      </c>
      <c r="AP268" s="153"/>
      <c r="AQ268" s="153"/>
      <c r="AR268" s="153">
        <v>209392000</v>
      </c>
      <c r="AS268" s="153">
        <f>AR268*1.12</f>
        <v>234519040.00000003</v>
      </c>
      <c r="AT268" s="153"/>
      <c r="AU268" s="153"/>
      <c r="AV268" s="153">
        <v>204113500</v>
      </c>
      <c r="AW268" s="153">
        <f>AV268*1.12</f>
        <v>228607120.00000003</v>
      </c>
      <c r="AX268" s="153"/>
      <c r="AY268" s="181">
        <f>AF268+AJ268+AN268+AR268+AV268</f>
        <v>1197112058</v>
      </c>
      <c r="AZ268" s="181">
        <f>AY268*1.12</f>
        <v>1340765504.96</v>
      </c>
      <c r="BA268" s="41">
        <v>120240021112</v>
      </c>
      <c r="BB268" s="13" t="s">
        <v>532</v>
      </c>
      <c r="BC268" s="22" t="s">
        <v>708</v>
      </c>
      <c r="BD268" s="13"/>
      <c r="BE268" s="13"/>
      <c r="BF268" s="13"/>
      <c r="BG268" s="13"/>
      <c r="BH268" s="13"/>
      <c r="BI268" s="13"/>
      <c r="BJ268" s="13"/>
      <c r="BK268" s="13"/>
      <c r="BL268" s="11"/>
      <c r="BM268" s="13" t="s">
        <v>788</v>
      </c>
    </row>
    <row r="269" spans="1:66" s="9" customFormat="1" ht="12.95" customHeight="1" x14ac:dyDescent="0.2">
      <c r="A269" s="13" t="s">
        <v>527</v>
      </c>
      <c r="B269" s="11" t="s">
        <v>441</v>
      </c>
      <c r="C269" s="11"/>
      <c r="D269" s="68" t="s">
        <v>534</v>
      </c>
      <c r="E269" s="15"/>
      <c r="F269" s="122"/>
      <c r="G269" s="20" t="s">
        <v>529</v>
      </c>
      <c r="H269" s="20"/>
      <c r="I269" s="20" t="s">
        <v>530</v>
      </c>
      <c r="J269" s="20" t="s">
        <v>530</v>
      </c>
      <c r="K269" s="121" t="s">
        <v>25</v>
      </c>
      <c r="L269" s="13"/>
      <c r="M269" s="13"/>
      <c r="N269" s="43">
        <v>50</v>
      </c>
      <c r="O269" s="10">
        <v>230000000</v>
      </c>
      <c r="P269" s="13" t="s">
        <v>233</v>
      </c>
      <c r="Q269" s="10" t="s">
        <v>519</v>
      </c>
      <c r="R269" s="10" t="s">
        <v>234</v>
      </c>
      <c r="S269" s="10">
        <v>230000000</v>
      </c>
      <c r="T269" s="13" t="s">
        <v>535</v>
      </c>
      <c r="U269" s="13"/>
      <c r="V269" s="11" t="s">
        <v>284</v>
      </c>
      <c r="W269" s="15"/>
      <c r="X269" s="15"/>
      <c r="Y269" s="23">
        <v>0</v>
      </c>
      <c r="Z269" s="43">
        <v>90</v>
      </c>
      <c r="AA269" s="43">
        <v>10</v>
      </c>
      <c r="AB269" s="47"/>
      <c r="AC269" s="11" t="s">
        <v>236</v>
      </c>
      <c r="AD269" s="153"/>
      <c r="AE269" s="153"/>
      <c r="AF269" s="153">
        <v>258694030</v>
      </c>
      <c r="AG269" s="153">
        <f t="shared" si="300"/>
        <v>289737313.60000002</v>
      </c>
      <c r="AH269" s="153"/>
      <c r="AI269" s="153"/>
      <c r="AJ269" s="153">
        <v>297878222</v>
      </c>
      <c r="AK269" s="153">
        <f t="shared" si="301"/>
        <v>333623608.64000005</v>
      </c>
      <c r="AL269" s="153"/>
      <c r="AM269" s="153"/>
      <c r="AN269" s="153">
        <v>335038434</v>
      </c>
      <c r="AO269" s="153">
        <f t="shared" ref="AO269:AO280" si="304">AN269*0.12</f>
        <v>40204612.079999998</v>
      </c>
      <c r="AP269" s="153"/>
      <c r="AQ269" s="153"/>
      <c r="AR269" s="153">
        <v>371108051</v>
      </c>
      <c r="AS269" s="153">
        <f t="shared" ref="AS269:AS280" si="305">AR269*1.12</f>
        <v>415641017.12000006</v>
      </c>
      <c r="AT269" s="153"/>
      <c r="AU269" s="153"/>
      <c r="AV269" s="153">
        <v>393396889</v>
      </c>
      <c r="AW269" s="153">
        <f t="shared" ref="AW269:AW280" si="306">AV269*1.12</f>
        <v>440604515.68000007</v>
      </c>
      <c r="AX269" s="153"/>
      <c r="AY269" s="181">
        <v>0</v>
      </c>
      <c r="AZ269" s="181">
        <f t="shared" si="303"/>
        <v>0</v>
      </c>
      <c r="BA269" s="41">
        <v>120240021112</v>
      </c>
      <c r="BB269" s="13" t="s">
        <v>536</v>
      </c>
      <c r="BC269" s="22" t="s">
        <v>537</v>
      </c>
      <c r="BD269" s="13"/>
      <c r="BE269" s="13"/>
      <c r="BF269" s="13"/>
      <c r="BG269" s="13"/>
      <c r="BH269" s="13"/>
      <c r="BI269" s="13"/>
      <c r="BJ269" s="13"/>
      <c r="BK269" s="13"/>
      <c r="BL269" s="13"/>
      <c r="BM269" s="48" t="s">
        <v>416</v>
      </c>
      <c r="BN269" s="16"/>
    </row>
    <row r="270" spans="1:66" s="9" customFormat="1" ht="12.95" customHeight="1" x14ac:dyDescent="0.2">
      <c r="A270" s="13" t="s">
        <v>527</v>
      </c>
      <c r="B270" s="11" t="s">
        <v>441</v>
      </c>
      <c r="C270" s="11"/>
      <c r="D270" s="52" t="s">
        <v>709</v>
      </c>
      <c r="E270" s="15"/>
      <c r="F270" s="11"/>
      <c r="G270" s="20" t="s">
        <v>529</v>
      </c>
      <c r="H270" s="20"/>
      <c r="I270" s="20" t="s">
        <v>530</v>
      </c>
      <c r="J270" s="20" t="s">
        <v>530</v>
      </c>
      <c r="K270" s="13" t="s">
        <v>25</v>
      </c>
      <c r="L270" s="13"/>
      <c r="M270" s="13"/>
      <c r="N270" s="43">
        <v>50</v>
      </c>
      <c r="O270" s="10">
        <v>230000000</v>
      </c>
      <c r="P270" s="13" t="s">
        <v>233</v>
      </c>
      <c r="Q270" s="11" t="s">
        <v>658</v>
      </c>
      <c r="R270" s="10" t="s">
        <v>234</v>
      </c>
      <c r="S270" s="10">
        <v>230000000</v>
      </c>
      <c r="T270" s="13" t="s">
        <v>535</v>
      </c>
      <c r="U270" s="13"/>
      <c r="V270" s="11" t="s">
        <v>284</v>
      </c>
      <c r="W270" s="15"/>
      <c r="X270" s="15"/>
      <c r="Y270" s="23">
        <v>0</v>
      </c>
      <c r="Z270" s="43">
        <v>90</v>
      </c>
      <c r="AA270" s="43">
        <v>10</v>
      </c>
      <c r="AB270" s="47"/>
      <c r="AC270" s="11" t="s">
        <v>236</v>
      </c>
      <c r="AD270" s="153"/>
      <c r="AE270" s="153"/>
      <c r="AF270" s="153">
        <v>258694030</v>
      </c>
      <c r="AG270" s="153">
        <f t="shared" si="300"/>
        <v>289737313.60000002</v>
      </c>
      <c r="AH270" s="153"/>
      <c r="AI270" s="153"/>
      <c r="AJ270" s="153">
        <v>297878222</v>
      </c>
      <c r="AK270" s="153">
        <f t="shared" si="301"/>
        <v>333623608.64000005</v>
      </c>
      <c r="AL270" s="153"/>
      <c r="AM270" s="153"/>
      <c r="AN270" s="153">
        <v>335038434</v>
      </c>
      <c r="AO270" s="153">
        <f t="shared" si="304"/>
        <v>40204612.079999998</v>
      </c>
      <c r="AP270" s="153"/>
      <c r="AQ270" s="153"/>
      <c r="AR270" s="153">
        <v>371108051</v>
      </c>
      <c r="AS270" s="153">
        <f t="shared" si="305"/>
        <v>415641017.12000006</v>
      </c>
      <c r="AT270" s="153"/>
      <c r="AU270" s="153"/>
      <c r="AV270" s="153">
        <v>393396889</v>
      </c>
      <c r="AW270" s="153">
        <f t="shared" si="306"/>
        <v>440604515.68000007</v>
      </c>
      <c r="AX270" s="153"/>
      <c r="AY270" s="181">
        <v>0</v>
      </c>
      <c r="AZ270" s="181">
        <f t="shared" si="303"/>
        <v>0</v>
      </c>
      <c r="BA270" s="41">
        <v>120240021112</v>
      </c>
      <c r="BB270" s="13" t="s">
        <v>536</v>
      </c>
      <c r="BC270" s="22" t="s">
        <v>710</v>
      </c>
      <c r="BD270" s="13"/>
      <c r="BE270" s="13"/>
      <c r="BF270" s="13"/>
      <c r="BG270" s="13"/>
      <c r="BH270" s="13"/>
      <c r="BI270" s="13"/>
      <c r="BJ270" s="13"/>
      <c r="BK270" s="13"/>
      <c r="BL270" s="13"/>
      <c r="BM270" s="13" t="s">
        <v>744</v>
      </c>
    </row>
    <row r="271" spans="1:66" s="9" customFormat="1" ht="12.95" customHeight="1" x14ac:dyDescent="0.2">
      <c r="A271" s="13" t="s">
        <v>527</v>
      </c>
      <c r="B271" s="11" t="s">
        <v>441</v>
      </c>
      <c r="C271" s="11"/>
      <c r="D271" s="52" t="s">
        <v>768</v>
      </c>
      <c r="E271" s="15"/>
      <c r="F271" s="11"/>
      <c r="G271" s="20" t="s">
        <v>529</v>
      </c>
      <c r="H271" s="20"/>
      <c r="I271" s="20" t="s">
        <v>530</v>
      </c>
      <c r="J271" s="20" t="s">
        <v>530</v>
      </c>
      <c r="K271" s="13" t="s">
        <v>25</v>
      </c>
      <c r="L271" s="13"/>
      <c r="M271" s="13"/>
      <c r="N271" s="43">
        <v>50</v>
      </c>
      <c r="O271" s="10">
        <v>230000000</v>
      </c>
      <c r="P271" s="13" t="s">
        <v>233</v>
      </c>
      <c r="Q271" s="11" t="s">
        <v>757</v>
      </c>
      <c r="R271" s="10" t="s">
        <v>234</v>
      </c>
      <c r="S271" s="10">
        <v>230000000</v>
      </c>
      <c r="T271" s="13" t="s">
        <v>535</v>
      </c>
      <c r="U271" s="13"/>
      <c r="V271" s="11" t="s">
        <v>284</v>
      </c>
      <c r="W271" s="15"/>
      <c r="X271" s="15"/>
      <c r="Y271" s="23">
        <v>0</v>
      </c>
      <c r="Z271" s="43">
        <v>90</v>
      </c>
      <c r="AA271" s="43">
        <v>10</v>
      </c>
      <c r="AB271" s="47"/>
      <c r="AC271" s="11" t="s">
        <v>236</v>
      </c>
      <c r="AD271" s="153"/>
      <c r="AE271" s="153"/>
      <c r="AF271" s="153">
        <v>258694030</v>
      </c>
      <c r="AG271" s="153">
        <v>289737313.60000002</v>
      </c>
      <c r="AH271" s="153"/>
      <c r="AI271" s="153"/>
      <c r="AJ271" s="153">
        <v>297878222</v>
      </c>
      <c r="AK271" s="153">
        <v>333623608.64000005</v>
      </c>
      <c r="AL271" s="153"/>
      <c r="AM271" s="153"/>
      <c r="AN271" s="153">
        <v>335038434</v>
      </c>
      <c r="AO271" s="153">
        <v>40204612.079999998</v>
      </c>
      <c r="AP271" s="153"/>
      <c r="AQ271" s="153"/>
      <c r="AR271" s="153">
        <v>371108051</v>
      </c>
      <c r="AS271" s="153">
        <v>415641017.12000006</v>
      </c>
      <c r="AT271" s="153"/>
      <c r="AU271" s="153"/>
      <c r="AV271" s="153">
        <v>393396889</v>
      </c>
      <c r="AW271" s="153">
        <v>440604515.68000007</v>
      </c>
      <c r="AX271" s="153"/>
      <c r="AY271" s="181">
        <v>0</v>
      </c>
      <c r="AZ271" s="181">
        <v>0</v>
      </c>
      <c r="BA271" s="41">
        <v>120240021112</v>
      </c>
      <c r="BB271" s="13" t="s">
        <v>536</v>
      </c>
      <c r="BC271" s="22" t="s">
        <v>710</v>
      </c>
      <c r="BD271" s="13"/>
      <c r="BE271" s="13"/>
      <c r="BF271" s="13"/>
      <c r="BG271" s="13"/>
      <c r="BH271" s="13"/>
      <c r="BI271" s="13"/>
      <c r="BJ271" s="13"/>
      <c r="BK271" s="13"/>
      <c r="BL271" s="13"/>
      <c r="BM271" s="13" t="s">
        <v>191</v>
      </c>
    </row>
    <row r="272" spans="1:66" s="39" customFormat="1" ht="12.95" customHeight="1" x14ac:dyDescent="0.2">
      <c r="A272" s="13" t="s">
        <v>527</v>
      </c>
      <c r="B272" s="11" t="s">
        <v>441</v>
      </c>
      <c r="C272" s="11"/>
      <c r="D272" s="52" t="s">
        <v>789</v>
      </c>
      <c r="E272" s="15"/>
      <c r="F272" s="11"/>
      <c r="G272" s="20" t="s">
        <v>529</v>
      </c>
      <c r="H272" s="20"/>
      <c r="I272" s="20" t="s">
        <v>530</v>
      </c>
      <c r="J272" s="20" t="s">
        <v>530</v>
      </c>
      <c r="K272" s="13" t="s">
        <v>25</v>
      </c>
      <c r="L272" s="13"/>
      <c r="M272" s="13"/>
      <c r="N272" s="43">
        <v>50</v>
      </c>
      <c r="O272" s="10">
        <v>230000000</v>
      </c>
      <c r="P272" s="13" t="s">
        <v>233</v>
      </c>
      <c r="Q272" s="11" t="s">
        <v>757</v>
      </c>
      <c r="R272" s="10" t="s">
        <v>234</v>
      </c>
      <c r="S272" s="10">
        <v>230000000</v>
      </c>
      <c r="T272" s="13" t="s">
        <v>535</v>
      </c>
      <c r="U272" s="13"/>
      <c r="V272" s="11" t="s">
        <v>284</v>
      </c>
      <c r="W272" s="15"/>
      <c r="X272" s="15"/>
      <c r="Y272" s="23">
        <v>0</v>
      </c>
      <c r="Z272" s="43">
        <v>90</v>
      </c>
      <c r="AA272" s="43">
        <v>10</v>
      </c>
      <c r="AB272" s="47"/>
      <c r="AC272" s="11" t="s">
        <v>236</v>
      </c>
      <c r="AD272" s="153"/>
      <c r="AE272" s="153"/>
      <c r="AF272" s="153">
        <v>259195940</v>
      </c>
      <c r="AG272" s="153">
        <f t="shared" ref="AG272:AG273" si="307">AF272*1.12</f>
        <v>290299452.80000001</v>
      </c>
      <c r="AH272" s="153"/>
      <c r="AI272" s="153"/>
      <c r="AJ272" s="153">
        <v>297878222</v>
      </c>
      <c r="AK272" s="153">
        <v>333623608.64000005</v>
      </c>
      <c r="AL272" s="153"/>
      <c r="AM272" s="153"/>
      <c r="AN272" s="153">
        <v>335038434</v>
      </c>
      <c r="AO272" s="153">
        <v>40204612.079999998</v>
      </c>
      <c r="AP272" s="153"/>
      <c r="AQ272" s="153"/>
      <c r="AR272" s="153">
        <v>371108051</v>
      </c>
      <c r="AS272" s="153">
        <v>415641017.12000006</v>
      </c>
      <c r="AT272" s="153"/>
      <c r="AU272" s="153"/>
      <c r="AV272" s="153">
        <v>393396889</v>
      </c>
      <c r="AW272" s="153">
        <v>440604515.68000007</v>
      </c>
      <c r="AX272" s="153"/>
      <c r="AY272" s="181">
        <v>0</v>
      </c>
      <c r="AZ272" s="181">
        <f t="shared" ref="AZ272:AZ273" si="308">AY272*1.12</f>
        <v>0</v>
      </c>
      <c r="BA272" s="41">
        <v>120240021112</v>
      </c>
      <c r="BB272" s="13" t="s">
        <v>536</v>
      </c>
      <c r="BC272" s="22" t="s">
        <v>710</v>
      </c>
      <c r="BD272" s="13"/>
      <c r="BE272" s="13"/>
      <c r="BF272" s="13"/>
      <c r="BG272" s="13"/>
      <c r="BH272" s="13"/>
      <c r="BI272" s="13"/>
      <c r="BJ272" s="13"/>
      <c r="BK272" s="13"/>
      <c r="BL272" s="13"/>
      <c r="BM272" s="13" t="s">
        <v>788</v>
      </c>
    </row>
    <row r="273" spans="1:65" s="39" customFormat="1" ht="12.95" customHeight="1" x14ac:dyDescent="0.2">
      <c r="A273" s="13" t="s">
        <v>527</v>
      </c>
      <c r="B273" s="11" t="s">
        <v>441</v>
      </c>
      <c r="C273" s="11"/>
      <c r="D273" s="52" t="s">
        <v>1002</v>
      </c>
      <c r="E273" s="15"/>
      <c r="F273" s="11"/>
      <c r="G273" s="20" t="s">
        <v>529</v>
      </c>
      <c r="H273" s="20"/>
      <c r="I273" s="20" t="s">
        <v>530</v>
      </c>
      <c r="J273" s="20" t="s">
        <v>530</v>
      </c>
      <c r="K273" s="13" t="s">
        <v>25</v>
      </c>
      <c r="L273" s="13"/>
      <c r="M273" s="13"/>
      <c r="N273" s="43">
        <v>50</v>
      </c>
      <c r="O273" s="10">
        <v>230000000</v>
      </c>
      <c r="P273" s="13" t="s">
        <v>233</v>
      </c>
      <c r="Q273" s="11" t="s">
        <v>757</v>
      </c>
      <c r="R273" s="10" t="s">
        <v>234</v>
      </c>
      <c r="S273" s="10">
        <v>230000000</v>
      </c>
      <c r="T273" s="13" t="s">
        <v>535</v>
      </c>
      <c r="U273" s="13"/>
      <c r="V273" s="11" t="s">
        <v>284</v>
      </c>
      <c r="W273" s="15"/>
      <c r="X273" s="15"/>
      <c r="Y273" s="23">
        <v>0</v>
      </c>
      <c r="Z273" s="43">
        <v>90</v>
      </c>
      <c r="AA273" s="43">
        <v>10</v>
      </c>
      <c r="AB273" s="47"/>
      <c r="AC273" s="11" t="s">
        <v>236</v>
      </c>
      <c r="AD273" s="153"/>
      <c r="AE273" s="153"/>
      <c r="AF273" s="153">
        <v>256670330</v>
      </c>
      <c r="AG273" s="153">
        <f t="shared" si="307"/>
        <v>287470769.60000002</v>
      </c>
      <c r="AH273" s="153"/>
      <c r="AI273" s="153"/>
      <c r="AJ273" s="153">
        <v>257358500</v>
      </c>
      <c r="AK273" s="153">
        <f t="shared" ref="AK273" si="309">AJ273*1.12</f>
        <v>288241520</v>
      </c>
      <c r="AL273" s="153"/>
      <c r="AM273" s="153"/>
      <c r="AN273" s="153">
        <v>197248000</v>
      </c>
      <c r="AO273" s="153">
        <f t="shared" ref="AO273" si="310">AN273*1.12</f>
        <v>220917760.00000003</v>
      </c>
      <c r="AP273" s="153"/>
      <c r="AQ273" s="153"/>
      <c r="AR273" s="153">
        <v>192234000</v>
      </c>
      <c r="AS273" s="153">
        <f t="shared" ref="AS273" si="311">AR273*1.12</f>
        <v>215302080.00000003</v>
      </c>
      <c r="AT273" s="153"/>
      <c r="AU273" s="153"/>
      <c r="AV273" s="153">
        <v>185610000</v>
      </c>
      <c r="AW273" s="153">
        <f t="shared" ref="AW273" si="312">AV273*1.12</f>
        <v>207883200.00000003</v>
      </c>
      <c r="AX273" s="153"/>
      <c r="AY273" s="181">
        <f t="shared" ref="AY273" si="313">AF273+AJ273+AN273+AR273+AV273</f>
        <v>1089120830</v>
      </c>
      <c r="AZ273" s="181">
        <f t="shared" si="308"/>
        <v>1219815329.6000001</v>
      </c>
      <c r="BA273" s="41">
        <v>120240021112</v>
      </c>
      <c r="BB273" s="13" t="s">
        <v>536</v>
      </c>
      <c r="BC273" s="22" t="s">
        <v>710</v>
      </c>
      <c r="BD273" s="13"/>
      <c r="BE273" s="13"/>
      <c r="BF273" s="13"/>
      <c r="BG273" s="13"/>
      <c r="BH273" s="13"/>
      <c r="BI273" s="13"/>
      <c r="BJ273" s="13"/>
      <c r="BK273" s="13"/>
      <c r="BL273" s="13"/>
      <c r="BM273" s="13" t="s">
        <v>788</v>
      </c>
    </row>
    <row r="274" spans="1:65" s="39" customFormat="1" ht="12.95" customHeight="1" x14ac:dyDescent="0.2">
      <c r="A274" s="42" t="s">
        <v>527</v>
      </c>
      <c r="B274" s="11" t="s">
        <v>441</v>
      </c>
      <c r="C274" s="11"/>
      <c r="D274" s="68" t="s">
        <v>538</v>
      </c>
      <c r="E274" s="13"/>
      <c r="F274" s="72"/>
      <c r="G274" s="20" t="s">
        <v>529</v>
      </c>
      <c r="H274" s="20"/>
      <c r="I274" s="20" t="s">
        <v>530</v>
      </c>
      <c r="J274" s="20" t="s">
        <v>530</v>
      </c>
      <c r="K274" s="121" t="s">
        <v>25</v>
      </c>
      <c r="L274" s="13"/>
      <c r="M274" s="13"/>
      <c r="N274" s="43">
        <v>50</v>
      </c>
      <c r="O274" s="10">
        <v>230000000</v>
      </c>
      <c r="P274" s="13" t="s">
        <v>233</v>
      </c>
      <c r="Q274" s="10" t="s">
        <v>519</v>
      </c>
      <c r="R274" s="10" t="s">
        <v>234</v>
      </c>
      <c r="S274" s="10">
        <v>230000000</v>
      </c>
      <c r="T274" s="20" t="s">
        <v>280</v>
      </c>
      <c r="U274" s="13"/>
      <c r="V274" s="11" t="s">
        <v>284</v>
      </c>
      <c r="W274" s="13"/>
      <c r="X274" s="13"/>
      <c r="Y274" s="23">
        <v>0</v>
      </c>
      <c r="Z274" s="43">
        <v>90</v>
      </c>
      <c r="AA274" s="20">
        <v>10</v>
      </c>
      <c r="AB274" s="13"/>
      <c r="AC274" s="11" t="s">
        <v>236</v>
      </c>
      <c r="AD274" s="153"/>
      <c r="AE274" s="153"/>
      <c r="AF274" s="153">
        <v>120973130</v>
      </c>
      <c r="AG274" s="153">
        <f t="shared" si="300"/>
        <v>135489905.60000002</v>
      </c>
      <c r="AH274" s="153"/>
      <c r="AI274" s="153"/>
      <c r="AJ274" s="153">
        <v>139296840</v>
      </c>
      <c r="AK274" s="153">
        <f t="shared" si="301"/>
        <v>156012460.80000001</v>
      </c>
      <c r="AL274" s="153"/>
      <c r="AM274" s="153"/>
      <c r="AN274" s="153">
        <v>156674076</v>
      </c>
      <c r="AO274" s="153">
        <f t="shared" si="304"/>
        <v>18800889.120000001</v>
      </c>
      <c r="AP274" s="153"/>
      <c r="AQ274" s="153"/>
      <c r="AR274" s="153">
        <v>173541317</v>
      </c>
      <c r="AS274" s="153">
        <f t="shared" si="305"/>
        <v>194366275.04000002</v>
      </c>
      <c r="AT274" s="153"/>
      <c r="AU274" s="153"/>
      <c r="AV274" s="153">
        <v>183964249</v>
      </c>
      <c r="AW274" s="153">
        <f t="shared" si="306"/>
        <v>206039958.88000003</v>
      </c>
      <c r="AX274" s="153"/>
      <c r="AY274" s="181">
        <v>0</v>
      </c>
      <c r="AZ274" s="181">
        <f t="shared" si="303"/>
        <v>0</v>
      </c>
      <c r="BA274" s="41">
        <v>120240021112</v>
      </c>
      <c r="BB274" s="13" t="s">
        <v>539</v>
      </c>
      <c r="BC274" s="22" t="s">
        <v>540</v>
      </c>
      <c r="BD274" s="13"/>
      <c r="BE274" s="13"/>
      <c r="BF274" s="13"/>
      <c r="BG274" s="13"/>
      <c r="BH274" s="13"/>
      <c r="BI274" s="13"/>
      <c r="BJ274" s="13"/>
      <c r="BK274" s="13"/>
      <c r="BL274" s="17"/>
      <c r="BM274" s="48" t="s">
        <v>416</v>
      </c>
    </row>
    <row r="275" spans="1:65" s="39" customFormat="1" ht="12.95" customHeight="1" x14ac:dyDescent="0.2">
      <c r="A275" s="42" t="s">
        <v>527</v>
      </c>
      <c r="B275" s="11" t="s">
        <v>441</v>
      </c>
      <c r="C275" s="11"/>
      <c r="D275" s="52" t="s">
        <v>711</v>
      </c>
      <c r="E275" s="13"/>
      <c r="F275" s="52"/>
      <c r="G275" s="20" t="s">
        <v>529</v>
      </c>
      <c r="H275" s="20"/>
      <c r="I275" s="20" t="s">
        <v>530</v>
      </c>
      <c r="J275" s="20" t="s">
        <v>530</v>
      </c>
      <c r="K275" s="13" t="s">
        <v>25</v>
      </c>
      <c r="L275" s="13"/>
      <c r="M275" s="13"/>
      <c r="N275" s="43">
        <v>50</v>
      </c>
      <c r="O275" s="10">
        <v>230000000</v>
      </c>
      <c r="P275" s="13" t="s">
        <v>233</v>
      </c>
      <c r="Q275" s="11" t="s">
        <v>658</v>
      </c>
      <c r="R275" s="10" t="s">
        <v>234</v>
      </c>
      <c r="S275" s="10">
        <v>230000000</v>
      </c>
      <c r="T275" s="20" t="s">
        <v>280</v>
      </c>
      <c r="U275" s="13"/>
      <c r="V275" s="11" t="s">
        <v>284</v>
      </c>
      <c r="W275" s="13"/>
      <c r="X275" s="13"/>
      <c r="Y275" s="23">
        <v>0</v>
      </c>
      <c r="Z275" s="43">
        <v>90</v>
      </c>
      <c r="AA275" s="20">
        <v>10</v>
      </c>
      <c r="AB275" s="13"/>
      <c r="AC275" s="11" t="s">
        <v>236</v>
      </c>
      <c r="AD275" s="153"/>
      <c r="AE275" s="153"/>
      <c r="AF275" s="153">
        <v>120973130</v>
      </c>
      <c r="AG275" s="153">
        <f t="shared" si="300"/>
        <v>135489905.60000002</v>
      </c>
      <c r="AH275" s="153"/>
      <c r="AI275" s="153"/>
      <c r="AJ275" s="153">
        <v>139296840</v>
      </c>
      <c r="AK275" s="153">
        <f t="shared" si="301"/>
        <v>156012460.80000001</v>
      </c>
      <c r="AL275" s="153"/>
      <c r="AM275" s="153"/>
      <c r="AN275" s="153">
        <v>156674076</v>
      </c>
      <c r="AO275" s="153">
        <f t="shared" si="304"/>
        <v>18800889.120000001</v>
      </c>
      <c r="AP275" s="153"/>
      <c r="AQ275" s="153"/>
      <c r="AR275" s="153">
        <v>173541317</v>
      </c>
      <c r="AS275" s="153">
        <f t="shared" si="305"/>
        <v>194366275.04000002</v>
      </c>
      <c r="AT275" s="153"/>
      <c r="AU275" s="153"/>
      <c r="AV275" s="153">
        <v>183964249</v>
      </c>
      <c r="AW275" s="153">
        <f t="shared" si="306"/>
        <v>206039958.88000003</v>
      </c>
      <c r="AX275" s="153"/>
      <c r="AY275" s="181">
        <v>0</v>
      </c>
      <c r="AZ275" s="181">
        <f t="shared" si="303"/>
        <v>0</v>
      </c>
      <c r="BA275" s="41">
        <v>120240021112</v>
      </c>
      <c r="BB275" s="13" t="s">
        <v>539</v>
      </c>
      <c r="BC275" s="22" t="s">
        <v>712</v>
      </c>
      <c r="BD275" s="13"/>
      <c r="BE275" s="13"/>
      <c r="BF275" s="13"/>
      <c r="BG275" s="13"/>
      <c r="BH275" s="13"/>
      <c r="BI275" s="13"/>
      <c r="BJ275" s="13"/>
      <c r="BK275" s="13"/>
      <c r="BL275" s="17"/>
      <c r="BM275" s="13" t="s">
        <v>744</v>
      </c>
    </row>
    <row r="276" spans="1:65" s="39" customFormat="1" ht="12.95" customHeight="1" x14ac:dyDescent="0.2">
      <c r="A276" s="42" t="s">
        <v>527</v>
      </c>
      <c r="B276" s="11" t="s">
        <v>441</v>
      </c>
      <c r="C276" s="11"/>
      <c r="D276" s="52" t="s">
        <v>769</v>
      </c>
      <c r="E276" s="13"/>
      <c r="F276" s="52"/>
      <c r="G276" s="20" t="s">
        <v>529</v>
      </c>
      <c r="H276" s="20"/>
      <c r="I276" s="20" t="s">
        <v>530</v>
      </c>
      <c r="J276" s="20" t="s">
        <v>530</v>
      </c>
      <c r="K276" s="13" t="s">
        <v>25</v>
      </c>
      <c r="L276" s="13"/>
      <c r="M276" s="13"/>
      <c r="N276" s="43">
        <v>50</v>
      </c>
      <c r="O276" s="10">
        <v>230000000</v>
      </c>
      <c r="P276" s="13" t="s">
        <v>233</v>
      </c>
      <c r="Q276" s="11" t="s">
        <v>757</v>
      </c>
      <c r="R276" s="10" t="s">
        <v>234</v>
      </c>
      <c r="S276" s="10">
        <v>230000000</v>
      </c>
      <c r="T276" s="20" t="s">
        <v>280</v>
      </c>
      <c r="U276" s="13"/>
      <c r="V276" s="11" t="s">
        <v>284</v>
      </c>
      <c r="W276" s="13"/>
      <c r="X276" s="13"/>
      <c r="Y276" s="23">
        <v>0</v>
      </c>
      <c r="Z276" s="43">
        <v>90</v>
      </c>
      <c r="AA276" s="20">
        <v>10</v>
      </c>
      <c r="AB276" s="13"/>
      <c r="AC276" s="11" t="s">
        <v>236</v>
      </c>
      <c r="AD276" s="153"/>
      <c r="AE276" s="153"/>
      <c r="AF276" s="153">
        <v>120973130</v>
      </c>
      <c r="AG276" s="153">
        <v>135489905.60000002</v>
      </c>
      <c r="AH276" s="153"/>
      <c r="AI276" s="153"/>
      <c r="AJ276" s="153">
        <v>139296840</v>
      </c>
      <c r="AK276" s="153">
        <v>156012460.80000001</v>
      </c>
      <c r="AL276" s="153"/>
      <c r="AM276" s="153"/>
      <c r="AN276" s="153">
        <v>156674076</v>
      </c>
      <c r="AO276" s="153">
        <v>18800889.120000001</v>
      </c>
      <c r="AP276" s="153"/>
      <c r="AQ276" s="153"/>
      <c r="AR276" s="153">
        <v>173541317</v>
      </c>
      <c r="AS276" s="153">
        <v>194366275.04000002</v>
      </c>
      <c r="AT276" s="153"/>
      <c r="AU276" s="153"/>
      <c r="AV276" s="153">
        <v>183964249</v>
      </c>
      <c r="AW276" s="153">
        <v>206039958.88000003</v>
      </c>
      <c r="AX276" s="153"/>
      <c r="AY276" s="181">
        <v>0</v>
      </c>
      <c r="AZ276" s="181">
        <v>0</v>
      </c>
      <c r="BA276" s="41">
        <v>120240021112</v>
      </c>
      <c r="BB276" s="13" t="s">
        <v>539</v>
      </c>
      <c r="BC276" s="22" t="s">
        <v>712</v>
      </c>
      <c r="BD276" s="13"/>
      <c r="BE276" s="13"/>
      <c r="BF276" s="13"/>
      <c r="BG276" s="13"/>
      <c r="BH276" s="13"/>
      <c r="BI276" s="13"/>
      <c r="BJ276" s="13"/>
      <c r="BK276" s="13"/>
      <c r="BL276" s="17"/>
      <c r="BM276" s="13" t="s">
        <v>191</v>
      </c>
    </row>
    <row r="277" spans="1:65" s="39" customFormat="1" ht="12.95" customHeight="1" x14ac:dyDescent="0.2">
      <c r="A277" s="42" t="s">
        <v>527</v>
      </c>
      <c r="B277" s="11" t="s">
        <v>441</v>
      </c>
      <c r="C277" s="11"/>
      <c r="D277" s="52" t="s">
        <v>790</v>
      </c>
      <c r="E277" s="13"/>
      <c r="F277" s="52"/>
      <c r="G277" s="20" t="s">
        <v>529</v>
      </c>
      <c r="H277" s="20"/>
      <c r="I277" s="20" t="s">
        <v>530</v>
      </c>
      <c r="J277" s="20" t="s">
        <v>530</v>
      </c>
      <c r="K277" s="13" t="s">
        <v>25</v>
      </c>
      <c r="L277" s="13"/>
      <c r="M277" s="13"/>
      <c r="N277" s="43">
        <v>50</v>
      </c>
      <c r="O277" s="10">
        <v>230000000</v>
      </c>
      <c r="P277" s="13" t="s">
        <v>233</v>
      </c>
      <c r="Q277" s="11" t="s">
        <v>757</v>
      </c>
      <c r="R277" s="10" t="s">
        <v>234</v>
      </c>
      <c r="S277" s="10">
        <v>230000000</v>
      </c>
      <c r="T277" s="20" t="s">
        <v>280</v>
      </c>
      <c r="U277" s="13"/>
      <c r="V277" s="11" t="s">
        <v>284</v>
      </c>
      <c r="W277" s="13"/>
      <c r="X277" s="13"/>
      <c r="Y277" s="23">
        <v>0</v>
      </c>
      <c r="Z277" s="43">
        <v>90</v>
      </c>
      <c r="AA277" s="20">
        <v>10</v>
      </c>
      <c r="AB277" s="13"/>
      <c r="AC277" s="11" t="s">
        <v>236</v>
      </c>
      <c r="AD277" s="153"/>
      <c r="AE277" s="153"/>
      <c r="AF277" s="153">
        <v>120927340</v>
      </c>
      <c r="AG277" s="153">
        <f>AF277*1.12</f>
        <v>135438620.80000001</v>
      </c>
      <c r="AH277" s="153"/>
      <c r="AI277" s="153"/>
      <c r="AJ277" s="153">
        <v>139296840</v>
      </c>
      <c r="AK277" s="153">
        <v>156012460.80000001</v>
      </c>
      <c r="AL277" s="153"/>
      <c r="AM277" s="153"/>
      <c r="AN277" s="153">
        <v>156674076</v>
      </c>
      <c r="AO277" s="153">
        <v>18800889.120000001</v>
      </c>
      <c r="AP277" s="153"/>
      <c r="AQ277" s="153"/>
      <c r="AR277" s="153">
        <v>173541317</v>
      </c>
      <c r="AS277" s="153">
        <v>194366275.04000002</v>
      </c>
      <c r="AT277" s="153"/>
      <c r="AU277" s="153"/>
      <c r="AV277" s="153">
        <v>183964249</v>
      </c>
      <c r="AW277" s="153">
        <v>206039958.88000003</v>
      </c>
      <c r="AX277" s="153"/>
      <c r="AY277" s="181">
        <v>0</v>
      </c>
      <c r="AZ277" s="181">
        <f t="shared" ref="AZ277:AZ278" si="314">AY277*1.12</f>
        <v>0</v>
      </c>
      <c r="BA277" s="41">
        <v>120240021112</v>
      </c>
      <c r="BB277" s="13" t="s">
        <v>539</v>
      </c>
      <c r="BC277" s="22" t="s">
        <v>712</v>
      </c>
      <c r="BD277" s="13"/>
      <c r="BE277" s="13"/>
      <c r="BF277" s="13"/>
      <c r="BG277" s="13"/>
      <c r="BH277" s="13"/>
      <c r="BI277" s="13"/>
      <c r="BJ277" s="13"/>
      <c r="BK277" s="13"/>
      <c r="BL277" s="17"/>
      <c r="BM277" s="13" t="s">
        <v>788</v>
      </c>
    </row>
    <row r="278" spans="1:65" s="39" customFormat="1" ht="12.95" customHeight="1" x14ac:dyDescent="0.2">
      <c r="A278" s="42" t="s">
        <v>527</v>
      </c>
      <c r="B278" s="11" t="s">
        <v>441</v>
      </c>
      <c r="C278" s="11"/>
      <c r="D278" s="52" t="s">
        <v>1003</v>
      </c>
      <c r="E278" s="13"/>
      <c r="F278" s="52"/>
      <c r="G278" s="20" t="s">
        <v>529</v>
      </c>
      <c r="H278" s="20"/>
      <c r="I278" s="20" t="s">
        <v>530</v>
      </c>
      <c r="J278" s="20" t="s">
        <v>530</v>
      </c>
      <c r="K278" s="13" t="s">
        <v>25</v>
      </c>
      <c r="L278" s="13"/>
      <c r="M278" s="13"/>
      <c r="N278" s="43">
        <v>50</v>
      </c>
      <c r="O278" s="10">
        <v>230000000</v>
      </c>
      <c r="P278" s="13" t="s">
        <v>233</v>
      </c>
      <c r="Q278" s="11" t="s">
        <v>757</v>
      </c>
      <c r="R278" s="10" t="s">
        <v>234</v>
      </c>
      <c r="S278" s="10">
        <v>230000000</v>
      </c>
      <c r="T278" s="20" t="s">
        <v>280</v>
      </c>
      <c r="U278" s="13"/>
      <c r="V278" s="11" t="s">
        <v>284</v>
      </c>
      <c r="W278" s="13"/>
      <c r="X278" s="13"/>
      <c r="Y278" s="23">
        <v>0</v>
      </c>
      <c r="Z278" s="43">
        <v>90</v>
      </c>
      <c r="AA278" s="20">
        <v>10</v>
      </c>
      <c r="AB278" s="13"/>
      <c r="AC278" s="11" t="s">
        <v>236</v>
      </c>
      <c r="AD278" s="153"/>
      <c r="AE278" s="153"/>
      <c r="AF278" s="153">
        <v>119527630</v>
      </c>
      <c r="AG278" s="153">
        <f>AF278*1.12</f>
        <v>133870945.60000001</v>
      </c>
      <c r="AH278" s="153"/>
      <c r="AI278" s="153"/>
      <c r="AJ278" s="153">
        <v>86273000</v>
      </c>
      <c r="AK278" s="153">
        <f t="shared" ref="AK278" si="315">AJ278*1.12</f>
        <v>96625760.000000015</v>
      </c>
      <c r="AL278" s="153"/>
      <c r="AM278" s="153"/>
      <c r="AN278" s="153">
        <v>80316000</v>
      </c>
      <c r="AO278" s="153">
        <f t="shared" ref="AO278" si="316">AN278*1.12</f>
        <v>89953920.000000015</v>
      </c>
      <c r="AP278" s="153"/>
      <c r="AQ278" s="153"/>
      <c r="AR278" s="153">
        <v>74416500</v>
      </c>
      <c r="AS278" s="153">
        <f t="shared" ref="AS278" si="317">AR278*1.12</f>
        <v>83346480.000000015</v>
      </c>
      <c r="AT278" s="153"/>
      <c r="AU278" s="153"/>
      <c r="AV278" s="153">
        <v>68804500</v>
      </c>
      <c r="AW278" s="153">
        <f t="shared" ref="AW278" si="318">AV278*1.12</f>
        <v>77061040</v>
      </c>
      <c r="AX278" s="153"/>
      <c r="AY278" s="181">
        <f t="shared" ref="AY278" si="319">AF278+AJ278+AN278+AR278+AV278</f>
        <v>429337630</v>
      </c>
      <c r="AZ278" s="181">
        <f t="shared" si="314"/>
        <v>480858145.60000002</v>
      </c>
      <c r="BA278" s="41">
        <v>120240021112</v>
      </c>
      <c r="BB278" s="13" t="s">
        <v>539</v>
      </c>
      <c r="BC278" s="22" t="s">
        <v>712</v>
      </c>
      <c r="BD278" s="13"/>
      <c r="BE278" s="13"/>
      <c r="BF278" s="13"/>
      <c r="BG278" s="13"/>
      <c r="BH278" s="13"/>
      <c r="BI278" s="13"/>
      <c r="BJ278" s="13"/>
      <c r="BK278" s="13"/>
      <c r="BL278" s="17"/>
      <c r="BM278" s="13" t="s">
        <v>788</v>
      </c>
    </row>
    <row r="279" spans="1:65" s="39" customFormat="1" ht="12.95" customHeight="1" x14ac:dyDescent="0.2">
      <c r="A279" s="42" t="s">
        <v>527</v>
      </c>
      <c r="B279" s="11" t="s">
        <v>441</v>
      </c>
      <c r="C279" s="11"/>
      <c r="D279" s="68" t="s">
        <v>541</v>
      </c>
      <c r="E279" s="13"/>
      <c r="F279" s="72"/>
      <c r="G279" s="20" t="s">
        <v>529</v>
      </c>
      <c r="H279" s="20"/>
      <c r="I279" s="20" t="s">
        <v>530</v>
      </c>
      <c r="J279" s="20" t="s">
        <v>530</v>
      </c>
      <c r="K279" s="121" t="s">
        <v>25</v>
      </c>
      <c r="L279" s="13"/>
      <c r="M279" s="13"/>
      <c r="N279" s="43">
        <v>50</v>
      </c>
      <c r="O279" s="10">
        <v>230000000</v>
      </c>
      <c r="P279" s="13" t="s">
        <v>233</v>
      </c>
      <c r="Q279" s="10" t="s">
        <v>519</v>
      </c>
      <c r="R279" s="10" t="s">
        <v>234</v>
      </c>
      <c r="S279" s="10">
        <v>230000000</v>
      </c>
      <c r="T279" s="20" t="s">
        <v>140</v>
      </c>
      <c r="U279" s="13"/>
      <c r="V279" s="11" t="s">
        <v>284</v>
      </c>
      <c r="W279" s="13"/>
      <c r="X279" s="13"/>
      <c r="Y279" s="23">
        <v>0</v>
      </c>
      <c r="Z279" s="43">
        <v>90</v>
      </c>
      <c r="AA279" s="20">
        <v>10</v>
      </c>
      <c r="AB279" s="13"/>
      <c r="AC279" s="11" t="s">
        <v>236</v>
      </c>
      <c r="AD279" s="153"/>
      <c r="AE279" s="153"/>
      <c r="AF279" s="153">
        <v>123840814</v>
      </c>
      <c r="AG279" s="153">
        <f t="shared" si="300"/>
        <v>138701711.68000001</v>
      </c>
      <c r="AH279" s="153"/>
      <c r="AI279" s="153"/>
      <c r="AJ279" s="153">
        <v>142598889</v>
      </c>
      <c r="AK279" s="153">
        <f t="shared" si="301"/>
        <v>159710755.68000001</v>
      </c>
      <c r="AL279" s="153"/>
      <c r="AM279" s="153"/>
      <c r="AN279" s="153">
        <v>160388055</v>
      </c>
      <c r="AO279" s="153">
        <f t="shared" si="304"/>
        <v>19246566.599999998</v>
      </c>
      <c r="AP279" s="153"/>
      <c r="AQ279" s="153"/>
      <c r="AR279" s="153">
        <v>177655136</v>
      </c>
      <c r="AS279" s="153">
        <f t="shared" si="305"/>
        <v>198973752.32000002</v>
      </c>
      <c r="AT279" s="153"/>
      <c r="AU279" s="153"/>
      <c r="AV279" s="153">
        <v>188325146</v>
      </c>
      <c r="AW279" s="153">
        <f t="shared" si="306"/>
        <v>210924163.52000001</v>
      </c>
      <c r="AX279" s="153"/>
      <c r="AY279" s="181">
        <v>0</v>
      </c>
      <c r="AZ279" s="181">
        <f t="shared" si="303"/>
        <v>0</v>
      </c>
      <c r="BA279" s="41">
        <v>120240021112</v>
      </c>
      <c r="BB279" s="13" t="s">
        <v>542</v>
      </c>
      <c r="BC279" s="22" t="s">
        <v>543</v>
      </c>
      <c r="BD279" s="13"/>
      <c r="BE279" s="13"/>
      <c r="BF279" s="13"/>
      <c r="BG279" s="13"/>
      <c r="BH279" s="13"/>
      <c r="BI279" s="13"/>
      <c r="BJ279" s="13"/>
      <c r="BK279" s="13"/>
      <c r="BL279" s="17"/>
      <c r="BM279" s="48" t="s">
        <v>416</v>
      </c>
    </row>
    <row r="280" spans="1:65" s="39" customFormat="1" ht="12.95" customHeight="1" x14ac:dyDescent="0.2">
      <c r="A280" s="42" t="s">
        <v>527</v>
      </c>
      <c r="B280" s="11" t="s">
        <v>441</v>
      </c>
      <c r="C280" s="11"/>
      <c r="D280" s="52" t="s">
        <v>713</v>
      </c>
      <c r="E280" s="13"/>
      <c r="F280" s="52"/>
      <c r="G280" s="20" t="s">
        <v>529</v>
      </c>
      <c r="H280" s="20"/>
      <c r="I280" s="20" t="s">
        <v>530</v>
      </c>
      <c r="J280" s="20" t="s">
        <v>530</v>
      </c>
      <c r="K280" s="13" t="s">
        <v>25</v>
      </c>
      <c r="L280" s="13"/>
      <c r="M280" s="13"/>
      <c r="N280" s="43">
        <v>50</v>
      </c>
      <c r="O280" s="10">
        <v>230000000</v>
      </c>
      <c r="P280" s="13" t="s">
        <v>233</v>
      </c>
      <c r="Q280" s="11" t="s">
        <v>658</v>
      </c>
      <c r="R280" s="10" t="s">
        <v>234</v>
      </c>
      <c r="S280" s="10">
        <v>230000000</v>
      </c>
      <c r="T280" s="20" t="s">
        <v>140</v>
      </c>
      <c r="U280" s="13"/>
      <c r="V280" s="11" t="s">
        <v>284</v>
      </c>
      <c r="W280" s="13"/>
      <c r="X280" s="13"/>
      <c r="Y280" s="23">
        <v>0</v>
      </c>
      <c r="Z280" s="43">
        <v>90</v>
      </c>
      <c r="AA280" s="20">
        <v>10</v>
      </c>
      <c r="AB280" s="13"/>
      <c r="AC280" s="11" t="s">
        <v>236</v>
      </c>
      <c r="AD280" s="153"/>
      <c r="AE280" s="153"/>
      <c r="AF280" s="153">
        <v>123840814</v>
      </c>
      <c r="AG280" s="153">
        <f t="shared" si="300"/>
        <v>138701711.68000001</v>
      </c>
      <c r="AH280" s="153"/>
      <c r="AI280" s="153"/>
      <c r="AJ280" s="153">
        <v>142598889</v>
      </c>
      <c r="AK280" s="153">
        <f t="shared" si="301"/>
        <v>159710755.68000001</v>
      </c>
      <c r="AL280" s="153"/>
      <c r="AM280" s="153"/>
      <c r="AN280" s="153">
        <v>160388055</v>
      </c>
      <c r="AO280" s="153">
        <f t="shared" si="304"/>
        <v>19246566.599999998</v>
      </c>
      <c r="AP280" s="153"/>
      <c r="AQ280" s="153"/>
      <c r="AR280" s="153">
        <v>177655136</v>
      </c>
      <c r="AS280" s="153">
        <f t="shared" si="305"/>
        <v>198973752.32000002</v>
      </c>
      <c r="AT280" s="153"/>
      <c r="AU280" s="153"/>
      <c r="AV280" s="153">
        <v>188325146</v>
      </c>
      <c r="AW280" s="153">
        <f t="shared" si="306"/>
        <v>210924163.52000001</v>
      </c>
      <c r="AX280" s="153"/>
      <c r="AY280" s="181">
        <v>0</v>
      </c>
      <c r="AZ280" s="181">
        <f t="shared" si="303"/>
        <v>0</v>
      </c>
      <c r="BA280" s="41">
        <v>120240021112</v>
      </c>
      <c r="BB280" s="13" t="s">
        <v>542</v>
      </c>
      <c r="BC280" s="22" t="s">
        <v>714</v>
      </c>
      <c r="BD280" s="13"/>
      <c r="BE280" s="13"/>
      <c r="BF280" s="13"/>
      <c r="BG280" s="13"/>
      <c r="BH280" s="13"/>
      <c r="BI280" s="13"/>
      <c r="BJ280" s="13"/>
      <c r="BK280" s="13"/>
      <c r="BL280" s="17"/>
      <c r="BM280" s="13" t="s">
        <v>194</v>
      </c>
    </row>
    <row r="281" spans="1:65" s="39" customFormat="1" ht="12.95" customHeight="1" x14ac:dyDescent="0.2">
      <c r="A281" s="42" t="s">
        <v>527</v>
      </c>
      <c r="B281" s="11" t="s">
        <v>441</v>
      </c>
      <c r="C281" s="11"/>
      <c r="D281" s="52" t="s">
        <v>770</v>
      </c>
      <c r="E281" s="13"/>
      <c r="F281" s="52"/>
      <c r="G281" s="20" t="s">
        <v>529</v>
      </c>
      <c r="H281" s="20"/>
      <c r="I281" s="20" t="s">
        <v>530</v>
      </c>
      <c r="J281" s="20" t="s">
        <v>530</v>
      </c>
      <c r="K281" s="13" t="s">
        <v>25</v>
      </c>
      <c r="L281" s="13"/>
      <c r="M281" s="13"/>
      <c r="N281" s="43">
        <v>50</v>
      </c>
      <c r="O281" s="10">
        <v>230000000</v>
      </c>
      <c r="P281" s="13" t="s">
        <v>233</v>
      </c>
      <c r="Q281" s="11" t="s">
        <v>757</v>
      </c>
      <c r="R281" s="10" t="s">
        <v>234</v>
      </c>
      <c r="S281" s="10">
        <v>230000000</v>
      </c>
      <c r="T281" s="20" t="s">
        <v>140</v>
      </c>
      <c r="U281" s="13"/>
      <c r="V281" s="11" t="s">
        <v>284</v>
      </c>
      <c r="W281" s="13"/>
      <c r="X281" s="13"/>
      <c r="Y281" s="23">
        <v>0</v>
      </c>
      <c r="Z281" s="43">
        <v>90</v>
      </c>
      <c r="AA281" s="20">
        <v>10</v>
      </c>
      <c r="AB281" s="13"/>
      <c r="AC281" s="11" t="s">
        <v>236</v>
      </c>
      <c r="AD281" s="153"/>
      <c r="AE281" s="153"/>
      <c r="AF281" s="153">
        <v>123840814</v>
      </c>
      <c r="AG281" s="153">
        <v>138701711.68000001</v>
      </c>
      <c r="AH281" s="153"/>
      <c r="AI281" s="153"/>
      <c r="AJ281" s="153">
        <v>142598889</v>
      </c>
      <c r="AK281" s="153">
        <v>159710755.68000001</v>
      </c>
      <c r="AL281" s="153"/>
      <c r="AM281" s="153"/>
      <c r="AN281" s="153">
        <v>160388055</v>
      </c>
      <c r="AO281" s="153">
        <v>19246566.599999998</v>
      </c>
      <c r="AP281" s="153"/>
      <c r="AQ281" s="153"/>
      <c r="AR281" s="153">
        <v>177655136</v>
      </c>
      <c r="AS281" s="153">
        <v>198973752.32000002</v>
      </c>
      <c r="AT281" s="153"/>
      <c r="AU281" s="153"/>
      <c r="AV281" s="153">
        <v>188325146</v>
      </c>
      <c r="AW281" s="153">
        <v>210924163.52000001</v>
      </c>
      <c r="AX281" s="153"/>
      <c r="AY281" s="181">
        <v>0</v>
      </c>
      <c r="AZ281" s="181">
        <v>0</v>
      </c>
      <c r="BA281" s="41">
        <v>120240021112</v>
      </c>
      <c r="BB281" s="13" t="s">
        <v>542</v>
      </c>
      <c r="BC281" s="22" t="s">
        <v>714</v>
      </c>
      <c r="BD281" s="13"/>
      <c r="BE281" s="13"/>
      <c r="BF281" s="13"/>
      <c r="BG281" s="13"/>
      <c r="BH281" s="13"/>
      <c r="BI281" s="13"/>
      <c r="BJ281" s="13"/>
      <c r="BK281" s="13"/>
      <c r="BL281" s="17"/>
      <c r="BM281" s="13" t="s">
        <v>191</v>
      </c>
    </row>
    <row r="282" spans="1:65" ht="12.95" customHeight="1" x14ac:dyDescent="0.2">
      <c r="A282" s="42" t="s">
        <v>527</v>
      </c>
      <c r="B282" s="11" t="s">
        <v>441</v>
      </c>
      <c r="C282" s="11"/>
      <c r="D282" s="52" t="s">
        <v>791</v>
      </c>
      <c r="E282" s="13"/>
      <c r="F282" s="52"/>
      <c r="G282" s="20" t="s">
        <v>529</v>
      </c>
      <c r="H282" s="20"/>
      <c r="I282" s="20" t="s">
        <v>530</v>
      </c>
      <c r="J282" s="20" t="s">
        <v>530</v>
      </c>
      <c r="K282" s="13" t="s">
        <v>25</v>
      </c>
      <c r="L282" s="13"/>
      <c r="M282" s="13"/>
      <c r="N282" s="43">
        <v>50</v>
      </c>
      <c r="O282" s="10">
        <v>230000000</v>
      </c>
      <c r="P282" s="13" t="s">
        <v>233</v>
      </c>
      <c r="Q282" s="11" t="s">
        <v>757</v>
      </c>
      <c r="R282" s="10" t="s">
        <v>234</v>
      </c>
      <c r="S282" s="10">
        <v>230000000</v>
      </c>
      <c r="T282" s="20" t="s">
        <v>140</v>
      </c>
      <c r="U282" s="13"/>
      <c r="V282" s="11" t="s">
        <v>284</v>
      </c>
      <c r="W282" s="13"/>
      <c r="X282" s="13"/>
      <c r="Y282" s="23">
        <v>0</v>
      </c>
      <c r="Z282" s="43">
        <v>90</v>
      </c>
      <c r="AA282" s="20">
        <v>10</v>
      </c>
      <c r="AB282" s="13"/>
      <c r="AC282" s="11" t="s">
        <v>236</v>
      </c>
      <c r="AD282" s="153"/>
      <c r="AE282" s="153"/>
      <c r="AF282" s="153">
        <v>123794652</v>
      </c>
      <c r="AG282" s="153">
        <f t="shared" ref="AG282:AG283" si="320">AF282*1.12</f>
        <v>138650010.24000001</v>
      </c>
      <c r="AH282" s="153"/>
      <c r="AI282" s="153"/>
      <c r="AJ282" s="153">
        <v>142598889</v>
      </c>
      <c r="AK282" s="153">
        <v>159710755.68000001</v>
      </c>
      <c r="AL282" s="153"/>
      <c r="AM282" s="153"/>
      <c r="AN282" s="153">
        <v>160388055</v>
      </c>
      <c r="AO282" s="153">
        <v>19246566.599999998</v>
      </c>
      <c r="AP282" s="153"/>
      <c r="AQ282" s="153"/>
      <c r="AR282" s="153">
        <v>177655136</v>
      </c>
      <c r="AS282" s="153">
        <v>198973752.32000002</v>
      </c>
      <c r="AT282" s="153"/>
      <c r="AU282" s="153"/>
      <c r="AV282" s="153">
        <v>188325146</v>
      </c>
      <c r="AW282" s="153">
        <v>210924163.52000001</v>
      </c>
      <c r="AX282" s="153"/>
      <c r="AY282" s="181">
        <v>0</v>
      </c>
      <c r="AZ282" s="181">
        <f t="shared" ref="AZ282:AZ283" si="321">AY282*1.12</f>
        <v>0</v>
      </c>
      <c r="BA282" s="41">
        <v>120240021112</v>
      </c>
      <c r="BB282" s="13" t="s">
        <v>542</v>
      </c>
      <c r="BC282" s="22" t="s">
        <v>714</v>
      </c>
      <c r="BD282" s="13"/>
      <c r="BE282" s="13"/>
      <c r="BF282" s="13"/>
      <c r="BG282" s="13"/>
      <c r="BH282" s="13"/>
      <c r="BI282" s="13"/>
      <c r="BJ282" s="13"/>
      <c r="BK282" s="13"/>
      <c r="BL282" s="17"/>
      <c r="BM282" s="13" t="s">
        <v>788</v>
      </c>
    </row>
    <row r="283" spans="1:65" ht="12.95" customHeight="1" x14ac:dyDescent="0.2">
      <c r="A283" s="42" t="s">
        <v>527</v>
      </c>
      <c r="B283" s="11" t="s">
        <v>441</v>
      </c>
      <c r="C283" s="11"/>
      <c r="D283" s="52" t="s">
        <v>1004</v>
      </c>
      <c r="E283" s="13"/>
      <c r="F283" s="52"/>
      <c r="G283" s="20" t="s">
        <v>529</v>
      </c>
      <c r="H283" s="20"/>
      <c r="I283" s="20" t="s">
        <v>530</v>
      </c>
      <c r="J283" s="20" t="s">
        <v>530</v>
      </c>
      <c r="K283" s="13" t="s">
        <v>25</v>
      </c>
      <c r="L283" s="13"/>
      <c r="M283" s="13"/>
      <c r="N283" s="43">
        <v>50</v>
      </c>
      <c r="O283" s="10">
        <v>230000000</v>
      </c>
      <c r="P283" s="13" t="s">
        <v>233</v>
      </c>
      <c r="Q283" s="11" t="s">
        <v>757</v>
      </c>
      <c r="R283" s="10" t="s">
        <v>234</v>
      </c>
      <c r="S283" s="10">
        <v>230000000</v>
      </c>
      <c r="T283" s="20" t="s">
        <v>140</v>
      </c>
      <c r="U283" s="13"/>
      <c r="V283" s="11" t="s">
        <v>284</v>
      </c>
      <c r="W283" s="13"/>
      <c r="X283" s="13"/>
      <c r="Y283" s="23">
        <v>0</v>
      </c>
      <c r="Z283" s="43">
        <v>90</v>
      </c>
      <c r="AA283" s="20">
        <v>10</v>
      </c>
      <c r="AB283" s="13"/>
      <c r="AC283" s="11" t="s">
        <v>236</v>
      </c>
      <c r="AD283" s="153"/>
      <c r="AE283" s="153"/>
      <c r="AF283" s="153">
        <v>122395314</v>
      </c>
      <c r="AG283" s="153">
        <f t="shared" si="320"/>
        <v>137082751.68000001</v>
      </c>
      <c r="AH283" s="153"/>
      <c r="AI283" s="153"/>
      <c r="AJ283" s="153">
        <v>89562000</v>
      </c>
      <c r="AK283" s="153">
        <f t="shared" ref="AK283" si="322">AJ283*1.12</f>
        <v>100309440.00000001</v>
      </c>
      <c r="AL283" s="153"/>
      <c r="AM283" s="153"/>
      <c r="AN283" s="153">
        <v>84042000</v>
      </c>
      <c r="AO283" s="153">
        <f t="shared" ref="AO283" si="323">AN283*1.12</f>
        <v>94127040.000000015</v>
      </c>
      <c r="AP283" s="153"/>
      <c r="AQ283" s="153"/>
      <c r="AR283" s="153">
        <v>78545000</v>
      </c>
      <c r="AS283" s="153">
        <f t="shared" ref="AS283" si="324">AR283*1.12</f>
        <v>87970400.000000015</v>
      </c>
      <c r="AT283" s="153"/>
      <c r="AU283" s="153"/>
      <c r="AV283" s="153">
        <v>73197500</v>
      </c>
      <c r="AW283" s="153">
        <f t="shared" ref="AW283" si="325">AV283*1.12</f>
        <v>81981200.000000015</v>
      </c>
      <c r="AX283" s="153"/>
      <c r="AY283" s="181">
        <f t="shared" ref="AY283" si="326">AF283+AJ283+AN283+AR283+AV283</f>
        <v>447741814</v>
      </c>
      <c r="AZ283" s="181">
        <f t="shared" si="321"/>
        <v>501470831.68000007</v>
      </c>
      <c r="BA283" s="41">
        <v>120240021112</v>
      </c>
      <c r="BB283" s="13" t="s">
        <v>542</v>
      </c>
      <c r="BC283" s="22" t="s">
        <v>714</v>
      </c>
      <c r="BD283" s="13"/>
      <c r="BE283" s="13"/>
      <c r="BF283" s="13"/>
      <c r="BG283" s="13"/>
      <c r="BH283" s="13"/>
      <c r="BI283" s="13"/>
      <c r="BJ283" s="13"/>
      <c r="BK283" s="13"/>
      <c r="BL283" s="17"/>
      <c r="BM283" s="13" t="s">
        <v>788</v>
      </c>
    </row>
    <row r="284" spans="1:65" s="39" customFormat="1" ht="12.95" customHeight="1" x14ac:dyDescent="0.2">
      <c r="A284" s="42" t="s">
        <v>527</v>
      </c>
      <c r="B284" s="11" t="s">
        <v>441</v>
      </c>
      <c r="C284" s="11"/>
      <c r="D284" s="68" t="s">
        <v>544</v>
      </c>
      <c r="E284" s="13"/>
      <c r="F284" s="72"/>
      <c r="G284" s="20" t="s">
        <v>529</v>
      </c>
      <c r="H284" s="20"/>
      <c r="I284" s="20" t="s">
        <v>530</v>
      </c>
      <c r="J284" s="20" t="s">
        <v>530</v>
      </c>
      <c r="K284" s="121" t="s">
        <v>25</v>
      </c>
      <c r="L284" s="13"/>
      <c r="M284" s="13"/>
      <c r="N284" s="43">
        <v>50</v>
      </c>
      <c r="O284" s="10">
        <v>230000000</v>
      </c>
      <c r="P284" s="13" t="s">
        <v>233</v>
      </c>
      <c r="Q284" s="10" t="s">
        <v>519</v>
      </c>
      <c r="R284" s="10" t="s">
        <v>234</v>
      </c>
      <c r="S284" s="10">
        <v>230000000</v>
      </c>
      <c r="T284" s="20" t="s">
        <v>531</v>
      </c>
      <c r="U284" s="13"/>
      <c r="V284" s="11" t="s">
        <v>284</v>
      </c>
      <c r="W284" s="13"/>
      <c r="X284" s="13"/>
      <c r="Y284" s="23">
        <v>0</v>
      </c>
      <c r="Z284" s="43">
        <v>90</v>
      </c>
      <c r="AA284" s="20">
        <v>10</v>
      </c>
      <c r="AB284" s="13"/>
      <c r="AC284" s="11" t="s">
        <v>236</v>
      </c>
      <c r="AD284" s="153"/>
      <c r="AE284" s="153"/>
      <c r="AF284" s="153">
        <v>179981150</v>
      </c>
      <c r="AG284" s="153">
        <f t="shared" ref="AG284:AG300" si="327">AF284*1.12</f>
        <v>201578888.00000003</v>
      </c>
      <c r="AH284" s="153"/>
      <c r="AI284" s="153"/>
      <c r="AJ284" s="153">
        <v>463427200</v>
      </c>
      <c r="AK284" s="153">
        <f>AJ284*1.12</f>
        <v>519038464.00000006</v>
      </c>
      <c r="AL284" s="153"/>
      <c r="AM284" s="153"/>
      <c r="AN284" s="153">
        <v>543750600</v>
      </c>
      <c r="AO284" s="153">
        <f t="shared" ref="AO284:AO300" si="328">AN284*1.12</f>
        <v>609000672</v>
      </c>
      <c r="AP284" s="153"/>
      <c r="AQ284" s="153"/>
      <c r="AR284" s="153">
        <v>558307350</v>
      </c>
      <c r="AS284" s="153">
        <f t="shared" ref="AS284:AS300" si="329">AR284*1.12</f>
        <v>625304232</v>
      </c>
      <c r="AT284" s="153"/>
      <c r="AU284" s="153"/>
      <c r="AV284" s="153">
        <v>558307350</v>
      </c>
      <c r="AW284" s="153">
        <f t="shared" ref="AW284:AW300" si="330">AV284*1.12</f>
        <v>625304232</v>
      </c>
      <c r="AX284" s="153"/>
      <c r="AY284" s="181">
        <v>0</v>
      </c>
      <c r="AZ284" s="181">
        <f t="shared" si="303"/>
        <v>0</v>
      </c>
      <c r="BA284" s="41">
        <v>120240021112</v>
      </c>
      <c r="BB284" s="13" t="s">
        <v>545</v>
      </c>
      <c r="BC284" s="22" t="s">
        <v>546</v>
      </c>
      <c r="BD284" s="13"/>
      <c r="BE284" s="13"/>
      <c r="BF284" s="13"/>
      <c r="BG284" s="13"/>
      <c r="BH284" s="13"/>
      <c r="BI284" s="13"/>
      <c r="BJ284" s="13"/>
      <c r="BK284" s="13"/>
      <c r="BL284" s="17"/>
      <c r="BM284" s="48" t="s">
        <v>416</v>
      </c>
    </row>
    <row r="285" spans="1:65" s="39" customFormat="1" ht="12.95" customHeight="1" x14ac:dyDescent="0.2">
      <c r="A285" s="42" t="s">
        <v>527</v>
      </c>
      <c r="B285" s="11" t="s">
        <v>441</v>
      </c>
      <c r="C285" s="11"/>
      <c r="D285" s="52" t="s">
        <v>715</v>
      </c>
      <c r="E285" s="13"/>
      <c r="F285" s="52"/>
      <c r="G285" s="20" t="s">
        <v>529</v>
      </c>
      <c r="H285" s="20"/>
      <c r="I285" s="20" t="s">
        <v>530</v>
      </c>
      <c r="J285" s="20" t="s">
        <v>530</v>
      </c>
      <c r="K285" s="13" t="s">
        <v>25</v>
      </c>
      <c r="L285" s="13"/>
      <c r="M285" s="13"/>
      <c r="N285" s="43">
        <v>50</v>
      </c>
      <c r="O285" s="10" t="s">
        <v>242</v>
      </c>
      <c r="P285" s="123" t="s">
        <v>716</v>
      </c>
      <c r="Q285" s="11" t="s">
        <v>658</v>
      </c>
      <c r="R285" s="10" t="s">
        <v>234</v>
      </c>
      <c r="S285" s="10">
        <v>230000000</v>
      </c>
      <c r="T285" s="20" t="s">
        <v>531</v>
      </c>
      <c r="U285" s="13"/>
      <c r="V285" s="11" t="s">
        <v>284</v>
      </c>
      <c r="W285" s="13"/>
      <c r="X285" s="13"/>
      <c r="Y285" s="23">
        <v>0</v>
      </c>
      <c r="Z285" s="43">
        <v>90</v>
      </c>
      <c r="AA285" s="20">
        <v>10</v>
      </c>
      <c r="AB285" s="13"/>
      <c r="AC285" s="11" t="s">
        <v>236</v>
      </c>
      <c r="AD285" s="153"/>
      <c r="AE285" s="153"/>
      <c r="AF285" s="153">
        <v>179981150</v>
      </c>
      <c r="AG285" s="153">
        <f t="shared" si="327"/>
        <v>201578888.00000003</v>
      </c>
      <c r="AH285" s="153"/>
      <c r="AI285" s="153"/>
      <c r="AJ285" s="153">
        <v>463427200</v>
      </c>
      <c r="AK285" s="153">
        <f>AJ285*1.12</f>
        <v>519038464.00000006</v>
      </c>
      <c r="AL285" s="153"/>
      <c r="AM285" s="153"/>
      <c r="AN285" s="153">
        <v>543750600</v>
      </c>
      <c r="AO285" s="153">
        <f t="shared" si="328"/>
        <v>609000672</v>
      </c>
      <c r="AP285" s="153"/>
      <c r="AQ285" s="153"/>
      <c r="AR285" s="153">
        <v>558307350</v>
      </c>
      <c r="AS285" s="153">
        <f t="shared" si="329"/>
        <v>625304232</v>
      </c>
      <c r="AT285" s="153"/>
      <c r="AU285" s="153"/>
      <c r="AV285" s="153">
        <v>558307350</v>
      </c>
      <c r="AW285" s="153">
        <f t="shared" si="330"/>
        <v>625304232</v>
      </c>
      <c r="AX285" s="153"/>
      <c r="AY285" s="181">
        <v>0</v>
      </c>
      <c r="AZ285" s="181">
        <f t="shared" si="303"/>
        <v>0</v>
      </c>
      <c r="BA285" s="13" t="s">
        <v>446</v>
      </c>
      <c r="BB285" s="13" t="s">
        <v>545</v>
      </c>
      <c r="BC285" s="22" t="s">
        <v>717</v>
      </c>
      <c r="BD285" s="13"/>
      <c r="BE285" s="13"/>
      <c r="BF285" s="13"/>
      <c r="BG285" s="13"/>
      <c r="BH285" s="13"/>
      <c r="BI285" s="13"/>
      <c r="BJ285" s="13"/>
      <c r="BK285" s="13"/>
      <c r="BL285" s="17"/>
      <c r="BM285" s="13" t="s">
        <v>745</v>
      </c>
    </row>
    <row r="286" spans="1:65" s="39" customFormat="1" ht="12.95" customHeight="1" x14ac:dyDescent="0.2">
      <c r="A286" s="42" t="s">
        <v>527</v>
      </c>
      <c r="B286" s="11" t="s">
        <v>441</v>
      </c>
      <c r="C286" s="11"/>
      <c r="D286" s="52" t="s">
        <v>771</v>
      </c>
      <c r="E286" s="13"/>
      <c r="F286" s="52"/>
      <c r="G286" s="20" t="s">
        <v>529</v>
      </c>
      <c r="H286" s="20"/>
      <c r="I286" s="20" t="s">
        <v>530</v>
      </c>
      <c r="J286" s="20" t="s">
        <v>530</v>
      </c>
      <c r="K286" s="13" t="s">
        <v>25</v>
      </c>
      <c r="L286" s="13"/>
      <c r="M286" s="13"/>
      <c r="N286" s="43">
        <v>50</v>
      </c>
      <c r="O286" s="10" t="s">
        <v>242</v>
      </c>
      <c r="P286" s="123" t="s">
        <v>716</v>
      </c>
      <c r="Q286" s="11" t="s">
        <v>757</v>
      </c>
      <c r="R286" s="10" t="s">
        <v>234</v>
      </c>
      <c r="S286" s="10">
        <v>230000000</v>
      </c>
      <c r="T286" s="20" t="s">
        <v>531</v>
      </c>
      <c r="U286" s="13"/>
      <c r="V286" s="11" t="s">
        <v>284</v>
      </c>
      <c r="W286" s="13"/>
      <c r="X286" s="13"/>
      <c r="Y286" s="23">
        <v>0</v>
      </c>
      <c r="Z286" s="43">
        <v>90</v>
      </c>
      <c r="AA286" s="20">
        <v>10</v>
      </c>
      <c r="AB286" s="13"/>
      <c r="AC286" s="11" t="s">
        <v>236</v>
      </c>
      <c r="AD286" s="153"/>
      <c r="AE286" s="153"/>
      <c r="AF286" s="153">
        <v>179981150</v>
      </c>
      <c r="AG286" s="153">
        <v>201578888.00000003</v>
      </c>
      <c r="AH286" s="153"/>
      <c r="AI286" s="153"/>
      <c r="AJ286" s="153">
        <v>463427200</v>
      </c>
      <c r="AK286" s="153">
        <v>519038464.00000006</v>
      </c>
      <c r="AL286" s="153"/>
      <c r="AM286" s="153"/>
      <c r="AN286" s="153">
        <v>543750600</v>
      </c>
      <c r="AO286" s="153">
        <v>609000672</v>
      </c>
      <c r="AP286" s="153"/>
      <c r="AQ286" s="153"/>
      <c r="AR286" s="153">
        <v>558307350</v>
      </c>
      <c r="AS286" s="153">
        <v>625304232</v>
      </c>
      <c r="AT286" s="153"/>
      <c r="AU286" s="153"/>
      <c r="AV286" s="153">
        <v>558307350</v>
      </c>
      <c r="AW286" s="153">
        <v>625304232</v>
      </c>
      <c r="AX286" s="153"/>
      <c r="AY286" s="181">
        <v>0</v>
      </c>
      <c r="AZ286" s="181">
        <v>0</v>
      </c>
      <c r="BA286" s="13" t="s">
        <v>446</v>
      </c>
      <c r="BB286" s="13" t="s">
        <v>545</v>
      </c>
      <c r="BC286" s="22" t="s">
        <v>717</v>
      </c>
      <c r="BD286" s="13"/>
      <c r="BE286" s="13"/>
      <c r="BF286" s="13"/>
      <c r="BG286" s="13"/>
      <c r="BH286" s="13"/>
      <c r="BI286" s="13"/>
      <c r="BJ286" s="13"/>
      <c r="BK286" s="13"/>
      <c r="BL286" s="17"/>
      <c r="BM286" s="13" t="s">
        <v>191</v>
      </c>
    </row>
    <row r="287" spans="1:65" s="39" customFormat="1" ht="12.95" customHeight="1" x14ac:dyDescent="0.2">
      <c r="A287" s="42" t="s">
        <v>527</v>
      </c>
      <c r="B287" s="11" t="s">
        <v>441</v>
      </c>
      <c r="C287" s="11"/>
      <c r="D287" s="52" t="s">
        <v>797</v>
      </c>
      <c r="E287" s="13"/>
      <c r="F287" s="52"/>
      <c r="G287" s="20" t="s">
        <v>529</v>
      </c>
      <c r="H287" s="20"/>
      <c r="I287" s="20" t="s">
        <v>530</v>
      </c>
      <c r="J287" s="20" t="s">
        <v>530</v>
      </c>
      <c r="K287" s="13" t="s">
        <v>25</v>
      </c>
      <c r="L287" s="13"/>
      <c r="M287" s="13"/>
      <c r="N287" s="43">
        <v>50</v>
      </c>
      <c r="O287" s="10">
        <v>230000000</v>
      </c>
      <c r="P287" s="13" t="s">
        <v>233</v>
      </c>
      <c r="Q287" s="11" t="s">
        <v>445</v>
      </c>
      <c r="R287" s="10" t="s">
        <v>234</v>
      </c>
      <c r="S287" s="10">
        <v>230000000</v>
      </c>
      <c r="T287" s="20" t="s">
        <v>531</v>
      </c>
      <c r="U287" s="13"/>
      <c r="V287" s="11" t="s">
        <v>284</v>
      </c>
      <c r="W287" s="13"/>
      <c r="X287" s="13"/>
      <c r="Y287" s="23">
        <v>0</v>
      </c>
      <c r="Z287" s="43">
        <v>90</v>
      </c>
      <c r="AA287" s="20">
        <v>10</v>
      </c>
      <c r="AB287" s="13"/>
      <c r="AC287" s="11" t="s">
        <v>236</v>
      </c>
      <c r="AD287" s="153"/>
      <c r="AE287" s="153"/>
      <c r="AF287" s="153">
        <v>179981150</v>
      </c>
      <c r="AG287" s="153">
        <f>AF287*1.12</f>
        <v>201578888.00000003</v>
      </c>
      <c r="AH287" s="153"/>
      <c r="AI287" s="153"/>
      <c r="AJ287" s="153">
        <v>463427200</v>
      </c>
      <c r="AK287" s="153">
        <f>AJ287*1.12</f>
        <v>519038464.00000006</v>
      </c>
      <c r="AL287" s="153"/>
      <c r="AM287" s="153"/>
      <c r="AN287" s="153">
        <v>543750600</v>
      </c>
      <c r="AO287" s="153">
        <f>AN287*1.12</f>
        <v>609000672</v>
      </c>
      <c r="AP287" s="153"/>
      <c r="AQ287" s="153"/>
      <c r="AR287" s="153">
        <v>558307350</v>
      </c>
      <c r="AS287" s="153">
        <f>AR287*1.12</f>
        <v>625304232</v>
      </c>
      <c r="AT287" s="153"/>
      <c r="AU287" s="153"/>
      <c r="AV287" s="153">
        <v>558307350</v>
      </c>
      <c r="AW287" s="153">
        <f>AV287*1.12</f>
        <v>625304232</v>
      </c>
      <c r="AX287" s="153"/>
      <c r="AY287" s="181">
        <v>0</v>
      </c>
      <c r="AZ287" s="181">
        <f t="shared" ref="AZ287" si="331">AY287*1.12</f>
        <v>0</v>
      </c>
      <c r="BA287" s="41">
        <v>120240021112</v>
      </c>
      <c r="BB287" s="13" t="s">
        <v>545</v>
      </c>
      <c r="BC287" s="22" t="s">
        <v>546</v>
      </c>
      <c r="BD287" s="13"/>
      <c r="BE287" s="13"/>
      <c r="BF287" s="13"/>
      <c r="BG287" s="13"/>
      <c r="BH287" s="13"/>
      <c r="BI287" s="13"/>
      <c r="BJ287" s="13"/>
      <c r="BK287" s="13"/>
      <c r="BL287" s="17"/>
      <c r="BM287" s="13"/>
    </row>
    <row r="288" spans="1:65" s="39" customFormat="1" ht="12.95" customHeight="1" x14ac:dyDescent="0.2">
      <c r="A288" s="42" t="s">
        <v>527</v>
      </c>
      <c r="B288" s="11" t="s">
        <v>441</v>
      </c>
      <c r="C288" s="11"/>
      <c r="D288" s="52" t="s">
        <v>854</v>
      </c>
      <c r="E288" s="13"/>
      <c r="F288" s="52"/>
      <c r="G288" s="20" t="s">
        <v>529</v>
      </c>
      <c r="H288" s="20"/>
      <c r="I288" s="20" t="s">
        <v>530</v>
      </c>
      <c r="J288" s="20" t="s">
        <v>530</v>
      </c>
      <c r="K288" s="13" t="s">
        <v>848</v>
      </c>
      <c r="L288" s="13"/>
      <c r="M288" s="13"/>
      <c r="N288" s="43">
        <v>50</v>
      </c>
      <c r="O288" s="10">
        <v>230000000</v>
      </c>
      <c r="P288" s="13" t="s">
        <v>233</v>
      </c>
      <c r="Q288" s="11" t="s">
        <v>795</v>
      </c>
      <c r="R288" s="10" t="s">
        <v>234</v>
      </c>
      <c r="S288" s="10">
        <v>230000000</v>
      </c>
      <c r="T288" s="20" t="s">
        <v>531</v>
      </c>
      <c r="U288" s="13"/>
      <c r="V288" s="11" t="s">
        <v>284</v>
      </c>
      <c r="W288" s="13"/>
      <c r="X288" s="13"/>
      <c r="Y288" s="23">
        <v>0</v>
      </c>
      <c r="Z288" s="43">
        <v>90</v>
      </c>
      <c r="AA288" s="20">
        <v>10</v>
      </c>
      <c r="AB288" s="13"/>
      <c r="AC288" s="11" t="s">
        <v>236</v>
      </c>
      <c r="AD288" s="153"/>
      <c r="AE288" s="153"/>
      <c r="AF288" s="153">
        <v>179981150</v>
      </c>
      <c r="AG288" s="153">
        <f>AF288*1.12</f>
        <v>201578888.00000003</v>
      </c>
      <c r="AH288" s="153"/>
      <c r="AI288" s="153"/>
      <c r="AJ288" s="153">
        <v>463427200</v>
      </c>
      <c r="AK288" s="153">
        <f>AJ288*1.12</f>
        <v>519038464.00000006</v>
      </c>
      <c r="AL288" s="153"/>
      <c r="AM288" s="153"/>
      <c r="AN288" s="153">
        <v>543750600</v>
      </c>
      <c r="AO288" s="153">
        <f>AN288*1.12</f>
        <v>609000672</v>
      </c>
      <c r="AP288" s="153"/>
      <c r="AQ288" s="153"/>
      <c r="AR288" s="153">
        <v>558307350</v>
      </c>
      <c r="AS288" s="153">
        <f>AR288*1.12</f>
        <v>625304232</v>
      </c>
      <c r="AT288" s="153"/>
      <c r="AU288" s="153"/>
      <c r="AV288" s="153">
        <v>558307350</v>
      </c>
      <c r="AW288" s="153">
        <f>AV288*1.12</f>
        <v>625304232</v>
      </c>
      <c r="AX288" s="153"/>
      <c r="AY288" s="181">
        <v>0</v>
      </c>
      <c r="AZ288" s="181">
        <f>AY288*1.12</f>
        <v>0</v>
      </c>
      <c r="BA288" s="41">
        <v>120240021112</v>
      </c>
      <c r="BB288" s="13" t="s">
        <v>545</v>
      </c>
      <c r="BC288" s="22" t="s">
        <v>546</v>
      </c>
      <c r="BD288" s="13"/>
      <c r="BE288" s="13"/>
      <c r="BF288" s="13"/>
      <c r="BG288" s="13"/>
      <c r="BH288" s="13"/>
      <c r="BI288" s="13"/>
      <c r="BJ288" s="13"/>
      <c r="BK288" s="13"/>
      <c r="BL288" s="17"/>
      <c r="BM288" s="13" t="s">
        <v>194</v>
      </c>
    </row>
    <row r="289" spans="1:65" s="39" customFormat="1" ht="12.95" customHeight="1" x14ac:dyDescent="0.2">
      <c r="A289" s="42" t="s">
        <v>527</v>
      </c>
      <c r="B289" s="11" t="s">
        <v>441</v>
      </c>
      <c r="C289" s="11"/>
      <c r="D289" s="52" t="s">
        <v>872</v>
      </c>
      <c r="E289" s="13"/>
      <c r="F289" s="52"/>
      <c r="G289" s="20" t="s">
        <v>529</v>
      </c>
      <c r="H289" s="20"/>
      <c r="I289" s="20" t="s">
        <v>530</v>
      </c>
      <c r="J289" s="20" t="s">
        <v>530</v>
      </c>
      <c r="K289" s="13" t="s">
        <v>848</v>
      </c>
      <c r="L289" s="13"/>
      <c r="M289" s="13"/>
      <c r="N289" s="43">
        <v>50</v>
      </c>
      <c r="O289" s="10">
        <v>230000000</v>
      </c>
      <c r="P289" s="13" t="s">
        <v>233</v>
      </c>
      <c r="Q289" s="11" t="s">
        <v>795</v>
      </c>
      <c r="R289" s="10" t="s">
        <v>234</v>
      </c>
      <c r="S289" s="10">
        <v>230000000</v>
      </c>
      <c r="T289" s="20" t="s">
        <v>531</v>
      </c>
      <c r="U289" s="13"/>
      <c r="V289" s="11" t="s">
        <v>284</v>
      </c>
      <c r="W289" s="13"/>
      <c r="X289" s="13"/>
      <c r="Y289" s="23">
        <v>0</v>
      </c>
      <c r="Z289" s="43">
        <v>90</v>
      </c>
      <c r="AA289" s="20">
        <v>10</v>
      </c>
      <c r="AB289" s="13"/>
      <c r="AC289" s="11" t="s">
        <v>236</v>
      </c>
      <c r="AD289" s="153"/>
      <c r="AE289" s="153"/>
      <c r="AF289" s="153">
        <v>179981150</v>
      </c>
      <c r="AG289" s="153">
        <f>AF289*1.12</f>
        <v>201578888.00000003</v>
      </c>
      <c r="AH289" s="153"/>
      <c r="AI289" s="153"/>
      <c r="AJ289" s="153">
        <v>463427200</v>
      </c>
      <c r="AK289" s="153">
        <f>AJ289*1.12</f>
        <v>519038464.00000006</v>
      </c>
      <c r="AL289" s="153"/>
      <c r="AM289" s="153"/>
      <c r="AN289" s="153">
        <v>543750600</v>
      </c>
      <c r="AO289" s="153">
        <f>AN289*1.12</f>
        <v>609000672</v>
      </c>
      <c r="AP289" s="153"/>
      <c r="AQ289" s="153"/>
      <c r="AR289" s="153">
        <v>558307350</v>
      </c>
      <c r="AS289" s="153">
        <f>AR289*1.12</f>
        <v>625304232</v>
      </c>
      <c r="AT289" s="153"/>
      <c r="AU289" s="153"/>
      <c r="AV289" s="153">
        <v>558307287</v>
      </c>
      <c r="AW289" s="153">
        <f>AV289*1.12</f>
        <v>625304161.44000006</v>
      </c>
      <c r="AX289" s="153"/>
      <c r="AY289" s="181">
        <v>0</v>
      </c>
      <c r="AZ289" s="181">
        <f>AY289*1.12</f>
        <v>0</v>
      </c>
      <c r="BA289" s="41">
        <v>120240021112</v>
      </c>
      <c r="BB289" s="13" t="s">
        <v>545</v>
      </c>
      <c r="BC289" s="22" t="s">
        <v>870</v>
      </c>
      <c r="BD289" s="13"/>
      <c r="BE289" s="13"/>
      <c r="BF289" s="13"/>
      <c r="BG289" s="13"/>
      <c r="BH289" s="13"/>
      <c r="BI289" s="13"/>
      <c r="BJ289" s="13"/>
      <c r="BK289" s="13"/>
      <c r="BL289" s="17"/>
      <c r="BM289" s="13" t="s">
        <v>871</v>
      </c>
    </row>
    <row r="290" spans="1:65" ht="12.95" customHeight="1" x14ac:dyDescent="0.2">
      <c r="A290" s="42" t="s">
        <v>527</v>
      </c>
      <c r="B290" s="11" t="s">
        <v>441</v>
      </c>
      <c r="C290" s="11"/>
      <c r="D290" s="52" t="s">
        <v>879</v>
      </c>
      <c r="E290" s="13"/>
      <c r="F290" s="52"/>
      <c r="G290" s="20" t="s">
        <v>529</v>
      </c>
      <c r="H290" s="20"/>
      <c r="I290" s="20" t="s">
        <v>530</v>
      </c>
      <c r="J290" s="20" t="s">
        <v>530</v>
      </c>
      <c r="K290" s="13" t="s">
        <v>848</v>
      </c>
      <c r="L290" s="13"/>
      <c r="M290" s="13"/>
      <c r="N290" s="43">
        <v>50</v>
      </c>
      <c r="O290" s="10">
        <v>230000000</v>
      </c>
      <c r="P290" s="13" t="s">
        <v>233</v>
      </c>
      <c r="Q290" s="11" t="s">
        <v>874</v>
      </c>
      <c r="R290" s="10" t="s">
        <v>234</v>
      </c>
      <c r="S290" s="10">
        <v>230000000</v>
      </c>
      <c r="T290" s="20" t="s">
        <v>531</v>
      </c>
      <c r="U290" s="13"/>
      <c r="V290" s="11" t="s">
        <v>284</v>
      </c>
      <c r="W290" s="13"/>
      <c r="X290" s="13"/>
      <c r="Y290" s="23">
        <v>0</v>
      </c>
      <c r="Z290" s="43">
        <v>90</v>
      </c>
      <c r="AA290" s="20">
        <v>10</v>
      </c>
      <c r="AB290" s="13"/>
      <c r="AC290" s="11" t="s">
        <v>236</v>
      </c>
      <c r="AD290" s="153"/>
      <c r="AE290" s="153"/>
      <c r="AF290" s="153">
        <v>179981150</v>
      </c>
      <c r="AG290" s="153">
        <f>AF290*1.12</f>
        <v>201578888.00000003</v>
      </c>
      <c r="AH290" s="153"/>
      <c r="AI290" s="153"/>
      <c r="AJ290" s="153">
        <v>463427200</v>
      </c>
      <c r="AK290" s="153">
        <f>AJ290*1.12</f>
        <v>519038464.00000006</v>
      </c>
      <c r="AL290" s="153"/>
      <c r="AM290" s="153"/>
      <c r="AN290" s="153">
        <v>543750600</v>
      </c>
      <c r="AO290" s="153">
        <f>AN290*1.12</f>
        <v>609000672</v>
      </c>
      <c r="AP290" s="153"/>
      <c r="AQ290" s="153"/>
      <c r="AR290" s="153">
        <v>558307350</v>
      </c>
      <c r="AS290" s="153">
        <f>AR290*1.12</f>
        <v>625304232</v>
      </c>
      <c r="AT290" s="153"/>
      <c r="AU290" s="153"/>
      <c r="AV290" s="153">
        <v>558307287</v>
      </c>
      <c r="AW290" s="153">
        <f>AV290*1.12</f>
        <v>625304161.44000006</v>
      </c>
      <c r="AX290" s="153"/>
      <c r="AY290" s="181">
        <v>0</v>
      </c>
      <c r="AZ290" s="181">
        <f>AY290*1.12</f>
        <v>0</v>
      </c>
      <c r="BA290" s="41">
        <v>120240021112</v>
      </c>
      <c r="BB290" s="13" t="s">
        <v>545</v>
      </c>
      <c r="BC290" s="22" t="s">
        <v>870</v>
      </c>
      <c r="BD290" s="13"/>
      <c r="BE290" s="13"/>
      <c r="BF290" s="13"/>
      <c r="BG290" s="13"/>
      <c r="BH290" s="13"/>
      <c r="BI290" s="13"/>
      <c r="BJ290" s="13"/>
      <c r="BK290" s="13"/>
      <c r="BL290" s="17"/>
      <c r="BM290" s="13" t="s">
        <v>194</v>
      </c>
    </row>
    <row r="291" spans="1:65" ht="12.95" customHeight="1" x14ac:dyDescent="0.2">
      <c r="A291" s="42" t="s">
        <v>527</v>
      </c>
      <c r="B291" s="11" t="s">
        <v>441</v>
      </c>
      <c r="C291" s="11"/>
      <c r="D291" s="52" t="s">
        <v>954</v>
      </c>
      <c r="E291" s="13"/>
      <c r="F291" s="52"/>
      <c r="G291" s="20" t="s">
        <v>529</v>
      </c>
      <c r="H291" s="20"/>
      <c r="I291" s="20" t="s">
        <v>530</v>
      </c>
      <c r="J291" s="20" t="s">
        <v>530</v>
      </c>
      <c r="K291" s="13" t="s">
        <v>848</v>
      </c>
      <c r="L291" s="13"/>
      <c r="M291" s="13"/>
      <c r="N291" s="43">
        <v>50</v>
      </c>
      <c r="O291" s="10">
        <v>230000000</v>
      </c>
      <c r="P291" s="13" t="s">
        <v>233</v>
      </c>
      <c r="Q291" s="11" t="s">
        <v>901</v>
      </c>
      <c r="R291" s="10" t="s">
        <v>234</v>
      </c>
      <c r="S291" s="10">
        <v>230000000</v>
      </c>
      <c r="T291" s="20" t="s">
        <v>531</v>
      </c>
      <c r="U291" s="13"/>
      <c r="V291" s="11" t="s">
        <v>284</v>
      </c>
      <c r="W291" s="13"/>
      <c r="X291" s="13"/>
      <c r="Y291" s="23">
        <v>0</v>
      </c>
      <c r="Z291" s="43">
        <v>90</v>
      </c>
      <c r="AA291" s="20">
        <v>10</v>
      </c>
      <c r="AB291" s="13"/>
      <c r="AC291" s="11" t="s">
        <v>236</v>
      </c>
      <c r="AD291" s="153"/>
      <c r="AE291" s="153"/>
      <c r="AF291" s="153">
        <v>179981150</v>
      </c>
      <c r="AG291" s="153">
        <f>AF291*1.12</f>
        <v>201578888.00000003</v>
      </c>
      <c r="AH291" s="153"/>
      <c r="AI291" s="153"/>
      <c r="AJ291" s="153">
        <v>463427200</v>
      </c>
      <c r="AK291" s="153">
        <f>AJ291*1.12</f>
        <v>519038464.00000006</v>
      </c>
      <c r="AL291" s="153"/>
      <c r="AM291" s="153"/>
      <c r="AN291" s="153">
        <v>543750600</v>
      </c>
      <c r="AO291" s="153">
        <f>AN291*1.12</f>
        <v>609000672</v>
      </c>
      <c r="AP291" s="153"/>
      <c r="AQ291" s="153"/>
      <c r="AR291" s="153">
        <v>558307350</v>
      </c>
      <c r="AS291" s="153">
        <f>AR291*1.12</f>
        <v>625304232</v>
      </c>
      <c r="AT291" s="153"/>
      <c r="AU291" s="153"/>
      <c r="AV291" s="153">
        <v>558307287</v>
      </c>
      <c r="AW291" s="153">
        <f>AV291*1.12</f>
        <v>625304161.44000006</v>
      </c>
      <c r="AX291" s="153"/>
      <c r="AY291" s="181">
        <v>0</v>
      </c>
      <c r="AZ291" s="181">
        <f>AY291*1.12</f>
        <v>0</v>
      </c>
      <c r="BA291" s="41">
        <v>120240021112</v>
      </c>
      <c r="BB291" s="13" t="s">
        <v>545</v>
      </c>
      <c r="BC291" s="22" t="s">
        <v>870</v>
      </c>
      <c r="BD291" s="13"/>
      <c r="BE291" s="13"/>
      <c r="BF291" s="13"/>
      <c r="BG291" s="13"/>
      <c r="BH291" s="13"/>
      <c r="BI291" s="13"/>
      <c r="BJ291" s="13"/>
      <c r="BK291" s="13"/>
      <c r="BL291" s="17"/>
      <c r="BM291" s="13" t="s">
        <v>988</v>
      </c>
    </row>
    <row r="292" spans="1:65" s="39" customFormat="1" ht="12.95" customHeight="1" x14ac:dyDescent="0.2">
      <c r="A292" s="42" t="s">
        <v>527</v>
      </c>
      <c r="B292" s="11" t="s">
        <v>441</v>
      </c>
      <c r="C292" s="11"/>
      <c r="D292" s="68" t="s">
        <v>547</v>
      </c>
      <c r="E292" s="13"/>
      <c r="F292" s="72"/>
      <c r="G292" s="20" t="s">
        <v>529</v>
      </c>
      <c r="H292" s="20"/>
      <c r="I292" s="20" t="s">
        <v>530</v>
      </c>
      <c r="J292" s="20" t="s">
        <v>530</v>
      </c>
      <c r="K292" s="121" t="s">
        <v>25</v>
      </c>
      <c r="L292" s="13"/>
      <c r="M292" s="13"/>
      <c r="N292" s="43">
        <v>50</v>
      </c>
      <c r="O292" s="10">
        <v>230000000</v>
      </c>
      <c r="P292" s="13" t="s">
        <v>233</v>
      </c>
      <c r="Q292" s="10" t="s">
        <v>519</v>
      </c>
      <c r="R292" s="10" t="s">
        <v>234</v>
      </c>
      <c r="S292" s="10">
        <v>230000000</v>
      </c>
      <c r="T292" s="13" t="s">
        <v>535</v>
      </c>
      <c r="U292" s="13"/>
      <c r="V292" s="11" t="s">
        <v>284</v>
      </c>
      <c r="W292" s="13"/>
      <c r="X292" s="13"/>
      <c r="Y292" s="23">
        <v>0</v>
      </c>
      <c r="Z292" s="43">
        <v>90</v>
      </c>
      <c r="AA292" s="20">
        <v>10</v>
      </c>
      <c r="AB292" s="13"/>
      <c r="AC292" s="11" t="s">
        <v>236</v>
      </c>
      <c r="AD292" s="153"/>
      <c r="AE292" s="153"/>
      <c r="AF292" s="153">
        <v>140043400</v>
      </c>
      <c r="AG292" s="153">
        <f t="shared" si="327"/>
        <v>156848608.00000003</v>
      </c>
      <c r="AH292" s="153"/>
      <c r="AI292" s="153"/>
      <c r="AJ292" s="153">
        <v>235744700</v>
      </c>
      <c r="AK292" s="153">
        <f t="shared" ref="AK292:AK293" si="332">AJ292*1.12</f>
        <v>264034064.00000003</v>
      </c>
      <c r="AL292" s="153"/>
      <c r="AM292" s="153"/>
      <c r="AN292" s="153">
        <v>270158350</v>
      </c>
      <c r="AO292" s="153">
        <f t="shared" si="328"/>
        <v>302577352</v>
      </c>
      <c r="AP292" s="153"/>
      <c r="AQ292" s="153"/>
      <c r="AR292" s="153">
        <v>266649800</v>
      </c>
      <c r="AS292" s="153">
        <f t="shared" si="329"/>
        <v>298647776</v>
      </c>
      <c r="AT292" s="153"/>
      <c r="AU292" s="153"/>
      <c r="AV292" s="153">
        <v>266649800</v>
      </c>
      <c r="AW292" s="153">
        <f t="shared" si="330"/>
        <v>298647776</v>
      </c>
      <c r="AX292" s="153"/>
      <c r="AY292" s="181">
        <v>0</v>
      </c>
      <c r="AZ292" s="181">
        <f t="shared" si="303"/>
        <v>0</v>
      </c>
      <c r="BA292" s="41">
        <v>120240021112</v>
      </c>
      <c r="BB292" s="13" t="s">
        <v>548</v>
      </c>
      <c r="BC292" s="22" t="s">
        <v>549</v>
      </c>
      <c r="BD292" s="13"/>
      <c r="BE292" s="13"/>
      <c r="BF292" s="13"/>
      <c r="BG292" s="13"/>
      <c r="BH292" s="13"/>
      <c r="BI292" s="13"/>
      <c r="BJ292" s="13"/>
      <c r="BK292" s="13"/>
      <c r="BL292" s="17"/>
      <c r="BM292" s="48" t="s">
        <v>416</v>
      </c>
    </row>
    <row r="293" spans="1:65" s="39" customFormat="1" ht="12.95" customHeight="1" x14ac:dyDescent="0.2">
      <c r="A293" s="42" t="s">
        <v>527</v>
      </c>
      <c r="B293" s="11" t="s">
        <v>441</v>
      </c>
      <c r="C293" s="11"/>
      <c r="D293" s="52" t="s">
        <v>718</v>
      </c>
      <c r="E293" s="13"/>
      <c r="F293" s="52"/>
      <c r="G293" s="20" t="s">
        <v>529</v>
      </c>
      <c r="H293" s="20"/>
      <c r="I293" s="20" t="s">
        <v>530</v>
      </c>
      <c r="J293" s="20" t="s">
        <v>530</v>
      </c>
      <c r="K293" s="13" t="s">
        <v>25</v>
      </c>
      <c r="L293" s="13"/>
      <c r="M293" s="13"/>
      <c r="N293" s="43">
        <v>50</v>
      </c>
      <c r="O293" s="10" t="s">
        <v>242</v>
      </c>
      <c r="P293" s="123" t="s">
        <v>716</v>
      </c>
      <c r="Q293" s="11" t="s">
        <v>658</v>
      </c>
      <c r="R293" s="10" t="s">
        <v>234</v>
      </c>
      <c r="S293" s="10">
        <v>230000000</v>
      </c>
      <c r="T293" s="13" t="s">
        <v>535</v>
      </c>
      <c r="U293" s="13"/>
      <c r="V293" s="11" t="s">
        <v>284</v>
      </c>
      <c r="W293" s="13"/>
      <c r="X293" s="13"/>
      <c r="Y293" s="23">
        <v>0</v>
      </c>
      <c r="Z293" s="43">
        <v>90</v>
      </c>
      <c r="AA293" s="20">
        <v>10</v>
      </c>
      <c r="AB293" s="13"/>
      <c r="AC293" s="11" t="s">
        <v>236</v>
      </c>
      <c r="AD293" s="153"/>
      <c r="AE293" s="153"/>
      <c r="AF293" s="153">
        <v>140043400</v>
      </c>
      <c r="AG293" s="153">
        <f t="shared" si="327"/>
        <v>156848608.00000003</v>
      </c>
      <c r="AH293" s="153"/>
      <c r="AI293" s="153"/>
      <c r="AJ293" s="153">
        <v>235744700</v>
      </c>
      <c r="AK293" s="153">
        <f t="shared" si="332"/>
        <v>264034064.00000003</v>
      </c>
      <c r="AL293" s="153"/>
      <c r="AM293" s="153"/>
      <c r="AN293" s="153">
        <v>270158350</v>
      </c>
      <c r="AO293" s="153">
        <f t="shared" si="328"/>
        <v>302577352</v>
      </c>
      <c r="AP293" s="153"/>
      <c r="AQ293" s="153"/>
      <c r="AR293" s="153">
        <v>266649800</v>
      </c>
      <c r="AS293" s="153">
        <f t="shared" si="329"/>
        <v>298647776</v>
      </c>
      <c r="AT293" s="153"/>
      <c r="AU293" s="153"/>
      <c r="AV293" s="153">
        <v>266649800</v>
      </c>
      <c r="AW293" s="153">
        <f t="shared" si="330"/>
        <v>298647776</v>
      </c>
      <c r="AX293" s="153"/>
      <c r="AY293" s="181">
        <v>0</v>
      </c>
      <c r="AZ293" s="181">
        <f t="shared" si="303"/>
        <v>0</v>
      </c>
      <c r="BA293" s="13" t="s">
        <v>446</v>
      </c>
      <c r="BB293" s="13" t="s">
        <v>548</v>
      </c>
      <c r="BC293" s="22" t="s">
        <v>719</v>
      </c>
      <c r="BD293" s="13"/>
      <c r="BE293" s="13"/>
      <c r="BF293" s="13"/>
      <c r="BG293" s="13"/>
      <c r="BH293" s="13"/>
      <c r="BI293" s="13"/>
      <c r="BJ293" s="13"/>
      <c r="BK293" s="13"/>
      <c r="BL293" s="17"/>
      <c r="BM293" s="13" t="s">
        <v>745</v>
      </c>
    </row>
    <row r="294" spans="1:65" s="39" customFormat="1" ht="12.95" customHeight="1" x14ac:dyDescent="0.2">
      <c r="A294" s="42" t="s">
        <v>527</v>
      </c>
      <c r="B294" s="11" t="s">
        <v>441</v>
      </c>
      <c r="C294" s="11"/>
      <c r="D294" s="52" t="s">
        <v>772</v>
      </c>
      <c r="E294" s="13"/>
      <c r="F294" s="52"/>
      <c r="G294" s="20" t="s">
        <v>529</v>
      </c>
      <c r="H294" s="20"/>
      <c r="I294" s="20" t="s">
        <v>530</v>
      </c>
      <c r="J294" s="20" t="s">
        <v>530</v>
      </c>
      <c r="K294" s="13" t="s">
        <v>25</v>
      </c>
      <c r="L294" s="13"/>
      <c r="M294" s="13"/>
      <c r="N294" s="43">
        <v>50</v>
      </c>
      <c r="O294" s="10" t="s">
        <v>242</v>
      </c>
      <c r="P294" s="123" t="s">
        <v>716</v>
      </c>
      <c r="Q294" s="11" t="s">
        <v>757</v>
      </c>
      <c r="R294" s="10" t="s">
        <v>234</v>
      </c>
      <c r="S294" s="10">
        <v>230000000</v>
      </c>
      <c r="T294" s="13" t="s">
        <v>535</v>
      </c>
      <c r="U294" s="13"/>
      <c r="V294" s="11" t="s">
        <v>284</v>
      </c>
      <c r="W294" s="13"/>
      <c r="X294" s="13"/>
      <c r="Y294" s="23">
        <v>0</v>
      </c>
      <c r="Z294" s="43">
        <v>90</v>
      </c>
      <c r="AA294" s="20">
        <v>10</v>
      </c>
      <c r="AB294" s="13"/>
      <c r="AC294" s="11" t="s">
        <v>236</v>
      </c>
      <c r="AD294" s="153"/>
      <c r="AE294" s="153"/>
      <c r="AF294" s="153">
        <v>140043400</v>
      </c>
      <c r="AG294" s="153">
        <v>156848608.00000003</v>
      </c>
      <c r="AH294" s="153"/>
      <c r="AI294" s="153"/>
      <c r="AJ294" s="153">
        <v>235744700</v>
      </c>
      <c r="AK294" s="153">
        <v>264034064.00000003</v>
      </c>
      <c r="AL294" s="153"/>
      <c r="AM294" s="153"/>
      <c r="AN294" s="153">
        <v>270158350</v>
      </c>
      <c r="AO294" s="153">
        <v>302577352</v>
      </c>
      <c r="AP294" s="153"/>
      <c r="AQ294" s="153"/>
      <c r="AR294" s="153">
        <v>266649800</v>
      </c>
      <c r="AS294" s="153">
        <v>298647776</v>
      </c>
      <c r="AT294" s="153"/>
      <c r="AU294" s="153"/>
      <c r="AV294" s="153">
        <v>266649800</v>
      </c>
      <c r="AW294" s="153">
        <v>298647776</v>
      </c>
      <c r="AX294" s="153"/>
      <c r="AY294" s="181">
        <v>0</v>
      </c>
      <c r="AZ294" s="181">
        <v>0</v>
      </c>
      <c r="BA294" s="13" t="s">
        <v>446</v>
      </c>
      <c r="BB294" s="13" t="s">
        <v>548</v>
      </c>
      <c r="BC294" s="22" t="s">
        <v>719</v>
      </c>
      <c r="BD294" s="13"/>
      <c r="BE294" s="13"/>
      <c r="BF294" s="13"/>
      <c r="BG294" s="13"/>
      <c r="BH294" s="13"/>
      <c r="BI294" s="13"/>
      <c r="BJ294" s="13"/>
      <c r="BK294" s="13"/>
      <c r="BL294" s="17"/>
      <c r="BM294" s="13" t="s">
        <v>191</v>
      </c>
    </row>
    <row r="295" spans="1:65" s="39" customFormat="1" ht="12.95" customHeight="1" x14ac:dyDescent="0.2">
      <c r="A295" s="42" t="s">
        <v>527</v>
      </c>
      <c r="B295" s="11" t="s">
        <v>441</v>
      </c>
      <c r="C295" s="11"/>
      <c r="D295" s="52" t="s">
        <v>853</v>
      </c>
      <c r="E295" s="13"/>
      <c r="F295" s="52"/>
      <c r="G295" s="20" t="s">
        <v>529</v>
      </c>
      <c r="H295" s="20"/>
      <c r="I295" s="20" t="s">
        <v>530</v>
      </c>
      <c r="J295" s="20" t="s">
        <v>530</v>
      </c>
      <c r="K295" s="20" t="s">
        <v>25</v>
      </c>
      <c r="L295" s="13"/>
      <c r="M295" s="13"/>
      <c r="N295" s="43">
        <v>50</v>
      </c>
      <c r="O295" s="10">
        <v>230000000</v>
      </c>
      <c r="P295" s="13" t="s">
        <v>233</v>
      </c>
      <c r="Q295" s="11" t="s">
        <v>445</v>
      </c>
      <c r="R295" s="10" t="s">
        <v>234</v>
      </c>
      <c r="S295" s="10">
        <v>230000000</v>
      </c>
      <c r="T295" s="13" t="s">
        <v>535</v>
      </c>
      <c r="U295" s="13"/>
      <c r="V295" s="11" t="s">
        <v>284</v>
      </c>
      <c r="W295" s="13"/>
      <c r="X295" s="13"/>
      <c r="Y295" s="23">
        <v>0</v>
      </c>
      <c r="Z295" s="43">
        <v>90</v>
      </c>
      <c r="AA295" s="20">
        <v>10</v>
      </c>
      <c r="AB295" s="13"/>
      <c r="AC295" s="11" t="s">
        <v>236</v>
      </c>
      <c r="AD295" s="153"/>
      <c r="AE295" s="153"/>
      <c r="AF295" s="153">
        <v>140043400</v>
      </c>
      <c r="AG295" s="153">
        <f>AF295*1.12</f>
        <v>156848608.00000003</v>
      </c>
      <c r="AH295" s="153"/>
      <c r="AI295" s="153"/>
      <c r="AJ295" s="153">
        <v>235744700</v>
      </c>
      <c r="AK295" s="153">
        <f t="shared" ref="AK295" si="333">AJ295*1.12</f>
        <v>264034064.00000003</v>
      </c>
      <c r="AL295" s="153"/>
      <c r="AM295" s="153"/>
      <c r="AN295" s="153">
        <v>270158350</v>
      </c>
      <c r="AO295" s="153">
        <f>AN295*1.12</f>
        <v>302577352</v>
      </c>
      <c r="AP295" s="153"/>
      <c r="AQ295" s="153"/>
      <c r="AR295" s="153">
        <v>266649800</v>
      </c>
      <c r="AS295" s="153">
        <f>AR295*1.12</f>
        <v>298647776</v>
      </c>
      <c r="AT295" s="153"/>
      <c r="AU295" s="153"/>
      <c r="AV295" s="153">
        <v>266649800</v>
      </c>
      <c r="AW295" s="153">
        <f>AV295*1.12</f>
        <v>298647776</v>
      </c>
      <c r="AX295" s="153"/>
      <c r="AY295" s="181">
        <v>0</v>
      </c>
      <c r="AZ295" s="181">
        <f t="shared" ref="AZ295" si="334">AY295*1.12</f>
        <v>0</v>
      </c>
      <c r="BA295" s="41">
        <v>120240021112</v>
      </c>
      <c r="BB295" s="13" t="s">
        <v>548</v>
      </c>
      <c r="BC295" s="22" t="s">
        <v>549</v>
      </c>
      <c r="BD295" s="13"/>
      <c r="BE295" s="13"/>
      <c r="BF295" s="13"/>
      <c r="BG295" s="13"/>
      <c r="BH295" s="13"/>
      <c r="BI295" s="13"/>
      <c r="BJ295" s="13"/>
      <c r="BK295" s="13"/>
      <c r="BL295" s="17"/>
      <c r="BM295" s="13"/>
    </row>
    <row r="296" spans="1:65" s="39" customFormat="1" ht="12.95" customHeight="1" x14ac:dyDescent="0.2">
      <c r="A296" s="42" t="s">
        <v>527</v>
      </c>
      <c r="B296" s="11" t="s">
        <v>441</v>
      </c>
      <c r="C296" s="11"/>
      <c r="D296" s="52" t="s">
        <v>852</v>
      </c>
      <c r="E296" s="13"/>
      <c r="F296" s="52"/>
      <c r="G296" s="20" t="s">
        <v>529</v>
      </c>
      <c r="H296" s="20"/>
      <c r="I296" s="20" t="s">
        <v>530</v>
      </c>
      <c r="J296" s="20" t="s">
        <v>530</v>
      </c>
      <c r="K296" s="13" t="s">
        <v>848</v>
      </c>
      <c r="L296" s="13"/>
      <c r="M296" s="13"/>
      <c r="N296" s="43">
        <v>50</v>
      </c>
      <c r="O296" s="10">
        <v>230000000</v>
      </c>
      <c r="P296" s="13" t="s">
        <v>233</v>
      </c>
      <c r="Q296" s="11" t="s">
        <v>795</v>
      </c>
      <c r="R296" s="10" t="s">
        <v>234</v>
      </c>
      <c r="S296" s="10">
        <v>230000000</v>
      </c>
      <c r="T296" s="13" t="s">
        <v>535</v>
      </c>
      <c r="U296" s="13"/>
      <c r="V296" s="11" t="s">
        <v>284</v>
      </c>
      <c r="W296" s="13"/>
      <c r="X296" s="13"/>
      <c r="Y296" s="23">
        <v>0</v>
      </c>
      <c r="Z296" s="43">
        <v>90</v>
      </c>
      <c r="AA296" s="20">
        <v>10</v>
      </c>
      <c r="AB296" s="13"/>
      <c r="AC296" s="11" t="s">
        <v>236</v>
      </c>
      <c r="AD296" s="153"/>
      <c r="AE296" s="153"/>
      <c r="AF296" s="153">
        <v>140043400</v>
      </c>
      <c r="AG296" s="153">
        <f>AF296*1.12</f>
        <v>156848608.00000003</v>
      </c>
      <c r="AH296" s="153"/>
      <c r="AI296" s="153"/>
      <c r="AJ296" s="153">
        <v>235744700</v>
      </c>
      <c r="AK296" s="153">
        <f t="shared" ref="AK296:AK301" si="335">AJ296*1.12</f>
        <v>264034064.00000003</v>
      </c>
      <c r="AL296" s="153"/>
      <c r="AM296" s="153"/>
      <c r="AN296" s="153">
        <v>270158350</v>
      </c>
      <c r="AO296" s="153">
        <f>AN296*1.12</f>
        <v>302577352</v>
      </c>
      <c r="AP296" s="153"/>
      <c r="AQ296" s="153"/>
      <c r="AR296" s="153">
        <v>266649800</v>
      </c>
      <c r="AS296" s="153">
        <f>AR296*1.12</f>
        <v>298647776</v>
      </c>
      <c r="AT296" s="153"/>
      <c r="AU296" s="153"/>
      <c r="AV296" s="153">
        <v>266649800</v>
      </c>
      <c r="AW296" s="153">
        <f>AV296*1.12</f>
        <v>298647776</v>
      </c>
      <c r="AX296" s="153"/>
      <c r="AY296" s="181">
        <v>0</v>
      </c>
      <c r="AZ296" s="181">
        <f>IF(AC296="С НДС",AY296*1.12,AY296)</f>
        <v>0</v>
      </c>
      <c r="BA296" s="41">
        <v>120240021112</v>
      </c>
      <c r="BB296" s="13" t="s">
        <v>548</v>
      </c>
      <c r="BC296" s="22" t="s">
        <v>549</v>
      </c>
      <c r="BD296" s="13"/>
      <c r="BE296" s="13"/>
      <c r="BF296" s="13"/>
      <c r="BG296" s="13"/>
      <c r="BH296" s="13"/>
      <c r="BI296" s="13"/>
      <c r="BJ296" s="13"/>
      <c r="BK296" s="13"/>
      <c r="BL296" s="17"/>
      <c r="BM296" s="13" t="s">
        <v>194</v>
      </c>
    </row>
    <row r="297" spans="1:65" ht="12.95" customHeight="1" x14ac:dyDescent="0.2">
      <c r="A297" s="42" t="s">
        <v>527</v>
      </c>
      <c r="B297" s="11" t="s">
        <v>441</v>
      </c>
      <c r="C297" s="11"/>
      <c r="D297" s="52" t="s">
        <v>880</v>
      </c>
      <c r="E297" s="13"/>
      <c r="F297" s="52"/>
      <c r="G297" s="20" t="s">
        <v>529</v>
      </c>
      <c r="H297" s="20"/>
      <c r="I297" s="20" t="s">
        <v>530</v>
      </c>
      <c r="J297" s="20" t="s">
        <v>530</v>
      </c>
      <c r="K297" s="13" t="s">
        <v>848</v>
      </c>
      <c r="L297" s="13"/>
      <c r="M297" s="13"/>
      <c r="N297" s="43">
        <v>50</v>
      </c>
      <c r="O297" s="10">
        <v>230000000</v>
      </c>
      <c r="P297" s="13" t="s">
        <v>233</v>
      </c>
      <c r="Q297" s="11" t="s">
        <v>874</v>
      </c>
      <c r="R297" s="10" t="s">
        <v>234</v>
      </c>
      <c r="S297" s="10">
        <v>230000000</v>
      </c>
      <c r="T297" s="13" t="s">
        <v>535</v>
      </c>
      <c r="U297" s="13"/>
      <c r="V297" s="11" t="s">
        <v>284</v>
      </c>
      <c r="W297" s="13"/>
      <c r="X297" s="13"/>
      <c r="Y297" s="23">
        <v>0</v>
      </c>
      <c r="Z297" s="43">
        <v>90</v>
      </c>
      <c r="AA297" s="20">
        <v>10</v>
      </c>
      <c r="AB297" s="13"/>
      <c r="AC297" s="11" t="s">
        <v>236</v>
      </c>
      <c r="AD297" s="153"/>
      <c r="AE297" s="153"/>
      <c r="AF297" s="153">
        <v>140043400</v>
      </c>
      <c r="AG297" s="153">
        <f>AF297*1.12</f>
        <v>156848608.00000003</v>
      </c>
      <c r="AH297" s="153"/>
      <c r="AI297" s="153"/>
      <c r="AJ297" s="153">
        <v>235744700</v>
      </c>
      <c r="AK297" s="153">
        <f t="shared" si="335"/>
        <v>264034064.00000003</v>
      </c>
      <c r="AL297" s="153"/>
      <c r="AM297" s="153"/>
      <c r="AN297" s="153">
        <v>270158350</v>
      </c>
      <c r="AO297" s="153">
        <f>AN297*1.12</f>
        <v>302577352</v>
      </c>
      <c r="AP297" s="153"/>
      <c r="AQ297" s="153"/>
      <c r="AR297" s="153">
        <v>266649800</v>
      </c>
      <c r="AS297" s="153">
        <f>AR297*1.12</f>
        <v>298647776</v>
      </c>
      <c r="AT297" s="153"/>
      <c r="AU297" s="153"/>
      <c r="AV297" s="153">
        <v>266649800</v>
      </c>
      <c r="AW297" s="153">
        <f>AV297*1.12</f>
        <v>298647776</v>
      </c>
      <c r="AX297" s="153"/>
      <c r="AY297" s="181">
        <v>0</v>
      </c>
      <c r="AZ297" s="181">
        <v>0</v>
      </c>
      <c r="BA297" s="41">
        <v>120240021112</v>
      </c>
      <c r="BB297" s="13" t="s">
        <v>548</v>
      </c>
      <c r="BC297" s="22" t="s">
        <v>881</v>
      </c>
      <c r="BD297" s="13"/>
      <c r="BE297" s="13"/>
      <c r="BF297" s="13"/>
      <c r="BG297" s="13"/>
      <c r="BH297" s="13"/>
      <c r="BI297" s="13"/>
      <c r="BJ297" s="13"/>
      <c r="BK297" s="13"/>
      <c r="BL297" s="17"/>
      <c r="BM297" s="13" t="s">
        <v>194</v>
      </c>
    </row>
    <row r="298" spans="1:65" ht="12.95" customHeight="1" x14ac:dyDescent="0.2">
      <c r="A298" s="42" t="s">
        <v>527</v>
      </c>
      <c r="B298" s="11" t="s">
        <v>441</v>
      </c>
      <c r="C298" s="11"/>
      <c r="D298" s="52" t="s">
        <v>953</v>
      </c>
      <c r="E298" s="13"/>
      <c r="F298" s="52"/>
      <c r="G298" s="20" t="s">
        <v>529</v>
      </c>
      <c r="H298" s="20"/>
      <c r="I298" s="20" t="s">
        <v>530</v>
      </c>
      <c r="J298" s="20" t="s">
        <v>530</v>
      </c>
      <c r="K298" s="13" t="s">
        <v>848</v>
      </c>
      <c r="L298" s="13"/>
      <c r="M298" s="13"/>
      <c r="N298" s="43">
        <v>50</v>
      </c>
      <c r="O298" s="10">
        <v>230000000</v>
      </c>
      <c r="P298" s="13" t="s">
        <v>233</v>
      </c>
      <c r="Q298" s="11" t="s">
        <v>901</v>
      </c>
      <c r="R298" s="10" t="s">
        <v>234</v>
      </c>
      <c r="S298" s="10">
        <v>230000000</v>
      </c>
      <c r="T298" s="13" t="s">
        <v>535</v>
      </c>
      <c r="U298" s="13"/>
      <c r="V298" s="11" t="s">
        <v>284</v>
      </c>
      <c r="W298" s="13"/>
      <c r="X298" s="13"/>
      <c r="Y298" s="23">
        <v>0</v>
      </c>
      <c r="Z298" s="43">
        <v>90</v>
      </c>
      <c r="AA298" s="20">
        <v>10</v>
      </c>
      <c r="AB298" s="13"/>
      <c r="AC298" s="11" t="s">
        <v>236</v>
      </c>
      <c r="AD298" s="153"/>
      <c r="AE298" s="153"/>
      <c r="AF298" s="153">
        <v>140043400</v>
      </c>
      <c r="AG298" s="153">
        <f>AF298*1.12</f>
        <v>156848608.00000003</v>
      </c>
      <c r="AH298" s="153"/>
      <c r="AI298" s="153"/>
      <c r="AJ298" s="153">
        <v>235744700</v>
      </c>
      <c r="AK298" s="153">
        <f t="shared" si="335"/>
        <v>264034064.00000003</v>
      </c>
      <c r="AL298" s="153"/>
      <c r="AM298" s="153"/>
      <c r="AN298" s="153">
        <v>270158350</v>
      </c>
      <c r="AO298" s="153">
        <f>AN298*1.12</f>
        <v>302577352</v>
      </c>
      <c r="AP298" s="153"/>
      <c r="AQ298" s="153"/>
      <c r="AR298" s="153">
        <v>266649800</v>
      </c>
      <c r="AS298" s="153">
        <f>AR298*1.12</f>
        <v>298647776</v>
      </c>
      <c r="AT298" s="153"/>
      <c r="AU298" s="153"/>
      <c r="AV298" s="153">
        <v>266649800</v>
      </c>
      <c r="AW298" s="153">
        <f>AV298*1.12</f>
        <v>298647776</v>
      </c>
      <c r="AX298" s="153"/>
      <c r="AY298" s="181">
        <v>0</v>
      </c>
      <c r="AZ298" s="181">
        <f>AY298*1.12</f>
        <v>0</v>
      </c>
      <c r="BA298" s="41">
        <v>120240021112</v>
      </c>
      <c r="BB298" s="13" t="s">
        <v>548</v>
      </c>
      <c r="BC298" s="22" t="s">
        <v>881</v>
      </c>
      <c r="BD298" s="13"/>
      <c r="BE298" s="13"/>
      <c r="BF298" s="13"/>
      <c r="BG298" s="13"/>
      <c r="BH298" s="13"/>
      <c r="BI298" s="13"/>
      <c r="BJ298" s="13"/>
      <c r="BK298" s="13"/>
      <c r="BL298" s="17"/>
      <c r="BM298" s="13" t="s">
        <v>988</v>
      </c>
    </row>
    <row r="299" spans="1:65" s="39" customFormat="1" ht="12.95" customHeight="1" x14ac:dyDescent="0.2">
      <c r="A299" s="42" t="s">
        <v>527</v>
      </c>
      <c r="B299" s="11" t="s">
        <v>441</v>
      </c>
      <c r="C299" s="11"/>
      <c r="D299" s="68" t="s">
        <v>550</v>
      </c>
      <c r="E299" s="13"/>
      <c r="F299" s="72"/>
      <c r="G299" s="20" t="s">
        <v>529</v>
      </c>
      <c r="H299" s="20"/>
      <c r="I299" s="20" t="s">
        <v>530</v>
      </c>
      <c r="J299" s="20" t="s">
        <v>530</v>
      </c>
      <c r="K299" s="121" t="s">
        <v>25</v>
      </c>
      <c r="L299" s="13"/>
      <c r="M299" s="13"/>
      <c r="N299" s="43">
        <v>50</v>
      </c>
      <c r="O299" s="10">
        <v>230000000</v>
      </c>
      <c r="P299" s="13" t="s">
        <v>233</v>
      </c>
      <c r="Q299" s="10" t="s">
        <v>519</v>
      </c>
      <c r="R299" s="10" t="s">
        <v>234</v>
      </c>
      <c r="S299" s="10">
        <v>230000000</v>
      </c>
      <c r="T299" s="20" t="s">
        <v>531</v>
      </c>
      <c r="U299" s="13"/>
      <c r="V299" s="11" t="s">
        <v>284</v>
      </c>
      <c r="W299" s="13"/>
      <c r="X299" s="13"/>
      <c r="Y299" s="23">
        <v>0</v>
      </c>
      <c r="Z299" s="43">
        <v>90</v>
      </c>
      <c r="AA299" s="20">
        <v>10</v>
      </c>
      <c r="AB299" s="13"/>
      <c r="AC299" s="11" t="s">
        <v>236</v>
      </c>
      <c r="AD299" s="153"/>
      <c r="AE299" s="153"/>
      <c r="AF299" s="153">
        <v>56247190</v>
      </c>
      <c r="AG299" s="153">
        <f t="shared" si="327"/>
        <v>62996852.800000004</v>
      </c>
      <c r="AH299" s="153"/>
      <c r="AI299" s="153"/>
      <c r="AJ299" s="153">
        <v>51690558</v>
      </c>
      <c r="AK299" s="153">
        <f t="shared" si="335"/>
        <v>57893424.960000008</v>
      </c>
      <c r="AL299" s="153"/>
      <c r="AM299" s="153"/>
      <c r="AN299" s="153">
        <v>42471429</v>
      </c>
      <c r="AO299" s="153">
        <f t="shared" si="328"/>
        <v>47568000.480000004</v>
      </c>
      <c r="AP299" s="153"/>
      <c r="AQ299" s="153"/>
      <c r="AR299" s="153">
        <v>42471429</v>
      </c>
      <c r="AS299" s="153">
        <f t="shared" si="329"/>
        <v>47568000.480000004</v>
      </c>
      <c r="AT299" s="153"/>
      <c r="AU299" s="153"/>
      <c r="AV299" s="153">
        <v>42471429</v>
      </c>
      <c r="AW299" s="153">
        <f t="shared" si="330"/>
        <v>47568000.480000004</v>
      </c>
      <c r="AX299" s="153"/>
      <c r="AY299" s="181">
        <v>0</v>
      </c>
      <c r="AZ299" s="181">
        <f t="shared" si="303"/>
        <v>0</v>
      </c>
      <c r="BA299" s="41">
        <v>120240021112</v>
      </c>
      <c r="BB299" s="13" t="s">
        <v>551</v>
      </c>
      <c r="BC299" s="22" t="s">
        <v>552</v>
      </c>
      <c r="BD299" s="13"/>
      <c r="BE299" s="13"/>
      <c r="BF299" s="13"/>
      <c r="BG299" s="13"/>
      <c r="BH299" s="13"/>
      <c r="BI299" s="13"/>
      <c r="BJ299" s="13"/>
      <c r="BK299" s="13"/>
      <c r="BL299" s="17"/>
      <c r="BM299" s="48" t="s">
        <v>416</v>
      </c>
    </row>
    <row r="300" spans="1:65" s="39" customFormat="1" ht="12.95" customHeight="1" x14ac:dyDescent="0.2">
      <c r="A300" s="42" t="s">
        <v>527</v>
      </c>
      <c r="B300" s="11" t="s">
        <v>441</v>
      </c>
      <c r="C300" s="11"/>
      <c r="D300" s="52" t="s">
        <v>720</v>
      </c>
      <c r="E300" s="13"/>
      <c r="F300" s="52"/>
      <c r="G300" s="20" t="s">
        <v>529</v>
      </c>
      <c r="H300" s="20"/>
      <c r="I300" s="20" t="s">
        <v>530</v>
      </c>
      <c r="J300" s="20" t="s">
        <v>530</v>
      </c>
      <c r="K300" s="13" t="s">
        <v>25</v>
      </c>
      <c r="L300" s="13"/>
      <c r="M300" s="13"/>
      <c r="N300" s="43">
        <v>50</v>
      </c>
      <c r="O300" s="10">
        <v>230000000</v>
      </c>
      <c r="P300" s="13" t="s">
        <v>233</v>
      </c>
      <c r="Q300" s="11" t="s">
        <v>658</v>
      </c>
      <c r="R300" s="10" t="s">
        <v>234</v>
      </c>
      <c r="S300" s="10">
        <v>230000000</v>
      </c>
      <c r="T300" s="20" t="s">
        <v>531</v>
      </c>
      <c r="U300" s="13"/>
      <c r="V300" s="11" t="s">
        <v>284</v>
      </c>
      <c r="W300" s="13"/>
      <c r="X300" s="13"/>
      <c r="Y300" s="23">
        <v>0</v>
      </c>
      <c r="Z300" s="43">
        <v>90</v>
      </c>
      <c r="AA300" s="20">
        <v>10</v>
      </c>
      <c r="AB300" s="13"/>
      <c r="AC300" s="11" t="s">
        <v>236</v>
      </c>
      <c r="AD300" s="153"/>
      <c r="AE300" s="153"/>
      <c r="AF300" s="153">
        <v>56247190</v>
      </c>
      <c r="AG300" s="153">
        <f t="shared" si="327"/>
        <v>62996852.800000004</v>
      </c>
      <c r="AH300" s="153"/>
      <c r="AI300" s="153"/>
      <c r="AJ300" s="153">
        <v>51690558</v>
      </c>
      <c r="AK300" s="153">
        <f t="shared" si="335"/>
        <v>57893424.960000008</v>
      </c>
      <c r="AL300" s="153"/>
      <c r="AM300" s="153"/>
      <c r="AN300" s="153">
        <v>42471429</v>
      </c>
      <c r="AO300" s="153">
        <f t="shared" si="328"/>
        <v>47568000.480000004</v>
      </c>
      <c r="AP300" s="153"/>
      <c r="AQ300" s="153"/>
      <c r="AR300" s="153">
        <v>42471429</v>
      </c>
      <c r="AS300" s="153">
        <f t="shared" si="329"/>
        <v>47568000.480000004</v>
      </c>
      <c r="AT300" s="153"/>
      <c r="AU300" s="153"/>
      <c r="AV300" s="153">
        <v>42471429</v>
      </c>
      <c r="AW300" s="153">
        <f t="shared" si="330"/>
        <v>47568000.480000004</v>
      </c>
      <c r="AX300" s="153"/>
      <c r="AY300" s="181">
        <v>0</v>
      </c>
      <c r="AZ300" s="181">
        <f>IF(AC300="С НДС",AY300*1.12,AY300)</f>
        <v>0</v>
      </c>
      <c r="BA300" s="41">
        <v>120240021112</v>
      </c>
      <c r="BB300" s="13" t="s">
        <v>551</v>
      </c>
      <c r="BC300" s="22" t="s">
        <v>721</v>
      </c>
      <c r="BD300" s="13"/>
      <c r="BE300" s="13"/>
      <c r="BF300" s="13"/>
      <c r="BG300" s="13"/>
      <c r="BH300" s="13"/>
      <c r="BI300" s="13"/>
      <c r="BJ300" s="13"/>
      <c r="BK300" s="13"/>
      <c r="BL300" s="17"/>
      <c r="BM300" s="13" t="s">
        <v>194</v>
      </c>
    </row>
    <row r="301" spans="1:65" ht="12.95" customHeight="1" x14ac:dyDescent="0.2">
      <c r="A301" s="42" t="s">
        <v>527</v>
      </c>
      <c r="B301" s="11" t="s">
        <v>441</v>
      </c>
      <c r="C301" s="11"/>
      <c r="D301" s="52" t="s">
        <v>890</v>
      </c>
      <c r="E301" s="13"/>
      <c r="F301" s="52"/>
      <c r="G301" s="20" t="s">
        <v>529</v>
      </c>
      <c r="H301" s="20"/>
      <c r="I301" s="20" t="s">
        <v>530</v>
      </c>
      <c r="J301" s="20" t="s">
        <v>530</v>
      </c>
      <c r="K301" s="13" t="s">
        <v>25</v>
      </c>
      <c r="L301" s="13"/>
      <c r="M301" s="13"/>
      <c r="N301" s="43">
        <v>50</v>
      </c>
      <c r="O301" s="10">
        <v>230000000</v>
      </c>
      <c r="P301" s="13" t="s">
        <v>233</v>
      </c>
      <c r="Q301" s="11" t="s">
        <v>874</v>
      </c>
      <c r="R301" s="10" t="s">
        <v>234</v>
      </c>
      <c r="S301" s="10">
        <v>230000000</v>
      </c>
      <c r="T301" s="52" t="s">
        <v>531</v>
      </c>
      <c r="U301" s="13"/>
      <c r="V301" s="11" t="s">
        <v>284</v>
      </c>
      <c r="W301" s="13"/>
      <c r="X301" s="13"/>
      <c r="Y301" s="23">
        <v>0</v>
      </c>
      <c r="Z301" s="43">
        <v>90</v>
      </c>
      <c r="AA301" s="20">
        <v>10</v>
      </c>
      <c r="AB301" s="13"/>
      <c r="AC301" s="11" t="s">
        <v>236</v>
      </c>
      <c r="AD301" s="153"/>
      <c r="AE301" s="153"/>
      <c r="AF301" s="153">
        <v>56256000</v>
      </c>
      <c r="AG301" s="153">
        <f>AF301*1.12</f>
        <v>63006720.000000007</v>
      </c>
      <c r="AH301" s="153"/>
      <c r="AI301" s="153"/>
      <c r="AJ301" s="153">
        <v>51712000</v>
      </c>
      <c r="AK301" s="153">
        <f t="shared" si="335"/>
        <v>57917440.000000007</v>
      </c>
      <c r="AL301" s="153"/>
      <c r="AM301" s="153"/>
      <c r="AN301" s="153">
        <v>42720000</v>
      </c>
      <c r="AO301" s="153">
        <f>AN301*1.12</f>
        <v>47846400.000000007</v>
      </c>
      <c r="AP301" s="153"/>
      <c r="AQ301" s="153"/>
      <c r="AR301" s="153">
        <v>42720000</v>
      </c>
      <c r="AS301" s="153">
        <f>AR301*1.12</f>
        <v>47846400.000000007</v>
      </c>
      <c r="AT301" s="153"/>
      <c r="AU301" s="153"/>
      <c r="AV301" s="153">
        <v>42720000</v>
      </c>
      <c r="AW301" s="153">
        <f>AV301*1.12</f>
        <v>47846400.000000007</v>
      </c>
      <c r="AX301" s="153"/>
      <c r="AY301" s="181">
        <v>0</v>
      </c>
      <c r="AZ301" s="181">
        <f>AY301*1.12</f>
        <v>0</v>
      </c>
      <c r="BA301" s="41">
        <v>120240021112</v>
      </c>
      <c r="BB301" s="13" t="s">
        <v>551</v>
      </c>
      <c r="BC301" s="22" t="s">
        <v>721</v>
      </c>
      <c r="BD301" s="13"/>
      <c r="BE301" s="13"/>
      <c r="BF301" s="13"/>
      <c r="BG301" s="13"/>
      <c r="BH301" s="13"/>
      <c r="BI301" s="13"/>
      <c r="BJ301" s="13"/>
      <c r="BK301" s="13"/>
      <c r="BL301" s="13" t="s">
        <v>250</v>
      </c>
      <c r="BM301" s="133" t="s">
        <v>975</v>
      </c>
    </row>
    <row r="302" spans="1:65" s="39" customFormat="1" ht="12.95" customHeight="1" x14ac:dyDescent="0.2">
      <c r="A302" s="42" t="s">
        <v>527</v>
      </c>
      <c r="B302" s="11" t="s">
        <v>441</v>
      </c>
      <c r="C302" s="11"/>
      <c r="D302" s="68" t="s">
        <v>553</v>
      </c>
      <c r="E302" s="13"/>
      <c r="F302" s="72"/>
      <c r="G302" s="20" t="s">
        <v>529</v>
      </c>
      <c r="H302" s="20"/>
      <c r="I302" s="20" t="s">
        <v>530</v>
      </c>
      <c r="J302" s="20" t="s">
        <v>530</v>
      </c>
      <c r="K302" s="121" t="s">
        <v>25</v>
      </c>
      <c r="L302" s="13"/>
      <c r="M302" s="13"/>
      <c r="N302" s="43">
        <v>50</v>
      </c>
      <c r="O302" s="10">
        <v>230000000</v>
      </c>
      <c r="P302" s="13" t="s">
        <v>233</v>
      </c>
      <c r="Q302" s="10" t="s">
        <v>519</v>
      </c>
      <c r="R302" s="10" t="s">
        <v>234</v>
      </c>
      <c r="S302" s="10">
        <v>230000000</v>
      </c>
      <c r="T302" s="20" t="s">
        <v>535</v>
      </c>
      <c r="U302" s="13"/>
      <c r="V302" s="11" t="s">
        <v>284</v>
      </c>
      <c r="W302" s="13"/>
      <c r="X302" s="13"/>
      <c r="Y302" s="23">
        <v>0</v>
      </c>
      <c r="Z302" s="43">
        <v>90</v>
      </c>
      <c r="AA302" s="20">
        <v>10</v>
      </c>
      <c r="AB302" s="13"/>
      <c r="AC302" s="11" t="s">
        <v>236</v>
      </c>
      <c r="AD302" s="153"/>
      <c r="AE302" s="153"/>
      <c r="AF302" s="153">
        <v>49279821</v>
      </c>
      <c r="AG302" s="153">
        <f t="shared" ref="AG302:AG351" si="336">AF302*1.12</f>
        <v>55193399.520000003</v>
      </c>
      <c r="AH302" s="153"/>
      <c r="AI302" s="153"/>
      <c r="AJ302" s="153">
        <v>45287621</v>
      </c>
      <c r="AK302" s="153">
        <f t="shared" ref="AK302:AK333" si="337">AJ302*1.12</f>
        <v>50722135.520000003</v>
      </c>
      <c r="AL302" s="153"/>
      <c r="AM302" s="153"/>
      <c r="AN302" s="153">
        <v>37210470</v>
      </c>
      <c r="AO302" s="153">
        <f t="shared" ref="AO302:AO333" si="338">AN302*1.12</f>
        <v>41675726.400000006</v>
      </c>
      <c r="AP302" s="153"/>
      <c r="AQ302" s="153"/>
      <c r="AR302" s="153">
        <v>37210470</v>
      </c>
      <c r="AS302" s="153">
        <f t="shared" ref="AS302:AS333" si="339">AR302*1.12</f>
        <v>41675726.400000006</v>
      </c>
      <c r="AT302" s="153"/>
      <c r="AU302" s="153"/>
      <c r="AV302" s="153">
        <v>37210470</v>
      </c>
      <c r="AW302" s="153">
        <f t="shared" ref="AW302:AW333" si="340">AV302*1.12</f>
        <v>41675726.400000006</v>
      </c>
      <c r="AX302" s="153"/>
      <c r="AY302" s="181">
        <v>0</v>
      </c>
      <c r="AZ302" s="181">
        <f t="shared" si="303"/>
        <v>0</v>
      </c>
      <c r="BA302" s="41">
        <v>120240021112</v>
      </c>
      <c r="BB302" s="13" t="s">
        <v>554</v>
      </c>
      <c r="BC302" s="22" t="s">
        <v>555</v>
      </c>
      <c r="BD302" s="13"/>
      <c r="BE302" s="13"/>
      <c r="BF302" s="13"/>
      <c r="BG302" s="13"/>
      <c r="BH302" s="13"/>
      <c r="BI302" s="13"/>
      <c r="BJ302" s="13"/>
      <c r="BK302" s="13"/>
      <c r="BL302" s="17"/>
      <c r="BM302" s="48" t="s">
        <v>416</v>
      </c>
    </row>
    <row r="303" spans="1:65" s="39" customFormat="1" ht="12.95" customHeight="1" x14ac:dyDescent="0.2">
      <c r="A303" s="42" t="s">
        <v>527</v>
      </c>
      <c r="B303" s="11" t="s">
        <v>441</v>
      </c>
      <c r="C303" s="11"/>
      <c r="D303" s="52" t="s">
        <v>722</v>
      </c>
      <c r="E303" s="13"/>
      <c r="F303" s="52"/>
      <c r="G303" s="20" t="s">
        <v>529</v>
      </c>
      <c r="H303" s="20"/>
      <c r="I303" s="20" t="s">
        <v>530</v>
      </c>
      <c r="J303" s="20" t="s">
        <v>530</v>
      </c>
      <c r="K303" s="13" t="s">
        <v>25</v>
      </c>
      <c r="L303" s="13"/>
      <c r="M303" s="13"/>
      <c r="N303" s="43">
        <v>50</v>
      </c>
      <c r="O303" s="10">
        <v>230000000</v>
      </c>
      <c r="P303" s="13" t="s">
        <v>233</v>
      </c>
      <c r="Q303" s="11" t="s">
        <v>658</v>
      </c>
      <c r="R303" s="10" t="s">
        <v>234</v>
      </c>
      <c r="S303" s="10">
        <v>230000000</v>
      </c>
      <c r="T303" s="20" t="s">
        <v>535</v>
      </c>
      <c r="U303" s="13"/>
      <c r="V303" s="11" t="s">
        <v>284</v>
      </c>
      <c r="W303" s="13"/>
      <c r="X303" s="13"/>
      <c r="Y303" s="23">
        <v>0</v>
      </c>
      <c r="Z303" s="43">
        <v>90</v>
      </c>
      <c r="AA303" s="20">
        <v>10</v>
      </c>
      <c r="AB303" s="13"/>
      <c r="AC303" s="11" t="s">
        <v>236</v>
      </c>
      <c r="AD303" s="153"/>
      <c r="AE303" s="153"/>
      <c r="AF303" s="153">
        <v>49279821</v>
      </c>
      <c r="AG303" s="153">
        <f t="shared" si="336"/>
        <v>55193399.520000003</v>
      </c>
      <c r="AH303" s="153"/>
      <c r="AI303" s="153"/>
      <c r="AJ303" s="153">
        <v>45287621</v>
      </c>
      <c r="AK303" s="153">
        <f t="shared" si="337"/>
        <v>50722135.520000003</v>
      </c>
      <c r="AL303" s="153"/>
      <c r="AM303" s="153"/>
      <c r="AN303" s="153">
        <v>37210470</v>
      </c>
      <c r="AO303" s="153">
        <f t="shared" si="338"/>
        <v>41675726.400000006</v>
      </c>
      <c r="AP303" s="153"/>
      <c r="AQ303" s="153"/>
      <c r="AR303" s="153">
        <v>37210470</v>
      </c>
      <c r="AS303" s="153">
        <f t="shared" si="339"/>
        <v>41675726.400000006</v>
      </c>
      <c r="AT303" s="153"/>
      <c r="AU303" s="153"/>
      <c r="AV303" s="153">
        <v>37210470</v>
      </c>
      <c r="AW303" s="153">
        <f t="shared" si="340"/>
        <v>41675726.400000006</v>
      </c>
      <c r="AX303" s="153"/>
      <c r="AY303" s="181">
        <v>0</v>
      </c>
      <c r="AZ303" s="181">
        <f>IF(AC303="С НДС",AY303*1.12,AY303)</f>
        <v>0</v>
      </c>
      <c r="BA303" s="41">
        <v>120240021112</v>
      </c>
      <c r="BB303" s="13" t="s">
        <v>554</v>
      </c>
      <c r="BC303" s="22" t="s">
        <v>723</v>
      </c>
      <c r="BD303" s="13"/>
      <c r="BE303" s="13"/>
      <c r="BF303" s="13"/>
      <c r="BG303" s="13"/>
      <c r="BH303" s="13"/>
      <c r="BI303" s="13"/>
      <c r="BJ303" s="13"/>
      <c r="BK303" s="13"/>
      <c r="BL303" s="17"/>
      <c r="BM303" s="13" t="s">
        <v>194</v>
      </c>
    </row>
    <row r="304" spans="1:65" ht="12.95" customHeight="1" x14ac:dyDescent="0.2">
      <c r="A304" s="42" t="s">
        <v>527</v>
      </c>
      <c r="B304" s="11" t="s">
        <v>441</v>
      </c>
      <c r="C304" s="11"/>
      <c r="D304" s="52" t="s">
        <v>891</v>
      </c>
      <c r="E304" s="13"/>
      <c r="F304" s="52"/>
      <c r="G304" s="20" t="s">
        <v>529</v>
      </c>
      <c r="H304" s="20"/>
      <c r="I304" s="20" t="s">
        <v>530</v>
      </c>
      <c r="J304" s="20" t="s">
        <v>530</v>
      </c>
      <c r="K304" s="13" t="s">
        <v>25</v>
      </c>
      <c r="L304" s="13"/>
      <c r="M304" s="13"/>
      <c r="N304" s="43">
        <v>50</v>
      </c>
      <c r="O304" s="10">
        <v>230000000</v>
      </c>
      <c r="P304" s="13" t="s">
        <v>233</v>
      </c>
      <c r="Q304" s="11" t="s">
        <v>874</v>
      </c>
      <c r="R304" s="10" t="s">
        <v>234</v>
      </c>
      <c r="S304" s="10">
        <v>230000000</v>
      </c>
      <c r="T304" s="20" t="s">
        <v>535</v>
      </c>
      <c r="U304" s="13"/>
      <c r="V304" s="11" t="s">
        <v>284</v>
      </c>
      <c r="W304" s="13"/>
      <c r="X304" s="13"/>
      <c r="Y304" s="23">
        <v>0</v>
      </c>
      <c r="Z304" s="43">
        <v>90</v>
      </c>
      <c r="AA304" s="20">
        <v>10</v>
      </c>
      <c r="AB304" s="13"/>
      <c r="AC304" s="11" t="s">
        <v>236</v>
      </c>
      <c r="AD304" s="153"/>
      <c r="AE304" s="153"/>
      <c r="AF304" s="153">
        <v>49280000</v>
      </c>
      <c r="AG304" s="153">
        <f>AF304*1.12</f>
        <v>55193600.000000007</v>
      </c>
      <c r="AH304" s="153"/>
      <c r="AI304" s="153"/>
      <c r="AJ304" s="153">
        <v>45312000</v>
      </c>
      <c r="AK304" s="153">
        <f>AJ304*1.12</f>
        <v>50749440.000000007</v>
      </c>
      <c r="AL304" s="153"/>
      <c r="AM304" s="153"/>
      <c r="AN304" s="153">
        <v>38592000</v>
      </c>
      <c r="AO304" s="153">
        <f>AN304*1.12</f>
        <v>43223040.000000007</v>
      </c>
      <c r="AP304" s="153"/>
      <c r="AQ304" s="153"/>
      <c r="AR304" s="153">
        <v>38592000</v>
      </c>
      <c r="AS304" s="153">
        <f>AR304*1.12</f>
        <v>43223040.000000007</v>
      </c>
      <c r="AT304" s="153"/>
      <c r="AU304" s="153"/>
      <c r="AV304" s="153">
        <v>38592000</v>
      </c>
      <c r="AW304" s="153">
        <f>AV304*1.12</f>
        <v>43223040.000000007</v>
      </c>
      <c r="AX304" s="153"/>
      <c r="AY304" s="181">
        <v>0</v>
      </c>
      <c r="AZ304" s="181">
        <f>AY304*1.12</f>
        <v>0</v>
      </c>
      <c r="BA304" s="41">
        <v>120240021112</v>
      </c>
      <c r="BB304" s="13" t="s">
        <v>554</v>
      </c>
      <c r="BC304" s="22" t="s">
        <v>723</v>
      </c>
      <c r="BD304" s="13"/>
      <c r="BE304" s="13"/>
      <c r="BF304" s="13"/>
      <c r="BG304" s="13"/>
      <c r="BH304" s="13"/>
      <c r="BI304" s="13"/>
      <c r="BJ304" s="13"/>
      <c r="BK304" s="13"/>
      <c r="BL304" s="13" t="s">
        <v>250</v>
      </c>
      <c r="BM304" s="133" t="s">
        <v>975</v>
      </c>
    </row>
    <row r="305" spans="1:65" s="39" customFormat="1" ht="12.95" customHeight="1" x14ac:dyDescent="0.2">
      <c r="A305" s="42" t="s">
        <v>527</v>
      </c>
      <c r="B305" s="11" t="s">
        <v>441</v>
      </c>
      <c r="C305" s="11"/>
      <c r="D305" s="68" t="s">
        <v>556</v>
      </c>
      <c r="E305" s="13"/>
      <c r="F305" s="72"/>
      <c r="G305" s="20" t="s">
        <v>529</v>
      </c>
      <c r="H305" s="20"/>
      <c r="I305" s="20" t="s">
        <v>530</v>
      </c>
      <c r="J305" s="20" t="s">
        <v>530</v>
      </c>
      <c r="K305" s="121" t="s">
        <v>25</v>
      </c>
      <c r="L305" s="13"/>
      <c r="M305" s="13"/>
      <c r="N305" s="43">
        <v>50</v>
      </c>
      <c r="O305" s="10">
        <v>230000000</v>
      </c>
      <c r="P305" s="13" t="s">
        <v>233</v>
      </c>
      <c r="Q305" s="10" t="s">
        <v>519</v>
      </c>
      <c r="R305" s="10" t="s">
        <v>234</v>
      </c>
      <c r="S305" s="10">
        <v>230000000</v>
      </c>
      <c r="T305" s="20" t="s">
        <v>280</v>
      </c>
      <c r="U305" s="13"/>
      <c r="V305" s="11" t="s">
        <v>284</v>
      </c>
      <c r="W305" s="13"/>
      <c r="X305" s="13"/>
      <c r="Y305" s="23">
        <v>0</v>
      </c>
      <c r="Z305" s="43">
        <v>90</v>
      </c>
      <c r="AA305" s="20">
        <v>10</v>
      </c>
      <c r="AB305" s="13"/>
      <c r="AC305" s="11" t="s">
        <v>236</v>
      </c>
      <c r="AD305" s="153"/>
      <c r="AE305" s="153"/>
      <c r="AF305" s="153">
        <v>37804949</v>
      </c>
      <c r="AG305" s="153">
        <f t="shared" si="336"/>
        <v>42341542.880000003</v>
      </c>
      <c r="AH305" s="153"/>
      <c r="AI305" s="153"/>
      <c r="AJ305" s="153">
        <v>34742338</v>
      </c>
      <c r="AK305" s="153">
        <f t="shared" si="337"/>
        <v>38911418.560000002</v>
      </c>
      <c r="AL305" s="153"/>
      <c r="AM305" s="153"/>
      <c r="AN305" s="153">
        <v>28545963</v>
      </c>
      <c r="AO305" s="153">
        <f t="shared" si="338"/>
        <v>31971478.560000002</v>
      </c>
      <c r="AP305" s="153"/>
      <c r="AQ305" s="153"/>
      <c r="AR305" s="153">
        <v>28545963</v>
      </c>
      <c r="AS305" s="153">
        <f t="shared" si="339"/>
        <v>31971478.560000002</v>
      </c>
      <c r="AT305" s="153"/>
      <c r="AU305" s="153"/>
      <c r="AV305" s="153">
        <v>28545963</v>
      </c>
      <c r="AW305" s="153">
        <f t="shared" si="340"/>
        <v>31971478.560000002</v>
      </c>
      <c r="AX305" s="153"/>
      <c r="AY305" s="181">
        <v>0</v>
      </c>
      <c r="AZ305" s="181">
        <f t="shared" si="303"/>
        <v>0</v>
      </c>
      <c r="BA305" s="41">
        <v>120240021112</v>
      </c>
      <c r="BB305" s="13" t="s">
        <v>557</v>
      </c>
      <c r="BC305" s="22" t="s">
        <v>558</v>
      </c>
      <c r="BD305" s="13"/>
      <c r="BE305" s="13"/>
      <c r="BF305" s="13"/>
      <c r="BG305" s="13"/>
      <c r="BH305" s="13"/>
      <c r="BI305" s="13"/>
      <c r="BJ305" s="13"/>
      <c r="BK305" s="13"/>
      <c r="BL305" s="17"/>
      <c r="BM305" s="48" t="s">
        <v>416</v>
      </c>
    </row>
    <row r="306" spans="1:65" s="39" customFormat="1" ht="12.95" customHeight="1" x14ac:dyDescent="0.2">
      <c r="A306" s="42" t="s">
        <v>527</v>
      </c>
      <c r="B306" s="11" t="s">
        <v>441</v>
      </c>
      <c r="C306" s="11"/>
      <c r="D306" s="52" t="s">
        <v>724</v>
      </c>
      <c r="E306" s="13"/>
      <c r="F306" s="52"/>
      <c r="G306" s="20" t="s">
        <v>529</v>
      </c>
      <c r="H306" s="20"/>
      <c r="I306" s="20" t="s">
        <v>530</v>
      </c>
      <c r="J306" s="20" t="s">
        <v>530</v>
      </c>
      <c r="K306" s="13" t="s">
        <v>25</v>
      </c>
      <c r="L306" s="13"/>
      <c r="M306" s="13"/>
      <c r="N306" s="43">
        <v>50</v>
      </c>
      <c r="O306" s="10">
        <v>230000000</v>
      </c>
      <c r="P306" s="13" t="s">
        <v>233</v>
      </c>
      <c r="Q306" s="11" t="s">
        <v>658</v>
      </c>
      <c r="R306" s="10" t="s">
        <v>234</v>
      </c>
      <c r="S306" s="10">
        <v>230000000</v>
      </c>
      <c r="T306" s="20" t="s">
        <v>280</v>
      </c>
      <c r="U306" s="13"/>
      <c r="V306" s="11" t="s">
        <v>284</v>
      </c>
      <c r="W306" s="13"/>
      <c r="X306" s="13"/>
      <c r="Y306" s="23">
        <v>0</v>
      </c>
      <c r="Z306" s="43">
        <v>90</v>
      </c>
      <c r="AA306" s="20">
        <v>10</v>
      </c>
      <c r="AB306" s="13"/>
      <c r="AC306" s="11" t="s">
        <v>236</v>
      </c>
      <c r="AD306" s="153"/>
      <c r="AE306" s="153"/>
      <c r="AF306" s="153">
        <v>37804949</v>
      </c>
      <c r="AG306" s="153">
        <f t="shared" si="336"/>
        <v>42341542.880000003</v>
      </c>
      <c r="AH306" s="153"/>
      <c r="AI306" s="153"/>
      <c r="AJ306" s="153">
        <v>34742338</v>
      </c>
      <c r="AK306" s="153">
        <f t="shared" si="337"/>
        <v>38911418.560000002</v>
      </c>
      <c r="AL306" s="153"/>
      <c r="AM306" s="153"/>
      <c r="AN306" s="153">
        <v>28545963</v>
      </c>
      <c r="AO306" s="153">
        <f t="shared" si="338"/>
        <v>31971478.560000002</v>
      </c>
      <c r="AP306" s="153"/>
      <c r="AQ306" s="153"/>
      <c r="AR306" s="153">
        <v>28545963</v>
      </c>
      <c r="AS306" s="153">
        <f t="shared" si="339"/>
        <v>31971478.560000002</v>
      </c>
      <c r="AT306" s="153"/>
      <c r="AU306" s="153"/>
      <c r="AV306" s="153">
        <v>28545963</v>
      </c>
      <c r="AW306" s="153">
        <f t="shared" si="340"/>
        <v>31971478.560000002</v>
      </c>
      <c r="AX306" s="153"/>
      <c r="AY306" s="181">
        <v>0</v>
      </c>
      <c r="AZ306" s="181">
        <f>IF(AC306="С НДС",AY306*1.12,AY306)</f>
        <v>0</v>
      </c>
      <c r="BA306" s="41">
        <v>120240021112</v>
      </c>
      <c r="BB306" s="13" t="s">
        <v>557</v>
      </c>
      <c r="BC306" s="22" t="s">
        <v>725</v>
      </c>
      <c r="BD306" s="13"/>
      <c r="BE306" s="13"/>
      <c r="BF306" s="13"/>
      <c r="BG306" s="13"/>
      <c r="BH306" s="13"/>
      <c r="BI306" s="13"/>
      <c r="BJ306" s="13"/>
      <c r="BK306" s="13"/>
      <c r="BL306" s="17"/>
      <c r="BM306" s="13" t="s">
        <v>194</v>
      </c>
    </row>
    <row r="307" spans="1:65" ht="12.95" customHeight="1" x14ac:dyDescent="0.2">
      <c r="A307" s="42" t="s">
        <v>527</v>
      </c>
      <c r="B307" s="11" t="s">
        <v>441</v>
      </c>
      <c r="C307" s="11"/>
      <c r="D307" s="52" t="s">
        <v>892</v>
      </c>
      <c r="E307" s="13"/>
      <c r="F307" s="52"/>
      <c r="G307" s="20" t="s">
        <v>529</v>
      </c>
      <c r="H307" s="20"/>
      <c r="I307" s="20" t="s">
        <v>530</v>
      </c>
      <c r="J307" s="20" t="s">
        <v>530</v>
      </c>
      <c r="K307" s="13" t="s">
        <v>25</v>
      </c>
      <c r="L307" s="13"/>
      <c r="M307" s="13"/>
      <c r="N307" s="43">
        <v>50</v>
      </c>
      <c r="O307" s="10">
        <v>230000000</v>
      </c>
      <c r="P307" s="13" t="s">
        <v>233</v>
      </c>
      <c r="Q307" s="11" t="s">
        <v>874</v>
      </c>
      <c r="R307" s="10" t="s">
        <v>234</v>
      </c>
      <c r="S307" s="10">
        <v>230000000</v>
      </c>
      <c r="T307" s="20" t="s">
        <v>280</v>
      </c>
      <c r="U307" s="13"/>
      <c r="V307" s="11" t="s">
        <v>284</v>
      </c>
      <c r="W307" s="13"/>
      <c r="X307" s="13"/>
      <c r="Y307" s="23">
        <v>0</v>
      </c>
      <c r="Z307" s="43">
        <v>90</v>
      </c>
      <c r="AA307" s="20">
        <v>10</v>
      </c>
      <c r="AB307" s="13"/>
      <c r="AC307" s="11" t="s">
        <v>236</v>
      </c>
      <c r="AD307" s="153"/>
      <c r="AE307" s="153"/>
      <c r="AF307" s="153">
        <v>37792000</v>
      </c>
      <c r="AG307" s="153">
        <f>AF307*1.12</f>
        <v>42327040.000000007</v>
      </c>
      <c r="AH307" s="153"/>
      <c r="AI307" s="153"/>
      <c r="AJ307" s="153">
        <v>34656000</v>
      </c>
      <c r="AK307" s="153">
        <f>AJ307*1.12</f>
        <v>38814720</v>
      </c>
      <c r="AL307" s="153"/>
      <c r="AM307" s="153"/>
      <c r="AN307" s="153">
        <v>28960000</v>
      </c>
      <c r="AO307" s="153">
        <f>AN307*1.12</f>
        <v>32435200.000000004</v>
      </c>
      <c r="AP307" s="153"/>
      <c r="AQ307" s="153"/>
      <c r="AR307" s="153">
        <v>28960000</v>
      </c>
      <c r="AS307" s="153">
        <f>AR307*1.12</f>
        <v>32435200.000000004</v>
      </c>
      <c r="AT307" s="153"/>
      <c r="AU307" s="153"/>
      <c r="AV307" s="153">
        <v>28960000</v>
      </c>
      <c r="AW307" s="153">
        <f>AV307*1.12</f>
        <v>32435200.000000004</v>
      </c>
      <c r="AX307" s="153"/>
      <c r="AY307" s="181">
        <v>0</v>
      </c>
      <c r="AZ307" s="181">
        <f>AY307*1.12</f>
        <v>0</v>
      </c>
      <c r="BA307" s="41">
        <v>120240021112</v>
      </c>
      <c r="BB307" s="13" t="s">
        <v>557</v>
      </c>
      <c r="BC307" s="22" t="s">
        <v>725</v>
      </c>
      <c r="BD307" s="13"/>
      <c r="BE307" s="13"/>
      <c r="BF307" s="13"/>
      <c r="BG307" s="13"/>
      <c r="BH307" s="13"/>
      <c r="BI307" s="13"/>
      <c r="BJ307" s="13"/>
      <c r="BK307" s="13"/>
      <c r="BL307" s="13" t="s">
        <v>250</v>
      </c>
      <c r="BM307" s="133" t="s">
        <v>975</v>
      </c>
    </row>
    <row r="308" spans="1:65" s="40" customFormat="1" ht="12.95" customHeight="1" x14ac:dyDescent="0.2">
      <c r="A308" s="42" t="s">
        <v>527</v>
      </c>
      <c r="B308" s="11" t="s">
        <v>441</v>
      </c>
      <c r="C308" s="11"/>
      <c r="D308" s="68" t="s">
        <v>559</v>
      </c>
      <c r="E308" s="20"/>
      <c r="F308" s="72"/>
      <c r="G308" s="20" t="s">
        <v>529</v>
      </c>
      <c r="H308" s="20"/>
      <c r="I308" s="20" t="s">
        <v>530</v>
      </c>
      <c r="J308" s="20" t="s">
        <v>530</v>
      </c>
      <c r="K308" s="20" t="s">
        <v>25</v>
      </c>
      <c r="L308" s="13"/>
      <c r="M308" s="13"/>
      <c r="N308" s="20">
        <v>50</v>
      </c>
      <c r="O308" s="12">
        <v>230000000</v>
      </c>
      <c r="P308" s="13" t="s">
        <v>233</v>
      </c>
      <c r="Q308" s="10" t="s">
        <v>519</v>
      </c>
      <c r="R308" s="13" t="s">
        <v>234</v>
      </c>
      <c r="S308" s="13">
        <v>230000000</v>
      </c>
      <c r="T308" s="20" t="s">
        <v>140</v>
      </c>
      <c r="U308" s="20"/>
      <c r="V308" s="11" t="s">
        <v>284</v>
      </c>
      <c r="W308" s="20"/>
      <c r="X308" s="20"/>
      <c r="Y308" s="23">
        <v>0</v>
      </c>
      <c r="Z308" s="43">
        <v>90</v>
      </c>
      <c r="AA308" s="20">
        <v>10</v>
      </c>
      <c r="AB308" s="20"/>
      <c r="AC308" s="11" t="s">
        <v>236</v>
      </c>
      <c r="AD308" s="153"/>
      <c r="AE308" s="153"/>
      <c r="AF308" s="153">
        <v>39265860</v>
      </c>
      <c r="AG308" s="153">
        <f t="shared" si="336"/>
        <v>43977763.200000003</v>
      </c>
      <c r="AH308" s="153"/>
      <c r="AI308" s="153"/>
      <c r="AJ308" s="153">
        <v>36084899</v>
      </c>
      <c r="AK308" s="153">
        <f t="shared" si="337"/>
        <v>40415086.880000003</v>
      </c>
      <c r="AL308" s="153"/>
      <c r="AM308" s="153"/>
      <c r="AN308" s="153">
        <v>29649075</v>
      </c>
      <c r="AO308" s="153">
        <f t="shared" si="338"/>
        <v>33206964.000000004</v>
      </c>
      <c r="AP308" s="153"/>
      <c r="AQ308" s="153"/>
      <c r="AR308" s="153">
        <v>29649075</v>
      </c>
      <c r="AS308" s="153">
        <f t="shared" si="339"/>
        <v>33206964.000000004</v>
      </c>
      <c r="AT308" s="153"/>
      <c r="AU308" s="153"/>
      <c r="AV308" s="153">
        <v>29649075</v>
      </c>
      <c r="AW308" s="153">
        <f t="shared" si="340"/>
        <v>33206964.000000004</v>
      </c>
      <c r="AX308" s="153"/>
      <c r="AY308" s="181">
        <v>0</v>
      </c>
      <c r="AZ308" s="181">
        <f t="shared" si="303"/>
        <v>0</v>
      </c>
      <c r="BA308" s="43">
        <v>120240021112</v>
      </c>
      <c r="BB308" s="20" t="s">
        <v>560</v>
      </c>
      <c r="BC308" s="20" t="s">
        <v>561</v>
      </c>
      <c r="BD308" s="20"/>
      <c r="BE308" s="20"/>
      <c r="BF308" s="20"/>
      <c r="BG308" s="20"/>
      <c r="BH308" s="20"/>
      <c r="BI308" s="20"/>
      <c r="BJ308" s="20"/>
      <c r="BK308" s="20"/>
      <c r="BL308" s="20"/>
      <c r="BM308" s="48" t="s">
        <v>416</v>
      </c>
    </row>
    <row r="309" spans="1:65" s="40" customFormat="1" ht="12.95" customHeight="1" x14ac:dyDescent="0.2">
      <c r="A309" s="42" t="s">
        <v>527</v>
      </c>
      <c r="B309" s="11" t="s">
        <v>441</v>
      </c>
      <c r="C309" s="11"/>
      <c r="D309" s="52" t="s">
        <v>726</v>
      </c>
      <c r="E309" s="20"/>
      <c r="F309" s="52"/>
      <c r="G309" s="20" t="s">
        <v>529</v>
      </c>
      <c r="H309" s="20"/>
      <c r="I309" s="20" t="s">
        <v>530</v>
      </c>
      <c r="J309" s="20" t="s">
        <v>530</v>
      </c>
      <c r="K309" s="20" t="s">
        <v>25</v>
      </c>
      <c r="L309" s="13"/>
      <c r="M309" s="13"/>
      <c r="N309" s="20">
        <v>50</v>
      </c>
      <c r="O309" s="12">
        <v>230000000</v>
      </c>
      <c r="P309" s="13" t="s">
        <v>233</v>
      </c>
      <c r="Q309" s="11" t="s">
        <v>658</v>
      </c>
      <c r="R309" s="13" t="s">
        <v>234</v>
      </c>
      <c r="S309" s="13">
        <v>230000000</v>
      </c>
      <c r="T309" s="20" t="s">
        <v>140</v>
      </c>
      <c r="U309" s="20"/>
      <c r="V309" s="11" t="s">
        <v>284</v>
      </c>
      <c r="W309" s="20"/>
      <c r="X309" s="20"/>
      <c r="Y309" s="23">
        <v>0</v>
      </c>
      <c r="Z309" s="43">
        <v>90</v>
      </c>
      <c r="AA309" s="20">
        <v>10</v>
      </c>
      <c r="AB309" s="20"/>
      <c r="AC309" s="11" t="s">
        <v>236</v>
      </c>
      <c r="AD309" s="153"/>
      <c r="AE309" s="153"/>
      <c r="AF309" s="153">
        <v>39265860</v>
      </c>
      <c r="AG309" s="153">
        <f t="shared" si="336"/>
        <v>43977763.200000003</v>
      </c>
      <c r="AH309" s="153"/>
      <c r="AI309" s="153"/>
      <c r="AJ309" s="153">
        <v>36084899</v>
      </c>
      <c r="AK309" s="153">
        <f t="shared" si="337"/>
        <v>40415086.880000003</v>
      </c>
      <c r="AL309" s="153"/>
      <c r="AM309" s="153"/>
      <c r="AN309" s="153">
        <v>29649075</v>
      </c>
      <c r="AO309" s="153">
        <f t="shared" si="338"/>
        <v>33206964.000000004</v>
      </c>
      <c r="AP309" s="153"/>
      <c r="AQ309" s="153"/>
      <c r="AR309" s="153">
        <v>29649075</v>
      </c>
      <c r="AS309" s="153">
        <f t="shared" si="339"/>
        <v>33206964.000000004</v>
      </c>
      <c r="AT309" s="153"/>
      <c r="AU309" s="153"/>
      <c r="AV309" s="153">
        <v>29649075</v>
      </c>
      <c r="AW309" s="153">
        <f t="shared" si="340"/>
        <v>33206964.000000004</v>
      </c>
      <c r="AX309" s="153"/>
      <c r="AY309" s="181">
        <v>0</v>
      </c>
      <c r="AZ309" s="181">
        <f>IF(AC309="С НДС",AY309*1.12,AY309)</f>
        <v>0</v>
      </c>
      <c r="BA309" s="43">
        <v>120240021112</v>
      </c>
      <c r="BB309" s="20" t="s">
        <v>560</v>
      </c>
      <c r="BC309" s="20" t="s">
        <v>727</v>
      </c>
      <c r="BD309" s="20"/>
      <c r="BE309" s="20"/>
      <c r="BF309" s="20"/>
      <c r="BG309" s="20"/>
      <c r="BH309" s="20"/>
      <c r="BI309" s="20"/>
      <c r="BJ309" s="20"/>
      <c r="BK309" s="20"/>
      <c r="BL309" s="20"/>
      <c r="BM309" s="13" t="s">
        <v>194</v>
      </c>
    </row>
    <row r="310" spans="1:65" ht="12.95" customHeight="1" x14ac:dyDescent="0.2">
      <c r="A310" s="42" t="s">
        <v>527</v>
      </c>
      <c r="B310" s="11" t="s">
        <v>441</v>
      </c>
      <c r="C310" s="11"/>
      <c r="D310" s="52" t="s">
        <v>893</v>
      </c>
      <c r="E310" s="20"/>
      <c r="F310" s="52"/>
      <c r="G310" s="20" t="s">
        <v>529</v>
      </c>
      <c r="H310" s="20"/>
      <c r="I310" s="20" t="s">
        <v>530</v>
      </c>
      <c r="J310" s="20" t="s">
        <v>530</v>
      </c>
      <c r="K310" s="20" t="s">
        <v>25</v>
      </c>
      <c r="L310" s="13"/>
      <c r="M310" s="13"/>
      <c r="N310" s="20">
        <v>50</v>
      </c>
      <c r="O310" s="12">
        <v>230000000</v>
      </c>
      <c r="P310" s="13" t="s">
        <v>233</v>
      </c>
      <c r="Q310" s="11" t="s">
        <v>874</v>
      </c>
      <c r="R310" s="13" t="s">
        <v>234</v>
      </c>
      <c r="S310" s="13">
        <v>230000000</v>
      </c>
      <c r="T310" s="20" t="s">
        <v>140</v>
      </c>
      <c r="U310" s="20"/>
      <c r="V310" s="11" t="s">
        <v>284</v>
      </c>
      <c r="W310" s="20"/>
      <c r="X310" s="20"/>
      <c r="Y310" s="23">
        <v>0</v>
      </c>
      <c r="Z310" s="43">
        <v>90</v>
      </c>
      <c r="AA310" s="20">
        <v>10</v>
      </c>
      <c r="AB310" s="20"/>
      <c r="AC310" s="11" t="s">
        <v>236</v>
      </c>
      <c r="AD310" s="153"/>
      <c r="AE310" s="153"/>
      <c r="AF310" s="153">
        <v>39264000</v>
      </c>
      <c r="AG310" s="153">
        <f t="shared" ref="AG310" si="341">AF310*1.12</f>
        <v>43975680.000000007</v>
      </c>
      <c r="AH310" s="153"/>
      <c r="AI310" s="153"/>
      <c r="AJ310" s="153">
        <v>36096000</v>
      </c>
      <c r="AK310" s="153">
        <f t="shared" ref="AK310" si="342">AJ310*1.12</f>
        <v>40427520.000000007</v>
      </c>
      <c r="AL310" s="153"/>
      <c r="AM310" s="153"/>
      <c r="AN310" s="153">
        <v>27584000</v>
      </c>
      <c r="AO310" s="153">
        <f t="shared" ref="AO310" si="343">AN310*1.12</f>
        <v>30894080.000000004</v>
      </c>
      <c r="AP310" s="153"/>
      <c r="AQ310" s="153"/>
      <c r="AR310" s="153">
        <v>27584000</v>
      </c>
      <c r="AS310" s="153">
        <f t="shared" ref="AS310" si="344">AR310*1.12</f>
        <v>30894080.000000004</v>
      </c>
      <c r="AT310" s="153"/>
      <c r="AU310" s="153"/>
      <c r="AV310" s="153">
        <v>27584000</v>
      </c>
      <c r="AW310" s="153">
        <f t="shared" ref="AW310" si="345">AV310*1.12</f>
        <v>30894080.000000004</v>
      </c>
      <c r="AX310" s="153"/>
      <c r="AY310" s="181">
        <v>0</v>
      </c>
      <c r="AZ310" s="181">
        <f>AY310*1.12</f>
        <v>0</v>
      </c>
      <c r="BA310" s="43">
        <v>120240021112</v>
      </c>
      <c r="BB310" s="20" t="s">
        <v>560</v>
      </c>
      <c r="BC310" s="20" t="s">
        <v>727</v>
      </c>
      <c r="BD310" s="20"/>
      <c r="BE310" s="20"/>
      <c r="BF310" s="20"/>
      <c r="BG310" s="20"/>
      <c r="BH310" s="20"/>
      <c r="BI310" s="20"/>
      <c r="BJ310" s="20"/>
      <c r="BK310" s="20"/>
      <c r="BL310" s="13" t="s">
        <v>250</v>
      </c>
      <c r="BM310" s="133" t="s">
        <v>975</v>
      </c>
    </row>
    <row r="311" spans="1:65" s="40" customFormat="1" ht="12.95" customHeight="1" x14ac:dyDescent="0.2">
      <c r="A311" s="42" t="s">
        <v>527</v>
      </c>
      <c r="B311" s="11" t="s">
        <v>441</v>
      </c>
      <c r="C311" s="11"/>
      <c r="D311" s="68" t="s">
        <v>562</v>
      </c>
      <c r="E311" s="20"/>
      <c r="F311" s="72"/>
      <c r="G311" s="20" t="s">
        <v>529</v>
      </c>
      <c r="H311" s="20"/>
      <c r="I311" s="20" t="s">
        <v>530</v>
      </c>
      <c r="J311" s="20" t="s">
        <v>530</v>
      </c>
      <c r="K311" s="20" t="s">
        <v>25</v>
      </c>
      <c r="L311" s="13"/>
      <c r="M311" s="13"/>
      <c r="N311" s="20">
        <v>50</v>
      </c>
      <c r="O311" s="12">
        <v>230000000</v>
      </c>
      <c r="P311" s="13" t="s">
        <v>233</v>
      </c>
      <c r="Q311" s="10" t="s">
        <v>519</v>
      </c>
      <c r="R311" s="13" t="s">
        <v>234</v>
      </c>
      <c r="S311" s="13">
        <v>230000000</v>
      </c>
      <c r="T311" s="20" t="s">
        <v>531</v>
      </c>
      <c r="U311" s="20"/>
      <c r="V311" s="11" t="s">
        <v>284</v>
      </c>
      <c r="W311" s="20"/>
      <c r="X311" s="20"/>
      <c r="Y311" s="23">
        <v>0</v>
      </c>
      <c r="Z311" s="43">
        <v>90</v>
      </c>
      <c r="AA311" s="20">
        <v>10</v>
      </c>
      <c r="AB311" s="20"/>
      <c r="AC311" s="11" t="s">
        <v>236</v>
      </c>
      <c r="AD311" s="153"/>
      <c r="AE311" s="153"/>
      <c r="AF311" s="153">
        <v>16364700</v>
      </c>
      <c r="AG311" s="153">
        <f t="shared" si="336"/>
        <v>18328464</v>
      </c>
      <c r="AH311" s="153"/>
      <c r="AI311" s="153"/>
      <c r="AJ311" s="153">
        <v>30515775</v>
      </c>
      <c r="AK311" s="153">
        <f t="shared" si="337"/>
        <v>34177668</v>
      </c>
      <c r="AL311" s="153"/>
      <c r="AM311" s="153"/>
      <c r="AN311" s="153">
        <v>36789700</v>
      </c>
      <c r="AO311" s="153">
        <f t="shared" si="338"/>
        <v>41204464.000000007</v>
      </c>
      <c r="AP311" s="153"/>
      <c r="AQ311" s="153"/>
      <c r="AR311" s="153">
        <v>38737512</v>
      </c>
      <c r="AS311" s="153">
        <f t="shared" si="339"/>
        <v>43386013.440000005</v>
      </c>
      <c r="AT311" s="153"/>
      <c r="AU311" s="153"/>
      <c r="AV311" s="153">
        <v>39699152</v>
      </c>
      <c r="AW311" s="153">
        <f t="shared" si="340"/>
        <v>44463050.240000002</v>
      </c>
      <c r="AX311" s="153"/>
      <c r="AY311" s="181">
        <v>0</v>
      </c>
      <c r="AZ311" s="181">
        <f t="shared" si="303"/>
        <v>0</v>
      </c>
      <c r="BA311" s="43">
        <v>120240021112</v>
      </c>
      <c r="BB311" s="20" t="s">
        <v>563</v>
      </c>
      <c r="BC311" s="20" t="s">
        <v>564</v>
      </c>
      <c r="BD311" s="20"/>
      <c r="BE311" s="20"/>
      <c r="BF311" s="20"/>
      <c r="BG311" s="20"/>
      <c r="BH311" s="20"/>
      <c r="BI311" s="20"/>
      <c r="BJ311" s="20"/>
      <c r="BK311" s="20"/>
      <c r="BL311" s="20"/>
      <c r="BM311" s="48" t="s">
        <v>416</v>
      </c>
    </row>
    <row r="312" spans="1:65" s="40" customFormat="1" ht="12.95" customHeight="1" x14ac:dyDescent="0.2">
      <c r="A312" s="42" t="s">
        <v>527</v>
      </c>
      <c r="B312" s="11" t="s">
        <v>441</v>
      </c>
      <c r="C312" s="11"/>
      <c r="D312" s="52" t="s">
        <v>728</v>
      </c>
      <c r="E312" s="20"/>
      <c r="F312" s="52"/>
      <c r="G312" s="20" t="s">
        <v>529</v>
      </c>
      <c r="H312" s="20"/>
      <c r="I312" s="20" t="s">
        <v>530</v>
      </c>
      <c r="J312" s="20" t="s">
        <v>530</v>
      </c>
      <c r="K312" s="13" t="s">
        <v>25</v>
      </c>
      <c r="L312" s="13"/>
      <c r="M312" s="13"/>
      <c r="N312" s="20">
        <v>50</v>
      </c>
      <c r="O312" s="10" t="s">
        <v>242</v>
      </c>
      <c r="P312" s="123" t="s">
        <v>716</v>
      </c>
      <c r="Q312" s="11" t="s">
        <v>658</v>
      </c>
      <c r="R312" s="13" t="s">
        <v>234</v>
      </c>
      <c r="S312" s="13">
        <v>230000000</v>
      </c>
      <c r="T312" s="20" t="s">
        <v>531</v>
      </c>
      <c r="U312" s="20"/>
      <c r="V312" s="11" t="s">
        <v>284</v>
      </c>
      <c r="W312" s="20"/>
      <c r="X312" s="20"/>
      <c r="Y312" s="23">
        <v>0</v>
      </c>
      <c r="Z312" s="43">
        <v>90</v>
      </c>
      <c r="AA312" s="20">
        <v>10</v>
      </c>
      <c r="AB312" s="20"/>
      <c r="AC312" s="11" t="s">
        <v>236</v>
      </c>
      <c r="AD312" s="153"/>
      <c r="AE312" s="153"/>
      <c r="AF312" s="153">
        <v>16364700</v>
      </c>
      <c r="AG312" s="153">
        <f t="shared" si="336"/>
        <v>18328464</v>
      </c>
      <c r="AH312" s="153"/>
      <c r="AI312" s="153"/>
      <c r="AJ312" s="153">
        <v>30515775</v>
      </c>
      <c r="AK312" s="153">
        <f t="shared" si="337"/>
        <v>34177668</v>
      </c>
      <c r="AL312" s="153"/>
      <c r="AM312" s="153"/>
      <c r="AN312" s="153">
        <v>36789700</v>
      </c>
      <c r="AO312" s="153">
        <f t="shared" si="338"/>
        <v>41204464.000000007</v>
      </c>
      <c r="AP312" s="153"/>
      <c r="AQ312" s="153"/>
      <c r="AR312" s="153">
        <v>38737512</v>
      </c>
      <c r="AS312" s="153">
        <f t="shared" si="339"/>
        <v>43386013.440000005</v>
      </c>
      <c r="AT312" s="153"/>
      <c r="AU312" s="153"/>
      <c r="AV312" s="153">
        <v>39699152</v>
      </c>
      <c r="AW312" s="153">
        <f t="shared" si="340"/>
        <v>44463050.240000002</v>
      </c>
      <c r="AX312" s="153"/>
      <c r="AY312" s="181">
        <v>0</v>
      </c>
      <c r="AZ312" s="181">
        <f t="shared" si="303"/>
        <v>0</v>
      </c>
      <c r="BA312" s="13" t="s">
        <v>446</v>
      </c>
      <c r="BB312" s="20" t="s">
        <v>563</v>
      </c>
      <c r="BC312" s="20" t="s">
        <v>729</v>
      </c>
      <c r="BD312" s="20"/>
      <c r="BE312" s="20"/>
      <c r="BF312" s="20"/>
      <c r="BG312" s="20"/>
      <c r="BH312" s="20"/>
      <c r="BI312" s="20"/>
      <c r="BJ312" s="20"/>
      <c r="BK312" s="20"/>
      <c r="BL312" s="20"/>
      <c r="BM312" s="13" t="s">
        <v>745</v>
      </c>
    </row>
    <row r="313" spans="1:65" s="40" customFormat="1" ht="12.95" customHeight="1" x14ac:dyDescent="0.2">
      <c r="A313" s="42" t="s">
        <v>527</v>
      </c>
      <c r="B313" s="11" t="s">
        <v>441</v>
      </c>
      <c r="C313" s="11"/>
      <c r="D313" s="52" t="s">
        <v>773</v>
      </c>
      <c r="E313" s="20"/>
      <c r="F313" s="52"/>
      <c r="G313" s="20" t="s">
        <v>529</v>
      </c>
      <c r="H313" s="20"/>
      <c r="I313" s="20" t="s">
        <v>530</v>
      </c>
      <c r="J313" s="20" t="s">
        <v>530</v>
      </c>
      <c r="K313" s="13" t="s">
        <v>25</v>
      </c>
      <c r="L313" s="13"/>
      <c r="M313" s="13"/>
      <c r="N313" s="20">
        <v>50</v>
      </c>
      <c r="O313" s="10" t="s">
        <v>242</v>
      </c>
      <c r="P313" s="123" t="s">
        <v>716</v>
      </c>
      <c r="Q313" s="11" t="s">
        <v>757</v>
      </c>
      <c r="R313" s="13" t="s">
        <v>234</v>
      </c>
      <c r="S313" s="13">
        <v>230000000</v>
      </c>
      <c r="T313" s="20" t="s">
        <v>531</v>
      </c>
      <c r="U313" s="20"/>
      <c r="V313" s="11" t="s">
        <v>284</v>
      </c>
      <c r="W313" s="20"/>
      <c r="X313" s="20"/>
      <c r="Y313" s="23">
        <v>0</v>
      </c>
      <c r="Z313" s="43">
        <v>90</v>
      </c>
      <c r="AA313" s="20">
        <v>10</v>
      </c>
      <c r="AB313" s="20"/>
      <c r="AC313" s="11" t="s">
        <v>236</v>
      </c>
      <c r="AD313" s="153"/>
      <c r="AE313" s="153"/>
      <c r="AF313" s="153">
        <v>16364700</v>
      </c>
      <c r="AG313" s="153">
        <v>18328464</v>
      </c>
      <c r="AH313" s="153"/>
      <c r="AI313" s="153"/>
      <c r="AJ313" s="153">
        <v>30515775</v>
      </c>
      <c r="AK313" s="153">
        <v>34177668</v>
      </c>
      <c r="AL313" s="153"/>
      <c r="AM313" s="153"/>
      <c r="AN313" s="153">
        <v>36789700</v>
      </c>
      <c r="AO313" s="153">
        <v>41204464.000000007</v>
      </c>
      <c r="AP313" s="153"/>
      <c r="AQ313" s="153"/>
      <c r="AR313" s="153">
        <v>38737512</v>
      </c>
      <c r="AS313" s="153">
        <v>43386013.440000005</v>
      </c>
      <c r="AT313" s="153"/>
      <c r="AU313" s="153"/>
      <c r="AV313" s="153">
        <v>39699152</v>
      </c>
      <c r="AW313" s="153">
        <v>44463050.240000002</v>
      </c>
      <c r="AX313" s="153"/>
      <c r="AY313" s="181">
        <v>0</v>
      </c>
      <c r="AZ313" s="181">
        <v>0</v>
      </c>
      <c r="BA313" s="13" t="s">
        <v>446</v>
      </c>
      <c r="BB313" s="20" t="s">
        <v>563</v>
      </c>
      <c r="BC313" s="20" t="s">
        <v>729</v>
      </c>
      <c r="BD313" s="20"/>
      <c r="BE313" s="20"/>
      <c r="BF313" s="20"/>
      <c r="BG313" s="20"/>
      <c r="BH313" s="20"/>
      <c r="BI313" s="20"/>
      <c r="BJ313" s="20"/>
      <c r="BK313" s="20"/>
      <c r="BL313" s="20"/>
      <c r="BM313" s="13" t="s">
        <v>191</v>
      </c>
    </row>
    <row r="314" spans="1:65" s="40" customFormat="1" ht="12.95" customHeight="1" x14ac:dyDescent="0.2">
      <c r="A314" s="42" t="s">
        <v>527</v>
      </c>
      <c r="B314" s="11" t="s">
        <v>441</v>
      </c>
      <c r="C314" s="11"/>
      <c r="D314" s="52" t="s">
        <v>798</v>
      </c>
      <c r="E314" s="20"/>
      <c r="F314" s="52"/>
      <c r="G314" s="20" t="s">
        <v>529</v>
      </c>
      <c r="H314" s="20"/>
      <c r="I314" s="20" t="s">
        <v>530</v>
      </c>
      <c r="J314" s="20" t="s">
        <v>530</v>
      </c>
      <c r="K314" s="20" t="s">
        <v>25</v>
      </c>
      <c r="L314" s="13"/>
      <c r="M314" s="13"/>
      <c r="N314" s="20">
        <v>50</v>
      </c>
      <c r="O314" s="12">
        <v>230000000</v>
      </c>
      <c r="P314" s="13" t="s">
        <v>233</v>
      </c>
      <c r="Q314" s="11" t="s">
        <v>445</v>
      </c>
      <c r="R314" s="13" t="s">
        <v>234</v>
      </c>
      <c r="S314" s="13">
        <v>230000000</v>
      </c>
      <c r="T314" s="20" t="s">
        <v>531</v>
      </c>
      <c r="U314" s="20"/>
      <c r="V314" s="11" t="s">
        <v>284</v>
      </c>
      <c r="W314" s="20"/>
      <c r="X314" s="20"/>
      <c r="Y314" s="23">
        <v>0</v>
      </c>
      <c r="Z314" s="43">
        <v>90</v>
      </c>
      <c r="AA314" s="20">
        <v>10</v>
      </c>
      <c r="AB314" s="20"/>
      <c r="AC314" s="11" t="s">
        <v>236</v>
      </c>
      <c r="AD314" s="153"/>
      <c r="AE314" s="153"/>
      <c r="AF314" s="153">
        <v>16364700</v>
      </c>
      <c r="AG314" s="153">
        <f t="shared" ref="AG314" si="346">AF314*1.12</f>
        <v>18328464</v>
      </c>
      <c r="AH314" s="153"/>
      <c r="AI314" s="153"/>
      <c r="AJ314" s="153">
        <v>30515775</v>
      </c>
      <c r="AK314" s="153">
        <f t="shared" ref="AK314" si="347">AJ314*1.12</f>
        <v>34177668</v>
      </c>
      <c r="AL314" s="153"/>
      <c r="AM314" s="153"/>
      <c r="AN314" s="153">
        <v>36789700</v>
      </c>
      <c r="AO314" s="153">
        <f t="shared" ref="AO314" si="348">AN314*1.12</f>
        <v>41204464.000000007</v>
      </c>
      <c r="AP314" s="153"/>
      <c r="AQ314" s="153"/>
      <c r="AR314" s="153">
        <v>38737512</v>
      </c>
      <c r="AS314" s="153">
        <f t="shared" ref="AS314" si="349">AR314*1.12</f>
        <v>43386013.440000005</v>
      </c>
      <c r="AT314" s="153"/>
      <c r="AU314" s="153"/>
      <c r="AV314" s="153">
        <v>39699152</v>
      </c>
      <c r="AW314" s="153">
        <f t="shared" ref="AW314" si="350">AV314*1.12</f>
        <v>44463050.240000002</v>
      </c>
      <c r="AX314" s="153"/>
      <c r="AY314" s="181">
        <v>0</v>
      </c>
      <c r="AZ314" s="181">
        <f t="shared" ref="AZ314" si="351">AY314*1.12</f>
        <v>0</v>
      </c>
      <c r="BA314" s="43">
        <v>120240021112</v>
      </c>
      <c r="BB314" s="20" t="s">
        <v>563</v>
      </c>
      <c r="BC314" s="22" t="s">
        <v>564</v>
      </c>
      <c r="BD314" s="20"/>
      <c r="BE314" s="20"/>
      <c r="BF314" s="20"/>
      <c r="BG314" s="20"/>
      <c r="BH314" s="20"/>
      <c r="BI314" s="20"/>
      <c r="BJ314" s="20"/>
      <c r="BK314" s="20"/>
      <c r="BL314" s="20"/>
      <c r="BM314" s="13"/>
    </row>
    <row r="315" spans="1:65" s="40" customFormat="1" ht="12.95" customHeight="1" x14ac:dyDescent="0.2">
      <c r="A315" s="42" t="s">
        <v>527</v>
      </c>
      <c r="B315" s="11" t="s">
        <v>441</v>
      </c>
      <c r="C315" s="11"/>
      <c r="D315" s="52" t="s">
        <v>851</v>
      </c>
      <c r="E315" s="20"/>
      <c r="F315" s="52"/>
      <c r="G315" s="20" t="s">
        <v>529</v>
      </c>
      <c r="H315" s="20"/>
      <c r="I315" s="20" t="s">
        <v>530</v>
      </c>
      <c r="J315" s="20" t="s">
        <v>530</v>
      </c>
      <c r="K315" s="20" t="s">
        <v>848</v>
      </c>
      <c r="L315" s="13"/>
      <c r="M315" s="13"/>
      <c r="N315" s="20">
        <v>50</v>
      </c>
      <c r="O315" s="12">
        <v>230000000</v>
      </c>
      <c r="P315" s="13" t="s">
        <v>233</v>
      </c>
      <c r="Q315" s="11" t="s">
        <v>795</v>
      </c>
      <c r="R315" s="13" t="s">
        <v>234</v>
      </c>
      <c r="S315" s="13">
        <v>230000000</v>
      </c>
      <c r="T315" s="20" t="s">
        <v>531</v>
      </c>
      <c r="U315" s="20"/>
      <c r="V315" s="11" t="s">
        <v>284</v>
      </c>
      <c r="W315" s="20"/>
      <c r="X315" s="20"/>
      <c r="Y315" s="23">
        <v>0</v>
      </c>
      <c r="Z315" s="43">
        <v>90</v>
      </c>
      <c r="AA315" s="20">
        <v>10</v>
      </c>
      <c r="AB315" s="20"/>
      <c r="AC315" s="11" t="s">
        <v>236</v>
      </c>
      <c r="AD315" s="153"/>
      <c r="AE315" s="153"/>
      <c r="AF315" s="153">
        <v>16364700</v>
      </c>
      <c r="AG315" s="153">
        <f>AF315*1.12</f>
        <v>18328464</v>
      </c>
      <c r="AH315" s="153"/>
      <c r="AI315" s="153"/>
      <c r="AJ315" s="153">
        <v>30515775</v>
      </c>
      <c r="AK315" s="153">
        <f>AJ315*1.12</f>
        <v>34177668</v>
      </c>
      <c r="AL315" s="153"/>
      <c r="AM315" s="153"/>
      <c r="AN315" s="153">
        <v>36789700</v>
      </c>
      <c r="AO315" s="153">
        <f>AN315*1.12</f>
        <v>41204464.000000007</v>
      </c>
      <c r="AP315" s="153"/>
      <c r="AQ315" s="153"/>
      <c r="AR315" s="153">
        <v>38737512</v>
      </c>
      <c r="AS315" s="153">
        <f>AR315*1.12</f>
        <v>43386013.440000005</v>
      </c>
      <c r="AT315" s="153"/>
      <c r="AU315" s="153"/>
      <c r="AV315" s="153">
        <v>39699152</v>
      </c>
      <c r="AW315" s="153">
        <f>AV315*1.12</f>
        <v>44463050.240000002</v>
      </c>
      <c r="AX315" s="153"/>
      <c r="AY315" s="181">
        <v>0</v>
      </c>
      <c r="AZ315" s="181">
        <f>IF(AC315="С НДС",AY315*1.12,AY315)</f>
        <v>0</v>
      </c>
      <c r="BA315" s="43">
        <v>120240021112</v>
      </c>
      <c r="BB315" s="20" t="s">
        <v>563</v>
      </c>
      <c r="BC315" s="22" t="s">
        <v>564</v>
      </c>
      <c r="BD315" s="20"/>
      <c r="BE315" s="20"/>
      <c r="BF315" s="20"/>
      <c r="BG315" s="20"/>
      <c r="BH315" s="20"/>
      <c r="BI315" s="20"/>
      <c r="BJ315" s="20"/>
      <c r="BK315" s="20"/>
      <c r="BL315" s="20"/>
      <c r="BM315" s="13" t="s">
        <v>194</v>
      </c>
    </row>
    <row r="316" spans="1:65" ht="12.95" customHeight="1" x14ac:dyDescent="0.2">
      <c r="A316" s="42" t="s">
        <v>527</v>
      </c>
      <c r="B316" s="11" t="s">
        <v>441</v>
      </c>
      <c r="C316" s="11"/>
      <c r="D316" s="52" t="s">
        <v>882</v>
      </c>
      <c r="E316" s="20"/>
      <c r="F316" s="52"/>
      <c r="G316" s="20" t="s">
        <v>529</v>
      </c>
      <c r="H316" s="20"/>
      <c r="I316" s="20" t="s">
        <v>530</v>
      </c>
      <c r="J316" s="20" t="s">
        <v>530</v>
      </c>
      <c r="K316" s="20" t="s">
        <v>848</v>
      </c>
      <c r="L316" s="13"/>
      <c r="M316" s="13"/>
      <c r="N316" s="20">
        <v>50</v>
      </c>
      <c r="O316" s="12">
        <v>230000000</v>
      </c>
      <c r="P316" s="13" t="s">
        <v>233</v>
      </c>
      <c r="Q316" s="11" t="s">
        <v>874</v>
      </c>
      <c r="R316" s="13" t="s">
        <v>234</v>
      </c>
      <c r="S316" s="13">
        <v>230000000</v>
      </c>
      <c r="T316" s="20" t="s">
        <v>531</v>
      </c>
      <c r="U316" s="20"/>
      <c r="V316" s="11" t="s">
        <v>284</v>
      </c>
      <c r="W316" s="20"/>
      <c r="X316" s="20"/>
      <c r="Y316" s="23">
        <v>0</v>
      </c>
      <c r="Z316" s="43">
        <v>90</v>
      </c>
      <c r="AA316" s="20">
        <v>10</v>
      </c>
      <c r="AB316" s="20"/>
      <c r="AC316" s="11" t="s">
        <v>236</v>
      </c>
      <c r="AD316" s="153"/>
      <c r="AE316" s="153"/>
      <c r="AF316" s="153">
        <v>16364700</v>
      </c>
      <c r="AG316" s="153">
        <f>AF316*1.12</f>
        <v>18328464</v>
      </c>
      <c r="AH316" s="153"/>
      <c r="AI316" s="153"/>
      <c r="AJ316" s="153">
        <v>30515775</v>
      </c>
      <c r="AK316" s="153">
        <f>AJ316*1.12</f>
        <v>34177668</v>
      </c>
      <c r="AL316" s="153"/>
      <c r="AM316" s="153"/>
      <c r="AN316" s="153">
        <v>36789700</v>
      </c>
      <c r="AO316" s="153">
        <f>AN316*1.12</f>
        <v>41204464.000000007</v>
      </c>
      <c r="AP316" s="153"/>
      <c r="AQ316" s="153"/>
      <c r="AR316" s="153">
        <v>38737512</v>
      </c>
      <c r="AS316" s="153">
        <f>AR316*1.12</f>
        <v>43386013.440000005</v>
      </c>
      <c r="AT316" s="153"/>
      <c r="AU316" s="153"/>
      <c r="AV316" s="153">
        <v>39699152</v>
      </c>
      <c r="AW316" s="153">
        <f>AV316*1.12</f>
        <v>44463050.240000002</v>
      </c>
      <c r="AX316" s="153"/>
      <c r="AY316" s="181">
        <v>0</v>
      </c>
      <c r="AZ316" s="181">
        <f>AY316*1.12</f>
        <v>0</v>
      </c>
      <c r="BA316" s="43">
        <v>120240021112</v>
      </c>
      <c r="BB316" s="20" t="s">
        <v>563</v>
      </c>
      <c r="BC316" s="22" t="s">
        <v>883</v>
      </c>
      <c r="BD316" s="20"/>
      <c r="BE316" s="20"/>
      <c r="BF316" s="20"/>
      <c r="BG316" s="20"/>
      <c r="BH316" s="20"/>
      <c r="BI316" s="20"/>
      <c r="BJ316" s="20"/>
      <c r="BK316" s="20"/>
      <c r="BL316" s="20"/>
      <c r="BM316" s="13" t="s">
        <v>194</v>
      </c>
    </row>
    <row r="317" spans="1:65" ht="12.95" customHeight="1" x14ac:dyDescent="0.2">
      <c r="A317" s="42" t="s">
        <v>527</v>
      </c>
      <c r="B317" s="11" t="s">
        <v>441</v>
      </c>
      <c r="C317" s="11"/>
      <c r="D317" s="52" t="s">
        <v>952</v>
      </c>
      <c r="E317" s="20"/>
      <c r="F317" s="52"/>
      <c r="G317" s="20" t="s">
        <v>529</v>
      </c>
      <c r="H317" s="20"/>
      <c r="I317" s="20" t="s">
        <v>530</v>
      </c>
      <c r="J317" s="20" t="s">
        <v>530</v>
      </c>
      <c r="K317" s="20" t="s">
        <v>848</v>
      </c>
      <c r="L317" s="13"/>
      <c r="M317" s="13"/>
      <c r="N317" s="20">
        <v>50</v>
      </c>
      <c r="O317" s="12">
        <v>230000000</v>
      </c>
      <c r="P317" s="13" t="s">
        <v>233</v>
      </c>
      <c r="Q317" s="11" t="s">
        <v>901</v>
      </c>
      <c r="R317" s="13" t="s">
        <v>234</v>
      </c>
      <c r="S317" s="13">
        <v>230000000</v>
      </c>
      <c r="T317" s="20" t="s">
        <v>531</v>
      </c>
      <c r="U317" s="20"/>
      <c r="V317" s="11" t="s">
        <v>284</v>
      </c>
      <c r="W317" s="20"/>
      <c r="X317" s="20"/>
      <c r="Y317" s="23">
        <v>0</v>
      </c>
      <c r="Z317" s="43">
        <v>90</v>
      </c>
      <c r="AA317" s="20">
        <v>10</v>
      </c>
      <c r="AB317" s="20"/>
      <c r="AC317" s="11" t="s">
        <v>236</v>
      </c>
      <c r="AD317" s="153"/>
      <c r="AE317" s="153"/>
      <c r="AF317" s="153">
        <v>16364700</v>
      </c>
      <c r="AG317" s="153">
        <f>AF317*1.12</f>
        <v>18328464</v>
      </c>
      <c r="AH317" s="153"/>
      <c r="AI317" s="153"/>
      <c r="AJ317" s="153">
        <v>30515775</v>
      </c>
      <c r="AK317" s="153">
        <f>AJ317*1.12</f>
        <v>34177668</v>
      </c>
      <c r="AL317" s="153"/>
      <c r="AM317" s="153"/>
      <c r="AN317" s="153">
        <v>36789700</v>
      </c>
      <c r="AO317" s="153">
        <f>AN317*1.12</f>
        <v>41204464.000000007</v>
      </c>
      <c r="AP317" s="153"/>
      <c r="AQ317" s="153"/>
      <c r="AR317" s="153">
        <v>38737512</v>
      </c>
      <c r="AS317" s="153">
        <f>AR317*1.12</f>
        <v>43386013.440000005</v>
      </c>
      <c r="AT317" s="153"/>
      <c r="AU317" s="153"/>
      <c r="AV317" s="153">
        <v>39699152</v>
      </c>
      <c r="AW317" s="153">
        <f>AV317*1.12</f>
        <v>44463050.240000002</v>
      </c>
      <c r="AX317" s="153"/>
      <c r="AY317" s="181">
        <v>0</v>
      </c>
      <c r="AZ317" s="181">
        <f>AY317*1.12</f>
        <v>0</v>
      </c>
      <c r="BA317" s="43">
        <v>120240021112</v>
      </c>
      <c r="BB317" s="20" t="s">
        <v>563</v>
      </c>
      <c r="BC317" s="22" t="s">
        <v>883</v>
      </c>
      <c r="BD317" s="20"/>
      <c r="BE317" s="20"/>
      <c r="BF317" s="20"/>
      <c r="BG317" s="20"/>
      <c r="BH317" s="20"/>
      <c r="BI317" s="20"/>
      <c r="BJ317" s="20"/>
      <c r="BK317" s="20"/>
      <c r="BL317" s="20"/>
      <c r="BM317" s="13" t="s">
        <v>988</v>
      </c>
    </row>
    <row r="318" spans="1:65" s="40" customFormat="1" ht="12.95" customHeight="1" x14ac:dyDescent="0.2">
      <c r="A318" s="42" t="s">
        <v>527</v>
      </c>
      <c r="B318" s="11" t="s">
        <v>441</v>
      </c>
      <c r="C318" s="11"/>
      <c r="D318" s="68" t="s">
        <v>565</v>
      </c>
      <c r="E318" s="20"/>
      <c r="F318" s="72"/>
      <c r="G318" s="20" t="s">
        <v>529</v>
      </c>
      <c r="H318" s="20"/>
      <c r="I318" s="20" t="s">
        <v>530</v>
      </c>
      <c r="J318" s="20" t="s">
        <v>530</v>
      </c>
      <c r="K318" s="20" t="s">
        <v>25</v>
      </c>
      <c r="L318" s="13"/>
      <c r="M318" s="13"/>
      <c r="N318" s="20">
        <v>50</v>
      </c>
      <c r="O318" s="12">
        <v>230000000</v>
      </c>
      <c r="P318" s="13" t="s">
        <v>233</v>
      </c>
      <c r="Q318" s="10" t="s">
        <v>519</v>
      </c>
      <c r="R318" s="13" t="s">
        <v>234</v>
      </c>
      <c r="S318" s="13">
        <v>230000000</v>
      </c>
      <c r="T318" s="20" t="s">
        <v>535</v>
      </c>
      <c r="U318" s="20"/>
      <c r="V318" s="11" t="s">
        <v>284</v>
      </c>
      <c r="W318" s="20"/>
      <c r="X318" s="20"/>
      <c r="Y318" s="23">
        <v>0</v>
      </c>
      <c r="Z318" s="43">
        <v>90</v>
      </c>
      <c r="AA318" s="20">
        <v>10</v>
      </c>
      <c r="AB318" s="20"/>
      <c r="AC318" s="11" t="s">
        <v>236</v>
      </c>
      <c r="AD318" s="153"/>
      <c r="AE318" s="153"/>
      <c r="AF318" s="153">
        <v>19237500</v>
      </c>
      <c r="AG318" s="153">
        <f t="shared" si="336"/>
        <v>21546000.000000004</v>
      </c>
      <c r="AH318" s="153"/>
      <c r="AI318" s="153"/>
      <c r="AJ318" s="153">
        <v>34696250</v>
      </c>
      <c r="AK318" s="153">
        <f t="shared" si="337"/>
        <v>38859800</v>
      </c>
      <c r="AL318" s="153"/>
      <c r="AM318" s="153"/>
      <c r="AN318" s="153">
        <v>40772850</v>
      </c>
      <c r="AO318" s="153">
        <f t="shared" si="338"/>
        <v>45665592.000000007</v>
      </c>
      <c r="AP318" s="153"/>
      <c r="AQ318" s="153"/>
      <c r="AR318" s="153">
        <v>43021784</v>
      </c>
      <c r="AS318" s="153">
        <f t="shared" si="339"/>
        <v>48184398.080000006</v>
      </c>
      <c r="AT318" s="153"/>
      <c r="AU318" s="153"/>
      <c r="AV318" s="153">
        <v>44338236</v>
      </c>
      <c r="AW318" s="153">
        <f t="shared" si="340"/>
        <v>49658824.320000008</v>
      </c>
      <c r="AX318" s="153"/>
      <c r="AY318" s="181">
        <v>0</v>
      </c>
      <c r="AZ318" s="181">
        <f t="shared" si="303"/>
        <v>0</v>
      </c>
      <c r="BA318" s="43">
        <v>120240021112</v>
      </c>
      <c r="BB318" s="20" t="s">
        <v>566</v>
      </c>
      <c r="BC318" s="20" t="s">
        <v>567</v>
      </c>
      <c r="BD318" s="20"/>
      <c r="BE318" s="20"/>
      <c r="BF318" s="20"/>
      <c r="BG318" s="20"/>
      <c r="BH318" s="20"/>
      <c r="BI318" s="20"/>
      <c r="BJ318" s="20"/>
      <c r="BK318" s="20"/>
      <c r="BL318" s="20"/>
      <c r="BM318" s="48" t="s">
        <v>416</v>
      </c>
    </row>
    <row r="319" spans="1:65" s="40" customFormat="1" ht="12.95" customHeight="1" x14ac:dyDescent="0.2">
      <c r="A319" s="42" t="s">
        <v>527</v>
      </c>
      <c r="B319" s="11" t="s">
        <v>441</v>
      </c>
      <c r="C319" s="11"/>
      <c r="D319" s="52" t="s">
        <v>730</v>
      </c>
      <c r="E319" s="20"/>
      <c r="F319" s="52"/>
      <c r="G319" s="20" t="s">
        <v>529</v>
      </c>
      <c r="H319" s="20"/>
      <c r="I319" s="20" t="s">
        <v>530</v>
      </c>
      <c r="J319" s="20" t="s">
        <v>530</v>
      </c>
      <c r="K319" s="13" t="s">
        <v>25</v>
      </c>
      <c r="L319" s="13"/>
      <c r="M319" s="13"/>
      <c r="N319" s="20">
        <v>50</v>
      </c>
      <c r="O319" s="10" t="s">
        <v>242</v>
      </c>
      <c r="P319" s="123" t="s">
        <v>716</v>
      </c>
      <c r="Q319" s="11" t="s">
        <v>658</v>
      </c>
      <c r="R319" s="13" t="s">
        <v>234</v>
      </c>
      <c r="S319" s="13">
        <v>230000000</v>
      </c>
      <c r="T319" s="20" t="s">
        <v>535</v>
      </c>
      <c r="U319" s="20"/>
      <c r="V319" s="11" t="s">
        <v>284</v>
      </c>
      <c r="W319" s="20"/>
      <c r="X319" s="20"/>
      <c r="Y319" s="23">
        <v>0</v>
      </c>
      <c r="Z319" s="43">
        <v>90</v>
      </c>
      <c r="AA319" s="20">
        <v>10</v>
      </c>
      <c r="AB319" s="20"/>
      <c r="AC319" s="11" t="s">
        <v>236</v>
      </c>
      <c r="AD319" s="153"/>
      <c r="AE319" s="153"/>
      <c r="AF319" s="153">
        <v>19237500</v>
      </c>
      <c r="AG319" s="153">
        <f t="shared" si="336"/>
        <v>21546000.000000004</v>
      </c>
      <c r="AH319" s="153"/>
      <c r="AI319" s="153"/>
      <c r="AJ319" s="153">
        <v>34696250</v>
      </c>
      <c r="AK319" s="153">
        <f t="shared" si="337"/>
        <v>38859800</v>
      </c>
      <c r="AL319" s="153"/>
      <c r="AM319" s="153"/>
      <c r="AN319" s="153">
        <v>40772850</v>
      </c>
      <c r="AO319" s="153">
        <f t="shared" si="338"/>
        <v>45665592.000000007</v>
      </c>
      <c r="AP319" s="153"/>
      <c r="AQ319" s="153"/>
      <c r="AR319" s="153">
        <v>43021784</v>
      </c>
      <c r="AS319" s="153">
        <f t="shared" si="339"/>
        <v>48184398.080000006</v>
      </c>
      <c r="AT319" s="153"/>
      <c r="AU319" s="153"/>
      <c r="AV319" s="153">
        <v>44338236</v>
      </c>
      <c r="AW319" s="153">
        <f t="shared" si="340"/>
        <v>49658824.320000008</v>
      </c>
      <c r="AX319" s="153"/>
      <c r="AY319" s="181">
        <v>0</v>
      </c>
      <c r="AZ319" s="181">
        <f t="shared" si="303"/>
        <v>0</v>
      </c>
      <c r="BA319" s="13" t="s">
        <v>446</v>
      </c>
      <c r="BB319" s="20" t="s">
        <v>566</v>
      </c>
      <c r="BC319" s="20" t="s">
        <v>731</v>
      </c>
      <c r="BD319" s="20"/>
      <c r="BE319" s="20"/>
      <c r="BF319" s="20"/>
      <c r="BG319" s="20"/>
      <c r="BH319" s="20"/>
      <c r="BI319" s="20"/>
      <c r="BJ319" s="20"/>
      <c r="BK319" s="20"/>
      <c r="BL319" s="20"/>
      <c r="BM319" s="13" t="s">
        <v>745</v>
      </c>
    </row>
    <row r="320" spans="1:65" s="40" customFormat="1" ht="12.95" customHeight="1" x14ac:dyDescent="0.2">
      <c r="A320" s="42" t="s">
        <v>527</v>
      </c>
      <c r="B320" s="11" t="s">
        <v>441</v>
      </c>
      <c r="C320" s="11"/>
      <c r="D320" s="52" t="s">
        <v>774</v>
      </c>
      <c r="E320" s="20"/>
      <c r="F320" s="52"/>
      <c r="G320" s="20" t="s">
        <v>529</v>
      </c>
      <c r="H320" s="20"/>
      <c r="I320" s="20" t="s">
        <v>530</v>
      </c>
      <c r="J320" s="20" t="s">
        <v>530</v>
      </c>
      <c r="K320" s="13" t="s">
        <v>25</v>
      </c>
      <c r="L320" s="13"/>
      <c r="M320" s="13"/>
      <c r="N320" s="20">
        <v>50</v>
      </c>
      <c r="O320" s="10" t="s">
        <v>242</v>
      </c>
      <c r="P320" s="123" t="s">
        <v>716</v>
      </c>
      <c r="Q320" s="11" t="s">
        <v>757</v>
      </c>
      <c r="R320" s="13" t="s">
        <v>234</v>
      </c>
      <c r="S320" s="13">
        <v>230000000</v>
      </c>
      <c r="T320" s="20" t="s">
        <v>535</v>
      </c>
      <c r="U320" s="20"/>
      <c r="V320" s="11" t="s">
        <v>284</v>
      </c>
      <c r="W320" s="20"/>
      <c r="X320" s="20"/>
      <c r="Y320" s="23">
        <v>0</v>
      </c>
      <c r="Z320" s="43">
        <v>90</v>
      </c>
      <c r="AA320" s="20">
        <v>10</v>
      </c>
      <c r="AB320" s="20"/>
      <c r="AC320" s="11" t="s">
        <v>236</v>
      </c>
      <c r="AD320" s="153"/>
      <c r="AE320" s="153"/>
      <c r="AF320" s="153">
        <v>19237500</v>
      </c>
      <c r="AG320" s="153">
        <v>21546000.000000004</v>
      </c>
      <c r="AH320" s="153"/>
      <c r="AI320" s="153"/>
      <c r="AJ320" s="153">
        <v>34696250</v>
      </c>
      <c r="AK320" s="153">
        <v>38859800</v>
      </c>
      <c r="AL320" s="153"/>
      <c r="AM320" s="153"/>
      <c r="AN320" s="153">
        <v>40772850</v>
      </c>
      <c r="AO320" s="153">
        <v>45665592.000000007</v>
      </c>
      <c r="AP320" s="153"/>
      <c r="AQ320" s="153"/>
      <c r="AR320" s="153">
        <v>43021784</v>
      </c>
      <c r="AS320" s="153">
        <v>48184398.080000006</v>
      </c>
      <c r="AT320" s="153"/>
      <c r="AU320" s="153"/>
      <c r="AV320" s="153">
        <v>44338236</v>
      </c>
      <c r="AW320" s="153">
        <v>49658824.320000008</v>
      </c>
      <c r="AX320" s="153"/>
      <c r="AY320" s="181">
        <v>0</v>
      </c>
      <c r="AZ320" s="181">
        <v>0</v>
      </c>
      <c r="BA320" s="13" t="s">
        <v>446</v>
      </c>
      <c r="BB320" s="20" t="s">
        <v>566</v>
      </c>
      <c r="BC320" s="20" t="s">
        <v>731</v>
      </c>
      <c r="BD320" s="20"/>
      <c r="BE320" s="20"/>
      <c r="BF320" s="20"/>
      <c r="BG320" s="20"/>
      <c r="BH320" s="20"/>
      <c r="BI320" s="20"/>
      <c r="BJ320" s="20"/>
      <c r="BK320" s="20"/>
      <c r="BL320" s="20"/>
      <c r="BM320" s="13" t="s">
        <v>191</v>
      </c>
    </row>
    <row r="321" spans="1:65" s="40" customFormat="1" ht="12.95" customHeight="1" x14ac:dyDescent="0.2">
      <c r="A321" s="42" t="s">
        <v>527</v>
      </c>
      <c r="B321" s="11" t="s">
        <v>441</v>
      </c>
      <c r="C321" s="11"/>
      <c r="D321" s="52" t="s">
        <v>799</v>
      </c>
      <c r="E321" s="20"/>
      <c r="F321" s="52"/>
      <c r="G321" s="20" t="s">
        <v>529</v>
      </c>
      <c r="H321" s="20"/>
      <c r="I321" s="20" t="s">
        <v>530</v>
      </c>
      <c r="J321" s="20" t="s">
        <v>530</v>
      </c>
      <c r="K321" s="20" t="s">
        <v>25</v>
      </c>
      <c r="L321" s="13"/>
      <c r="M321" s="13"/>
      <c r="N321" s="20">
        <v>50</v>
      </c>
      <c r="O321" s="12">
        <v>230000000</v>
      </c>
      <c r="P321" s="13" t="s">
        <v>233</v>
      </c>
      <c r="Q321" s="11" t="s">
        <v>445</v>
      </c>
      <c r="R321" s="13" t="s">
        <v>234</v>
      </c>
      <c r="S321" s="13">
        <v>230000000</v>
      </c>
      <c r="T321" s="20" t="s">
        <v>535</v>
      </c>
      <c r="U321" s="20"/>
      <c r="V321" s="11" t="s">
        <v>284</v>
      </c>
      <c r="W321" s="20"/>
      <c r="X321" s="20"/>
      <c r="Y321" s="23">
        <v>0</v>
      </c>
      <c r="Z321" s="43">
        <v>90</v>
      </c>
      <c r="AA321" s="20">
        <v>10</v>
      </c>
      <c r="AB321" s="20"/>
      <c r="AC321" s="11" t="s">
        <v>236</v>
      </c>
      <c r="AD321" s="153"/>
      <c r="AE321" s="153"/>
      <c r="AF321" s="153">
        <v>19237500</v>
      </c>
      <c r="AG321" s="153">
        <f t="shared" ref="AG321" si="352">AF321*1.12</f>
        <v>21546000.000000004</v>
      </c>
      <c r="AH321" s="153"/>
      <c r="AI321" s="153"/>
      <c r="AJ321" s="153">
        <v>34696250</v>
      </c>
      <c r="AK321" s="153">
        <f t="shared" ref="AK321" si="353">AJ321*1.12</f>
        <v>38859800</v>
      </c>
      <c r="AL321" s="153"/>
      <c r="AM321" s="153"/>
      <c r="AN321" s="153">
        <v>40772850</v>
      </c>
      <c r="AO321" s="153">
        <f t="shared" ref="AO321" si="354">AN321*1.12</f>
        <v>45665592.000000007</v>
      </c>
      <c r="AP321" s="153"/>
      <c r="AQ321" s="153"/>
      <c r="AR321" s="153">
        <v>43021784</v>
      </c>
      <c r="AS321" s="153">
        <f t="shared" ref="AS321" si="355">AR321*1.12</f>
        <v>48184398.080000006</v>
      </c>
      <c r="AT321" s="153"/>
      <c r="AU321" s="153"/>
      <c r="AV321" s="153">
        <v>44338236</v>
      </c>
      <c r="AW321" s="153">
        <f t="shared" ref="AW321" si="356">AV321*1.12</f>
        <v>49658824.320000008</v>
      </c>
      <c r="AX321" s="153"/>
      <c r="AY321" s="181">
        <v>0</v>
      </c>
      <c r="AZ321" s="181">
        <f t="shared" ref="AZ321" si="357">AY321*1.12</f>
        <v>0</v>
      </c>
      <c r="BA321" s="43">
        <v>120240021112</v>
      </c>
      <c r="BB321" s="20" t="s">
        <v>566</v>
      </c>
      <c r="BC321" s="22" t="s">
        <v>567</v>
      </c>
      <c r="BD321" s="20"/>
      <c r="BE321" s="20"/>
      <c r="BF321" s="20"/>
      <c r="BG321" s="20"/>
      <c r="BH321" s="20"/>
      <c r="BI321" s="20"/>
      <c r="BJ321" s="20"/>
      <c r="BK321" s="20"/>
      <c r="BL321" s="20"/>
      <c r="BM321" s="13"/>
    </row>
    <row r="322" spans="1:65" s="40" customFormat="1" ht="12.95" customHeight="1" x14ac:dyDescent="0.2">
      <c r="A322" s="42" t="s">
        <v>527</v>
      </c>
      <c r="B322" s="11" t="s">
        <v>441</v>
      </c>
      <c r="C322" s="11"/>
      <c r="D322" s="52" t="s">
        <v>850</v>
      </c>
      <c r="E322" s="20"/>
      <c r="F322" s="52"/>
      <c r="G322" s="20" t="s">
        <v>529</v>
      </c>
      <c r="H322" s="20"/>
      <c r="I322" s="20" t="s">
        <v>530</v>
      </c>
      <c r="J322" s="20" t="s">
        <v>530</v>
      </c>
      <c r="K322" s="20" t="s">
        <v>848</v>
      </c>
      <c r="L322" s="13"/>
      <c r="M322" s="13"/>
      <c r="N322" s="20">
        <v>50</v>
      </c>
      <c r="O322" s="12">
        <v>230000000</v>
      </c>
      <c r="P322" s="13" t="s">
        <v>233</v>
      </c>
      <c r="Q322" s="11" t="s">
        <v>795</v>
      </c>
      <c r="R322" s="13" t="s">
        <v>234</v>
      </c>
      <c r="S322" s="13">
        <v>230000000</v>
      </c>
      <c r="T322" s="20" t="s">
        <v>535</v>
      </c>
      <c r="U322" s="20"/>
      <c r="V322" s="11" t="s">
        <v>284</v>
      </c>
      <c r="W322" s="20"/>
      <c r="X322" s="20"/>
      <c r="Y322" s="23">
        <v>0</v>
      </c>
      <c r="Z322" s="43">
        <v>90</v>
      </c>
      <c r="AA322" s="20">
        <v>10</v>
      </c>
      <c r="AB322" s="20"/>
      <c r="AC322" s="11" t="s">
        <v>236</v>
      </c>
      <c r="AD322" s="153"/>
      <c r="AE322" s="153"/>
      <c r="AF322" s="153">
        <v>19237500</v>
      </c>
      <c r="AG322" s="153">
        <f>AF322*1.12</f>
        <v>21546000.000000004</v>
      </c>
      <c r="AH322" s="153"/>
      <c r="AI322" s="153"/>
      <c r="AJ322" s="153">
        <v>34696250</v>
      </c>
      <c r="AK322" s="153">
        <f>AJ322*1.12</f>
        <v>38859800</v>
      </c>
      <c r="AL322" s="153"/>
      <c r="AM322" s="153"/>
      <c r="AN322" s="153">
        <v>40772850</v>
      </c>
      <c r="AO322" s="153">
        <f>AN322*1.12</f>
        <v>45665592.000000007</v>
      </c>
      <c r="AP322" s="153"/>
      <c r="AQ322" s="153"/>
      <c r="AR322" s="153">
        <v>43021784</v>
      </c>
      <c r="AS322" s="153">
        <f>AR322*1.12</f>
        <v>48184398.080000006</v>
      </c>
      <c r="AT322" s="153"/>
      <c r="AU322" s="153"/>
      <c r="AV322" s="153">
        <v>44338236</v>
      </c>
      <c r="AW322" s="153">
        <f>AV322*1.12</f>
        <v>49658824.320000008</v>
      </c>
      <c r="AX322" s="153"/>
      <c r="AY322" s="181">
        <v>0</v>
      </c>
      <c r="AZ322" s="181">
        <f>IF(AC322="С НДС",AY322*1.12,AY322)</f>
        <v>0</v>
      </c>
      <c r="BA322" s="43">
        <v>120240021112</v>
      </c>
      <c r="BB322" s="20" t="s">
        <v>566</v>
      </c>
      <c r="BC322" s="22" t="s">
        <v>567</v>
      </c>
      <c r="BD322" s="20"/>
      <c r="BE322" s="20"/>
      <c r="BF322" s="20"/>
      <c r="BG322" s="20"/>
      <c r="BH322" s="20"/>
      <c r="BI322" s="20"/>
      <c r="BJ322" s="20"/>
      <c r="BK322" s="20"/>
      <c r="BL322" s="20"/>
      <c r="BM322" s="13" t="s">
        <v>194</v>
      </c>
    </row>
    <row r="323" spans="1:65" ht="12.95" customHeight="1" x14ac:dyDescent="0.2">
      <c r="A323" s="42" t="s">
        <v>527</v>
      </c>
      <c r="B323" s="11" t="s">
        <v>441</v>
      </c>
      <c r="C323" s="11"/>
      <c r="D323" s="52" t="s">
        <v>884</v>
      </c>
      <c r="E323" s="20"/>
      <c r="F323" s="52"/>
      <c r="G323" s="20" t="s">
        <v>529</v>
      </c>
      <c r="H323" s="20"/>
      <c r="I323" s="20" t="s">
        <v>530</v>
      </c>
      <c r="J323" s="20" t="s">
        <v>530</v>
      </c>
      <c r="K323" s="20" t="s">
        <v>848</v>
      </c>
      <c r="L323" s="13"/>
      <c r="M323" s="13"/>
      <c r="N323" s="20">
        <v>50</v>
      </c>
      <c r="O323" s="12">
        <v>230000000</v>
      </c>
      <c r="P323" s="13" t="s">
        <v>233</v>
      </c>
      <c r="Q323" s="11" t="s">
        <v>874</v>
      </c>
      <c r="R323" s="13" t="s">
        <v>234</v>
      </c>
      <c r="S323" s="13">
        <v>230000000</v>
      </c>
      <c r="T323" s="20" t="s">
        <v>535</v>
      </c>
      <c r="U323" s="20"/>
      <c r="V323" s="11" t="s">
        <v>284</v>
      </c>
      <c r="W323" s="20"/>
      <c r="X323" s="20"/>
      <c r="Y323" s="23">
        <v>0</v>
      </c>
      <c r="Z323" s="43">
        <v>90</v>
      </c>
      <c r="AA323" s="20">
        <v>10</v>
      </c>
      <c r="AB323" s="20"/>
      <c r="AC323" s="11" t="s">
        <v>236</v>
      </c>
      <c r="AD323" s="153"/>
      <c r="AE323" s="153"/>
      <c r="AF323" s="153">
        <v>19237500</v>
      </c>
      <c r="AG323" s="153">
        <f>AF323*1.12</f>
        <v>21546000.000000004</v>
      </c>
      <c r="AH323" s="153"/>
      <c r="AI323" s="153"/>
      <c r="AJ323" s="153">
        <v>34696250</v>
      </c>
      <c r="AK323" s="153">
        <f>AJ323*1.12</f>
        <v>38859800</v>
      </c>
      <c r="AL323" s="153"/>
      <c r="AM323" s="153"/>
      <c r="AN323" s="153">
        <v>40772850</v>
      </c>
      <c r="AO323" s="153">
        <f>AN323*1.12</f>
        <v>45665592.000000007</v>
      </c>
      <c r="AP323" s="153"/>
      <c r="AQ323" s="153"/>
      <c r="AR323" s="153">
        <v>43021784</v>
      </c>
      <c r="AS323" s="153">
        <f>AR323*1.12</f>
        <v>48184398.080000006</v>
      </c>
      <c r="AT323" s="153"/>
      <c r="AU323" s="153"/>
      <c r="AV323" s="153">
        <v>44338236</v>
      </c>
      <c r="AW323" s="153">
        <f>AV323*1.12</f>
        <v>49658824.320000008</v>
      </c>
      <c r="AX323" s="153"/>
      <c r="AY323" s="181">
        <v>0</v>
      </c>
      <c r="AZ323" s="181">
        <v>0</v>
      </c>
      <c r="BA323" s="43">
        <v>120240021112</v>
      </c>
      <c r="BB323" s="20" t="s">
        <v>566</v>
      </c>
      <c r="BC323" s="22" t="s">
        <v>885</v>
      </c>
      <c r="BD323" s="20"/>
      <c r="BE323" s="20"/>
      <c r="BF323" s="20"/>
      <c r="BG323" s="20"/>
      <c r="BH323" s="20"/>
      <c r="BI323" s="20"/>
      <c r="BJ323" s="20"/>
      <c r="BK323" s="20"/>
      <c r="BL323" s="20"/>
      <c r="BM323" s="13" t="s">
        <v>194</v>
      </c>
    </row>
    <row r="324" spans="1:65" ht="12.95" customHeight="1" x14ac:dyDescent="0.2">
      <c r="A324" s="42" t="s">
        <v>527</v>
      </c>
      <c r="B324" s="11" t="s">
        <v>441</v>
      </c>
      <c r="C324" s="11"/>
      <c r="D324" s="52" t="s">
        <v>951</v>
      </c>
      <c r="E324" s="20"/>
      <c r="F324" s="52"/>
      <c r="G324" s="20" t="s">
        <v>529</v>
      </c>
      <c r="H324" s="20"/>
      <c r="I324" s="20" t="s">
        <v>530</v>
      </c>
      <c r="J324" s="20" t="s">
        <v>530</v>
      </c>
      <c r="K324" s="20" t="s">
        <v>848</v>
      </c>
      <c r="L324" s="13"/>
      <c r="M324" s="13"/>
      <c r="N324" s="20">
        <v>50</v>
      </c>
      <c r="O324" s="12">
        <v>230000000</v>
      </c>
      <c r="P324" s="13" t="s">
        <v>233</v>
      </c>
      <c r="Q324" s="11" t="s">
        <v>901</v>
      </c>
      <c r="R324" s="13" t="s">
        <v>234</v>
      </c>
      <c r="S324" s="13">
        <v>230000000</v>
      </c>
      <c r="T324" s="20" t="s">
        <v>535</v>
      </c>
      <c r="U324" s="20"/>
      <c r="V324" s="11" t="s">
        <v>284</v>
      </c>
      <c r="W324" s="20"/>
      <c r="X324" s="20"/>
      <c r="Y324" s="23">
        <v>0</v>
      </c>
      <c r="Z324" s="43">
        <v>90</v>
      </c>
      <c r="AA324" s="20">
        <v>10</v>
      </c>
      <c r="AB324" s="20"/>
      <c r="AC324" s="11" t="s">
        <v>236</v>
      </c>
      <c r="AD324" s="153"/>
      <c r="AE324" s="153"/>
      <c r="AF324" s="153">
        <v>19237500</v>
      </c>
      <c r="AG324" s="153">
        <f>AF324*1.12</f>
        <v>21546000.000000004</v>
      </c>
      <c r="AH324" s="153"/>
      <c r="AI324" s="153"/>
      <c r="AJ324" s="153">
        <v>34696250</v>
      </c>
      <c r="AK324" s="153">
        <f>AJ324*1.12</f>
        <v>38859800</v>
      </c>
      <c r="AL324" s="153"/>
      <c r="AM324" s="153"/>
      <c r="AN324" s="153">
        <v>40772850</v>
      </c>
      <c r="AO324" s="153">
        <f>AN324*1.12</f>
        <v>45665592.000000007</v>
      </c>
      <c r="AP324" s="153"/>
      <c r="AQ324" s="153"/>
      <c r="AR324" s="153">
        <v>43021784</v>
      </c>
      <c r="AS324" s="153">
        <f>AR324*1.12</f>
        <v>48184398.080000006</v>
      </c>
      <c r="AT324" s="153"/>
      <c r="AU324" s="153"/>
      <c r="AV324" s="153">
        <v>44338236</v>
      </c>
      <c r="AW324" s="153">
        <f>AV324*1.12</f>
        <v>49658824.320000008</v>
      </c>
      <c r="AX324" s="153"/>
      <c r="AY324" s="181">
        <v>0</v>
      </c>
      <c r="AZ324" s="181">
        <f>AY324*1.12</f>
        <v>0</v>
      </c>
      <c r="BA324" s="43">
        <v>120240021112</v>
      </c>
      <c r="BB324" s="20" t="s">
        <v>566</v>
      </c>
      <c r="BC324" s="22" t="s">
        <v>885</v>
      </c>
      <c r="BD324" s="20"/>
      <c r="BE324" s="20"/>
      <c r="BF324" s="20"/>
      <c r="BG324" s="20"/>
      <c r="BH324" s="20"/>
      <c r="BI324" s="20"/>
      <c r="BJ324" s="20"/>
      <c r="BK324" s="20"/>
      <c r="BL324" s="20"/>
      <c r="BM324" s="13" t="s">
        <v>988</v>
      </c>
    </row>
    <row r="325" spans="1:65" s="40" customFormat="1" ht="12.95" customHeight="1" x14ac:dyDescent="0.2">
      <c r="A325" s="42" t="s">
        <v>527</v>
      </c>
      <c r="B325" s="11" t="s">
        <v>441</v>
      </c>
      <c r="C325" s="11"/>
      <c r="D325" s="68" t="s">
        <v>568</v>
      </c>
      <c r="E325" s="20"/>
      <c r="F325" s="72"/>
      <c r="G325" s="20" t="s">
        <v>529</v>
      </c>
      <c r="H325" s="20"/>
      <c r="I325" s="20" t="s">
        <v>530</v>
      </c>
      <c r="J325" s="20" t="s">
        <v>530</v>
      </c>
      <c r="K325" s="20" t="s">
        <v>25</v>
      </c>
      <c r="L325" s="13"/>
      <c r="M325" s="13"/>
      <c r="N325" s="20">
        <v>50</v>
      </c>
      <c r="O325" s="12">
        <v>230000000</v>
      </c>
      <c r="P325" s="13" t="s">
        <v>233</v>
      </c>
      <c r="Q325" s="10" t="s">
        <v>519</v>
      </c>
      <c r="R325" s="13" t="s">
        <v>234</v>
      </c>
      <c r="S325" s="13">
        <v>230000000</v>
      </c>
      <c r="T325" s="20" t="s">
        <v>280</v>
      </c>
      <c r="U325" s="20"/>
      <c r="V325" s="11" t="s">
        <v>284</v>
      </c>
      <c r="W325" s="20"/>
      <c r="X325" s="20"/>
      <c r="Y325" s="23">
        <v>0</v>
      </c>
      <c r="Z325" s="43">
        <v>90</v>
      </c>
      <c r="AA325" s="20">
        <v>10</v>
      </c>
      <c r="AB325" s="20"/>
      <c r="AC325" s="11" t="s">
        <v>236</v>
      </c>
      <c r="AD325" s="153"/>
      <c r="AE325" s="153"/>
      <c r="AF325" s="153">
        <v>33881940</v>
      </c>
      <c r="AG325" s="153">
        <f t="shared" si="336"/>
        <v>37947772.800000004</v>
      </c>
      <c r="AH325" s="153"/>
      <c r="AI325" s="153"/>
      <c r="AJ325" s="153">
        <v>64430090</v>
      </c>
      <c r="AK325" s="153">
        <f t="shared" si="337"/>
        <v>72161700.800000012</v>
      </c>
      <c r="AL325" s="153"/>
      <c r="AM325" s="153"/>
      <c r="AN325" s="153">
        <v>73921100</v>
      </c>
      <c r="AO325" s="153">
        <f t="shared" si="338"/>
        <v>82791632.000000015</v>
      </c>
      <c r="AP325" s="153"/>
      <c r="AQ325" s="153"/>
      <c r="AR325" s="153">
        <v>78784844</v>
      </c>
      <c r="AS325" s="153">
        <f t="shared" si="339"/>
        <v>88239025.280000001</v>
      </c>
      <c r="AT325" s="153"/>
      <c r="AU325" s="153"/>
      <c r="AV325" s="153">
        <v>79600580</v>
      </c>
      <c r="AW325" s="153">
        <f t="shared" si="340"/>
        <v>89152649.600000009</v>
      </c>
      <c r="AX325" s="153"/>
      <c r="AY325" s="181">
        <v>0</v>
      </c>
      <c r="AZ325" s="181">
        <f t="shared" si="303"/>
        <v>0</v>
      </c>
      <c r="BA325" s="43">
        <v>120240021112</v>
      </c>
      <c r="BB325" s="20" t="s">
        <v>569</v>
      </c>
      <c r="BC325" s="20" t="s">
        <v>570</v>
      </c>
      <c r="BD325" s="20"/>
      <c r="BE325" s="20"/>
      <c r="BF325" s="20"/>
      <c r="BG325" s="20"/>
      <c r="BH325" s="20"/>
      <c r="BI325" s="20"/>
      <c r="BJ325" s="20"/>
      <c r="BK325" s="20"/>
      <c r="BL325" s="20"/>
      <c r="BM325" s="48" t="s">
        <v>416</v>
      </c>
    </row>
    <row r="326" spans="1:65" s="40" customFormat="1" ht="12.95" customHeight="1" x14ac:dyDescent="0.2">
      <c r="A326" s="42" t="s">
        <v>527</v>
      </c>
      <c r="B326" s="11" t="s">
        <v>441</v>
      </c>
      <c r="C326" s="11"/>
      <c r="D326" s="52" t="s">
        <v>732</v>
      </c>
      <c r="E326" s="20"/>
      <c r="F326" s="52"/>
      <c r="G326" s="20" t="s">
        <v>529</v>
      </c>
      <c r="H326" s="20"/>
      <c r="I326" s="20" t="s">
        <v>530</v>
      </c>
      <c r="J326" s="20" t="s">
        <v>530</v>
      </c>
      <c r="K326" s="13" t="s">
        <v>25</v>
      </c>
      <c r="L326" s="13"/>
      <c r="M326" s="13"/>
      <c r="N326" s="20">
        <v>50</v>
      </c>
      <c r="O326" s="10" t="s">
        <v>242</v>
      </c>
      <c r="P326" s="123" t="s">
        <v>716</v>
      </c>
      <c r="Q326" s="11" t="s">
        <v>658</v>
      </c>
      <c r="R326" s="13" t="s">
        <v>234</v>
      </c>
      <c r="S326" s="13">
        <v>230000000</v>
      </c>
      <c r="T326" s="20" t="s">
        <v>280</v>
      </c>
      <c r="U326" s="20"/>
      <c r="V326" s="11" t="s">
        <v>284</v>
      </c>
      <c r="W326" s="20"/>
      <c r="X326" s="20"/>
      <c r="Y326" s="23">
        <v>0</v>
      </c>
      <c r="Z326" s="43">
        <v>90</v>
      </c>
      <c r="AA326" s="20">
        <v>10</v>
      </c>
      <c r="AB326" s="20"/>
      <c r="AC326" s="11" t="s">
        <v>236</v>
      </c>
      <c r="AD326" s="153"/>
      <c r="AE326" s="153"/>
      <c r="AF326" s="153">
        <v>33881940</v>
      </c>
      <c r="AG326" s="153">
        <f t="shared" si="336"/>
        <v>37947772.800000004</v>
      </c>
      <c r="AH326" s="153"/>
      <c r="AI326" s="153"/>
      <c r="AJ326" s="153">
        <v>64430090</v>
      </c>
      <c r="AK326" s="153">
        <f t="shared" si="337"/>
        <v>72161700.800000012</v>
      </c>
      <c r="AL326" s="153"/>
      <c r="AM326" s="153"/>
      <c r="AN326" s="153">
        <v>73921100</v>
      </c>
      <c r="AO326" s="153">
        <f t="shared" si="338"/>
        <v>82791632.000000015</v>
      </c>
      <c r="AP326" s="153"/>
      <c r="AQ326" s="153"/>
      <c r="AR326" s="153">
        <v>78784844</v>
      </c>
      <c r="AS326" s="153">
        <f t="shared" si="339"/>
        <v>88239025.280000001</v>
      </c>
      <c r="AT326" s="153"/>
      <c r="AU326" s="153"/>
      <c r="AV326" s="153">
        <v>79600580</v>
      </c>
      <c r="AW326" s="153">
        <f t="shared" si="340"/>
        <v>89152649.600000009</v>
      </c>
      <c r="AX326" s="153"/>
      <c r="AY326" s="181">
        <v>0</v>
      </c>
      <c r="AZ326" s="181">
        <f t="shared" si="303"/>
        <v>0</v>
      </c>
      <c r="BA326" s="13" t="s">
        <v>446</v>
      </c>
      <c r="BB326" s="20" t="s">
        <v>569</v>
      </c>
      <c r="BC326" s="20" t="s">
        <v>733</v>
      </c>
      <c r="BD326" s="20"/>
      <c r="BE326" s="20"/>
      <c r="BF326" s="20"/>
      <c r="BG326" s="20"/>
      <c r="BH326" s="20"/>
      <c r="BI326" s="20"/>
      <c r="BJ326" s="20"/>
      <c r="BK326" s="20"/>
      <c r="BL326" s="20"/>
      <c r="BM326" s="13" t="s">
        <v>745</v>
      </c>
    </row>
    <row r="327" spans="1:65" s="40" customFormat="1" ht="12.95" customHeight="1" x14ac:dyDescent="0.2">
      <c r="A327" s="42" t="s">
        <v>527</v>
      </c>
      <c r="B327" s="11" t="s">
        <v>441</v>
      </c>
      <c r="C327" s="11"/>
      <c r="D327" s="52" t="s">
        <v>775</v>
      </c>
      <c r="E327" s="20"/>
      <c r="F327" s="52"/>
      <c r="G327" s="20" t="s">
        <v>529</v>
      </c>
      <c r="H327" s="20"/>
      <c r="I327" s="20" t="s">
        <v>530</v>
      </c>
      <c r="J327" s="20" t="s">
        <v>530</v>
      </c>
      <c r="K327" s="13" t="s">
        <v>25</v>
      </c>
      <c r="L327" s="13"/>
      <c r="M327" s="13"/>
      <c r="N327" s="20">
        <v>50</v>
      </c>
      <c r="O327" s="10" t="s">
        <v>242</v>
      </c>
      <c r="P327" s="123" t="s">
        <v>716</v>
      </c>
      <c r="Q327" s="11" t="s">
        <v>757</v>
      </c>
      <c r="R327" s="13" t="s">
        <v>234</v>
      </c>
      <c r="S327" s="13">
        <v>230000000</v>
      </c>
      <c r="T327" s="20" t="s">
        <v>280</v>
      </c>
      <c r="U327" s="20"/>
      <c r="V327" s="11" t="s">
        <v>284</v>
      </c>
      <c r="W327" s="20"/>
      <c r="X327" s="20"/>
      <c r="Y327" s="23">
        <v>0</v>
      </c>
      <c r="Z327" s="43">
        <v>90</v>
      </c>
      <c r="AA327" s="20">
        <v>10</v>
      </c>
      <c r="AB327" s="20"/>
      <c r="AC327" s="11" t="s">
        <v>236</v>
      </c>
      <c r="AD327" s="153"/>
      <c r="AE327" s="153"/>
      <c r="AF327" s="153">
        <v>33881940</v>
      </c>
      <c r="AG327" s="153">
        <v>37947772.800000004</v>
      </c>
      <c r="AH327" s="153"/>
      <c r="AI327" s="153"/>
      <c r="AJ327" s="153">
        <v>64430090</v>
      </c>
      <c r="AK327" s="153">
        <v>72161700.800000012</v>
      </c>
      <c r="AL327" s="153"/>
      <c r="AM327" s="153"/>
      <c r="AN327" s="153">
        <v>73921100</v>
      </c>
      <c r="AO327" s="153">
        <v>82791632.000000015</v>
      </c>
      <c r="AP327" s="153"/>
      <c r="AQ327" s="153"/>
      <c r="AR327" s="153">
        <v>78784844</v>
      </c>
      <c r="AS327" s="153">
        <v>88239025.280000001</v>
      </c>
      <c r="AT327" s="153"/>
      <c r="AU327" s="153"/>
      <c r="AV327" s="153">
        <v>79600580</v>
      </c>
      <c r="AW327" s="153">
        <v>89152649.600000009</v>
      </c>
      <c r="AX327" s="153"/>
      <c r="AY327" s="181">
        <v>0</v>
      </c>
      <c r="AZ327" s="181">
        <v>0</v>
      </c>
      <c r="BA327" s="13" t="s">
        <v>446</v>
      </c>
      <c r="BB327" s="20" t="s">
        <v>569</v>
      </c>
      <c r="BC327" s="20" t="s">
        <v>733</v>
      </c>
      <c r="BD327" s="20"/>
      <c r="BE327" s="20"/>
      <c r="BF327" s="20"/>
      <c r="BG327" s="20"/>
      <c r="BH327" s="20"/>
      <c r="BI327" s="20"/>
      <c r="BJ327" s="20"/>
      <c r="BK327" s="20"/>
      <c r="BL327" s="20"/>
      <c r="BM327" s="13" t="s">
        <v>191</v>
      </c>
    </row>
    <row r="328" spans="1:65" s="40" customFormat="1" ht="12.95" customHeight="1" x14ac:dyDescent="0.2">
      <c r="A328" s="42" t="s">
        <v>527</v>
      </c>
      <c r="B328" s="11" t="s">
        <v>441</v>
      </c>
      <c r="C328" s="11"/>
      <c r="D328" s="52" t="s">
        <v>800</v>
      </c>
      <c r="E328" s="20"/>
      <c r="F328" s="52"/>
      <c r="G328" s="20" t="s">
        <v>529</v>
      </c>
      <c r="H328" s="20"/>
      <c r="I328" s="20" t="s">
        <v>530</v>
      </c>
      <c r="J328" s="20" t="s">
        <v>530</v>
      </c>
      <c r="K328" s="20" t="s">
        <v>25</v>
      </c>
      <c r="L328" s="13"/>
      <c r="M328" s="13"/>
      <c r="N328" s="20">
        <v>50</v>
      </c>
      <c r="O328" s="12">
        <v>230000000</v>
      </c>
      <c r="P328" s="13" t="s">
        <v>233</v>
      </c>
      <c r="Q328" s="11" t="s">
        <v>445</v>
      </c>
      <c r="R328" s="13" t="s">
        <v>234</v>
      </c>
      <c r="S328" s="13">
        <v>230000000</v>
      </c>
      <c r="T328" s="20" t="s">
        <v>280</v>
      </c>
      <c r="U328" s="20"/>
      <c r="V328" s="11" t="s">
        <v>284</v>
      </c>
      <c r="W328" s="20"/>
      <c r="X328" s="20"/>
      <c r="Y328" s="23">
        <v>0</v>
      </c>
      <c r="Z328" s="43">
        <v>90</v>
      </c>
      <c r="AA328" s="20">
        <v>10</v>
      </c>
      <c r="AB328" s="20"/>
      <c r="AC328" s="11" t="s">
        <v>236</v>
      </c>
      <c r="AD328" s="153"/>
      <c r="AE328" s="153"/>
      <c r="AF328" s="153">
        <v>33881940</v>
      </c>
      <c r="AG328" s="153">
        <f t="shared" ref="AG328:AG329" si="358">AF328*1.12</f>
        <v>37947772.800000004</v>
      </c>
      <c r="AH328" s="153"/>
      <c r="AI328" s="153"/>
      <c r="AJ328" s="153">
        <v>64430090</v>
      </c>
      <c r="AK328" s="153">
        <f t="shared" ref="AK328:AK329" si="359">AJ328*1.12</f>
        <v>72161700.800000012</v>
      </c>
      <c r="AL328" s="153"/>
      <c r="AM328" s="153"/>
      <c r="AN328" s="153">
        <v>73921100</v>
      </c>
      <c r="AO328" s="153">
        <f t="shared" ref="AO328:AO329" si="360">AN328*1.12</f>
        <v>82791632.000000015</v>
      </c>
      <c r="AP328" s="153"/>
      <c r="AQ328" s="153"/>
      <c r="AR328" s="153">
        <v>78784844</v>
      </c>
      <c r="AS328" s="153">
        <f t="shared" ref="AS328:AS329" si="361">AR328*1.12</f>
        <v>88239025.280000001</v>
      </c>
      <c r="AT328" s="153"/>
      <c r="AU328" s="153"/>
      <c r="AV328" s="153">
        <v>79600580</v>
      </c>
      <c r="AW328" s="153">
        <f t="shared" ref="AW328:AW329" si="362">AV328*1.12</f>
        <v>89152649.600000009</v>
      </c>
      <c r="AX328" s="153"/>
      <c r="AY328" s="181">
        <v>0</v>
      </c>
      <c r="AZ328" s="181">
        <f t="shared" ref="AZ328" si="363">AY328*1.12</f>
        <v>0</v>
      </c>
      <c r="BA328" s="43">
        <v>120240021112</v>
      </c>
      <c r="BB328" s="20" t="s">
        <v>569</v>
      </c>
      <c r="BC328" s="22" t="s">
        <v>570</v>
      </c>
      <c r="BD328" s="20"/>
      <c r="BE328" s="20"/>
      <c r="BF328" s="20"/>
      <c r="BG328" s="20"/>
      <c r="BH328" s="20"/>
      <c r="BI328" s="20"/>
      <c r="BJ328" s="20"/>
      <c r="BK328" s="20"/>
      <c r="BL328" s="20"/>
      <c r="BM328" s="13"/>
    </row>
    <row r="329" spans="1:65" s="40" customFormat="1" ht="12.95" customHeight="1" x14ac:dyDescent="0.2">
      <c r="A329" s="42" t="s">
        <v>527</v>
      </c>
      <c r="B329" s="11" t="s">
        <v>441</v>
      </c>
      <c r="C329" s="11"/>
      <c r="D329" s="52" t="s">
        <v>849</v>
      </c>
      <c r="E329" s="20"/>
      <c r="F329" s="52"/>
      <c r="G329" s="20" t="s">
        <v>529</v>
      </c>
      <c r="H329" s="20"/>
      <c r="I329" s="20" t="s">
        <v>530</v>
      </c>
      <c r="J329" s="20" t="s">
        <v>530</v>
      </c>
      <c r="K329" s="20" t="s">
        <v>848</v>
      </c>
      <c r="L329" s="13"/>
      <c r="M329" s="13"/>
      <c r="N329" s="20">
        <v>50</v>
      </c>
      <c r="O329" s="12">
        <v>230000000</v>
      </c>
      <c r="P329" s="13" t="s">
        <v>233</v>
      </c>
      <c r="Q329" s="11" t="s">
        <v>795</v>
      </c>
      <c r="R329" s="13" t="s">
        <v>234</v>
      </c>
      <c r="S329" s="13">
        <v>230000000</v>
      </c>
      <c r="T329" s="20" t="s">
        <v>280</v>
      </c>
      <c r="U329" s="20"/>
      <c r="V329" s="11" t="s">
        <v>284</v>
      </c>
      <c r="W329" s="20"/>
      <c r="X329" s="20"/>
      <c r="Y329" s="23">
        <v>0</v>
      </c>
      <c r="Z329" s="43">
        <v>90</v>
      </c>
      <c r="AA329" s="20">
        <v>10</v>
      </c>
      <c r="AB329" s="20"/>
      <c r="AC329" s="11" t="s">
        <v>236</v>
      </c>
      <c r="AD329" s="153"/>
      <c r="AE329" s="153"/>
      <c r="AF329" s="153">
        <v>33881940</v>
      </c>
      <c r="AG329" s="153">
        <f t="shared" si="358"/>
        <v>37947772.800000004</v>
      </c>
      <c r="AH329" s="153"/>
      <c r="AI329" s="153"/>
      <c r="AJ329" s="153">
        <v>64430090</v>
      </c>
      <c r="AK329" s="153">
        <f t="shared" si="359"/>
        <v>72161700.800000012</v>
      </c>
      <c r="AL329" s="153"/>
      <c r="AM329" s="153"/>
      <c r="AN329" s="153">
        <v>73921100</v>
      </c>
      <c r="AO329" s="153">
        <f t="shared" si="360"/>
        <v>82791632.000000015</v>
      </c>
      <c r="AP329" s="153"/>
      <c r="AQ329" s="153"/>
      <c r="AR329" s="153">
        <v>78784844</v>
      </c>
      <c r="AS329" s="153">
        <f t="shared" si="361"/>
        <v>88239025.280000001</v>
      </c>
      <c r="AT329" s="153"/>
      <c r="AU329" s="153"/>
      <c r="AV329" s="153">
        <v>79600580</v>
      </c>
      <c r="AW329" s="153">
        <f t="shared" si="362"/>
        <v>89152649.600000009</v>
      </c>
      <c r="AX329" s="153"/>
      <c r="AY329" s="181">
        <v>0</v>
      </c>
      <c r="AZ329" s="181">
        <f>IF(AC329="С НДС",AY329*1.12,AY329)</f>
        <v>0</v>
      </c>
      <c r="BA329" s="43">
        <v>120240021112</v>
      </c>
      <c r="BB329" s="20" t="s">
        <v>569</v>
      </c>
      <c r="BC329" s="22" t="s">
        <v>570</v>
      </c>
      <c r="BD329" s="20"/>
      <c r="BE329" s="20"/>
      <c r="BF329" s="20"/>
      <c r="BG329" s="20"/>
      <c r="BH329" s="20"/>
      <c r="BI329" s="20"/>
      <c r="BJ329" s="20"/>
      <c r="BK329" s="20"/>
      <c r="BL329" s="20"/>
      <c r="BM329" s="13" t="s">
        <v>194</v>
      </c>
    </row>
    <row r="330" spans="1:65" ht="12.95" customHeight="1" x14ac:dyDescent="0.2">
      <c r="A330" s="42" t="s">
        <v>527</v>
      </c>
      <c r="B330" s="11" t="s">
        <v>441</v>
      </c>
      <c r="C330" s="11"/>
      <c r="D330" s="52" t="s">
        <v>886</v>
      </c>
      <c r="E330" s="20"/>
      <c r="F330" s="52"/>
      <c r="G330" s="20" t="s">
        <v>529</v>
      </c>
      <c r="H330" s="20"/>
      <c r="I330" s="20" t="s">
        <v>530</v>
      </c>
      <c r="J330" s="20" t="s">
        <v>530</v>
      </c>
      <c r="K330" s="20" t="s">
        <v>848</v>
      </c>
      <c r="L330" s="13"/>
      <c r="M330" s="13"/>
      <c r="N330" s="20">
        <v>50</v>
      </c>
      <c r="O330" s="12">
        <v>230000000</v>
      </c>
      <c r="P330" s="13" t="s">
        <v>233</v>
      </c>
      <c r="Q330" s="11" t="s">
        <v>874</v>
      </c>
      <c r="R330" s="13" t="s">
        <v>234</v>
      </c>
      <c r="S330" s="13">
        <v>230000000</v>
      </c>
      <c r="T330" s="20" t="s">
        <v>280</v>
      </c>
      <c r="U330" s="20"/>
      <c r="V330" s="11" t="s">
        <v>284</v>
      </c>
      <c r="W330" s="20"/>
      <c r="X330" s="20"/>
      <c r="Y330" s="23">
        <v>0</v>
      </c>
      <c r="Z330" s="43">
        <v>90</v>
      </c>
      <c r="AA330" s="20">
        <v>10</v>
      </c>
      <c r="AB330" s="20"/>
      <c r="AC330" s="11" t="s">
        <v>236</v>
      </c>
      <c r="AD330" s="153"/>
      <c r="AE330" s="153"/>
      <c r="AF330" s="153">
        <v>33881940</v>
      </c>
      <c r="AG330" s="153">
        <f t="shared" ref="AG330:AG331" si="364">AF330*1.12</f>
        <v>37947772.800000004</v>
      </c>
      <c r="AH330" s="153"/>
      <c r="AI330" s="153"/>
      <c r="AJ330" s="153">
        <v>64430090</v>
      </c>
      <c r="AK330" s="153">
        <f t="shared" ref="AK330:AK331" si="365">AJ330*1.12</f>
        <v>72161700.800000012</v>
      </c>
      <c r="AL330" s="153"/>
      <c r="AM330" s="153"/>
      <c r="AN330" s="153">
        <v>73921100</v>
      </c>
      <c r="AO330" s="153">
        <f t="shared" ref="AO330:AO331" si="366">AN330*1.12</f>
        <v>82791632.000000015</v>
      </c>
      <c r="AP330" s="153"/>
      <c r="AQ330" s="153"/>
      <c r="AR330" s="153">
        <v>78784844</v>
      </c>
      <c r="AS330" s="153">
        <f t="shared" ref="AS330:AS331" si="367">AR330*1.12</f>
        <v>88239025.280000001</v>
      </c>
      <c r="AT330" s="153"/>
      <c r="AU330" s="153"/>
      <c r="AV330" s="153">
        <v>79600580</v>
      </c>
      <c r="AW330" s="153">
        <f t="shared" ref="AW330:AW331" si="368">AV330*1.12</f>
        <v>89152649.600000009</v>
      </c>
      <c r="AX330" s="153"/>
      <c r="AY330" s="181">
        <v>0</v>
      </c>
      <c r="AZ330" s="181">
        <f t="shared" ref="AZ330:AZ331" si="369">AY330*1.12</f>
        <v>0</v>
      </c>
      <c r="BA330" s="43">
        <v>120240021112</v>
      </c>
      <c r="BB330" s="20" t="s">
        <v>569</v>
      </c>
      <c r="BC330" s="22" t="s">
        <v>887</v>
      </c>
      <c r="BD330" s="20"/>
      <c r="BE330" s="20"/>
      <c r="BF330" s="20"/>
      <c r="BG330" s="20"/>
      <c r="BH330" s="20"/>
      <c r="BI330" s="20"/>
      <c r="BJ330" s="20"/>
      <c r="BK330" s="20"/>
      <c r="BL330" s="20"/>
      <c r="BM330" s="13" t="s">
        <v>194</v>
      </c>
    </row>
    <row r="331" spans="1:65" ht="12.95" customHeight="1" x14ac:dyDescent="0.2">
      <c r="A331" s="42" t="s">
        <v>527</v>
      </c>
      <c r="B331" s="11" t="s">
        <v>441</v>
      </c>
      <c r="C331" s="11"/>
      <c r="D331" s="52" t="s">
        <v>950</v>
      </c>
      <c r="E331" s="20"/>
      <c r="F331" s="52"/>
      <c r="G331" s="20" t="s">
        <v>529</v>
      </c>
      <c r="H331" s="20"/>
      <c r="I331" s="20" t="s">
        <v>530</v>
      </c>
      <c r="J331" s="20" t="s">
        <v>530</v>
      </c>
      <c r="K331" s="20" t="s">
        <v>848</v>
      </c>
      <c r="L331" s="13"/>
      <c r="M331" s="13"/>
      <c r="N331" s="20">
        <v>50</v>
      </c>
      <c r="O331" s="12">
        <v>230000000</v>
      </c>
      <c r="P331" s="13" t="s">
        <v>233</v>
      </c>
      <c r="Q331" s="11" t="s">
        <v>901</v>
      </c>
      <c r="R331" s="13" t="s">
        <v>234</v>
      </c>
      <c r="S331" s="13">
        <v>230000000</v>
      </c>
      <c r="T331" s="20" t="s">
        <v>280</v>
      </c>
      <c r="U331" s="20"/>
      <c r="V331" s="11" t="s">
        <v>284</v>
      </c>
      <c r="W331" s="20"/>
      <c r="X331" s="20"/>
      <c r="Y331" s="23">
        <v>0</v>
      </c>
      <c r="Z331" s="43">
        <v>90</v>
      </c>
      <c r="AA331" s="20">
        <v>10</v>
      </c>
      <c r="AB331" s="20"/>
      <c r="AC331" s="11" t="s">
        <v>236</v>
      </c>
      <c r="AD331" s="153"/>
      <c r="AE331" s="153"/>
      <c r="AF331" s="153">
        <v>33881940</v>
      </c>
      <c r="AG331" s="153">
        <f t="shared" si="364"/>
        <v>37947772.800000004</v>
      </c>
      <c r="AH331" s="153"/>
      <c r="AI331" s="153"/>
      <c r="AJ331" s="153">
        <v>64430090</v>
      </c>
      <c r="AK331" s="153">
        <f t="shared" si="365"/>
        <v>72161700.800000012</v>
      </c>
      <c r="AL331" s="153"/>
      <c r="AM331" s="153"/>
      <c r="AN331" s="153">
        <v>73921100</v>
      </c>
      <c r="AO331" s="153">
        <f t="shared" si="366"/>
        <v>82791632.000000015</v>
      </c>
      <c r="AP331" s="153"/>
      <c r="AQ331" s="153"/>
      <c r="AR331" s="153">
        <v>78784844</v>
      </c>
      <c r="AS331" s="153">
        <f t="shared" si="367"/>
        <v>88239025.280000001</v>
      </c>
      <c r="AT331" s="153"/>
      <c r="AU331" s="153"/>
      <c r="AV331" s="153">
        <v>79600580</v>
      </c>
      <c r="AW331" s="153">
        <f t="shared" si="368"/>
        <v>89152649.600000009</v>
      </c>
      <c r="AX331" s="153"/>
      <c r="AY331" s="181">
        <v>0</v>
      </c>
      <c r="AZ331" s="181">
        <f t="shared" si="369"/>
        <v>0</v>
      </c>
      <c r="BA331" s="43">
        <v>120240021112</v>
      </c>
      <c r="BB331" s="20" t="s">
        <v>569</v>
      </c>
      <c r="BC331" s="22" t="s">
        <v>887</v>
      </c>
      <c r="BD331" s="20"/>
      <c r="BE331" s="20"/>
      <c r="BF331" s="20"/>
      <c r="BG331" s="20"/>
      <c r="BH331" s="20"/>
      <c r="BI331" s="20"/>
      <c r="BJ331" s="20"/>
      <c r="BK331" s="20"/>
      <c r="BL331" s="20"/>
      <c r="BM331" s="13" t="s">
        <v>988</v>
      </c>
    </row>
    <row r="332" spans="1:65" s="40" customFormat="1" ht="12.95" customHeight="1" x14ac:dyDescent="0.2">
      <c r="A332" s="42" t="s">
        <v>527</v>
      </c>
      <c r="B332" s="11" t="s">
        <v>441</v>
      </c>
      <c r="C332" s="11"/>
      <c r="D332" s="68" t="s">
        <v>571</v>
      </c>
      <c r="E332" s="20"/>
      <c r="F332" s="72"/>
      <c r="G332" s="20" t="s">
        <v>529</v>
      </c>
      <c r="H332" s="20"/>
      <c r="I332" s="20" t="s">
        <v>530</v>
      </c>
      <c r="J332" s="20" t="s">
        <v>530</v>
      </c>
      <c r="K332" s="20" t="s">
        <v>25</v>
      </c>
      <c r="L332" s="13"/>
      <c r="M332" s="13"/>
      <c r="N332" s="20">
        <v>50</v>
      </c>
      <c r="O332" s="12">
        <v>230000000</v>
      </c>
      <c r="P332" s="13" t="s">
        <v>233</v>
      </c>
      <c r="Q332" s="10" t="s">
        <v>519</v>
      </c>
      <c r="R332" s="13" t="s">
        <v>234</v>
      </c>
      <c r="S332" s="13">
        <v>230000000</v>
      </c>
      <c r="T332" s="20" t="s">
        <v>140</v>
      </c>
      <c r="U332" s="20"/>
      <c r="V332" s="11" t="s">
        <v>284</v>
      </c>
      <c r="W332" s="20"/>
      <c r="X332" s="20"/>
      <c r="Y332" s="23">
        <v>0</v>
      </c>
      <c r="Z332" s="43">
        <v>90</v>
      </c>
      <c r="AA332" s="20">
        <v>10</v>
      </c>
      <c r="AB332" s="20"/>
      <c r="AC332" s="11" t="s">
        <v>236</v>
      </c>
      <c r="AD332" s="153"/>
      <c r="AE332" s="153"/>
      <c r="AF332" s="153">
        <v>130438800</v>
      </c>
      <c r="AG332" s="153">
        <f t="shared" si="336"/>
        <v>146091456</v>
      </c>
      <c r="AH332" s="153"/>
      <c r="AI332" s="153"/>
      <c r="AJ332" s="153">
        <v>281293500</v>
      </c>
      <c r="AK332" s="153">
        <f t="shared" si="337"/>
        <v>315048720.00000006</v>
      </c>
      <c r="AL332" s="153"/>
      <c r="AM332" s="153"/>
      <c r="AN332" s="153">
        <v>365672600</v>
      </c>
      <c r="AO332" s="153">
        <f t="shared" si="338"/>
        <v>409553312.00000006</v>
      </c>
      <c r="AP332" s="153"/>
      <c r="AQ332" s="153"/>
      <c r="AR332" s="153">
        <v>393400292</v>
      </c>
      <c r="AS332" s="153">
        <f t="shared" si="339"/>
        <v>440608327.04000002</v>
      </c>
      <c r="AT332" s="153"/>
      <c r="AU332" s="153"/>
      <c r="AV332" s="153">
        <v>393400292</v>
      </c>
      <c r="AW332" s="153">
        <f t="shared" si="340"/>
        <v>440608327.04000002</v>
      </c>
      <c r="AX332" s="153"/>
      <c r="AY332" s="181">
        <v>0</v>
      </c>
      <c r="AZ332" s="181">
        <f t="shared" si="303"/>
        <v>0</v>
      </c>
      <c r="BA332" s="43">
        <v>120240021112</v>
      </c>
      <c r="BB332" s="20" t="s">
        <v>572</v>
      </c>
      <c r="BC332" s="20" t="s">
        <v>573</v>
      </c>
      <c r="BD332" s="20"/>
      <c r="BE332" s="20"/>
      <c r="BF332" s="20"/>
      <c r="BG332" s="20"/>
      <c r="BH332" s="20"/>
      <c r="BI332" s="20"/>
      <c r="BJ332" s="20"/>
      <c r="BK332" s="20"/>
      <c r="BL332" s="20"/>
      <c r="BM332" s="48" t="s">
        <v>416</v>
      </c>
    </row>
    <row r="333" spans="1:65" s="40" customFormat="1" ht="12.95" customHeight="1" x14ac:dyDescent="0.2">
      <c r="A333" s="42" t="s">
        <v>527</v>
      </c>
      <c r="B333" s="11" t="s">
        <v>441</v>
      </c>
      <c r="C333" s="11"/>
      <c r="D333" s="52" t="s">
        <v>734</v>
      </c>
      <c r="E333" s="20"/>
      <c r="F333" s="52"/>
      <c r="G333" s="20" t="s">
        <v>529</v>
      </c>
      <c r="H333" s="20"/>
      <c r="I333" s="20" t="s">
        <v>530</v>
      </c>
      <c r="J333" s="20" t="s">
        <v>530</v>
      </c>
      <c r="K333" s="13" t="s">
        <v>25</v>
      </c>
      <c r="L333" s="13"/>
      <c r="M333" s="13"/>
      <c r="N333" s="20">
        <v>50</v>
      </c>
      <c r="O333" s="10" t="s">
        <v>242</v>
      </c>
      <c r="P333" s="123" t="s">
        <v>716</v>
      </c>
      <c r="Q333" s="11" t="s">
        <v>658</v>
      </c>
      <c r="R333" s="13" t="s">
        <v>234</v>
      </c>
      <c r="S333" s="13">
        <v>230000000</v>
      </c>
      <c r="T333" s="20" t="s">
        <v>140</v>
      </c>
      <c r="U333" s="20"/>
      <c r="V333" s="11" t="s">
        <v>284</v>
      </c>
      <c r="W333" s="20"/>
      <c r="X333" s="20"/>
      <c r="Y333" s="23">
        <v>0</v>
      </c>
      <c r="Z333" s="43">
        <v>90</v>
      </c>
      <c r="AA333" s="20">
        <v>10</v>
      </c>
      <c r="AB333" s="20"/>
      <c r="AC333" s="11" t="s">
        <v>236</v>
      </c>
      <c r="AD333" s="153"/>
      <c r="AE333" s="153"/>
      <c r="AF333" s="153">
        <v>130438800</v>
      </c>
      <c r="AG333" s="153">
        <f t="shared" si="336"/>
        <v>146091456</v>
      </c>
      <c r="AH333" s="153"/>
      <c r="AI333" s="153"/>
      <c r="AJ333" s="153">
        <v>281293500</v>
      </c>
      <c r="AK333" s="153">
        <f t="shared" si="337"/>
        <v>315048720.00000006</v>
      </c>
      <c r="AL333" s="153"/>
      <c r="AM333" s="153"/>
      <c r="AN333" s="153">
        <v>365672600</v>
      </c>
      <c r="AO333" s="153">
        <f t="shared" si="338"/>
        <v>409553312.00000006</v>
      </c>
      <c r="AP333" s="153"/>
      <c r="AQ333" s="153"/>
      <c r="AR333" s="153">
        <v>393400292</v>
      </c>
      <c r="AS333" s="153">
        <f t="shared" si="339"/>
        <v>440608327.04000002</v>
      </c>
      <c r="AT333" s="153"/>
      <c r="AU333" s="153"/>
      <c r="AV333" s="153">
        <v>393400292</v>
      </c>
      <c r="AW333" s="153">
        <f t="shared" si="340"/>
        <v>440608327.04000002</v>
      </c>
      <c r="AX333" s="153"/>
      <c r="AY333" s="181">
        <v>0</v>
      </c>
      <c r="AZ333" s="181">
        <f t="shared" si="303"/>
        <v>0</v>
      </c>
      <c r="BA333" s="13" t="s">
        <v>446</v>
      </c>
      <c r="BB333" s="20" t="s">
        <v>572</v>
      </c>
      <c r="BC333" s="20" t="s">
        <v>735</v>
      </c>
      <c r="BD333" s="20"/>
      <c r="BE333" s="20"/>
      <c r="BF333" s="20"/>
      <c r="BG333" s="20"/>
      <c r="BH333" s="20"/>
      <c r="BI333" s="20"/>
      <c r="BJ333" s="20"/>
      <c r="BK333" s="20"/>
      <c r="BL333" s="20"/>
      <c r="BM333" s="13" t="s">
        <v>745</v>
      </c>
    </row>
    <row r="334" spans="1:65" s="40" customFormat="1" ht="12.95" customHeight="1" x14ac:dyDescent="0.2">
      <c r="A334" s="42" t="s">
        <v>527</v>
      </c>
      <c r="B334" s="11" t="s">
        <v>441</v>
      </c>
      <c r="C334" s="11"/>
      <c r="D334" s="52" t="s">
        <v>776</v>
      </c>
      <c r="E334" s="20"/>
      <c r="F334" s="52"/>
      <c r="G334" s="20" t="s">
        <v>529</v>
      </c>
      <c r="H334" s="20"/>
      <c r="I334" s="20" t="s">
        <v>530</v>
      </c>
      <c r="J334" s="20" t="s">
        <v>530</v>
      </c>
      <c r="K334" s="13" t="s">
        <v>25</v>
      </c>
      <c r="L334" s="13"/>
      <c r="M334" s="13"/>
      <c r="N334" s="20">
        <v>50</v>
      </c>
      <c r="O334" s="10" t="s">
        <v>242</v>
      </c>
      <c r="P334" s="123" t="s">
        <v>716</v>
      </c>
      <c r="Q334" s="11" t="s">
        <v>757</v>
      </c>
      <c r="R334" s="13" t="s">
        <v>234</v>
      </c>
      <c r="S334" s="13">
        <v>230000000</v>
      </c>
      <c r="T334" s="20" t="s">
        <v>140</v>
      </c>
      <c r="U334" s="20"/>
      <c r="V334" s="11" t="s">
        <v>284</v>
      </c>
      <c r="W334" s="20"/>
      <c r="X334" s="20"/>
      <c r="Y334" s="23">
        <v>0</v>
      </c>
      <c r="Z334" s="43">
        <v>90</v>
      </c>
      <c r="AA334" s="20">
        <v>10</v>
      </c>
      <c r="AB334" s="20"/>
      <c r="AC334" s="11" t="s">
        <v>236</v>
      </c>
      <c r="AD334" s="153"/>
      <c r="AE334" s="153"/>
      <c r="AF334" s="153">
        <v>130438800</v>
      </c>
      <c r="AG334" s="153">
        <v>146091456</v>
      </c>
      <c r="AH334" s="153"/>
      <c r="AI334" s="153"/>
      <c r="AJ334" s="153">
        <v>281293500</v>
      </c>
      <c r="AK334" s="153">
        <v>315048720.00000006</v>
      </c>
      <c r="AL334" s="153"/>
      <c r="AM334" s="153"/>
      <c r="AN334" s="153">
        <v>365672600</v>
      </c>
      <c r="AO334" s="153">
        <v>409553312.00000006</v>
      </c>
      <c r="AP334" s="153"/>
      <c r="AQ334" s="153"/>
      <c r="AR334" s="153">
        <v>393400292</v>
      </c>
      <c r="AS334" s="153">
        <v>440608327.04000002</v>
      </c>
      <c r="AT334" s="153"/>
      <c r="AU334" s="153"/>
      <c r="AV334" s="153">
        <v>393400292</v>
      </c>
      <c r="AW334" s="153">
        <v>440608327.04000002</v>
      </c>
      <c r="AX334" s="153"/>
      <c r="AY334" s="181">
        <v>0</v>
      </c>
      <c r="AZ334" s="181">
        <v>0</v>
      </c>
      <c r="BA334" s="13" t="s">
        <v>446</v>
      </c>
      <c r="BB334" s="20" t="s">
        <v>572</v>
      </c>
      <c r="BC334" s="20" t="s">
        <v>735</v>
      </c>
      <c r="BD334" s="20"/>
      <c r="BE334" s="20"/>
      <c r="BF334" s="20"/>
      <c r="BG334" s="20"/>
      <c r="BH334" s="20"/>
      <c r="BI334" s="20"/>
      <c r="BJ334" s="20"/>
      <c r="BK334" s="20"/>
      <c r="BL334" s="20"/>
      <c r="BM334" s="13" t="s">
        <v>191</v>
      </c>
    </row>
    <row r="335" spans="1:65" s="40" customFormat="1" ht="12.95" customHeight="1" x14ac:dyDescent="0.2">
      <c r="A335" s="42" t="s">
        <v>527</v>
      </c>
      <c r="B335" s="11" t="s">
        <v>441</v>
      </c>
      <c r="C335" s="11"/>
      <c r="D335" s="52" t="s">
        <v>801</v>
      </c>
      <c r="E335" s="20"/>
      <c r="F335" s="52"/>
      <c r="G335" s="20" t="s">
        <v>529</v>
      </c>
      <c r="H335" s="20"/>
      <c r="I335" s="20" t="s">
        <v>530</v>
      </c>
      <c r="J335" s="20" t="s">
        <v>530</v>
      </c>
      <c r="K335" s="20" t="s">
        <v>25</v>
      </c>
      <c r="L335" s="13"/>
      <c r="M335" s="13"/>
      <c r="N335" s="20">
        <v>50</v>
      </c>
      <c r="O335" s="12">
        <v>230000000</v>
      </c>
      <c r="P335" s="13" t="s">
        <v>233</v>
      </c>
      <c r="Q335" s="11" t="s">
        <v>445</v>
      </c>
      <c r="R335" s="13" t="s">
        <v>234</v>
      </c>
      <c r="S335" s="13">
        <v>230000000</v>
      </c>
      <c r="T335" s="20" t="s">
        <v>140</v>
      </c>
      <c r="U335" s="20"/>
      <c r="V335" s="11" t="s">
        <v>284</v>
      </c>
      <c r="W335" s="20"/>
      <c r="X335" s="20"/>
      <c r="Y335" s="23">
        <v>0</v>
      </c>
      <c r="Z335" s="43">
        <v>90</v>
      </c>
      <c r="AA335" s="20">
        <v>10</v>
      </c>
      <c r="AB335" s="20"/>
      <c r="AC335" s="11" t="s">
        <v>236</v>
      </c>
      <c r="AD335" s="153"/>
      <c r="AE335" s="153"/>
      <c r="AF335" s="153">
        <v>130438800</v>
      </c>
      <c r="AG335" s="153">
        <f t="shared" ref="AG335" si="370">AF335*1.12</f>
        <v>146091456</v>
      </c>
      <c r="AH335" s="153"/>
      <c r="AI335" s="153"/>
      <c r="AJ335" s="153">
        <v>281293500</v>
      </c>
      <c r="AK335" s="153">
        <f t="shared" ref="AK335" si="371">AJ335*1.12</f>
        <v>315048720.00000006</v>
      </c>
      <c r="AL335" s="153"/>
      <c r="AM335" s="153"/>
      <c r="AN335" s="153">
        <v>365672600</v>
      </c>
      <c r="AO335" s="153">
        <f t="shared" ref="AO335" si="372">AN335*1.12</f>
        <v>409553312.00000006</v>
      </c>
      <c r="AP335" s="153"/>
      <c r="AQ335" s="153"/>
      <c r="AR335" s="153">
        <v>393400292</v>
      </c>
      <c r="AS335" s="153">
        <f t="shared" ref="AS335" si="373">AR335*1.12</f>
        <v>440608327.04000002</v>
      </c>
      <c r="AT335" s="153"/>
      <c r="AU335" s="153"/>
      <c r="AV335" s="153">
        <v>393400292</v>
      </c>
      <c r="AW335" s="153">
        <f t="shared" ref="AW335" si="374">AV335*1.12</f>
        <v>440608327.04000002</v>
      </c>
      <c r="AX335" s="153"/>
      <c r="AY335" s="181">
        <v>0</v>
      </c>
      <c r="AZ335" s="181">
        <f>IF(AC335="С НДС",AY335*1.12,AY335)</f>
        <v>0</v>
      </c>
      <c r="BA335" s="43">
        <v>120240021112</v>
      </c>
      <c r="BB335" s="20" t="s">
        <v>572</v>
      </c>
      <c r="BC335" s="22" t="s">
        <v>573</v>
      </c>
      <c r="BD335" s="20"/>
      <c r="BE335" s="20"/>
      <c r="BF335" s="20"/>
      <c r="BG335" s="20"/>
      <c r="BH335" s="20"/>
      <c r="BI335" s="20"/>
      <c r="BJ335" s="20"/>
      <c r="BK335" s="20"/>
      <c r="BL335" s="20"/>
      <c r="BM335" s="13"/>
    </row>
    <row r="336" spans="1:65" s="40" customFormat="1" ht="12.95" customHeight="1" x14ac:dyDescent="0.2">
      <c r="A336" s="42" t="s">
        <v>527</v>
      </c>
      <c r="B336" s="11" t="s">
        <v>441</v>
      </c>
      <c r="C336" s="11"/>
      <c r="D336" s="52" t="s">
        <v>847</v>
      </c>
      <c r="E336" s="20"/>
      <c r="F336" s="52"/>
      <c r="G336" s="20" t="s">
        <v>529</v>
      </c>
      <c r="H336" s="20"/>
      <c r="I336" s="20" t="s">
        <v>530</v>
      </c>
      <c r="J336" s="20" t="s">
        <v>530</v>
      </c>
      <c r="K336" s="20" t="s">
        <v>848</v>
      </c>
      <c r="L336" s="13"/>
      <c r="M336" s="13"/>
      <c r="N336" s="20">
        <v>50</v>
      </c>
      <c r="O336" s="12">
        <v>230000000</v>
      </c>
      <c r="P336" s="13" t="s">
        <v>233</v>
      </c>
      <c r="Q336" s="11" t="s">
        <v>795</v>
      </c>
      <c r="R336" s="13" t="s">
        <v>234</v>
      </c>
      <c r="S336" s="13">
        <v>230000000</v>
      </c>
      <c r="T336" s="20" t="s">
        <v>140</v>
      </c>
      <c r="U336" s="20"/>
      <c r="V336" s="11" t="s">
        <v>284</v>
      </c>
      <c r="W336" s="20"/>
      <c r="X336" s="20"/>
      <c r="Y336" s="23">
        <v>0</v>
      </c>
      <c r="Z336" s="43">
        <v>90</v>
      </c>
      <c r="AA336" s="20">
        <v>10</v>
      </c>
      <c r="AB336" s="20"/>
      <c r="AC336" s="11" t="s">
        <v>236</v>
      </c>
      <c r="AD336" s="153"/>
      <c r="AE336" s="153"/>
      <c r="AF336" s="153">
        <v>130438800</v>
      </c>
      <c r="AG336" s="153">
        <f>AF336*1.12</f>
        <v>146091456</v>
      </c>
      <c r="AH336" s="153"/>
      <c r="AI336" s="153"/>
      <c r="AJ336" s="153">
        <v>281293500</v>
      </c>
      <c r="AK336" s="153">
        <f>AJ336*1.12</f>
        <v>315048720.00000006</v>
      </c>
      <c r="AL336" s="153"/>
      <c r="AM336" s="153"/>
      <c r="AN336" s="153">
        <v>365672600</v>
      </c>
      <c r="AO336" s="153">
        <f>AN336*1.12</f>
        <v>409553312.00000006</v>
      </c>
      <c r="AP336" s="153"/>
      <c r="AQ336" s="153"/>
      <c r="AR336" s="153">
        <v>393400292</v>
      </c>
      <c r="AS336" s="153">
        <f>AR336*1.12</f>
        <v>440608327.04000002</v>
      </c>
      <c r="AT336" s="153"/>
      <c r="AU336" s="153"/>
      <c r="AV336" s="153">
        <v>393400292</v>
      </c>
      <c r="AW336" s="153">
        <f>AV336*1.12</f>
        <v>440608327.04000002</v>
      </c>
      <c r="AX336" s="153"/>
      <c r="AY336" s="181">
        <v>0</v>
      </c>
      <c r="AZ336" s="181">
        <f>IF(AC336="С НДС",AY336*1.12,AY336)</f>
        <v>0</v>
      </c>
      <c r="BA336" s="43">
        <v>120240021112</v>
      </c>
      <c r="BB336" s="20" t="s">
        <v>572</v>
      </c>
      <c r="BC336" s="22" t="s">
        <v>573</v>
      </c>
      <c r="BD336" s="20"/>
      <c r="BE336" s="20"/>
      <c r="BF336" s="20"/>
      <c r="BG336" s="20"/>
      <c r="BH336" s="20"/>
      <c r="BI336" s="20"/>
      <c r="BJ336" s="20"/>
      <c r="BK336" s="20"/>
      <c r="BL336" s="20"/>
      <c r="BM336" s="13" t="s">
        <v>194</v>
      </c>
    </row>
    <row r="337" spans="1:70" ht="12.95" customHeight="1" x14ac:dyDescent="0.2">
      <c r="A337" s="42" t="s">
        <v>527</v>
      </c>
      <c r="B337" s="11" t="s">
        <v>441</v>
      </c>
      <c r="C337" s="11"/>
      <c r="D337" s="52" t="s">
        <v>888</v>
      </c>
      <c r="E337" s="20"/>
      <c r="F337" s="52"/>
      <c r="G337" s="20" t="s">
        <v>529</v>
      </c>
      <c r="H337" s="20"/>
      <c r="I337" s="20" t="s">
        <v>530</v>
      </c>
      <c r="J337" s="20" t="s">
        <v>530</v>
      </c>
      <c r="K337" s="20" t="s">
        <v>848</v>
      </c>
      <c r="L337" s="13"/>
      <c r="M337" s="13"/>
      <c r="N337" s="20">
        <v>50</v>
      </c>
      <c r="O337" s="12">
        <v>230000000</v>
      </c>
      <c r="P337" s="13" t="s">
        <v>233</v>
      </c>
      <c r="Q337" s="11" t="s">
        <v>874</v>
      </c>
      <c r="R337" s="13" t="s">
        <v>234</v>
      </c>
      <c r="S337" s="13">
        <v>230000000</v>
      </c>
      <c r="T337" s="20" t="s">
        <v>140</v>
      </c>
      <c r="U337" s="20"/>
      <c r="V337" s="11" t="s">
        <v>284</v>
      </c>
      <c r="W337" s="20"/>
      <c r="X337" s="20"/>
      <c r="Y337" s="23">
        <v>0</v>
      </c>
      <c r="Z337" s="43">
        <v>90</v>
      </c>
      <c r="AA337" s="20">
        <v>10</v>
      </c>
      <c r="AB337" s="20"/>
      <c r="AC337" s="11" t="s">
        <v>236</v>
      </c>
      <c r="AD337" s="153"/>
      <c r="AE337" s="153"/>
      <c r="AF337" s="153">
        <v>130438800</v>
      </c>
      <c r="AG337" s="153">
        <f>AF337*1.12</f>
        <v>146091456</v>
      </c>
      <c r="AH337" s="153"/>
      <c r="AI337" s="153"/>
      <c r="AJ337" s="153">
        <v>281293500</v>
      </c>
      <c r="AK337" s="153">
        <f>AJ337*1.12</f>
        <v>315048720.00000006</v>
      </c>
      <c r="AL337" s="153"/>
      <c r="AM337" s="153"/>
      <c r="AN337" s="153">
        <v>365672600</v>
      </c>
      <c r="AO337" s="153">
        <f>AN337*1.12</f>
        <v>409553312.00000006</v>
      </c>
      <c r="AP337" s="153"/>
      <c r="AQ337" s="153"/>
      <c r="AR337" s="153">
        <v>393400292</v>
      </c>
      <c r="AS337" s="153">
        <f>AR337*1.12</f>
        <v>440608327.04000002</v>
      </c>
      <c r="AT337" s="153"/>
      <c r="AU337" s="153"/>
      <c r="AV337" s="153">
        <v>393400292</v>
      </c>
      <c r="AW337" s="153">
        <f>AV337*1.12</f>
        <v>440608327.04000002</v>
      </c>
      <c r="AX337" s="153"/>
      <c r="AY337" s="181">
        <v>0</v>
      </c>
      <c r="AZ337" s="181">
        <v>0</v>
      </c>
      <c r="BA337" s="43">
        <v>120240021112</v>
      </c>
      <c r="BB337" s="20" t="s">
        <v>572</v>
      </c>
      <c r="BC337" s="22" t="s">
        <v>889</v>
      </c>
      <c r="BD337" s="20"/>
      <c r="BE337" s="20"/>
      <c r="BF337" s="20"/>
      <c r="BG337" s="20"/>
      <c r="BH337" s="20"/>
      <c r="BI337" s="20"/>
      <c r="BJ337" s="20"/>
      <c r="BK337" s="20"/>
      <c r="BL337" s="20"/>
      <c r="BM337" s="13" t="s">
        <v>194</v>
      </c>
    </row>
    <row r="338" spans="1:70" ht="12.95" customHeight="1" x14ac:dyDescent="0.2">
      <c r="A338" s="42" t="s">
        <v>527</v>
      </c>
      <c r="B338" s="11" t="s">
        <v>441</v>
      </c>
      <c r="C338" s="11"/>
      <c r="D338" s="52" t="s">
        <v>949</v>
      </c>
      <c r="E338" s="20"/>
      <c r="F338" s="52"/>
      <c r="G338" s="20" t="s">
        <v>529</v>
      </c>
      <c r="H338" s="20"/>
      <c r="I338" s="20" t="s">
        <v>530</v>
      </c>
      <c r="J338" s="20" t="s">
        <v>530</v>
      </c>
      <c r="K338" s="20" t="s">
        <v>848</v>
      </c>
      <c r="L338" s="13"/>
      <c r="M338" s="13"/>
      <c r="N338" s="20">
        <v>50</v>
      </c>
      <c r="O338" s="12">
        <v>230000000</v>
      </c>
      <c r="P338" s="13" t="s">
        <v>233</v>
      </c>
      <c r="Q338" s="11" t="s">
        <v>901</v>
      </c>
      <c r="R338" s="13" t="s">
        <v>234</v>
      </c>
      <c r="S338" s="13">
        <v>230000000</v>
      </c>
      <c r="T338" s="20" t="s">
        <v>140</v>
      </c>
      <c r="U338" s="20"/>
      <c r="V338" s="11" t="s">
        <v>284</v>
      </c>
      <c r="W338" s="20"/>
      <c r="X338" s="20"/>
      <c r="Y338" s="23">
        <v>0</v>
      </c>
      <c r="Z338" s="43">
        <v>90</v>
      </c>
      <c r="AA338" s="20">
        <v>10</v>
      </c>
      <c r="AB338" s="20"/>
      <c r="AC338" s="11" t="s">
        <v>236</v>
      </c>
      <c r="AD338" s="153"/>
      <c r="AE338" s="153"/>
      <c r="AF338" s="153">
        <v>130438800</v>
      </c>
      <c r="AG338" s="153">
        <f>AF338*1.12</f>
        <v>146091456</v>
      </c>
      <c r="AH338" s="153"/>
      <c r="AI338" s="153"/>
      <c r="AJ338" s="153">
        <v>281293500</v>
      </c>
      <c r="AK338" s="153">
        <f>AJ338*1.12</f>
        <v>315048720.00000006</v>
      </c>
      <c r="AL338" s="153"/>
      <c r="AM338" s="153"/>
      <c r="AN338" s="153">
        <v>365672600</v>
      </c>
      <c r="AO338" s="153">
        <f>AN338*1.12</f>
        <v>409553312.00000006</v>
      </c>
      <c r="AP338" s="153"/>
      <c r="AQ338" s="153"/>
      <c r="AR338" s="153">
        <v>393400292</v>
      </c>
      <c r="AS338" s="153">
        <f>AR338*1.12</f>
        <v>440608327.04000002</v>
      </c>
      <c r="AT338" s="153"/>
      <c r="AU338" s="153"/>
      <c r="AV338" s="153">
        <v>393400292</v>
      </c>
      <c r="AW338" s="153">
        <f>AV338*1.12</f>
        <v>440608327.04000002</v>
      </c>
      <c r="AX338" s="153"/>
      <c r="AY338" s="181">
        <v>0</v>
      </c>
      <c r="AZ338" s="181">
        <f>AY338*1.12</f>
        <v>0</v>
      </c>
      <c r="BA338" s="43">
        <v>120240021112</v>
      </c>
      <c r="BB338" s="20" t="s">
        <v>572</v>
      </c>
      <c r="BC338" s="22" t="s">
        <v>889</v>
      </c>
      <c r="BD338" s="20"/>
      <c r="BE338" s="20"/>
      <c r="BF338" s="20"/>
      <c r="BG338" s="20"/>
      <c r="BH338" s="20"/>
      <c r="BI338" s="20"/>
      <c r="BJ338" s="20"/>
      <c r="BK338" s="20"/>
      <c r="BL338" s="20"/>
      <c r="BM338" s="13" t="s">
        <v>988</v>
      </c>
    </row>
    <row r="339" spans="1:70" s="5" customFormat="1" ht="12.95" customHeight="1" x14ac:dyDescent="0.2">
      <c r="A339" s="23" t="s">
        <v>71</v>
      </c>
      <c r="B339" s="20" t="s">
        <v>425</v>
      </c>
      <c r="C339" s="11"/>
      <c r="D339" s="68" t="s">
        <v>574</v>
      </c>
      <c r="E339" s="23"/>
      <c r="F339" s="23"/>
      <c r="G339" s="21" t="s">
        <v>139</v>
      </c>
      <c r="H339" s="22"/>
      <c r="I339" s="22" t="s">
        <v>123</v>
      </c>
      <c r="J339" s="22" t="s">
        <v>123</v>
      </c>
      <c r="K339" s="13" t="s">
        <v>25</v>
      </c>
      <c r="L339" s="13"/>
      <c r="M339" s="13"/>
      <c r="N339" s="103">
        <v>100</v>
      </c>
      <c r="O339" s="46">
        <v>230000000</v>
      </c>
      <c r="P339" s="13" t="s">
        <v>233</v>
      </c>
      <c r="Q339" s="13" t="s">
        <v>519</v>
      </c>
      <c r="R339" s="13" t="s">
        <v>234</v>
      </c>
      <c r="S339" s="46">
        <v>230000000</v>
      </c>
      <c r="T339" s="21" t="s">
        <v>132</v>
      </c>
      <c r="U339" s="13"/>
      <c r="V339" s="13"/>
      <c r="W339" s="13" t="s">
        <v>477</v>
      </c>
      <c r="X339" s="13" t="s">
        <v>251</v>
      </c>
      <c r="Y339" s="43">
        <v>0</v>
      </c>
      <c r="Z339" s="43">
        <v>100</v>
      </c>
      <c r="AA339" s="43">
        <v>0</v>
      </c>
      <c r="AB339" s="13"/>
      <c r="AC339" s="13" t="s">
        <v>236</v>
      </c>
      <c r="AD339" s="153"/>
      <c r="AE339" s="153"/>
      <c r="AF339" s="153">
        <v>8985600</v>
      </c>
      <c r="AG339" s="153">
        <f t="shared" si="336"/>
        <v>10063872.000000002</v>
      </c>
      <c r="AH339" s="181"/>
      <c r="AI339" s="181"/>
      <c r="AJ339" s="181">
        <v>11980800</v>
      </c>
      <c r="AK339" s="153">
        <f>AJ339*1.12</f>
        <v>13418496.000000002</v>
      </c>
      <c r="AL339" s="181"/>
      <c r="AM339" s="181"/>
      <c r="AN339" s="181">
        <v>11980800</v>
      </c>
      <c r="AO339" s="153">
        <f>AN339*1.12</f>
        <v>13418496.000000002</v>
      </c>
      <c r="AP339" s="181"/>
      <c r="AQ339" s="181"/>
      <c r="AR339" s="181"/>
      <c r="AS339" s="181"/>
      <c r="AT339" s="181"/>
      <c r="AU339" s="181"/>
      <c r="AV339" s="181"/>
      <c r="AW339" s="181"/>
      <c r="AX339" s="181"/>
      <c r="AY339" s="181">
        <v>0</v>
      </c>
      <c r="AZ339" s="181">
        <f t="shared" si="303"/>
        <v>0</v>
      </c>
      <c r="BA339" s="13" t="s">
        <v>245</v>
      </c>
      <c r="BB339" s="13" t="s">
        <v>352</v>
      </c>
      <c r="BC339" s="21" t="s">
        <v>134</v>
      </c>
      <c r="BD339" s="11"/>
      <c r="BE339" s="11"/>
      <c r="BF339" s="11"/>
      <c r="BG339" s="11"/>
      <c r="BH339" s="11"/>
      <c r="BI339" s="11"/>
      <c r="BJ339" s="11"/>
      <c r="BK339" s="11"/>
      <c r="BL339" s="23"/>
      <c r="BM339" s="11" t="s">
        <v>782</v>
      </c>
    </row>
    <row r="340" spans="1:70" s="5" customFormat="1" ht="12.95" customHeight="1" x14ac:dyDescent="0.2">
      <c r="A340" s="23" t="s">
        <v>71</v>
      </c>
      <c r="B340" s="20" t="s">
        <v>425</v>
      </c>
      <c r="C340" s="11"/>
      <c r="D340" s="68" t="s">
        <v>575</v>
      </c>
      <c r="E340" s="23"/>
      <c r="F340" s="23"/>
      <c r="G340" s="21" t="s">
        <v>139</v>
      </c>
      <c r="H340" s="22"/>
      <c r="I340" s="22" t="s">
        <v>123</v>
      </c>
      <c r="J340" s="22" t="s">
        <v>123</v>
      </c>
      <c r="K340" s="13" t="s">
        <v>25</v>
      </c>
      <c r="L340" s="13"/>
      <c r="M340" s="13"/>
      <c r="N340" s="103">
        <v>100</v>
      </c>
      <c r="O340" s="46">
        <v>230000000</v>
      </c>
      <c r="P340" s="13" t="s">
        <v>233</v>
      </c>
      <c r="Q340" s="13" t="s">
        <v>519</v>
      </c>
      <c r="R340" s="13" t="s">
        <v>234</v>
      </c>
      <c r="S340" s="46">
        <v>230000000</v>
      </c>
      <c r="T340" s="21" t="s">
        <v>75</v>
      </c>
      <c r="U340" s="13"/>
      <c r="V340" s="13"/>
      <c r="W340" s="13" t="s">
        <v>477</v>
      </c>
      <c r="X340" s="13" t="s">
        <v>251</v>
      </c>
      <c r="Y340" s="43">
        <v>0</v>
      </c>
      <c r="Z340" s="43">
        <v>100</v>
      </c>
      <c r="AA340" s="43">
        <v>0</v>
      </c>
      <c r="AB340" s="13"/>
      <c r="AC340" s="13" t="s">
        <v>236</v>
      </c>
      <c r="AD340" s="153"/>
      <c r="AE340" s="153"/>
      <c r="AF340" s="153">
        <v>17971200</v>
      </c>
      <c r="AG340" s="153">
        <f t="shared" si="336"/>
        <v>20127744.000000004</v>
      </c>
      <c r="AH340" s="181"/>
      <c r="AI340" s="181"/>
      <c r="AJ340" s="181">
        <v>23961600</v>
      </c>
      <c r="AK340" s="153">
        <f>AJ340*1.12</f>
        <v>26836992.000000004</v>
      </c>
      <c r="AL340" s="181"/>
      <c r="AM340" s="181"/>
      <c r="AN340" s="181">
        <v>23961600</v>
      </c>
      <c r="AO340" s="153">
        <f>AN340*1.12</f>
        <v>26836992.000000004</v>
      </c>
      <c r="AP340" s="181"/>
      <c r="AQ340" s="181"/>
      <c r="AR340" s="181"/>
      <c r="AS340" s="181"/>
      <c r="AT340" s="181"/>
      <c r="AU340" s="181"/>
      <c r="AV340" s="181"/>
      <c r="AW340" s="181"/>
      <c r="AX340" s="181"/>
      <c r="AY340" s="181">
        <v>0</v>
      </c>
      <c r="AZ340" s="181">
        <f t="shared" si="303"/>
        <v>0</v>
      </c>
      <c r="BA340" s="13" t="s">
        <v>245</v>
      </c>
      <c r="BB340" s="13" t="s">
        <v>350</v>
      </c>
      <c r="BC340" s="21" t="s">
        <v>136</v>
      </c>
      <c r="BD340" s="11"/>
      <c r="BE340" s="11"/>
      <c r="BF340" s="11"/>
      <c r="BG340" s="11"/>
      <c r="BH340" s="11"/>
      <c r="BI340" s="11"/>
      <c r="BJ340" s="11"/>
      <c r="BK340" s="11"/>
      <c r="BL340" s="23"/>
      <c r="BM340" s="11" t="s">
        <v>782</v>
      </c>
    </row>
    <row r="341" spans="1:70" s="5" customFormat="1" ht="12.95" customHeight="1" x14ac:dyDescent="0.2">
      <c r="A341" s="23" t="s">
        <v>71</v>
      </c>
      <c r="B341" s="20" t="s">
        <v>425</v>
      </c>
      <c r="C341" s="11"/>
      <c r="D341" s="68" t="s">
        <v>576</v>
      </c>
      <c r="E341" s="23"/>
      <c r="F341" s="23"/>
      <c r="G341" s="21" t="s">
        <v>577</v>
      </c>
      <c r="H341" s="22"/>
      <c r="I341" s="22" t="s">
        <v>578</v>
      </c>
      <c r="J341" s="22" t="s">
        <v>578</v>
      </c>
      <c r="K341" s="13" t="s">
        <v>25</v>
      </c>
      <c r="L341" s="13"/>
      <c r="M341" s="13"/>
      <c r="N341" s="103">
        <v>100</v>
      </c>
      <c r="O341" s="46">
        <v>230000000</v>
      </c>
      <c r="P341" s="13" t="s">
        <v>233</v>
      </c>
      <c r="Q341" s="13" t="s">
        <v>519</v>
      </c>
      <c r="R341" s="13" t="s">
        <v>234</v>
      </c>
      <c r="S341" s="46">
        <v>230000000</v>
      </c>
      <c r="T341" s="21" t="s">
        <v>280</v>
      </c>
      <c r="U341" s="13"/>
      <c r="V341" s="13"/>
      <c r="W341" s="13" t="s">
        <v>477</v>
      </c>
      <c r="X341" s="13" t="s">
        <v>251</v>
      </c>
      <c r="Y341" s="43">
        <v>0</v>
      </c>
      <c r="Z341" s="43">
        <v>100</v>
      </c>
      <c r="AA341" s="43">
        <v>0</v>
      </c>
      <c r="AB341" s="13"/>
      <c r="AC341" s="13" t="s">
        <v>236</v>
      </c>
      <c r="AD341" s="153"/>
      <c r="AE341" s="153"/>
      <c r="AF341" s="153">
        <v>8962200</v>
      </c>
      <c r="AG341" s="153">
        <f t="shared" si="336"/>
        <v>10037664.000000002</v>
      </c>
      <c r="AH341" s="153"/>
      <c r="AI341" s="153"/>
      <c r="AJ341" s="153">
        <v>11949600</v>
      </c>
      <c r="AK341" s="153">
        <f t="shared" ref="AK341:AK343" si="375">AJ341*1.12</f>
        <v>13383552.000000002</v>
      </c>
      <c r="AL341" s="153"/>
      <c r="AM341" s="153"/>
      <c r="AN341" s="153">
        <v>11949600</v>
      </c>
      <c r="AO341" s="153">
        <f t="shared" ref="AO341:AO343" si="376">AN341*1.12</f>
        <v>13383552.000000002</v>
      </c>
      <c r="AP341" s="153"/>
      <c r="AQ341" s="153"/>
      <c r="AR341" s="153"/>
      <c r="AS341" s="153"/>
      <c r="AT341" s="153"/>
      <c r="AU341" s="153"/>
      <c r="AV341" s="153"/>
      <c r="AW341" s="153"/>
      <c r="AX341" s="153"/>
      <c r="AY341" s="181">
        <v>0</v>
      </c>
      <c r="AZ341" s="181">
        <f t="shared" si="303"/>
        <v>0</v>
      </c>
      <c r="BA341" s="13" t="s">
        <v>245</v>
      </c>
      <c r="BB341" s="13" t="s">
        <v>579</v>
      </c>
      <c r="BC341" s="21" t="s">
        <v>580</v>
      </c>
      <c r="BD341" s="13"/>
      <c r="BE341" s="13"/>
      <c r="BF341" s="13"/>
      <c r="BG341" s="13"/>
      <c r="BH341" s="13"/>
      <c r="BI341" s="13"/>
      <c r="BJ341" s="13"/>
      <c r="BK341" s="13"/>
      <c r="BL341" s="23"/>
      <c r="BM341" s="23" t="s">
        <v>984</v>
      </c>
    </row>
    <row r="342" spans="1:70" s="5" customFormat="1" ht="12.95" customHeight="1" x14ac:dyDescent="0.2">
      <c r="A342" s="23" t="s">
        <v>71</v>
      </c>
      <c r="B342" s="20" t="s">
        <v>425</v>
      </c>
      <c r="C342" s="11"/>
      <c r="D342" s="68" t="s">
        <v>581</v>
      </c>
      <c r="E342" s="23"/>
      <c r="F342" s="23"/>
      <c r="G342" s="44" t="s">
        <v>582</v>
      </c>
      <c r="H342" s="38"/>
      <c r="I342" s="38" t="s">
        <v>583</v>
      </c>
      <c r="J342" s="38" t="s">
        <v>583</v>
      </c>
      <c r="K342" s="48" t="s">
        <v>25</v>
      </c>
      <c r="L342" s="48"/>
      <c r="M342" s="48"/>
      <c r="N342" s="124">
        <v>100</v>
      </c>
      <c r="O342" s="125">
        <v>230000000</v>
      </c>
      <c r="P342" s="13" t="s">
        <v>233</v>
      </c>
      <c r="Q342" s="48" t="s">
        <v>519</v>
      </c>
      <c r="R342" s="48" t="s">
        <v>234</v>
      </c>
      <c r="S342" s="125">
        <v>230000000</v>
      </c>
      <c r="T342" s="44" t="s">
        <v>280</v>
      </c>
      <c r="U342" s="48"/>
      <c r="V342" s="48"/>
      <c r="W342" s="48" t="s">
        <v>477</v>
      </c>
      <c r="X342" s="48" t="s">
        <v>251</v>
      </c>
      <c r="Y342" s="126">
        <v>0</v>
      </c>
      <c r="Z342" s="126">
        <v>100</v>
      </c>
      <c r="AA342" s="126">
        <v>0</v>
      </c>
      <c r="AB342" s="48"/>
      <c r="AC342" s="48" t="s">
        <v>236</v>
      </c>
      <c r="AD342" s="190"/>
      <c r="AE342" s="190"/>
      <c r="AF342" s="190">
        <v>3343950</v>
      </c>
      <c r="AG342" s="190">
        <f t="shared" si="336"/>
        <v>3745224.0000000005</v>
      </c>
      <c r="AH342" s="190"/>
      <c r="AI342" s="190"/>
      <c r="AJ342" s="190">
        <v>4458600</v>
      </c>
      <c r="AK342" s="190">
        <f t="shared" si="375"/>
        <v>4993632.0000000009</v>
      </c>
      <c r="AL342" s="190"/>
      <c r="AM342" s="190"/>
      <c r="AN342" s="190">
        <v>4458600</v>
      </c>
      <c r="AO342" s="190">
        <f t="shared" si="376"/>
        <v>4993632.0000000009</v>
      </c>
      <c r="AP342" s="190"/>
      <c r="AQ342" s="190"/>
      <c r="AR342" s="190"/>
      <c r="AS342" s="190"/>
      <c r="AT342" s="190"/>
      <c r="AU342" s="190"/>
      <c r="AV342" s="190"/>
      <c r="AW342" s="190"/>
      <c r="AX342" s="190"/>
      <c r="AY342" s="181">
        <v>0</v>
      </c>
      <c r="AZ342" s="181">
        <f t="shared" si="303"/>
        <v>0</v>
      </c>
      <c r="BA342" s="48" t="s">
        <v>245</v>
      </c>
      <c r="BB342" s="48" t="s">
        <v>584</v>
      </c>
      <c r="BC342" s="44" t="s">
        <v>585</v>
      </c>
      <c r="BD342" s="48"/>
      <c r="BE342" s="48"/>
      <c r="BF342" s="48"/>
      <c r="BG342" s="48"/>
      <c r="BH342" s="48"/>
      <c r="BI342" s="48"/>
      <c r="BJ342" s="48"/>
      <c r="BK342" s="48"/>
      <c r="BL342" s="23"/>
      <c r="BM342" s="23" t="s">
        <v>984</v>
      </c>
    </row>
    <row r="343" spans="1:70" ht="12.95" customHeight="1" x14ac:dyDescent="0.2">
      <c r="A343" s="23" t="s">
        <v>71</v>
      </c>
      <c r="B343" s="20" t="s">
        <v>425</v>
      </c>
      <c r="C343" s="11"/>
      <c r="D343" s="68" t="s">
        <v>586</v>
      </c>
      <c r="E343" s="11"/>
      <c r="F343" s="11"/>
      <c r="G343" s="21" t="s">
        <v>587</v>
      </c>
      <c r="H343" s="11"/>
      <c r="I343" s="22" t="s">
        <v>588</v>
      </c>
      <c r="J343" s="22" t="s">
        <v>589</v>
      </c>
      <c r="K343" s="13" t="s">
        <v>25</v>
      </c>
      <c r="L343" s="11"/>
      <c r="M343" s="11"/>
      <c r="N343" s="103">
        <v>100</v>
      </c>
      <c r="O343" s="46">
        <v>230000000</v>
      </c>
      <c r="P343" s="13" t="s">
        <v>233</v>
      </c>
      <c r="Q343" s="13" t="s">
        <v>519</v>
      </c>
      <c r="R343" s="13" t="s">
        <v>234</v>
      </c>
      <c r="S343" s="46">
        <v>230000000</v>
      </c>
      <c r="T343" s="21" t="s">
        <v>132</v>
      </c>
      <c r="U343" s="11"/>
      <c r="V343" s="11"/>
      <c r="W343" s="13" t="s">
        <v>477</v>
      </c>
      <c r="X343" s="13" t="s">
        <v>251</v>
      </c>
      <c r="Y343" s="43">
        <v>0</v>
      </c>
      <c r="Z343" s="43">
        <v>100</v>
      </c>
      <c r="AA343" s="43">
        <v>0</v>
      </c>
      <c r="AB343" s="11"/>
      <c r="AC343" s="13" t="s">
        <v>236</v>
      </c>
      <c r="AD343" s="181"/>
      <c r="AE343" s="181"/>
      <c r="AF343" s="153">
        <v>3304140</v>
      </c>
      <c r="AG343" s="153">
        <f t="shared" si="336"/>
        <v>3700636.8000000003</v>
      </c>
      <c r="AH343" s="181"/>
      <c r="AI343" s="181"/>
      <c r="AJ343" s="153">
        <v>4405520</v>
      </c>
      <c r="AK343" s="153">
        <f t="shared" si="375"/>
        <v>4934182.4000000004</v>
      </c>
      <c r="AL343" s="181"/>
      <c r="AM343" s="181"/>
      <c r="AN343" s="153">
        <v>4405520</v>
      </c>
      <c r="AO343" s="153">
        <f t="shared" si="376"/>
        <v>4934182.4000000004</v>
      </c>
      <c r="AP343" s="181"/>
      <c r="AQ343" s="181"/>
      <c r="AR343" s="181"/>
      <c r="AS343" s="181"/>
      <c r="AT343" s="181"/>
      <c r="AU343" s="181"/>
      <c r="AV343" s="181"/>
      <c r="AW343" s="181"/>
      <c r="AX343" s="181"/>
      <c r="AY343" s="181">
        <v>0</v>
      </c>
      <c r="AZ343" s="181">
        <f t="shared" si="303"/>
        <v>0</v>
      </c>
      <c r="BA343" s="13" t="s">
        <v>245</v>
      </c>
      <c r="BB343" s="11" t="s">
        <v>590</v>
      </c>
      <c r="BC343" s="21" t="s">
        <v>591</v>
      </c>
      <c r="BD343" s="11"/>
      <c r="BE343" s="11"/>
      <c r="BF343" s="11"/>
      <c r="BG343" s="11"/>
      <c r="BH343" s="11"/>
      <c r="BI343" s="11"/>
      <c r="BJ343" s="11"/>
      <c r="BK343" s="11"/>
      <c r="BL343" s="11"/>
      <c r="BM343" s="23" t="s">
        <v>984</v>
      </c>
    </row>
    <row r="344" spans="1:70" s="39" customFormat="1" ht="12.95" customHeight="1" x14ac:dyDescent="0.2">
      <c r="A344" s="20" t="s">
        <v>71</v>
      </c>
      <c r="B344" s="20" t="s">
        <v>425</v>
      </c>
      <c r="C344" s="11"/>
      <c r="D344" s="68" t="s">
        <v>628</v>
      </c>
      <c r="E344" s="13"/>
      <c r="F344" s="72"/>
      <c r="G344" s="21" t="s">
        <v>139</v>
      </c>
      <c r="H344" s="22"/>
      <c r="I344" s="22" t="s">
        <v>123</v>
      </c>
      <c r="J344" s="22" t="s">
        <v>123</v>
      </c>
      <c r="K344" s="13" t="s">
        <v>25</v>
      </c>
      <c r="L344" s="13"/>
      <c r="M344" s="13"/>
      <c r="N344" s="103">
        <v>100</v>
      </c>
      <c r="O344" s="46">
        <v>230000000</v>
      </c>
      <c r="P344" s="13" t="s">
        <v>233</v>
      </c>
      <c r="Q344" s="13" t="s">
        <v>519</v>
      </c>
      <c r="R344" s="13" t="s">
        <v>234</v>
      </c>
      <c r="S344" s="46">
        <v>230000000</v>
      </c>
      <c r="T344" s="21" t="s">
        <v>132</v>
      </c>
      <c r="U344" s="13"/>
      <c r="V344" s="13"/>
      <c r="W344" s="13" t="s">
        <v>477</v>
      </c>
      <c r="X344" s="13" t="s">
        <v>251</v>
      </c>
      <c r="Y344" s="43">
        <v>0</v>
      </c>
      <c r="Z344" s="43">
        <v>100</v>
      </c>
      <c r="AA344" s="43">
        <v>0</v>
      </c>
      <c r="AB344" s="13"/>
      <c r="AC344" s="13" t="s">
        <v>236</v>
      </c>
      <c r="AD344" s="153"/>
      <c r="AE344" s="153"/>
      <c r="AF344" s="153">
        <v>8985600</v>
      </c>
      <c r="AG344" s="153">
        <f t="shared" si="336"/>
        <v>10063872.000000002</v>
      </c>
      <c r="AH344" s="181"/>
      <c r="AI344" s="181"/>
      <c r="AJ344" s="181">
        <v>11980800</v>
      </c>
      <c r="AK344" s="153">
        <f>AJ344*1.12</f>
        <v>13418496.000000002</v>
      </c>
      <c r="AL344" s="181"/>
      <c r="AM344" s="181"/>
      <c r="AN344" s="181">
        <v>11980800</v>
      </c>
      <c r="AO344" s="153">
        <f>AN344*1.12</f>
        <v>13418496.000000002</v>
      </c>
      <c r="AP344" s="181"/>
      <c r="AQ344" s="181"/>
      <c r="AR344" s="181"/>
      <c r="AS344" s="181"/>
      <c r="AT344" s="181"/>
      <c r="AU344" s="181"/>
      <c r="AV344" s="181"/>
      <c r="AW344" s="181"/>
      <c r="AX344" s="181"/>
      <c r="AY344" s="181">
        <v>0</v>
      </c>
      <c r="AZ344" s="181">
        <f t="shared" si="303"/>
        <v>0</v>
      </c>
      <c r="BA344" s="13" t="s">
        <v>245</v>
      </c>
      <c r="BB344" s="13" t="s">
        <v>352</v>
      </c>
      <c r="BC344" s="21" t="s">
        <v>134</v>
      </c>
      <c r="BD344" s="11"/>
      <c r="BE344" s="11"/>
      <c r="BF344" s="11"/>
      <c r="BG344" s="11"/>
      <c r="BH344" s="11"/>
      <c r="BI344" s="11"/>
      <c r="BJ344" s="11"/>
      <c r="BK344" s="11"/>
      <c r="BL344" s="11"/>
      <c r="BM344" s="23" t="s">
        <v>984</v>
      </c>
      <c r="BN344" s="3"/>
      <c r="BO344" s="3"/>
      <c r="BP344" s="3"/>
      <c r="BQ344" s="3"/>
      <c r="BR344" s="3"/>
    </row>
    <row r="345" spans="1:70" s="39" customFormat="1" ht="12.95" customHeight="1" x14ac:dyDescent="0.2">
      <c r="A345" s="20" t="s">
        <v>71</v>
      </c>
      <c r="B345" s="20" t="s">
        <v>425</v>
      </c>
      <c r="C345" s="11"/>
      <c r="D345" s="68" t="s">
        <v>629</v>
      </c>
      <c r="E345" s="13"/>
      <c r="F345" s="72"/>
      <c r="G345" s="21" t="s">
        <v>139</v>
      </c>
      <c r="H345" s="22"/>
      <c r="I345" s="22" t="s">
        <v>123</v>
      </c>
      <c r="J345" s="22" t="s">
        <v>123</v>
      </c>
      <c r="K345" s="13" t="s">
        <v>25</v>
      </c>
      <c r="L345" s="13"/>
      <c r="M345" s="13"/>
      <c r="N345" s="103">
        <v>100</v>
      </c>
      <c r="O345" s="46">
        <v>230000000</v>
      </c>
      <c r="P345" s="13" t="s">
        <v>233</v>
      </c>
      <c r="Q345" s="13" t="s">
        <v>519</v>
      </c>
      <c r="R345" s="13" t="s">
        <v>234</v>
      </c>
      <c r="S345" s="46">
        <v>230000000</v>
      </c>
      <c r="T345" s="21" t="s">
        <v>75</v>
      </c>
      <c r="U345" s="13"/>
      <c r="V345" s="13"/>
      <c r="W345" s="13" t="s">
        <v>477</v>
      </c>
      <c r="X345" s="13" t="s">
        <v>251</v>
      </c>
      <c r="Y345" s="43">
        <v>0</v>
      </c>
      <c r="Z345" s="43">
        <v>100</v>
      </c>
      <c r="AA345" s="43">
        <v>0</v>
      </c>
      <c r="AB345" s="13"/>
      <c r="AC345" s="13" t="s">
        <v>236</v>
      </c>
      <c r="AD345" s="153"/>
      <c r="AE345" s="153"/>
      <c r="AF345" s="153">
        <v>17971200</v>
      </c>
      <c r="AG345" s="153">
        <f t="shared" si="336"/>
        <v>20127744.000000004</v>
      </c>
      <c r="AH345" s="181"/>
      <c r="AI345" s="181"/>
      <c r="AJ345" s="181">
        <v>23961600</v>
      </c>
      <c r="AK345" s="153">
        <f>AJ345*1.12</f>
        <v>26836992.000000004</v>
      </c>
      <c r="AL345" s="181"/>
      <c r="AM345" s="181"/>
      <c r="AN345" s="181">
        <v>23961600</v>
      </c>
      <c r="AO345" s="153">
        <f>AN345*1.12</f>
        <v>26836992.000000004</v>
      </c>
      <c r="AP345" s="181"/>
      <c r="AQ345" s="181"/>
      <c r="AR345" s="181"/>
      <c r="AS345" s="181"/>
      <c r="AT345" s="181"/>
      <c r="AU345" s="181"/>
      <c r="AV345" s="181"/>
      <c r="AW345" s="181"/>
      <c r="AX345" s="181"/>
      <c r="AY345" s="181">
        <v>0</v>
      </c>
      <c r="AZ345" s="181">
        <f t="shared" si="303"/>
        <v>0</v>
      </c>
      <c r="BA345" s="13" t="s">
        <v>245</v>
      </c>
      <c r="BB345" s="13" t="s">
        <v>350</v>
      </c>
      <c r="BC345" s="21" t="s">
        <v>136</v>
      </c>
      <c r="BD345" s="11"/>
      <c r="BE345" s="11"/>
      <c r="BF345" s="11"/>
      <c r="BG345" s="11"/>
      <c r="BH345" s="11"/>
      <c r="BI345" s="11"/>
      <c r="BJ345" s="11"/>
      <c r="BK345" s="11"/>
      <c r="BL345" s="11"/>
      <c r="BM345" s="23" t="s">
        <v>984</v>
      </c>
      <c r="BN345" s="3"/>
      <c r="BO345" s="3"/>
      <c r="BP345" s="3"/>
      <c r="BQ345" s="3"/>
      <c r="BR345" s="3"/>
    </row>
    <row r="346" spans="1:70" s="39" customFormat="1" ht="12.95" customHeight="1" x14ac:dyDescent="0.2">
      <c r="A346" s="20" t="s">
        <v>71</v>
      </c>
      <c r="B346" s="20" t="s">
        <v>425</v>
      </c>
      <c r="C346" s="11"/>
      <c r="D346" s="68" t="s">
        <v>630</v>
      </c>
      <c r="E346" s="13"/>
      <c r="F346" s="72"/>
      <c r="G346" s="21" t="s">
        <v>577</v>
      </c>
      <c r="H346" s="22"/>
      <c r="I346" s="22" t="s">
        <v>578</v>
      </c>
      <c r="J346" s="22" t="s">
        <v>578</v>
      </c>
      <c r="K346" s="13" t="s">
        <v>25</v>
      </c>
      <c r="L346" s="13"/>
      <c r="M346" s="13"/>
      <c r="N346" s="103">
        <v>100</v>
      </c>
      <c r="O346" s="46">
        <v>230000000</v>
      </c>
      <c r="P346" s="13" t="s">
        <v>233</v>
      </c>
      <c r="Q346" s="13" t="s">
        <v>519</v>
      </c>
      <c r="R346" s="13" t="s">
        <v>234</v>
      </c>
      <c r="S346" s="46">
        <v>230000000</v>
      </c>
      <c r="T346" s="21" t="s">
        <v>280</v>
      </c>
      <c r="U346" s="13"/>
      <c r="V346" s="13"/>
      <c r="W346" s="13" t="s">
        <v>477</v>
      </c>
      <c r="X346" s="13" t="s">
        <v>251</v>
      </c>
      <c r="Y346" s="43">
        <v>0</v>
      </c>
      <c r="Z346" s="43">
        <v>100</v>
      </c>
      <c r="AA346" s="43">
        <v>0</v>
      </c>
      <c r="AB346" s="13"/>
      <c r="AC346" s="13" t="s">
        <v>236</v>
      </c>
      <c r="AD346" s="153"/>
      <c r="AE346" s="153"/>
      <c r="AF346" s="153">
        <v>8962200</v>
      </c>
      <c r="AG346" s="153">
        <f t="shared" si="336"/>
        <v>10037664.000000002</v>
      </c>
      <c r="AH346" s="153"/>
      <c r="AI346" s="153"/>
      <c r="AJ346" s="153">
        <v>11949600</v>
      </c>
      <c r="AK346" s="153">
        <f t="shared" ref="AK346:AK351" si="377">AJ346*1.12</f>
        <v>13383552.000000002</v>
      </c>
      <c r="AL346" s="153"/>
      <c r="AM346" s="153"/>
      <c r="AN346" s="153">
        <v>11949600</v>
      </c>
      <c r="AO346" s="153">
        <f t="shared" ref="AO346:AO351" si="378">AN346*1.12</f>
        <v>13383552.000000002</v>
      </c>
      <c r="AP346" s="153"/>
      <c r="AQ346" s="153"/>
      <c r="AR346" s="153"/>
      <c r="AS346" s="153"/>
      <c r="AT346" s="153"/>
      <c r="AU346" s="153"/>
      <c r="AV346" s="153"/>
      <c r="AW346" s="153"/>
      <c r="AX346" s="153"/>
      <c r="AY346" s="181">
        <v>0</v>
      </c>
      <c r="AZ346" s="181">
        <f t="shared" si="303"/>
        <v>0</v>
      </c>
      <c r="BA346" s="13" t="s">
        <v>245</v>
      </c>
      <c r="BB346" s="13" t="s">
        <v>579</v>
      </c>
      <c r="BC346" s="21" t="s">
        <v>580</v>
      </c>
      <c r="BD346" s="13"/>
      <c r="BE346" s="13"/>
      <c r="BF346" s="13"/>
      <c r="BG346" s="13"/>
      <c r="BH346" s="13"/>
      <c r="BI346" s="13"/>
      <c r="BJ346" s="13"/>
      <c r="BK346" s="13"/>
      <c r="BL346" s="13"/>
      <c r="BM346" s="11" t="s">
        <v>416</v>
      </c>
      <c r="BN346" s="3"/>
      <c r="BO346" s="3"/>
      <c r="BP346" s="3"/>
      <c r="BQ346" s="3"/>
      <c r="BR346" s="3"/>
    </row>
    <row r="347" spans="1:70" ht="12.95" customHeight="1" x14ac:dyDescent="0.2">
      <c r="A347" s="13" t="s">
        <v>71</v>
      </c>
      <c r="B347" s="20" t="s">
        <v>425</v>
      </c>
      <c r="C347" s="23"/>
      <c r="D347" s="68" t="s">
        <v>678</v>
      </c>
      <c r="E347" s="23"/>
      <c r="F347" s="23"/>
      <c r="G347" s="21" t="s">
        <v>577</v>
      </c>
      <c r="H347" s="22"/>
      <c r="I347" s="22" t="s">
        <v>578</v>
      </c>
      <c r="J347" s="22" t="s">
        <v>578</v>
      </c>
      <c r="K347" s="13" t="s">
        <v>25</v>
      </c>
      <c r="L347" s="13"/>
      <c r="M347" s="13"/>
      <c r="N347" s="103">
        <v>100</v>
      </c>
      <c r="O347" s="46">
        <v>230000000</v>
      </c>
      <c r="P347" s="13" t="s">
        <v>233</v>
      </c>
      <c r="Q347" s="13" t="s">
        <v>483</v>
      </c>
      <c r="R347" s="13" t="s">
        <v>234</v>
      </c>
      <c r="S347" s="46">
        <v>230000000</v>
      </c>
      <c r="T347" s="21" t="s">
        <v>280</v>
      </c>
      <c r="U347" s="13"/>
      <c r="V347" s="13" t="s">
        <v>251</v>
      </c>
      <c r="W347" s="13"/>
      <c r="X347" s="13"/>
      <c r="Y347" s="43">
        <v>0</v>
      </c>
      <c r="Z347" s="43">
        <v>100</v>
      </c>
      <c r="AA347" s="43">
        <v>0</v>
      </c>
      <c r="AB347" s="13"/>
      <c r="AC347" s="13" t="s">
        <v>236</v>
      </c>
      <c r="AD347" s="153"/>
      <c r="AE347" s="153"/>
      <c r="AF347" s="153">
        <v>8962200</v>
      </c>
      <c r="AG347" s="153">
        <f>AF347*1.12</f>
        <v>10037664.000000002</v>
      </c>
      <c r="AH347" s="153"/>
      <c r="AI347" s="153"/>
      <c r="AJ347" s="153">
        <v>11949600</v>
      </c>
      <c r="AK347" s="153">
        <f>AJ347*1.12</f>
        <v>13383552.000000002</v>
      </c>
      <c r="AL347" s="153"/>
      <c r="AM347" s="153"/>
      <c r="AN347" s="153">
        <v>11949600</v>
      </c>
      <c r="AO347" s="153">
        <f>AN347*1.12</f>
        <v>13383552.000000002</v>
      </c>
      <c r="AP347" s="153"/>
      <c r="AQ347" s="153"/>
      <c r="AR347" s="153"/>
      <c r="AS347" s="153"/>
      <c r="AT347" s="153"/>
      <c r="AU347" s="153"/>
      <c r="AV347" s="153"/>
      <c r="AW347" s="153"/>
      <c r="AX347" s="153"/>
      <c r="AY347" s="153">
        <v>0</v>
      </c>
      <c r="AZ347" s="153">
        <f t="shared" si="303"/>
        <v>0</v>
      </c>
      <c r="BA347" s="13" t="s">
        <v>245</v>
      </c>
      <c r="BB347" s="13" t="s">
        <v>579</v>
      </c>
      <c r="BC347" s="21" t="s">
        <v>580</v>
      </c>
      <c r="BD347" s="11"/>
      <c r="BE347" s="11"/>
      <c r="BF347" s="11"/>
      <c r="BG347" s="11"/>
      <c r="BH347" s="11"/>
      <c r="BI347" s="11"/>
      <c r="BJ347" s="11"/>
      <c r="BK347" s="11"/>
      <c r="BL347" s="11"/>
      <c r="BM347" s="11" t="s">
        <v>782</v>
      </c>
    </row>
    <row r="348" spans="1:70" s="39" customFormat="1" ht="12.95" customHeight="1" x14ac:dyDescent="0.2">
      <c r="A348" s="20" t="s">
        <v>71</v>
      </c>
      <c r="B348" s="20" t="s">
        <v>425</v>
      </c>
      <c r="C348" s="11"/>
      <c r="D348" s="68" t="s">
        <v>631</v>
      </c>
      <c r="E348" s="13"/>
      <c r="F348" s="72"/>
      <c r="G348" s="44" t="s">
        <v>582</v>
      </c>
      <c r="H348" s="38"/>
      <c r="I348" s="38" t="s">
        <v>583</v>
      </c>
      <c r="J348" s="38" t="s">
        <v>583</v>
      </c>
      <c r="K348" s="48" t="s">
        <v>25</v>
      </c>
      <c r="L348" s="48"/>
      <c r="M348" s="48"/>
      <c r="N348" s="124">
        <v>100</v>
      </c>
      <c r="O348" s="125">
        <v>230000000</v>
      </c>
      <c r="P348" s="13" t="s">
        <v>233</v>
      </c>
      <c r="Q348" s="48" t="s">
        <v>519</v>
      </c>
      <c r="R348" s="48" t="s">
        <v>234</v>
      </c>
      <c r="S348" s="125">
        <v>230000000</v>
      </c>
      <c r="T348" s="44" t="s">
        <v>280</v>
      </c>
      <c r="U348" s="48"/>
      <c r="V348" s="48"/>
      <c r="W348" s="48" t="s">
        <v>477</v>
      </c>
      <c r="X348" s="48" t="s">
        <v>251</v>
      </c>
      <c r="Y348" s="126">
        <v>0</v>
      </c>
      <c r="Z348" s="126">
        <v>100</v>
      </c>
      <c r="AA348" s="126">
        <v>0</v>
      </c>
      <c r="AB348" s="48"/>
      <c r="AC348" s="48" t="s">
        <v>236</v>
      </c>
      <c r="AD348" s="190"/>
      <c r="AE348" s="190"/>
      <c r="AF348" s="190">
        <v>3343950</v>
      </c>
      <c r="AG348" s="190">
        <f t="shared" si="336"/>
        <v>3745224.0000000005</v>
      </c>
      <c r="AH348" s="190"/>
      <c r="AI348" s="190"/>
      <c r="AJ348" s="190">
        <v>4458600</v>
      </c>
      <c r="AK348" s="190">
        <f t="shared" si="377"/>
        <v>4993632.0000000009</v>
      </c>
      <c r="AL348" s="190"/>
      <c r="AM348" s="190"/>
      <c r="AN348" s="190">
        <v>4458600</v>
      </c>
      <c r="AO348" s="190">
        <f t="shared" si="378"/>
        <v>4993632.0000000009</v>
      </c>
      <c r="AP348" s="190"/>
      <c r="AQ348" s="190"/>
      <c r="AR348" s="190"/>
      <c r="AS348" s="190"/>
      <c r="AT348" s="190"/>
      <c r="AU348" s="190"/>
      <c r="AV348" s="190"/>
      <c r="AW348" s="190"/>
      <c r="AX348" s="190"/>
      <c r="AY348" s="181">
        <v>0</v>
      </c>
      <c r="AZ348" s="181">
        <f t="shared" si="303"/>
        <v>0</v>
      </c>
      <c r="BA348" s="48" t="s">
        <v>245</v>
      </c>
      <c r="BB348" s="48" t="s">
        <v>584</v>
      </c>
      <c r="BC348" s="44" t="s">
        <v>585</v>
      </c>
      <c r="BD348" s="48"/>
      <c r="BE348" s="48"/>
      <c r="BF348" s="48"/>
      <c r="BG348" s="48"/>
      <c r="BH348" s="48"/>
      <c r="BI348" s="48"/>
      <c r="BJ348" s="48"/>
      <c r="BK348" s="48"/>
      <c r="BL348" s="48"/>
      <c r="BM348" s="11" t="s">
        <v>416</v>
      </c>
      <c r="BN348" s="3"/>
      <c r="BO348" s="3"/>
      <c r="BP348" s="3"/>
      <c r="BQ348" s="3"/>
      <c r="BR348" s="3"/>
    </row>
    <row r="349" spans="1:70" ht="12.95" customHeight="1" x14ac:dyDescent="0.2">
      <c r="A349" s="13" t="s">
        <v>71</v>
      </c>
      <c r="B349" s="20" t="s">
        <v>425</v>
      </c>
      <c r="C349" s="11"/>
      <c r="D349" s="68" t="s">
        <v>679</v>
      </c>
      <c r="E349" s="23"/>
      <c r="F349" s="23"/>
      <c r="G349" s="44" t="s">
        <v>582</v>
      </c>
      <c r="H349" s="38"/>
      <c r="I349" s="38" t="s">
        <v>583</v>
      </c>
      <c r="J349" s="38" t="s">
        <v>583</v>
      </c>
      <c r="K349" s="13" t="s">
        <v>25</v>
      </c>
      <c r="L349" s="13"/>
      <c r="M349" s="13"/>
      <c r="N349" s="103">
        <v>100</v>
      </c>
      <c r="O349" s="46">
        <v>230000000</v>
      </c>
      <c r="P349" s="13" t="s">
        <v>233</v>
      </c>
      <c r="Q349" s="13" t="s">
        <v>483</v>
      </c>
      <c r="R349" s="13" t="s">
        <v>234</v>
      </c>
      <c r="S349" s="46">
        <v>230000000</v>
      </c>
      <c r="T349" s="44" t="s">
        <v>280</v>
      </c>
      <c r="U349" s="13"/>
      <c r="V349" s="13" t="s">
        <v>251</v>
      </c>
      <c r="W349" s="48"/>
      <c r="X349" s="48"/>
      <c r="Y349" s="43">
        <v>0</v>
      </c>
      <c r="Z349" s="43">
        <v>100</v>
      </c>
      <c r="AA349" s="43">
        <v>0</v>
      </c>
      <c r="AB349" s="13"/>
      <c r="AC349" s="13" t="s">
        <v>236</v>
      </c>
      <c r="AD349" s="153"/>
      <c r="AE349" s="153"/>
      <c r="AF349" s="190">
        <v>3343950</v>
      </c>
      <c r="AG349" s="153">
        <f t="shared" si="336"/>
        <v>3745224.0000000005</v>
      </c>
      <c r="AH349" s="153"/>
      <c r="AI349" s="153"/>
      <c r="AJ349" s="190">
        <v>4458600</v>
      </c>
      <c r="AK349" s="153">
        <f t="shared" si="377"/>
        <v>4993632.0000000009</v>
      </c>
      <c r="AL349" s="153"/>
      <c r="AM349" s="153"/>
      <c r="AN349" s="190">
        <v>4458600</v>
      </c>
      <c r="AO349" s="153">
        <f t="shared" si="378"/>
        <v>4993632.0000000009</v>
      </c>
      <c r="AP349" s="153"/>
      <c r="AQ349" s="153"/>
      <c r="AR349" s="153"/>
      <c r="AS349" s="153"/>
      <c r="AT349" s="153"/>
      <c r="AU349" s="153"/>
      <c r="AV349" s="153"/>
      <c r="AW349" s="153"/>
      <c r="AX349" s="153"/>
      <c r="AY349" s="153">
        <v>0</v>
      </c>
      <c r="AZ349" s="153">
        <f t="shared" si="303"/>
        <v>0</v>
      </c>
      <c r="BA349" s="13" t="s">
        <v>245</v>
      </c>
      <c r="BB349" s="48" t="s">
        <v>584</v>
      </c>
      <c r="BC349" s="44" t="s">
        <v>585</v>
      </c>
      <c r="BD349" s="11"/>
      <c r="BE349" s="11"/>
      <c r="BF349" s="11"/>
      <c r="BG349" s="11"/>
      <c r="BH349" s="11"/>
      <c r="BI349" s="11"/>
      <c r="BJ349" s="11"/>
      <c r="BK349" s="11"/>
      <c r="BL349" s="11"/>
      <c r="BM349" s="11" t="s">
        <v>782</v>
      </c>
    </row>
    <row r="350" spans="1:70" s="39" customFormat="1" ht="12.95" customHeight="1" x14ac:dyDescent="0.2">
      <c r="A350" s="20" t="s">
        <v>71</v>
      </c>
      <c r="B350" s="20" t="s">
        <v>425</v>
      </c>
      <c r="C350" s="11"/>
      <c r="D350" s="68" t="s">
        <v>632</v>
      </c>
      <c r="E350" s="13"/>
      <c r="F350" s="72"/>
      <c r="G350" s="21" t="s">
        <v>587</v>
      </c>
      <c r="H350" s="11"/>
      <c r="I350" s="22" t="s">
        <v>588</v>
      </c>
      <c r="J350" s="22" t="s">
        <v>589</v>
      </c>
      <c r="K350" s="13" t="s">
        <v>25</v>
      </c>
      <c r="L350" s="11"/>
      <c r="M350" s="11"/>
      <c r="N350" s="103">
        <v>100</v>
      </c>
      <c r="O350" s="46">
        <v>230000000</v>
      </c>
      <c r="P350" s="13" t="s">
        <v>233</v>
      </c>
      <c r="Q350" s="13" t="s">
        <v>519</v>
      </c>
      <c r="R350" s="13" t="s">
        <v>234</v>
      </c>
      <c r="S350" s="46">
        <v>230000000</v>
      </c>
      <c r="T350" s="21" t="s">
        <v>132</v>
      </c>
      <c r="U350" s="11"/>
      <c r="V350" s="11"/>
      <c r="W350" s="13" t="s">
        <v>477</v>
      </c>
      <c r="X350" s="13" t="s">
        <v>251</v>
      </c>
      <c r="Y350" s="43">
        <v>0</v>
      </c>
      <c r="Z350" s="43">
        <v>100</v>
      </c>
      <c r="AA350" s="43">
        <v>0</v>
      </c>
      <c r="AB350" s="11"/>
      <c r="AC350" s="13" t="s">
        <v>236</v>
      </c>
      <c r="AD350" s="181"/>
      <c r="AE350" s="181"/>
      <c r="AF350" s="153">
        <v>3304140</v>
      </c>
      <c r="AG350" s="153">
        <f t="shared" si="336"/>
        <v>3700636.8000000003</v>
      </c>
      <c r="AH350" s="181"/>
      <c r="AI350" s="181"/>
      <c r="AJ350" s="153">
        <v>4405520</v>
      </c>
      <c r="AK350" s="153">
        <f t="shared" si="377"/>
        <v>4934182.4000000004</v>
      </c>
      <c r="AL350" s="181"/>
      <c r="AM350" s="181"/>
      <c r="AN350" s="153">
        <v>4405520</v>
      </c>
      <c r="AO350" s="153">
        <f t="shared" si="378"/>
        <v>4934182.4000000004</v>
      </c>
      <c r="AP350" s="181"/>
      <c r="AQ350" s="181"/>
      <c r="AR350" s="181"/>
      <c r="AS350" s="181"/>
      <c r="AT350" s="181"/>
      <c r="AU350" s="181"/>
      <c r="AV350" s="181"/>
      <c r="AW350" s="181"/>
      <c r="AX350" s="181"/>
      <c r="AY350" s="181">
        <v>0</v>
      </c>
      <c r="AZ350" s="181">
        <f t="shared" si="303"/>
        <v>0</v>
      </c>
      <c r="BA350" s="13" t="s">
        <v>245</v>
      </c>
      <c r="BB350" s="11" t="s">
        <v>590</v>
      </c>
      <c r="BC350" s="21" t="s">
        <v>591</v>
      </c>
      <c r="BD350" s="11"/>
      <c r="BE350" s="11"/>
      <c r="BF350" s="11"/>
      <c r="BG350" s="11"/>
      <c r="BH350" s="11"/>
      <c r="BI350" s="11"/>
      <c r="BJ350" s="11"/>
      <c r="BK350" s="11"/>
      <c r="BL350" s="11"/>
      <c r="BM350" s="11" t="s">
        <v>416</v>
      </c>
      <c r="BN350" s="3"/>
      <c r="BO350" s="3"/>
      <c r="BP350" s="3"/>
      <c r="BQ350" s="3"/>
      <c r="BR350" s="3"/>
    </row>
    <row r="351" spans="1:70" ht="12.95" customHeight="1" x14ac:dyDescent="0.2">
      <c r="A351" s="13" t="s">
        <v>71</v>
      </c>
      <c r="B351" s="20" t="s">
        <v>425</v>
      </c>
      <c r="C351" s="11"/>
      <c r="D351" s="68" t="s">
        <v>680</v>
      </c>
      <c r="E351" s="23"/>
      <c r="F351" s="23"/>
      <c r="G351" s="21" t="s">
        <v>587</v>
      </c>
      <c r="H351" s="11"/>
      <c r="I351" s="22" t="s">
        <v>588</v>
      </c>
      <c r="J351" s="22" t="s">
        <v>589</v>
      </c>
      <c r="K351" s="13" t="s">
        <v>25</v>
      </c>
      <c r="L351" s="13"/>
      <c r="M351" s="13"/>
      <c r="N351" s="103">
        <v>100</v>
      </c>
      <c r="O351" s="46">
        <v>230000000</v>
      </c>
      <c r="P351" s="13" t="s">
        <v>233</v>
      </c>
      <c r="Q351" s="13" t="s">
        <v>483</v>
      </c>
      <c r="R351" s="13" t="s">
        <v>234</v>
      </c>
      <c r="S351" s="46">
        <v>230000000</v>
      </c>
      <c r="T351" s="21" t="s">
        <v>132</v>
      </c>
      <c r="U351" s="13"/>
      <c r="V351" s="13" t="s">
        <v>251</v>
      </c>
      <c r="W351" s="13"/>
      <c r="X351" s="13"/>
      <c r="Y351" s="43">
        <v>0</v>
      </c>
      <c r="Z351" s="43">
        <v>100</v>
      </c>
      <c r="AA351" s="43">
        <v>0</v>
      </c>
      <c r="AB351" s="13"/>
      <c r="AC351" s="13" t="s">
        <v>236</v>
      </c>
      <c r="AD351" s="153"/>
      <c r="AE351" s="153"/>
      <c r="AF351" s="153">
        <v>3304140</v>
      </c>
      <c r="AG351" s="153">
        <f t="shared" si="336"/>
        <v>3700636.8000000003</v>
      </c>
      <c r="AH351" s="153"/>
      <c r="AI351" s="153"/>
      <c r="AJ351" s="153">
        <v>4405520</v>
      </c>
      <c r="AK351" s="153">
        <f t="shared" si="377"/>
        <v>4934182.4000000004</v>
      </c>
      <c r="AL351" s="153"/>
      <c r="AM351" s="153"/>
      <c r="AN351" s="153">
        <v>4405520</v>
      </c>
      <c r="AO351" s="153">
        <f t="shared" si="378"/>
        <v>4934182.4000000004</v>
      </c>
      <c r="AP351" s="153"/>
      <c r="AQ351" s="153"/>
      <c r="AR351" s="153"/>
      <c r="AS351" s="153"/>
      <c r="AT351" s="153"/>
      <c r="AU351" s="153"/>
      <c r="AV351" s="153"/>
      <c r="AW351" s="153"/>
      <c r="AX351" s="153"/>
      <c r="AY351" s="153">
        <v>0</v>
      </c>
      <c r="AZ351" s="153">
        <f t="shared" si="303"/>
        <v>0</v>
      </c>
      <c r="BA351" s="13" t="s">
        <v>245</v>
      </c>
      <c r="BB351" s="11" t="s">
        <v>590</v>
      </c>
      <c r="BC351" s="21" t="s">
        <v>591</v>
      </c>
      <c r="BD351" s="11"/>
      <c r="BE351" s="11"/>
      <c r="BF351" s="11"/>
      <c r="BG351" s="11"/>
      <c r="BH351" s="11"/>
      <c r="BI351" s="11"/>
      <c r="BJ351" s="11"/>
      <c r="BK351" s="11"/>
      <c r="BL351" s="11"/>
      <c r="BM351" s="11" t="s">
        <v>782</v>
      </c>
    </row>
    <row r="352" spans="1:70" s="5" customFormat="1" ht="12.95" customHeight="1" x14ac:dyDescent="0.2">
      <c r="A352" s="23" t="s">
        <v>681</v>
      </c>
      <c r="B352" s="23"/>
      <c r="C352" s="23"/>
      <c r="D352" s="68" t="s">
        <v>690</v>
      </c>
      <c r="E352" s="23"/>
      <c r="F352" s="52" t="s">
        <v>648</v>
      </c>
      <c r="G352" s="23" t="s">
        <v>682</v>
      </c>
      <c r="H352" s="23"/>
      <c r="I352" s="23" t="s">
        <v>683</v>
      </c>
      <c r="J352" s="23" t="s">
        <v>683</v>
      </c>
      <c r="K352" s="23" t="s">
        <v>9</v>
      </c>
      <c r="L352" s="23" t="s">
        <v>274</v>
      </c>
      <c r="M352" s="23" t="s">
        <v>684</v>
      </c>
      <c r="N352" s="10">
        <v>100</v>
      </c>
      <c r="O352" s="23">
        <v>230000000</v>
      </c>
      <c r="P352" s="13" t="s">
        <v>233</v>
      </c>
      <c r="Q352" s="11" t="s">
        <v>483</v>
      </c>
      <c r="R352" s="23" t="s">
        <v>234</v>
      </c>
      <c r="S352" s="23">
        <v>230000000</v>
      </c>
      <c r="T352" s="23" t="s">
        <v>72</v>
      </c>
      <c r="U352" s="23"/>
      <c r="V352" s="11" t="s">
        <v>235</v>
      </c>
      <c r="W352" s="23"/>
      <c r="X352" s="23"/>
      <c r="Y352" s="23">
        <v>0</v>
      </c>
      <c r="Z352" s="23">
        <v>100</v>
      </c>
      <c r="AA352" s="23">
        <v>0</v>
      </c>
      <c r="AB352" s="23"/>
      <c r="AC352" s="23" t="s">
        <v>236</v>
      </c>
      <c r="AD352" s="181"/>
      <c r="AE352" s="181"/>
      <c r="AF352" s="181">
        <v>20000000</v>
      </c>
      <c r="AG352" s="181">
        <v>22400000.000000004</v>
      </c>
      <c r="AH352" s="181"/>
      <c r="AI352" s="181"/>
      <c r="AJ352" s="181">
        <v>20049000</v>
      </c>
      <c r="AK352" s="181">
        <v>22454880.000000004</v>
      </c>
      <c r="AL352" s="181"/>
      <c r="AM352" s="181"/>
      <c r="AN352" s="181"/>
      <c r="AO352" s="181"/>
      <c r="AP352" s="181"/>
      <c r="AQ352" s="181"/>
      <c r="AR352" s="181"/>
      <c r="AS352" s="181"/>
      <c r="AT352" s="181"/>
      <c r="AU352" s="181"/>
      <c r="AV352" s="181"/>
      <c r="AW352" s="181"/>
      <c r="AX352" s="181"/>
      <c r="AY352" s="181">
        <v>40049000</v>
      </c>
      <c r="AZ352" s="181">
        <v>44854880.000000007</v>
      </c>
      <c r="BA352" s="75">
        <v>120240021112</v>
      </c>
      <c r="BB352" s="23" t="s">
        <v>685</v>
      </c>
      <c r="BC352" s="23" t="s">
        <v>686</v>
      </c>
      <c r="BD352" s="23"/>
      <c r="BE352" s="23"/>
      <c r="BF352" s="23"/>
      <c r="BG352" s="23"/>
      <c r="BH352" s="23"/>
      <c r="BI352" s="23"/>
      <c r="BJ352" s="23"/>
      <c r="BK352" s="23"/>
      <c r="BL352" s="23"/>
      <c r="BM352" s="20" t="s">
        <v>416</v>
      </c>
    </row>
    <row r="353" spans="1:82" ht="12.95" customHeight="1" x14ac:dyDescent="0.2">
      <c r="A353" s="13" t="s">
        <v>71</v>
      </c>
      <c r="B353" s="20" t="s">
        <v>425</v>
      </c>
      <c r="C353" s="20"/>
      <c r="D353" s="68" t="s">
        <v>693</v>
      </c>
      <c r="E353" s="20"/>
      <c r="F353" s="20"/>
      <c r="G353" s="20" t="s">
        <v>687</v>
      </c>
      <c r="H353" s="21"/>
      <c r="I353" s="21" t="s">
        <v>688</v>
      </c>
      <c r="J353" s="21" t="s">
        <v>689</v>
      </c>
      <c r="K353" s="22" t="s">
        <v>25</v>
      </c>
      <c r="L353" s="13"/>
      <c r="M353" s="23"/>
      <c r="N353" s="103">
        <v>100</v>
      </c>
      <c r="O353" s="46">
        <v>230000000</v>
      </c>
      <c r="P353" s="13" t="s">
        <v>233</v>
      </c>
      <c r="Q353" s="13" t="s">
        <v>483</v>
      </c>
      <c r="R353" s="13" t="s">
        <v>234</v>
      </c>
      <c r="S353" s="46">
        <v>230000000</v>
      </c>
      <c r="T353" s="21" t="s">
        <v>75</v>
      </c>
      <c r="U353" s="21"/>
      <c r="V353" s="13" t="s">
        <v>251</v>
      </c>
      <c r="W353" s="11"/>
      <c r="X353" s="13"/>
      <c r="Y353" s="13">
        <v>0</v>
      </c>
      <c r="Z353" s="20">
        <v>100</v>
      </c>
      <c r="AA353" s="20">
        <v>0</v>
      </c>
      <c r="AB353" s="20"/>
      <c r="AC353" s="20" t="s">
        <v>236</v>
      </c>
      <c r="AD353" s="153"/>
      <c r="AE353" s="181"/>
      <c r="AF353" s="181">
        <v>40107157</v>
      </c>
      <c r="AG353" s="181">
        <v>44920015.840000004</v>
      </c>
      <c r="AH353" s="181"/>
      <c r="AI353" s="181"/>
      <c r="AJ353" s="181">
        <v>53471770</v>
      </c>
      <c r="AK353" s="181">
        <v>59888382.400000006</v>
      </c>
      <c r="AL353" s="181"/>
      <c r="AM353" s="181"/>
      <c r="AN353" s="181">
        <v>53471770</v>
      </c>
      <c r="AO353" s="181">
        <v>59888382.400000006</v>
      </c>
      <c r="AP353" s="181"/>
      <c r="AQ353" s="181"/>
      <c r="AR353" s="181"/>
      <c r="AS353" s="181"/>
      <c r="AT353" s="181"/>
      <c r="AU353" s="181"/>
      <c r="AV353" s="181"/>
      <c r="AW353" s="181"/>
      <c r="AX353" s="181"/>
      <c r="AY353" s="181">
        <v>0</v>
      </c>
      <c r="AZ353" s="181">
        <v>164696780.64000002</v>
      </c>
      <c r="BA353" s="19" t="s">
        <v>245</v>
      </c>
      <c r="BB353" s="75" t="s">
        <v>357</v>
      </c>
      <c r="BC353" s="11" t="s">
        <v>135</v>
      </c>
      <c r="BD353" s="11"/>
      <c r="BE353" s="11"/>
      <c r="BF353" s="11"/>
      <c r="BG353" s="11"/>
      <c r="BH353" s="11"/>
      <c r="BI353" s="11"/>
      <c r="BJ353" s="11"/>
      <c r="BK353" s="11"/>
      <c r="BL353" s="11"/>
      <c r="BM353" s="11" t="s">
        <v>782</v>
      </c>
    </row>
    <row r="354" spans="1:82" ht="12.95" customHeight="1" x14ac:dyDescent="0.2">
      <c r="A354" s="28" t="s">
        <v>71</v>
      </c>
      <c r="B354" s="25" t="s">
        <v>425</v>
      </c>
      <c r="C354" s="25"/>
      <c r="D354" s="68" t="s">
        <v>692</v>
      </c>
      <c r="E354" s="105"/>
      <c r="F354" s="25"/>
      <c r="G354" s="20" t="s">
        <v>687</v>
      </c>
      <c r="H354" s="26"/>
      <c r="I354" s="21" t="s">
        <v>688</v>
      </c>
      <c r="J354" s="21" t="s">
        <v>689</v>
      </c>
      <c r="K354" s="27" t="s">
        <v>25</v>
      </c>
      <c r="L354" s="28"/>
      <c r="M354" s="29"/>
      <c r="N354" s="106">
        <v>100</v>
      </c>
      <c r="O354" s="107">
        <v>230000000</v>
      </c>
      <c r="P354" s="13" t="s">
        <v>233</v>
      </c>
      <c r="Q354" s="13" t="s">
        <v>483</v>
      </c>
      <c r="R354" s="28" t="s">
        <v>234</v>
      </c>
      <c r="S354" s="107">
        <v>230000000</v>
      </c>
      <c r="T354" s="26" t="s">
        <v>280</v>
      </c>
      <c r="U354" s="26"/>
      <c r="V354" s="28" t="s">
        <v>251</v>
      </c>
      <c r="W354" s="11"/>
      <c r="X354" s="28"/>
      <c r="Y354" s="28">
        <v>0</v>
      </c>
      <c r="Z354" s="25">
        <v>100</v>
      </c>
      <c r="AA354" s="25">
        <v>0</v>
      </c>
      <c r="AB354" s="25"/>
      <c r="AC354" s="25" t="s">
        <v>236</v>
      </c>
      <c r="AD354" s="192"/>
      <c r="AE354" s="191"/>
      <c r="AF354" s="191">
        <v>7254720</v>
      </c>
      <c r="AG354" s="181">
        <v>8125286.4000000004</v>
      </c>
      <c r="AH354" s="191"/>
      <c r="AI354" s="191"/>
      <c r="AJ354" s="181">
        <v>9672960</v>
      </c>
      <c r="AK354" s="181">
        <v>10833715.200000001</v>
      </c>
      <c r="AL354" s="181"/>
      <c r="AM354" s="181"/>
      <c r="AN354" s="181">
        <v>9672960</v>
      </c>
      <c r="AO354" s="181">
        <v>10833715.200000001</v>
      </c>
      <c r="AP354" s="191"/>
      <c r="AQ354" s="191"/>
      <c r="AR354" s="191"/>
      <c r="AS354" s="191"/>
      <c r="AT354" s="191"/>
      <c r="AU354" s="191"/>
      <c r="AV354" s="191"/>
      <c r="AW354" s="191"/>
      <c r="AX354" s="191"/>
      <c r="AY354" s="181">
        <v>0</v>
      </c>
      <c r="AZ354" s="181">
        <v>29792716.800000004</v>
      </c>
      <c r="BA354" s="19" t="s">
        <v>245</v>
      </c>
      <c r="BB354" s="75" t="s">
        <v>358</v>
      </c>
      <c r="BC354" s="11" t="s">
        <v>269</v>
      </c>
      <c r="BD354" s="24"/>
      <c r="BE354" s="24"/>
      <c r="BF354" s="24"/>
      <c r="BG354" s="24"/>
      <c r="BH354" s="24"/>
      <c r="BI354" s="24"/>
      <c r="BJ354" s="24"/>
      <c r="BK354" s="24"/>
      <c r="BL354" s="24"/>
      <c r="BM354" s="11" t="s">
        <v>782</v>
      </c>
    </row>
    <row r="355" spans="1:82" ht="12.95" customHeight="1" x14ac:dyDescent="0.2">
      <c r="A355" s="13" t="s">
        <v>71</v>
      </c>
      <c r="B355" s="20" t="s">
        <v>425</v>
      </c>
      <c r="C355" s="20"/>
      <c r="D355" s="68" t="s">
        <v>691</v>
      </c>
      <c r="E355" s="70"/>
      <c r="F355" s="20"/>
      <c r="G355" s="20" t="s">
        <v>687</v>
      </c>
      <c r="H355" s="21"/>
      <c r="I355" s="21" t="s">
        <v>688</v>
      </c>
      <c r="J355" s="21" t="s">
        <v>689</v>
      </c>
      <c r="K355" s="22" t="s">
        <v>25</v>
      </c>
      <c r="L355" s="13"/>
      <c r="M355" s="23"/>
      <c r="N355" s="103">
        <v>100</v>
      </c>
      <c r="O355" s="46">
        <v>230000000</v>
      </c>
      <c r="P355" s="13" t="s">
        <v>233</v>
      </c>
      <c r="Q355" s="13" t="s">
        <v>483</v>
      </c>
      <c r="R355" s="13" t="s">
        <v>234</v>
      </c>
      <c r="S355" s="46">
        <v>230000000</v>
      </c>
      <c r="T355" s="21" t="s">
        <v>72</v>
      </c>
      <c r="U355" s="21"/>
      <c r="V355" s="13" t="s">
        <v>251</v>
      </c>
      <c r="W355" s="11"/>
      <c r="X355" s="13"/>
      <c r="Y355" s="13">
        <v>0</v>
      </c>
      <c r="Z355" s="20">
        <v>100</v>
      </c>
      <c r="AA355" s="20">
        <v>0</v>
      </c>
      <c r="AB355" s="20"/>
      <c r="AC355" s="20" t="s">
        <v>236</v>
      </c>
      <c r="AD355" s="153"/>
      <c r="AE355" s="181"/>
      <c r="AF355" s="191">
        <v>30677377.5</v>
      </c>
      <c r="AG355" s="181">
        <v>34358662.800000004</v>
      </c>
      <c r="AH355" s="181"/>
      <c r="AI355" s="181"/>
      <c r="AJ355" s="181">
        <v>40903170</v>
      </c>
      <c r="AK355" s="181">
        <v>45811550.400000006</v>
      </c>
      <c r="AL355" s="181"/>
      <c r="AM355" s="181"/>
      <c r="AN355" s="181">
        <v>40903170</v>
      </c>
      <c r="AO355" s="181">
        <v>45811550.400000006</v>
      </c>
      <c r="AP355" s="181"/>
      <c r="AQ355" s="181"/>
      <c r="AR355" s="181"/>
      <c r="AS355" s="181"/>
      <c r="AT355" s="181"/>
      <c r="AU355" s="181"/>
      <c r="AV355" s="181"/>
      <c r="AW355" s="181"/>
      <c r="AX355" s="181"/>
      <c r="AY355" s="181">
        <v>0</v>
      </c>
      <c r="AZ355" s="181">
        <v>125981763.60000001</v>
      </c>
      <c r="BA355" s="19" t="s">
        <v>245</v>
      </c>
      <c r="BB355" s="75" t="s">
        <v>359</v>
      </c>
      <c r="BC355" s="11" t="s">
        <v>360</v>
      </c>
      <c r="BD355" s="11"/>
      <c r="BE355" s="11"/>
      <c r="BF355" s="11"/>
      <c r="BG355" s="11"/>
      <c r="BH355" s="11"/>
      <c r="BI355" s="11"/>
      <c r="BJ355" s="11"/>
      <c r="BK355" s="11"/>
      <c r="BL355" s="11"/>
      <c r="BM355" s="11" t="s">
        <v>782</v>
      </c>
    </row>
    <row r="356" spans="1:82" ht="12.95" customHeight="1" x14ac:dyDescent="0.2">
      <c r="A356" s="42" t="s">
        <v>527</v>
      </c>
      <c r="B356" s="11"/>
      <c r="C356" s="13"/>
      <c r="D356" s="52" t="s">
        <v>737</v>
      </c>
      <c r="E356" s="52"/>
      <c r="F356" s="52"/>
      <c r="G356" s="11" t="s">
        <v>738</v>
      </c>
      <c r="H356" s="11" t="s">
        <v>648</v>
      </c>
      <c r="I356" s="10" t="s">
        <v>739</v>
      </c>
      <c r="J356" s="127" t="s">
        <v>740</v>
      </c>
      <c r="K356" s="11" t="s">
        <v>25</v>
      </c>
      <c r="L356" s="11"/>
      <c r="M356" s="11"/>
      <c r="N356" s="62">
        <v>100</v>
      </c>
      <c r="O356" s="20">
        <v>230000000</v>
      </c>
      <c r="P356" s="13" t="s">
        <v>233</v>
      </c>
      <c r="Q356" s="11" t="s">
        <v>658</v>
      </c>
      <c r="R356" s="13" t="s">
        <v>234</v>
      </c>
      <c r="S356" s="13">
        <v>230000000</v>
      </c>
      <c r="T356" s="22" t="s">
        <v>741</v>
      </c>
      <c r="U356" s="11"/>
      <c r="V356" s="13" t="s">
        <v>284</v>
      </c>
      <c r="W356" s="11"/>
      <c r="X356" s="11"/>
      <c r="Y356" s="62">
        <v>0</v>
      </c>
      <c r="Z356" s="62">
        <v>100</v>
      </c>
      <c r="AA356" s="62">
        <v>0</v>
      </c>
      <c r="AB356" s="11"/>
      <c r="AC356" s="11" t="s">
        <v>236</v>
      </c>
      <c r="AD356" s="181"/>
      <c r="AE356" s="181"/>
      <c r="AF356" s="181">
        <v>9423000</v>
      </c>
      <c r="AG356" s="181">
        <f>IF(AC356="С НДС",AF356*1.12,AF356)</f>
        <v>10553760.000000002</v>
      </c>
      <c r="AH356" s="181"/>
      <c r="AI356" s="181"/>
      <c r="AJ356" s="181">
        <v>13768000</v>
      </c>
      <c r="AK356" s="181">
        <f>IF(AC356="С НДС",AJ356*1.12,AJ356)</f>
        <v>15420160.000000002</v>
      </c>
      <c r="AL356" s="181"/>
      <c r="AM356" s="181"/>
      <c r="AN356" s="181">
        <v>15420460</v>
      </c>
      <c r="AO356" s="181">
        <f>IF(AC356="С НДС",AN356*1.12,AN356)</f>
        <v>17270915.200000003</v>
      </c>
      <c r="AP356" s="181"/>
      <c r="AQ356" s="181"/>
      <c r="AR356" s="181">
        <v>17270579.199999999</v>
      </c>
      <c r="AS356" s="181">
        <f>IF(AC356="С НДС",AR356*1.12,AR356)</f>
        <v>19343048.704</v>
      </c>
      <c r="AT356" s="181"/>
      <c r="AU356" s="181"/>
      <c r="AV356" s="181">
        <v>19343048.699999999</v>
      </c>
      <c r="AW356" s="181">
        <f>IF(AC356="С НДС",AV356*1.12,AV356)</f>
        <v>21664214.544</v>
      </c>
      <c r="AX356" s="181"/>
      <c r="AY356" s="181">
        <v>0</v>
      </c>
      <c r="AZ356" s="181">
        <f>IF(AC356="С НДС",AY356*1.12,AY356)</f>
        <v>0</v>
      </c>
      <c r="BA356" s="20" t="s">
        <v>245</v>
      </c>
      <c r="BB356" s="21" t="s">
        <v>742</v>
      </c>
      <c r="BC356" s="21" t="s">
        <v>742</v>
      </c>
      <c r="BD356" s="11"/>
      <c r="BE356" s="11"/>
      <c r="BF356" s="11"/>
      <c r="BG356" s="11"/>
      <c r="BH356" s="11"/>
      <c r="BI356" s="11"/>
      <c r="BJ356" s="11"/>
      <c r="BK356" s="11"/>
      <c r="BL356" s="11"/>
      <c r="BM356" s="10"/>
    </row>
    <row r="357" spans="1:82" ht="12.95" customHeight="1" x14ac:dyDescent="0.2">
      <c r="A357" s="42" t="s">
        <v>527</v>
      </c>
      <c r="B357" s="11"/>
      <c r="C357" s="13"/>
      <c r="D357" s="52" t="s">
        <v>777</v>
      </c>
      <c r="E357" s="52"/>
      <c r="F357" s="52"/>
      <c r="G357" s="11" t="s">
        <v>738</v>
      </c>
      <c r="H357" s="11" t="s">
        <v>648</v>
      </c>
      <c r="I357" s="10" t="s">
        <v>739</v>
      </c>
      <c r="J357" s="127" t="s">
        <v>740</v>
      </c>
      <c r="K357" s="11" t="s">
        <v>25</v>
      </c>
      <c r="L357" s="11"/>
      <c r="M357" s="11"/>
      <c r="N357" s="62">
        <v>100</v>
      </c>
      <c r="O357" s="20">
        <v>230000000</v>
      </c>
      <c r="P357" s="13" t="s">
        <v>233</v>
      </c>
      <c r="Q357" s="11" t="s">
        <v>757</v>
      </c>
      <c r="R357" s="13" t="s">
        <v>234</v>
      </c>
      <c r="S357" s="13">
        <v>230000000</v>
      </c>
      <c r="T357" s="22" t="s">
        <v>741</v>
      </c>
      <c r="U357" s="11"/>
      <c r="V357" s="13" t="s">
        <v>284</v>
      </c>
      <c r="W357" s="11"/>
      <c r="X357" s="11"/>
      <c r="Y357" s="62">
        <v>0</v>
      </c>
      <c r="Z357" s="62">
        <v>100</v>
      </c>
      <c r="AA357" s="62">
        <v>0</v>
      </c>
      <c r="AB357" s="11"/>
      <c r="AC357" s="11" t="s">
        <v>236</v>
      </c>
      <c r="AD357" s="181"/>
      <c r="AE357" s="181"/>
      <c r="AF357" s="181">
        <v>9423000</v>
      </c>
      <c r="AG357" s="181">
        <v>10553760.000000002</v>
      </c>
      <c r="AH357" s="181"/>
      <c r="AI357" s="181"/>
      <c r="AJ357" s="181">
        <v>13768000</v>
      </c>
      <c r="AK357" s="181">
        <v>15420160.000000002</v>
      </c>
      <c r="AL357" s="181"/>
      <c r="AM357" s="181"/>
      <c r="AN357" s="181">
        <v>15420460</v>
      </c>
      <c r="AO357" s="181">
        <v>17270915.200000003</v>
      </c>
      <c r="AP357" s="181"/>
      <c r="AQ357" s="181"/>
      <c r="AR357" s="181">
        <v>17270579.199999999</v>
      </c>
      <c r="AS357" s="181">
        <v>19343048.704</v>
      </c>
      <c r="AT357" s="181"/>
      <c r="AU357" s="181"/>
      <c r="AV357" s="181">
        <v>19343048.699999999</v>
      </c>
      <c r="AW357" s="181">
        <v>21664214.544</v>
      </c>
      <c r="AX357" s="181"/>
      <c r="AY357" s="181">
        <v>0</v>
      </c>
      <c r="AZ357" s="181">
        <v>84252098.448000014</v>
      </c>
      <c r="BA357" s="20" t="s">
        <v>245</v>
      </c>
      <c r="BB357" s="21" t="s">
        <v>742</v>
      </c>
      <c r="BC357" s="21" t="s">
        <v>742</v>
      </c>
      <c r="BD357" s="11"/>
      <c r="BE357" s="11"/>
      <c r="BF357" s="11"/>
      <c r="BG357" s="11"/>
      <c r="BH357" s="11"/>
      <c r="BI357" s="11"/>
      <c r="BJ357" s="11"/>
      <c r="BK357" s="11"/>
      <c r="BL357" s="11"/>
      <c r="BM357" s="13" t="s">
        <v>191</v>
      </c>
    </row>
    <row r="358" spans="1:82" s="39" customFormat="1" ht="12.95" customHeight="1" x14ac:dyDescent="0.2">
      <c r="A358" s="11" t="s">
        <v>527</v>
      </c>
      <c r="B358" s="11"/>
      <c r="C358" s="11"/>
      <c r="D358" s="11" t="s">
        <v>855</v>
      </c>
      <c r="E358" s="11"/>
      <c r="F358" s="11"/>
      <c r="G358" s="11" t="s">
        <v>738</v>
      </c>
      <c r="H358" s="11" t="s">
        <v>648</v>
      </c>
      <c r="I358" s="11" t="s">
        <v>739</v>
      </c>
      <c r="J358" s="11" t="s">
        <v>740</v>
      </c>
      <c r="K358" s="11" t="s">
        <v>25</v>
      </c>
      <c r="L358" s="11"/>
      <c r="M358" s="11"/>
      <c r="N358" s="11">
        <v>100</v>
      </c>
      <c r="O358" s="11">
        <v>230000000</v>
      </c>
      <c r="P358" s="13" t="s">
        <v>233</v>
      </c>
      <c r="Q358" s="11" t="s">
        <v>795</v>
      </c>
      <c r="R358" s="13" t="s">
        <v>234</v>
      </c>
      <c r="S358" s="13">
        <v>230000000</v>
      </c>
      <c r="T358" s="13" t="s">
        <v>68</v>
      </c>
      <c r="U358" s="13"/>
      <c r="V358" s="13" t="s">
        <v>284</v>
      </c>
      <c r="W358" s="13"/>
      <c r="X358" s="13"/>
      <c r="Y358" s="13">
        <v>0</v>
      </c>
      <c r="Z358" s="13">
        <v>100</v>
      </c>
      <c r="AA358" s="13">
        <v>0</v>
      </c>
      <c r="AB358" s="13"/>
      <c r="AC358" s="13" t="s">
        <v>236</v>
      </c>
      <c r="AD358" s="153"/>
      <c r="AE358" s="153"/>
      <c r="AF358" s="153">
        <v>1884660</v>
      </c>
      <c r="AG358" s="153">
        <f>AF358*1.12</f>
        <v>2110819.2000000002</v>
      </c>
      <c r="AH358" s="153"/>
      <c r="AI358" s="153"/>
      <c r="AJ358" s="153">
        <v>1884660</v>
      </c>
      <c r="AK358" s="153">
        <f>AJ358*1.12</f>
        <v>2110819.2000000002</v>
      </c>
      <c r="AL358" s="153"/>
      <c r="AM358" s="153"/>
      <c r="AN358" s="153">
        <v>3084032.0000000005</v>
      </c>
      <c r="AO358" s="153">
        <f>AN358*1.12</f>
        <v>3454115.8400000008</v>
      </c>
      <c r="AP358" s="153"/>
      <c r="AQ358" s="153"/>
      <c r="AR358" s="153">
        <v>3454115.8400000008</v>
      </c>
      <c r="AS358" s="153">
        <f>AR358*1.12</f>
        <v>3868609.7408000012</v>
      </c>
      <c r="AT358" s="153"/>
      <c r="AU358" s="153"/>
      <c r="AV358" s="153">
        <v>3868609.7408000003</v>
      </c>
      <c r="AW358" s="153">
        <f>AV358*1.12</f>
        <v>4332842.9096960006</v>
      </c>
      <c r="AX358" s="153"/>
      <c r="AY358" s="181">
        <v>0</v>
      </c>
      <c r="AZ358" s="181">
        <f>IF(AC358="С НДС",AY358*1.12,AY358)</f>
        <v>0</v>
      </c>
      <c r="BA358" s="13" t="s">
        <v>245</v>
      </c>
      <c r="BB358" s="13" t="s">
        <v>742</v>
      </c>
      <c r="BC358" s="13" t="s">
        <v>856</v>
      </c>
      <c r="BD358" s="13"/>
      <c r="BE358" s="13"/>
      <c r="BF358" s="13"/>
      <c r="BG358" s="13"/>
      <c r="BH358" s="13"/>
      <c r="BI358" s="13"/>
      <c r="BJ358" s="13"/>
      <c r="BK358" s="13"/>
      <c r="BL358" s="13"/>
      <c r="BM358" s="13" t="s">
        <v>857</v>
      </c>
    </row>
    <row r="359" spans="1:82" ht="12.95" customHeight="1" x14ac:dyDescent="0.2">
      <c r="A359" s="59" t="s">
        <v>527</v>
      </c>
      <c r="B359" s="11"/>
      <c r="C359" s="24"/>
      <c r="D359" s="128" t="s">
        <v>894</v>
      </c>
      <c r="E359" s="25"/>
      <c r="F359" s="128"/>
      <c r="G359" s="25" t="s">
        <v>738</v>
      </c>
      <c r="H359" s="25" t="s">
        <v>648</v>
      </c>
      <c r="I359" s="25" t="s">
        <v>739</v>
      </c>
      <c r="J359" s="25" t="s">
        <v>740</v>
      </c>
      <c r="K359" s="25" t="s">
        <v>25</v>
      </c>
      <c r="L359" s="28"/>
      <c r="M359" s="28"/>
      <c r="N359" s="25">
        <v>100</v>
      </c>
      <c r="O359" s="60">
        <v>230000000</v>
      </c>
      <c r="P359" s="13" t="s">
        <v>233</v>
      </c>
      <c r="Q359" s="11" t="s">
        <v>874</v>
      </c>
      <c r="R359" s="28" t="s">
        <v>234</v>
      </c>
      <c r="S359" s="28">
        <v>230000000</v>
      </c>
      <c r="T359" s="25" t="s">
        <v>741</v>
      </c>
      <c r="U359" s="25"/>
      <c r="V359" s="24" t="s">
        <v>284</v>
      </c>
      <c r="W359" s="25"/>
      <c r="X359" s="25"/>
      <c r="Y359" s="29">
        <v>0</v>
      </c>
      <c r="Z359" s="61">
        <v>100</v>
      </c>
      <c r="AA359" s="25">
        <v>0</v>
      </c>
      <c r="AB359" s="25"/>
      <c r="AC359" s="24" t="s">
        <v>236</v>
      </c>
      <c r="AD359" s="192"/>
      <c r="AE359" s="192"/>
      <c r="AF359" s="192">
        <v>1884660</v>
      </c>
      <c r="AG359" s="192">
        <v>2110819.2000000002</v>
      </c>
      <c r="AH359" s="192"/>
      <c r="AI359" s="192"/>
      <c r="AJ359" s="192">
        <v>1884660</v>
      </c>
      <c r="AK359" s="192">
        <v>2110819.2000000002</v>
      </c>
      <c r="AL359" s="192"/>
      <c r="AM359" s="192"/>
      <c r="AN359" s="192">
        <v>3084032.0000000005</v>
      </c>
      <c r="AO359" s="192">
        <v>3454115.8400000008</v>
      </c>
      <c r="AP359" s="192"/>
      <c r="AQ359" s="192"/>
      <c r="AR359" s="192">
        <v>3454115.8400000008</v>
      </c>
      <c r="AS359" s="192">
        <v>3868609.7408000012</v>
      </c>
      <c r="AT359" s="192"/>
      <c r="AU359" s="192"/>
      <c r="AV359" s="192">
        <v>3868609.7408000003</v>
      </c>
      <c r="AW359" s="192">
        <v>4332842.9096960006</v>
      </c>
      <c r="AX359" s="192"/>
      <c r="AY359" s="191">
        <v>0</v>
      </c>
      <c r="AZ359" s="191">
        <v>0</v>
      </c>
      <c r="BA359" s="61" t="s">
        <v>245</v>
      </c>
      <c r="BB359" s="25" t="s">
        <v>856</v>
      </c>
      <c r="BC359" s="25" t="s">
        <v>856</v>
      </c>
      <c r="BD359" s="25"/>
      <c r="BE359" s="25"/>
      <c r="BF359" s="25"/>
      <c r="BG359" s="25"/>
      <c r="BH359" s="25"/>
      <c r="BI359" s="20"/>
      <c r="BJ359" s="20"/>
      <c r="BK359" s="20"/>
      <c r="BL359" s="20"/>
      <c r="BM359" s="13" t="s">
        <v>191</v>
      </c>
    </row>
    <row r="360" spans="1:82" ht="12.95" customHeight="1" x14ac:dyDescent="0.2">
      <c r="A360" s="42" t="s">
        <v>527</v>
      </c>
      <c r="B360" s="11"/>
      <c r="C360" s="11"/>
      <c r="D360" s="52" t="s">
        <v>943</v>
      </c>
      <c r="E360" s="20"/>
      <c r="F360" s="52"/>
      <c r="G360" s="11" t="s">
        <v>738</v>
      </c>
      <c r="H360" s="11" t="s">
        <v>648</v>
      </c>
      <c r="I360" s="11" t="s">
        <v>739</v>
      </c>
      <c r="J360" s="11" t="s">
        <v>740</v>
      </c>
      <c r="K360" s="11" t="s">
        <v>25</v>
      </c>
      <c r="L360" s="11"/>
      <c r="M360" s="11"/>
      <c r="N360" s="11">
        <v>100</v>
      </c>
      <c r="O360" s="11">
        <v>230000000</v>
      </c>
      <c r="P360" s="13" t="s">
        <v>233</v>
      </c>
      <c r="Q360" s="11" t="s">
        <v>901</v>
      </c>
      <c r="R360" s="13" t="s">
        <v>234</v>
      </c>
      <c r="S360" s="13">
        <v>230000000</v>
      </c>
      <c r="T360" s="13" t="s">
        <v>741</v>
      </c>
      <c r="U360" s="13"/>
      <c r="V360" s="13" t="s">
        <v>944</v>
      </c>
      <c r="W360" s="13"/>
      <c r="X360" s="13"/>
      <c r="Y360" s="13">
        <v>0</v>
      </c>
      <c r="Z360" s="13">
        <v>100</v>
      </c>
      <c r="AA360" s="13">
        <v>0</v>
      </c>
      <c r="AB360" s="13"/>
      <c r="AC360" s="13" t="s">
        <v>236</v>
      </c>
      <c r="AD360" s="153"/>
      <c r="AE360" s="153"/>
      <c r="AF360" s="153"/>
      <c r="AG360" s="153">
        <v>0</v>
      </c>
      <c r="AH360" s="153"/>
      <c r="AI360" s="153"/>
      <c r="AJ360" s="153">
        <v>1884660</v>
      </c>
      <c r="AK360" s="153">
        <v>2110819.2000000002</v>
      </c>
      <c r="AL360" s="153"/>
      <c r="AM360" s="153"/>
      <c r="AN360" s="153">
        <v>3084032.0000000005</v>
      </c>
      <c r="AO360" s="153">
        <v>3454115.8400000008</v>
      </c>
      <c r="AP360" s="153"/>
      <c r="AQ360" s="153"/>
      <c r="AR360" s="153">
        <v>3454115.8400000008</v>
      </c>
      <c r="AS360" s="153">
        <v>3868609.7408000012</v>
      </c>
      <c r="AT360" s="153"/>
      <c r="AU360" s="153"/>
      <c r="AV360" s="153"/>
      <c r="AW360" s="153">
        <v>0</v>
      </c>
      <c r="AX360" s="153"/>
      <c r="AY360" s="181">
        <v>0</v>
      </c>
      <c r="AZ360" s="181">
        <f>IF(AC360="С НДС",AY360*1.12,AY360)</f>
        <v>0</v>
      </c>
      <c r="BA360" s="13" t="s">
        <v>245</v>
      </c>
      <c r="BB360" s="13" t="s">
        <v>856</v>
      </c>
      <c r="BC360" s="13" t="s">
        <v>856</v>
      </c>
      <c r="BD360" s="13"/>
      <c r="BE360" s="13"/>
      <c r="BF360" s="13"/>
      <c r="BG360" s="13"/>
      <c r="BH360" s="13"/>
      <c r="BI360" s="13"/>
      <c r="BJ360" s="20"/>
      <c r="BK360" s="20"/>
      <c r="BL360" s="20"/>
      <c r="BM360" s="13" t="s">
        <v>191</v>
      </c>
    </row>
    <row r="361" spans="1:82" ht="12.95" customHeight="1" x14ac:dyDescent="0.2">
      <c r="A361" s="42" t="s">
        <v>527</v>
      </c>
      <c r="B361" s="11"/>
      <c r="C361" s="11"/>
      <c r="D361" s="52" t="s">
        <v>964</v>
      </c>
      <c r="E361" s="20"/>
      <c r="F361" s="52"/>
      <c r="G361" s="11" t="s">
        <v>738</v>
      </c>
      <c r="H361" s="11" t="s">
        <v>648</v>
      </c>
      <c r="I361" s="11" t="s">
        <v>739</v>
      </c>
      <c r="J361" s="11" t="s">
        <v>740</v>
      </c>
      <c r="K361" s="11" t="s">
        <v>25</v>
      </c>
      <c r="L361" s="11"/>
      <c r="M361" s="11"/>
      <c r="N361" s="11">
        <v>100</v>
      </c>
      <c r="O361" s="11">
        <v>230000000</v>
      </c>
      <c r="P361" s="13" t="s">
        <v>233</v>
      </c>
      <c r="Q361" s="11" t="s">
        <v>644</v>
      </c>
      <c r="R361" s="13" t="s">
        <v>234</v>
      </c>
      <c r="S361" s="13">
        <v>230000000</v>
      </c>
      <c r="T361" s="48" t="s">
        <v>90</v>
      </c>
      <c r="U361" s="13"/>
      <c r="V361" s="13" t="s">
        <v>944</v>
      </c>
      <c r="W361" s="13"/>
      <c r="X361" s="13"/>
      <c r="Y361" s="13">
        <v>0</v>
      </c>
      <c r="Z361" s="13">
        <v>100</v>
      </c>
      <c r="AA361" s="13">
        <v>0</v>
      </c>
      <c r="AB361" s="13"/>
      <c r="AC361" s="13" t="s">
        <v>236</v>
      </c>
      <c r="AD361" s="153"/>
      <c r="AE361" s="153"/>
      <c r="AF361" s="153"/>
      <c r="AG361" s="153"/>
      <c r="AH361" s="153">
        <v>8</v>
      </c>
      <c r="AI361" s="153"/>
      <c r="AJ361" s="153">
        <v>1884660</v>
      </c>
      <c r="AK361" s="153">
        <f>AJ361*1.12</f>
        <v>2110819.2000000002</v>
      </c>
      <c r="AL361" s="153">
        <v>13</v>
      </c>
      <c r="AM361" s="153"/>
      <c r="AN361" s="153">
        <v>3062572.5</v>
      </c>
      <c r="AO361" s="153">
        <f>AN361*1.12</f>
        <v>3430081.2</v>
      </c>
      <c r="AP361" s="153">
        <v>14</v>
      </c>
      <c r="AQ361" s="153"/>
      <c r="AR361" s="153">
        <v>3298155</v>
      </c>
      <c r="AS361" s="153">
        <f>AR361*1.12</f>
        <v>3693933.6000000006</v>
      </c>
      <c r="AT361" s="153"/>
      <c r="AU361" s="153"/>
      <c r="AV361" s="153"/>
      <c r="AW361" s="153"/>
      <c r="AX361" s="153" t="s">
        <v>215</v>
      </c>
      <c r="AY361" s="196">
        <v>0</v>
      </c>
      <c r="AZ361" s="153">
        <f>AY361*1.12</f>
        <v>0</v>
      </c>
      <c r="BA361" s="13" t="s">
        <v>245</v>
      </c>
      <c r="BB361" s="13" t="s">
        <v>856</v>
      </c>
      <c r="BC361" s="13" t="s">
        <v>856</v>
      </c>
      <c r="BD361" s="13"/>
      <c r="BE361" s="13"/>
      <c r="BF361" s="13"/>
      <c r="BG361" s="13"/>
      <c r="BH361" s="13"/>
      <c r="BI361" s="13"/>
      <c r="BJ361" s="20"/>
      <c r="BK361" s="20"/>
      <c r="BL361" s="20"/>
      <c r="BM361" s="20" t="s">
        <v>989</v>
      </c>
    </row>
    <row r="362" spans="1:82" s="87" customFormat="1" ht="12.95" customHeight="1" x14ac:dyDescent="0.25">
      <c r="A362" s="71" t="s">
        <v>66</v>
      </c>
      <c r="B362" s="13"/>
      <c r="C362" s="13"/>
      <c r="D362" s="68" t="s">
        <v>778</v>
      </c>
      <c r="E362" s="13"/>
      <c r="F362" s="13"/>
      <c r="G362" s="13" t="s">
        <v>265</v>
      </c>
      <c r="H362" s="13"/>
      <c r="I362" s="13" t="s">
        <v>266</v>
      </c>
      <c r="J362" s="13" t="s">
        <v>266</v>
      </c>
      <c r="K362" s="13" t="s">
        <v>25</v>
      </c>
      <c r="L362" s="13"/>
      <c r="M362" s="13"/>
      <c r="N362" s="43">
        <v>80</v>
      </c>
      <c r="O362" s="46">
        <v>230000000</v>
      </c>
      <c r="P362" s="13" t="s">
        <v>233</v>
      </c>
      <c r="Q362" s="28" t="s">
        <v>757</v>
      </c>
      <c r="R362" s="28" t="s">
        <v>234</v>
      </c>
      <c r="S362" s="46">
        <v>230000000</v>
      </c>
      <c r="T362" s="13" t="s">
        <v>779</v>
      </c>
      <c r="U362" s="13"/>
      <c r="V362" s="71" t="s">
        <v>235</v>
      </c>
      <c r="W362" s="13"/>
      <c r="X362" s="13"/>
      <c r="Y362" s="71" t="s">
        <v>278</v>
      </c>
      <c r="Z362" s="71" t="s">
        <v>696</v>
      </c>
      <c r="AA362" s="71">
        <v>10</v>
      </c>
      <c r="AB362" s="65"/>
      <c r="AC362" s="20" t="s">
        <v>236</v>
      </c>
      <c r="AD362" s="180"/>
      <c r="AE362" s="180"/>
      <c r="AF362" s="188">
        <v>10550480</v>
      </c>
      <c r="AG362" s="188">
        <f>AF362*1.12</f>
        <v>11816537.600000001</v>
      </c>
      <c r="AH362" s="180"/>
      <c r="AI362" s="180"/>
      <c r="AJ362" s="153">
        <v>21029784</v>
      </c>
      <c r="AK362" s="188">
        <f>AJ362*1.12</f>
        <v>23553358.080000002</v>
      </c>
      <c r="AL362" s="180"/>
      <c r="AM362" s="186"/>
      <c r="AN362" s="186"/>
      <c r="AO362" s="186"/>
      <c r="AP362" s="186"/>
      <c r="AQ362" s="186"/>
      <c r="AR362" s="186"/>
      <c r="AS362" s="186"/>
      <c r="AT362" s="186"/>
      <c r="AU362" s="186"/>
      <c r="AV362" s="186"/>
      <c r="AW362" s="186"/>
      <c r="AX362" s="186"/>
      <c r="AY362" s="194">
        <f t="shared" ref="AY362:AZ362" si="379">AF362+AJ362+AN362+AR362+AV362</f>
        <v>31580264</v>
      </c>
      <c r="AZ362" s="153">
        <f t="shared" si="379"/>
        <v>35369895.680000007</v>
      </c>
      <c r="BA362" s="91">
        <v>120240021112</v>
      </c>
      <c r="BB362" s="13" t="s">
        <v>780</v>
      </c>
      <c r="BC362" s="13" t="s">
        <v>781</v>
      </c>
      <c r="BD362" s="10"/>
      <c r="BE362" s="10"/>
      <c r="BF362" s="10"/>
      <c r="BG362" s="10"/>
      <c r="BH362" s="10"/>
      <c r="BI362" s="10"/>
      <c r="BJ362" s="10"/>
      <c r="BK362" s="10"/>
      <c r="BL362" s="10"/>
    </row>
    <row r="363" spans="1:82" s="87" customFormat="1" ht="12.95" customHeight="1" x14ac:dyDescent="0.2">
      <c r="A363" s="71" t="s">
        <v>66</v>
      </c>
      <c r="B363" s="13"/>
      <c r="C363" s="13"/>
      <c r="D363" s="13" t="s">
        <v>794</v>
      </c>
      <c r="E363" s="13"/>
      <c r="F363" s="13"/>
      <c r="G363" s="13" t="s">
        <v>265</v>
      </c>
      <c r="H363" s="13"/>
      <c r="I363" s="13" t="s">
        <v>266</v>
      </c>
      <c r="J363" s="13" t="s">
        <v>266</v>
      </c>
      <c r="K363" s="13" t="s">
        <v>9</v>
      </c>
      <c r="L363" s="13" t="s">
        <v>523</v>
      </c>
      <c r="M363" s="13"/>
      <c r="N363" s="43">
        <v>80</v>
      </c>
      <c r="O363" s="46">
        <v>230000000</v>
      </c>
      <c r="P363" s="13" t="s">
        <v>233</v>
      </c>
      <c r="Q363" s="28" t="s">
        <v>757</v>
      </c>
      <c r="R363" s="28" t="s">
        <v>234</v>
      </c>
      <c r="S363" s="46">
        <v>230000000</v>
      </c>
      <c r="T363" s="13" t="s">
        <v>779</v>
      </c>
      <c r="U363" s="13"/>
      <c r="V363" s="71" t="s">
        <v>235</v>
      </c>
      <c r="W363" s="13"/>
      <c r="X363" s="13"/>
      <c r="Y363" s="71" t="s">
        <v>278</v>
      </c>
      <c r="Z363" s="71" t="s">
        <v>696</v>
      </c>
      <c r="AA363" s="71" t="s">
        <v>190</v>
      </c>
      <c r="AB363" s="65">
        <v>90</v>
      </c>
      <c r="AC363" s="65"/>
      <c r="AD363" s="180"/>
      <c r="AE363" s="180"/>
      <c r="AF363" s="188">
        <v>3636720</v>
      </c>
      <c r="AG363" s="188">
        <f>AF363*1.12</f>
        <v>4073126.4000000004</v>
      </c>
      <c r="AH363" s="180" t="s">
        <v>648</v>
      </c>
      <c r="AI363" s="180" t="s">
        <v>648</v>
      </c>
      <c r="AJ363" s="153">
        <v>7251659</v>
      </c>
      <c r="AK363" s="188">
        <f>AJ363*1.12</f>
        <v>8121858.080000001</v>
      </c>
      <c r="AL363" s="180" t="s">
        <v>648</v>
      </c>
      <c r="AM363" s="186"/>
      <c r="AN363" s="186"/>
      <c r="AO363" s="186"/>
      <c r="AP363" s="186"/>
      <c r="AQ363" s="186"/>
      <c r="AR363" s="186"/>
      <c r="AS363" s="186"/>
      <c r="AT363" s="186"/>
      <c r="AU363" s="186"/>
      <c r="AV363" s="186"/>
      <c r="AW363" s="186"/>
      <c r="AX363" s="186"/>
      <c r="AY363" s="194">
        <f>AF363+AJ363</f>
        <v>10888379</v>
      </c>
      <c r="AZ363" s="153">
        <f>AG363+AK363</f>
        <v>12194984.48</v>
      </c>
      <c r="BA363" s="91">
        <v>120240021112</v>
      </c>
      <c r="BB363" s="13" t="s">
        <v>792</v>
      </c>
      <c r="BC363" s="13" t="s">
        <v>793</v>
      </c>
      <c r="BD363" s="10"/>
      <c r="BE363" s="10"/>
      <c r="BF363" s="10"/>
      <c r="BG363" s="10"/>
      <c r="BH363" s="10"/>
      <c r="BI363" s="10"/>
      <c r="BJ363" s="10"/>
      <c r="BK363" s="10"/>
      <c r="BL363" s="10"/>
      <c r="BM363" s="20" t="s">
        <v>416</v>
      </c>
      <c r="BN363" s="3"/>
      <c r="BO363" s="3"/>
      <c r="BP363" s="3"/>
      <c r="BQ363" s="3"/>
      <c r="BR363" s="3"/>
      <c r="BS363" s="3"/>
      <c r="BT363" s="3"/>
      <c r="BU363" s="3"/>
      <c r="BV363" s="3"/>
      <c r="BW363" s="3"/>
      <c r="BX363" s="3"/>
      <c r="BY363" s="3"/>
      <c r="BZ363" s="3"/>
      <c r="CA363" s="3"/>
      <c r="CB363" s="3"/>
      <c r="CC363" s="3"/>
      <c r="CD363" s="3"/>
    </row>
    <row r="364" spans="1:82" s="39" customFormat="1" ht="12.95" customHeight="1" x14ac:dyDescent="0.2">
      <c r="A364" s="42" t="s">
        <v>527</v>
      </c>
      <c r="B364" s="11"/>
      <c r="C364" s="11"/>
      <c r="D364" s="68" t="s">
        <v>858</v>
      </c>
      <c r="E364" s="13"/>
      <c r="F364" s="52"/>
      <c r="G364" s="20" t="s">
        <v>738</v>
      </c>
      <c r="H364" s="20" t="s">
        <v>648</v>
      </c>
      <c r="I364" s="20" t="s">
        <v>739</v>
      </c>
      <c r="J364" s="20" t="s">
        <v>740</v>
      </c>
      <c r="K364" s="13" t="s">
        <v>25</v>
      </c>
      <c r="L364" s="13"/>
      <c r="M364" s="13"/>
      <c r="N364" s="43">
        <v>100</v>
      </c>
      <c r="O364" s="10">
        <v>230000000</v>
      </c>
      <c r="P364" s="13" t="s">
        <v>233</v>
      </c>
      <c r="Q364" s="11" t="s">
        <v>795</v>
      </c>
      <c r="R364" s="10" t="s">
        <v>234</v>
      </c>
      <c r="S364" s="10">
        <v>230000000</v>
      </c>
      <c r="T364" s="13" t="s">
        <v>68</v>
      </c>
      <c r="U364" s="13"/>
      <c r="V364" s="11" t="s">
        <v>284</v>
      </c>
      <c r="W364" s="13"/>
      <c r="X364" s="13"/>
      <c r="Y364" s="23">
        <v>0</v>
      </c>
      <c r="Z364" s="43">
        <v>100</v>
      </c>
      <c r="AA364" s="20">
        <v>0</v>
      </c>
      <c r="AB364" s="13"/>
      <c r="AC364" s="11" t="s">
        <v>236</v>
      </c>
      <c r="AD364" s="153"/>
      <c r="AE364" s="153"/>
      <c r="AF364" s="153">
        <v>1884660</v>
      </c>
      <c r="AG364" s="153">
        <f>AF364*1.12</f>
        <v>2110819.2000000002</v>
      </c>
      <c r="AH364" s="153"/>
      <c r="AI364" s="153"/>
      <c r="AJ364" s="153">
        <v>1884660</v>
      </c>
      <c r="AK364" s="153">
        <f>AJ364*1.12</f>
        <v>2110819.2000000002</v>
      </c>
      <c r="AL364" s="153"/>
      <c r="AM364" s="153"/>
      <c r="AN364" s="153">
        <v>3084032.0000000005</v>
      </c>
      <c r="AO364" s="153">
        <f>AN364*1.12</f>
        <v>3454115.8400000008</v>
      </c>
      <c r="AP364" s="153"/>
      <c r="AQ364" s="153"/>
      <c r="AR364" s="153">
        <v>3454115.8400000008</v>
      </c>
      <c r="AS364" s="153">
        <f>AR364*1.12</f>
        <v>3868609.7408000012</v>
      </c>
      <c r="AT364" s="153"/>
      <c r="AU364" s="153"/>
      <c r="AV364" s="153">
        <v>3868609.7408000003</v>
      </c>
      <c r="AW364" s="153">
        <f>AV364*1.12</f>
        <v>4332842.9096960006</v>
      </c>
      <c r="AX364" s="153"/>
      <c r="AY364" s="181">
        <v>0</v>
      </c>
      <c r="AZ364" s="181">
        <f>IF(AC364="С НДС",AY364*1.12,AY364)</f>
        <v>0</v>
      </c>
      <c r="BA364" s="41" t="s">
        <v>245</v>
      </c>
      <c r="BB364" s="13" t="s">
        <v>742</v>
      </c>
      <c r="BC364" s="22" t="s">
        <v>859</v>
      </c>
      <c r="BD364" s="13"/>
      <c r="BE364" s="13"/>
      <c r="BF364" s="13"/>
      <c r="BG364" s="13"/>
      <c r="BH364" s="13"/>
      <c r="BI364" s="13"/>
      <c r="BJ364" s="13"/>
      <c r="BK364" s="13"/>
      <c r="BL364" s="17"/>
      <c r="BM364" s="13" t="s">
        <v>813</v>
      </c>
    </row>
    <row r="365" spans="1:82" ht="12.95" customHeight="1" x14ac:dyDescent="0.2">
      <c r="A365" s="59" t="s">
        <v>527</v>
      </c>
      <c r="B365" s="11"/>
      <c r="C365" s="24"/>
      <c r="D365" s="128" t="s">
        <v>897</v>
      </c>
      <c r="E365" s="25"/>
      <c r="F365" s="128"/>
      <c r="G365" s="25" t="s">
        <v>738</v>
      </c>
      <c r="H365" s="25" t="s">
        <v>648</v>
      </c>
      <c r="I365" s="25" t="s">
        <v>739</v>
      </c>
      <c r="J365" s="25" t="s">
        <v>740</v>
      </c>
      <c r="K365" s="25" t="s">
        <v>25</v>
      </c>
      <c r="L365" s="28"/>
      <c r="M365" s="28"/>
      <c r="N365" s="25">
        <v>100</v>
      </c>
      <c r="O365" s="60">
        <v>230000000</v>
      </c>
      <c r="P365" s="13" t="s">
        <v>233</v>
      </c>
      <c r="Q365" s="11" t="s">
        <v>874</v>
      </c>
      <c r="R365" s="28" t="s">
        <v>234</v>
      </c>
      <c r="S365" s="28">
        <v>230000000</v>
      </c>
      <c r="T365" s="25" t="s">
        <v>741</v>
      </c>
      <c r="U365" s="25"/>
      <c r="V365" s="24" t="s">
        <v>284</v>
      </c>
      <c r="W365" s="25"/>
      <c r="X365" s="25"/>
      <c r="Y365" s="29">
        <v>0</v>
      </c>
      <c r="Z365" s="61">
        <v>100</v>
      </c>
      <c r="AA365" s="25">
        <v>0</v>
      </c>
      <c r="AB365" s="25"/>
      <c r="AC365" s="24" t="s">
        <v>236</v>
      </c>
      <c r="AD365" s="192"/>
      <c r="AE365" s="192"/>
      <c r="AF365" s="192">
        <v>1884660</v>
      </c>
      <c r="AG365" s="192">
        <v>2110819.2000000002</v>
      </c>
      <c r="AH365" s="192"/>
      <c r="AI365" s="192"/>
      <c r="AJ365" s="192">
        <v>1884660</v>
      </c>
      <c r="AK365" s="192">
        <v>2110819.2000000002</v>
      </c>
      <c r="AL365" s="192"/>
      <c r="AM365" s="192"/>
      <c r="AN365" s="192">
        <v>3084032.0000000005</v>
      </c>
      <c r="AO365" s="192">
        <v>3454115.8400000008</v>
      </c>
      <c r="AP365" s="192"/>
      <c r="AQ365" s="192"/>
      <c r="AR365" s="192">
        <v>3454115.8400000008</v>
      </c>
      <c r="AS365" s="192">
        <v>3868609.7408000012</v>
      </c>
      <c r="AT365" s="192"/>
      <c r="AU365" s="192"/>
      <c r="AV365" s="192">
        <v>3868609.7408000003</v>
      </c>
      <c r="AW365" s="192">
        <v>4332842.9096960006</v>
      </c>
      <c r="AX365" s="192"/>
      <c r="AY365" s="191">
        <v>0</v>
      </c>
      <c r="AZ365" s="191">
        <v>0</v>
      </c>
      <c r="BA365" s="61" t="s">
        <v>245</v>
      </c>
      <c r="BB365" s="25" t="s">
        <v>859</v>
      </c>
      <c r="BC365" s="25" t="s">
        <v>859</v>
      </c>
      <c r="BD365" s="25"/>
      <c r="BE365" s="25"/>
      <c r="BF365" s="25"/>
      <c r="BG365" s="25"/>
      <c r="BH365" s="25"/>
      <c r="BI365" s="20"/>
      <c r="BJ365" s="20"/>
      <c r="BK365" s="20"/>
      <c r="BL365" s="20"/>
      <c r="BM365" s="13" t="s">
        <v>191</v>
      </c>
    </row>
    <row r="366" spans="1:82" ht="13.15" customHeight="1" x14ac:dyDescent="0.2">
      <c r="A366" s="59" t="s">
        <v>527</v>
      </c>
      <c r="B366" s="11"/>
      <c r="C366" s="24"/>
      <c r="D366" s="128" t="s">
        <v>947</v>
      </c>
      <c r="E366" s="25"/>
      <c r="F366" s="128"/>
      <c r="G366" s="20" t="s">
        <v>738</v>
      </c>
      <c r="H366" s="20" t="s">
        <v>648</v>
      </c>
      <c r="I366" s="20" t="s">
        <v>739</v>
      </c>
      <c r="J366" s="20" t="s">
        <v>740</v>
      </c>
      <c r="K366" s="13" t="s">
        <v>25</v>
      </c>
      <c r="L366" s="13"/>
      <c r="M366" s="13"/>
      <c r="N366" s="43">
        <v>100</v>
      </c>
      <c r="O366" s="10">
        <v>230000000</v>
      </c>
      <c r="P366" s="13" t="s">
        <v>233</v>
      </c>
      <c r="Q366" s="11" t="s">
        <v>901</v>
      </c>
      <c r="R366" s="10" t="s">
        <v>234</v>
      </c>
      <c r="S366" s="10">
        <v>230000000</v>
      </c>
      <c r="T366" s="20" t="s">
        <v>741</v>
      </c>
      <c r="U366" s="13"/>
      <c r="V366" s="11" t="s">
        <v>944</v>
      </c>
      <c r="W366" s="13"/>
      <c r="X366" s="13"/>
      <c r="Y366" s="23">
        <v>0</v>
      </c>
      <c r="Z366" s="43">
        <v>100</v>
      </c>
      <c r="AA366" s="20">
        <v>0</v>
      </c>
      <c r="AB366" s="13"/>
      <c r="AC366" s="11" t="s">
        <v>236</v>
      </c>
      <c r="AD366" s="153"/>
      <c r="AE366" s="153"/>
      <c r="AF366" s="153"/>
      <c r="AG366" s="153">
        <v>0</v>
      </c>
      <c r="AH366" s="153"/>
      <c r="AI366" s="153"/>
      <c r="AJ366" s="153">
        <v>1884660</v>
      </c>
      <c r="AK366" s="153">
        <v>2110819.2000000002</v>
      </c>
      <c r="AL366" s="153"/>
      <c r="AM366" s="153"/>
      <c r="AN366" s="153">
        <v>3084032.0000000005</v>
      </c>
      <c r="AO366" s="153">
        <v>3454115.8400000008</v>
      </c>
      <c r="AP366" s="153"/>
      <c r="AQ366" s="153"/>
      <c r="AR366" s="153">
        <v>3454115.8400000008</v>
      </c>
      <c r="AS366" s="153">
        <v>3868609.7408000012</v>
      </c>
      <c r="AT366" s="153"/>
      <c r="AU366" s="153"/>
      <c r="AV366" s="153"/>
      <c r="AW366" s="153">
        <v>0</v>
      </c>
      <c r="AX366" s="153"/>
      <c r="AY366" s="181">
        <v>0</v>
      </c>
      <c r="AZ366" s="181">
        <f>IF(AC366="С НДС",AY366*1.12,AY366)</f>
        <v>0</v>
      </c>
      <c r="BA366" s="41" t="s">
        <v>245</v>
      </c>
      <c r="BB366" s="22" t="s">
        <v>859</v>
      </c>
      <c r="BC366" s="22" t="s">
        <v>859</v>
      </c>
      <c r="BD366" s="13"/>
      <c r="BE366" s="13"/>
      <c r="BF366" s="13"/>
      <c r="BG366" s="13"/>
      <c r="BH366" s="13"/>
      <c r="BI366" s="13"/>
      <c r="BJ366" s="20"/>
      <c r="BK366" s="20"/>
      <c r="BL366" s="20"/>
      <c r="BM366" s="13" t="s">
        <v>191</v>
      </c>
    </row>
    <row r="367" spans="1:82" ht="12.95" customHeight="1" x14ac:dyDescent="0.2">
      <c r="A367" s="59" t="s">
        <v>527</v>
      </c>
      <c r="B367" s="11"/>
      <c r="C367" s="24"/>
      <c r="D367" s="128" t="s">
        <v>965</v>
      </c>
      <c r="E367" s="25"/>
      <c r="F367" s="128"/>
      <c r="G367" s="20" t="s">
        <v>738</v>
      </c>
      <c r="H367" s="20" t="s">
        <v>648</v>
      </c>
      <c r="I367" s="20" t="s">
        <v>739</v>
      </c>
      <c r="J367" s="20" t="s">
        <v>740</v>
      </c>
      <c r="K367" s="13" t="s">
        <v>25</v>
      </c>
      <c r="L367" s="13"/>
      <c r="M367" s="13"/>
      <c r="N367" s="43">
        <v>100</v>
      </c>
      <c r="O367" s="10">
        <v>230000000</v>
      </c>
      <c r="P367" s="13" t="s">
        <v>233</v>
      </c>
      <c r="Q367" s="11" t="s">
        <v>644</v>
      </c>
      <c r="R367" s="10" t="s">
        <v>234</v>
      </c>
      <c r="S367" s="10">
        <v>230000000</v>
      </c>
      <c r="T367" s="13" t="s">
        <v>919</v>
      </c>
      <c r="U367" s="13"/>
      <c r="V367" s="11" t="s">
        <v>944</v>
      </c>
      <c r="W367" s="13"/>
      <c r="X367" s="13"/>
      <c r="Y367" s="23">
        <v>0</v>
      </c>
      <c r="Z367" s="43">
        <v>100</v>
      </c>
      <c r="AA367" s="20">
        <v>0</v>
      </c>
      <c r="AB367" s="13"/>
      <c r="AC367" s="11" t="s">
        <v>236</v>
      </c>
      <c r="AD367" s="153"/>
      <c r="AE367" s="153"/>
      <c r="AF367" s="153"/>
      <c r="AG367" s="153"/>
      <c r="AH367" s="153">
        <v>8</v>
      </c>
      <c r="AI367" s="153"/>
      <c r="AJ367" s="153">
        <v>1884660</v>
      </c>
      <c r="AK367" s="153">
        <f t="shared" ref="AK367" si="380">AJ367*1.12</f>
        <v>2110819.2000000002</v>
      </c>
      <c r="AL367" s="153">
        <v>13</v>
      </c>
      <c r="AM367" s="153"/>
      <c r="AN367" s="153">
        <v>3062572.5</v>
      </c>
      <c r="AO367" s="153">
        <f t="shared" ref="AO367" si="381">AN367*1.12</f>
        <v>3430081.2</v>
      </c>
      <c r="AP367" s="153">
        <v>14</v>
      </c>
      <c r="AQ367" s="153"/>
      <c r="AR367" s="153">
        <v>3298155</v>
      </c>
      <c r="AS367" s="153">
        <f t="shared" ref="AS367" si="382">AR367*1.12</f>
        <v>3693933.6000000006</v>
      </c>
      <c r="AT367" s="153"/>
      <c r="AU367" s="153"/>
      <c r="AV367" s="153"/>
      <c r="AW367" s="153"/>
      <c r="AX367" s="153" t="s">
        <v>215</v>
      </c>
      <c r="AY367" s="196">
        <v>0</v>
      </c>
      <c r="AZ367" s="153">
        <f t="shared" ref="AZ367" si="383">AY367*1.12</f>
        <v>0</v>
      </c>
      <c r="BA367" s="41" t="s">
        <v>245</v>
      </c>
      <c r="BB367" s="22" t="s">
        <v>859</v>
      </c>
      <c r="BC367" s="22" t="s">
        <v>859</v>
      </c>
      <c r="BD367" s="13"/>
      <c r="BE367" s="13"/>
      <c r="BF367" s="13"/>
      <c r="BG367" s="13"/>
      <c r="BH367" s="13"/>
      <c r="BI367" s="13"/>
      <c r="BJ367" s="20"/>
      <c r="BK367" s="20"/>
      <c r="BL367" s="20"/>
      <c r="BM367" s="20" t="s">
        <v>989</v>
      </c>
    </row>
    <row r="368" spans="1:82" s="39" customFormat="1" ht="13.15" customHeight="1" x14ac:dyDescent="0.2">
      <c r="A368" s="42" t="s">
        <v>527</v>
      </c>
      <c r="B368" s="11"/>
      <c r="C368" s="11"/>
      <c r="D368" s="68" t="s">
        <v>860</v>
      </c>
      <c r="E368" s="13"/>
      <c r="F368" s="52"/>
      <c r="G368" s="20" t="s">
        <v>738</v>
      </c>
      <c r="H368" s="20" t="s">
        <v>648</v>
      </c>
      <c r="I368" s="20" t="s">
        <v>739</v>
      </c>
      <c r="J368" s="20" t="s">
        <v>740</v>
      </c>
      <c r="K368" s="13" t="s">
        <v>25</v>
      </c>
      <c r="L368" s="13"/>
      <c r="M368" s="13"/>
      <c r="N368" s="43">
        <v>100</v>
      </c>
      <c r="O368" s="10">
        <v>230000000</v>
      </c>
      <c r="P368" s="13" t="s">
        <v>233</v>
      </c>
      <c r="Q368" s="11" t="s">
        <v>795</v>
      </c>
      <c r="R368" s="10" t="s">
        <v>234</v>
      </c>
      <c r="S368" s="10">
        <v>230000000</v>
      </c>
      <c r="T368" s="13" t="s">
        <v>68</v>
      </c>
      <c r="U368" s="13"/>
      <c r="V368" s="11" t="s">
        <v>284</v>
      </c>
      <c r="W368" s="13"/>
      <c r="X368" s="13"/>
      <c r="Y368" s="23">
        <v>0</v>
      </c>
      <c r="Z368" s="43">
        <v>100</v>
      </c>
      <c r="AA368" s="20">
        <v>0</v>
      </c>
      <c r="AB368" s="13"/>
      <c r="AC368" s="11" t="s">
        <v>236</v>
      </c>
      <c r="AD368" s="153"/>
      <c r="AE368" s="153"/>
      <c r="AF368" s="153">
        <v>3769320</v>
      </c>
      <c r="AG368" s="153">
        <f t="shared" ref="AG368:AG372" si="384">AF368*1.12</f>
        <v>4221638.4000000004</v>
      </c>
      <c r="AH368" s="153"/>
      <c r="AI368" s="153"/>
      <c r="AJ368" s="153">
        <v>3769320</v>
      </c>
      <c r="AK368" s="153">
        <f t="shared" ref="AK368:AK372" si="385">AJ368*1.12</f>
        <v>4221638.4000000004</v>
      </c>
      <c r="AL368" s="153"/>
      <c r="AM368" s="153"/>
      <c r="AN368" s="153">
        <v>6168064.0000000009</v>
      </c>
      <c r="AO368" s="153">
        <f t="shared" ref="AO368:AO372" si="386">AN368*1.12</f>
        <v>6908231.6800000016</v>
      </c>
      <c r="AP368" s="153"/>
      <c r="AQ368" s="153"/>
      <c r="AR368" s="153">
        <v>6908231.6800000016</v>
      </c>
      <c r="AS368" s="153">
        <f t="shared" ref="AS368:AS372" si="387">AR368*1.12</f>
        <v>7737219.4816000024</v>
      </c>
      <c r="AT368" s="153"/>
      <c r="AU368" s="153"/>
      <c r="AV368" s="153">
        <v>7737219.4816000005</v>
      </c>
      <c r="AW368" s="153">
        <f t="shared" ref="AW368:AW372" si="388">AV368*1.12</f>
        <v>8665685.8193920013</v>
      </c>
      <c r="AX368" s="153"/>
      <c r="AY368" s="181">
        <v>0</v>
      </c>
      <c r="AZ368" s="181">
        <f>IF(AC368="С НДС",AY368*1.12,AY368)</f>
        <v>0</v>
      </c>
      <c r="BA368" s="41" t="s">
        <v>245</v>
      </c>
      <c r="BB368" s="13" t="s">
        <v>742</v>
      </c>
      <c r="BC368" s="22" t="s">
        <v>861</v>
      </c>
      <c r="BD368" s="13"/>
      <c r="BE368" s="13"/>
      <c r="BF368" s="13"/>
      <c r="BG368" s="13"/>
      <c r="BH368" s="13"/>
      <c r="BI368" s="13"/>
      <c r="BJ368" s="13"/>
      <c r="BK368" s="13"/>
      <c r="BL368" s="17"/>
      <c r="BM368" s="13" t="s">
        <v>813</v>
      </c>
    </row>
    <row r="369" spans="1:66" ht="13.15" customHeight="1" x14ac:dyDescent="0.2">
      <c r="A369" s="59" t="s">
        <v>527</v>
      </c>
      <c r="B369" s="11"/>
      <c r="C369" s="24"/>
      <c r="D369" s="128" t="s">
        <v>895</v>
      </c>
      <c r="E369" s="25"/>
      <c r="F369" s="128"/>
      <c r="G369" s="25" t="s">
        <v>738</v>
      </c>
      <c r="H369" s="25" t="s">
        <v>648</v>
      </c>
      <c r="I369" s="25" t="s">
        <v>739</v>
      </c>
      <c r="J369" s="25" t="s">
        <v>740</v>
      </c>
      <c r="K369" s="25" t="s">
        <v>25</v>
      </c>
      <c r="L369" s="28"/>
      <c r="M369" s="28"/>
      <c r="N369" s="25">
        <v>100</v>
      </c>
      <c r="O369" s="60">
        <v>230000000</v>
      </c>
      <c r="P369" s="13" t="s">
        <v>233</v>
      </c>
      <c r="Q369" s="11" t="s">
        <v>874</v>
      </c>
      <c r="R369" s="28" t="s">
        <v>234</v>
      </c>
      <c r="S369" s="28">
        <v>230000000</v>
      </c>
      <c r="T369" s="25" t="s">
        <v>741</v>
      </c>
      <c r="U369" s="25"/>
      <c r="V369" s="24" t="s">
        <v>284</v>
      </c>
      <c r="W369" s="25"/>
      <c r="X369" s="25"/>
      <c r="Y369" s="29">
        <v>0</v>
      </c>
      <c r="Z369" s="61">
        <v>100</v>
      </c>
      <c r="AA369" s="25">
        <v>0</v>
      </c>
      <c r="AB369" s="25"/>
      <c r="AC369" s="24" t="s">
        <v>236</v>
      </c>
      <c r="AD369" s="192"/>
      <c r="AE369" s="192"/>
      <c r="AF369" s="192">
        <v>3769320</v>
      </c>
      <c r="AG369" s="192">
        <v>4221638.4000000004</v>
      </c>
      <c r="AH369" s="192"/>
      <c r="AI369" s="192"/>
      <c r="AJ369" s="192">
        <v>3769320</v>
      </c>
      <c r="AK369" s="192">
        <v>4221638.4000000004</v>
      </c>
      <c r="AL369" s="192"/>
      <c r="AM369" s="192"/>
      <c r="AN369" s="192">
        <v>6168064.0000000009</v>
      </c>
      <c r="AO369" s="192">
        <v>6908231.6800000016</v>
      </c>
      <c r="AP369" s="192"/>
      <c r="AQ369" s="192"/>
      <c r="AR369" s="192">
        <v>6908231.6800000016</v>
      </c>
      <c r="AS369" s="192">
        <v>7737219.4816000024</v>
      </c>
      <c r="AT369" s="192"/>
      <c r="AU369" s="192"/>
      <c r="AV369" s="192">
        <v>7737219.4816000005</v>
      </c>
      <c r="AW369" s="192">
        <v>8665685.8193920013</v>
      </c>
      <c r="AX369" s="192"/>
      <c r="AY369" s="191">
        <v>0</v>
      </c>
      <c r="AZ369" s="191">
        <v>0</v>
      </c>
      <c r="BA369" s="61" t="s">
        <v>245</v>
      </c>
      <c r="BB369" s="25" t="s">
        <v>861</v>
      </c>
      <c r="BC369" s="25" t="s">
        <v>861</v>
      </c>
      <c r="BD369" s="25"/>
      <c r="BE369" s="25"/>
      <c r="BF369" s="25"/>
      <c r="BG369" s="25"/>
      <c r="BH369" s="25"/>
      <c r="BI369" s="20"/>
      <c r="BJ369" s="20"/>
      <c r="BK369" s="20"/>
      <c r="BL369" s="20"/>
      <c r="BM369" s="13" t="s">
        <v>191</v>
      </c>
    </row>
    <row r="370" spans="1:66" ht="12.95" customHeight="1" x14ac:dyDescent="0.2">
      <c r="A370" s="59" t="s">
        <v>527</v>
      </c>
      <c r="B370" s="11"/>
      <c r="C370" s="24"/>
      <c r="D370" s="128" t="s">
        <v>945</v>
      </c>
      <c r="E370" s="25"/>
      <c r="F370" s="128"/>
      <c r="G370" s="20" t="s">
        <v>738</v>
      </c>
      <c r="H370" s="20" t="s">
        <v>648</v>
      </c>
      <c r="I370" s="20" t="s">
        <v>739</v>
      </c>
      <c r="J370" s="20" t="s">
        <v>740</v>
      </c>
      <c r="K370" s="13" t="s">
        <v>25</v>
      </c>
      <c r="L370" s="13"/>
      <c r="M370" s="13"/>
      <c r="N370" s="43">
        <v>100</v>
      </c>
      <c r="O370" s="10">
        <v>230000000</v>
      </c>
      <c r="P370" s="13" t="s">
        <v>233</v>
      </c>
      <c r="Q370" s="11" t="s">
        <v>901</v>
      </c>
      <c r="R370" s="10" t="s">
        <v>234</v>
      </c>
      <c r="S370" s="10">
        <v>230000000</v>
      </c>
      <c r="T370" s="20" t="s">
        <v>741</v>
      </c>
      <c r="U370" s="13"/>
      <c r="V370" s="11" t="s">
        <v>944</v>
      </c>
      <c r="W370" s="13"/>
      <c r="X370" s="13"/>
      <c r="Y370" s="23">
        <v>0</v>
      </c>
      <c r="Z370" s="43">
        <v>100</v>
      </c>
      <c r="AA370" s="20">
        <v>0</v>
      </c>
      <c r="AB370" s="13"/>
      <c r="AC370" s="11" t="s">
        <v>236</v>
      </c>
      <c r="AD370" s="153"/>
      <c r="AE370" s="153"/>
      <c r="AF370" s="153"/>
      <c r="AG370" s="153">
        <v>0</v>
      </c>
      <c r="AH370" s="153"/>
      <c r="AI370" s="153"/>
      <c r="AJ370" s="153">
        <v>3769320</v>
      </c>
      <c r="AK370" s="153">
        <v>4221638.4000000004</v>
      </c>
      <c r="AL370" s="153"/>
      <c r="AM370" s="153"/>
      <c r="AN370" s="153">
        <v>6168064.0000000009</v>
      </c>
      <c r="AO370" s="153">
        <v>6908231.6800000016</v>
      </c>
      <c r="AP370" s="153"/>
      <c r="AQ370" s="153"/>
      <c r="AR370" s="153">
        <v>6908231.6800000016</v>
      </c>
      <c r="AS370" s="153">
        <v>7737219.4816000024</v>
      </c>
      <c r="AT370" s="153"/>
      <c r="AU370" s="153"/>
      <c r="AV370" s="153"/>
      <c r="AW370" s="153">
        <v>0</v>
      </c>
      <c r="AX370" s="153"/>
      <c r="AY370" s="181">
        <v>0</v>
      </c>
      <c r="AZ370" s="181">
        <f>IF(AC370="С НДС",AY370*1.12,AY370)</f>
        <v>0</v>
      </c>
      <c r="BA370" s="41" t="s">
        <v>245</v>
      </c>
      <c r="BB370" s="22" t="s">
        <v>861</v>
      </c>
      <c r="BC370" s="22" t="s">
        <v>861</v>
      </c>
      <c r="BD370" s="13"/>
      <c r="BE370" s="13"/>
      <c r="BF370" s="13"/>
      <c r="BG370" s="13"/>
      <c r="BH370" s="13"/>
      <c r="BI370" s="13"/>
      <c r="BJ370" s="20"/>
      <c r="BK370" s="20"/>
      <c r="BL370" s="20"/>
      <c r="BM370" s="13" t="s">
        <v>191</v>
      </c>
    </row>
    <row r="371" spans="1:66" ht="12.95" customHeight="1" x14ac:dyDescent="0.2">
      <c r="A371" s="59" t="s">
        <v>527</v>
      </c>
      <c r="B371" s="11"/>
      <c r="C371" s="24"/>
      <c r="D371" s="128" t="s">
        <v>966</v>
      </c>
      <c r="E371" s="25"/>
      <c r="F371" s="128"/>
      <c r="G371" s="20" t="s">
        <v>738</v>
      </c>
      <c r="H371" s="20" t="s">
        <v>648</v>
      </c>
      <c r="I371" s="20" t="s">
        <v>739</v>
      </c>
      <c r="J371" s="20" t="s">
        <v>740</v>
      </c>
      <c r="K371" s="13" t="s">
        <v>25</v>
      </c>
      <c r="L371" s="13"/>
      <c r="M371" s="13"/>
      <c r="N371" s="43">
        <v>100</v>
      </c>
      <c r="O371" s="10">
        <v>230000000</v>
      </c>
      <c r="P371" s="13" t="s">
        <v>233</v>
      </c>
      <c r="Q371" s="11" t="s">
        <v>644</v>
      </c>
      <c r="R371" s="10" t="s">
        <v>234</v>
      </c>
      <c r="S371" s="10">
        <v>230000000</v>
      </c>
      <c r="T371" s="13" t="s">
        <v>908</v>
      </c>
      <c r="U371" s="13"/>
      <c r="V371" s="11" t="s">
        <v>944</v>
      </c>
      <c r="W371" s="13"/>
      <c r="X371" s="13"/>
      <c r="Y371" s="23">
        <v>0</v>
      </c>
      <c r="Z371" s="43">
        <v>100</v>
      </c>
      <c r="AA371" s="20">
        <v>0</v>
      </c>
      <c r="AB371" s="13"/>
      <c r="AC371" s="11" t="s">
        <v>236</v>
      </c>
      <c r="AD371" s="153"/>
      <c r="AE371" s="153"/>
      <c r="AF371" s="153"/>
      <c r="AG371" s="153"/>
      <c r="AH371" s="153">
        <v>16</v>
      </c>
      <c r="AI371" s="153"/>
      <c r="AJ371" s="153">
        <v>3769320</v>
      </c>
      <c r="AK371" s="153">
        <f t="shared" ref="AK371" si="389">AJ371*1.12</f>
        <v>4221638.4000000004</v>
      </c>
      <c r="AL371" s="153">
        <v>26</v>
      </c>
      <c r="AM371" s="153"/>
      <c r="AN371" s="153">
        <v>6125145</v>
      </c>
      <c r="AO371" s="153">
        <f t="shared" ref="AO371" si="390">AN371*1.12</f>
        <v>6860162.4000000004</v>
      </c>
      <c r="AP371" s="153">
        <v>29</v>
      </c>
      <c r="AQ371" s="153"/>
      <c r="AR371" s="153">
        <v>6831892.5</v>
      </c>
      <c r="AS371" s="153">
        <f t="shared" ref="AS371" si="391">AR371*1.12</f>
        <v>7651719.6000000006</v>
      </c>
      <c r="AT371" s="153"/>
      <c r="AU371" s="153"/>
      <c r="AV371" s="153"/>
      <c r="AW371" s="153"/>
      <c r="AX371" s="153" t="s">
        <v>967</v>
      </c>
      <c r="AY371" s="196">
        <v>0</v>
      </c>
      <c r="AZ371" s="153">
        <f t="shared" ref="AZ371" si="392">AY371*1.12</f>
        <v>0</v>
      </c>
      <c r="BA371" s="41" t="s">
        <v>245</v>
      </c>
      <c r="BB371" s="22" t="s">
        <v>861</v>
      </c>
      <c r="BC371" s="22" t="s">
        <v>861</v>
      </c>
      <c r="BD371" s="13"/>
      <c r="BE371" s="13"/>
      <c r="BF371" s="13"/>
      <c r="BG371" s="13"/>
      <c r="BH371" s="13"/>
      <c r="BI371" s="13"/>
      <c r="BJ371" s="20"/>
      <c r="BK371" s="20"/>
      <c r="BL371" s="20"/>
      <c r="BM371" s="20" t="s">
        <v>989</v>
      </c>
    </row>
    <row r="372" spans="1:66" s="39" customFormat="1" ht="13.15" customHeight="1" x14ac:dyDescent="0.2">
      <c r="A372" s="42" t="s">
        <v>527</v>
      </c>
      <c r="B372" s="11"/>
      <c r="C372" s="11"/>
      <c r="D372" s="68" t="s">
        <v>862</v>
      </c>
      <c r="E372" s="13"/>
      <c r="F372" s="52"/>
      <c r="G372" s="20" t="s">
        <v>738</v>
      </c>
      <c r="H372" s="20" t="s">
        <v>648</v>
      </c>
      <c r="I372" s="20" t="s">
        <v>739</v>
      </c>
      <c r="J372" s="20" t="s">
        <v>740</v>
      </c>
      <c r="K372" s="13" t="s">
        <v>25</v>
      </c>
      <c r="L372" s="13"/>
      <c r="M372" s="13"/>
      <c r="N372" s="43">
        <v>100</v>
      </c>
      <c r="O372" s="10">
        <v>230000000</v>
      </c>
      <c r="P372" s="13" t="s">
        <v>233</v>
      </c>
      <c r="Q372" s="11" t="s">
        <v>795</v>
      </c>
      <c r="R372" s="10" t="s">
        <v>234</v>
      </c>
      <c r="S372" s="10">
        <v>230000000</v>
      </c>
      <c r="T372" s="13" t="s">
        <v>68</v>
      </c>
      <c r="U372" s="13"/>
      <c r="V372" s="11" t="s">
        <v>284</v>
      </c>
      <c r="W372" s="13"/>
      <c r="X372" s="13"/>
      <c r="Y372" s="23">
        <v>0</v>
      </c>
      <c r="Z372" s="43">
        <v>100</v>
      </c>
      <c r="AA372" s="20">
        <v>0</v>
      </c>
      <c r="AB372" s="13"/>
      <c r="AC372" s="11" t="s">
        <v>236</v>
      </c>
      <c r="AD372" s="153"/>
      <c r="AE372" s="153"/>
      <c r="AF372" s="153">
        <v>1884660</v>
      </c>
      <c r="AG372" s="153">
        <f t="shared" si="384"/>
        <v>2110819.2000000002</v>
      </c>
      <c r="AH372" s="153"/>
      <c r="AI372" s="153"/>
      <c r="AJ372" s="153">
        <v>1884660</v>
      </c>
      <c r="AK372" s="153">
        <f t="shared" si="385"/>
        <v>2110819.2000000002</v>
      </c>
      <c r="AL372" s="153"/>
      <c r="AM372" s="153"/>
      <c r="AN372" s="153">
        <v>3084032.0000000005</v>
      </c>
      <c r="AO372" s="153">
        <f t="shared" si="386"/>
        <v>3454115.8400000008</v>
      </c>
      <c r="AP372" s="153"/>
      <c r="AQ372" s="153"/>
      <c r="AR372" s="153">
        <v>3454115.8400000008</v>
      </c>
      <c r="AS372" s="153">
        <f t="shared" si="387"/>
        <v>3868609.7408000012</v>
      </c>
      <c r="AT372" s="153"/>
      <c r="AU372" s="153"/>
      <c r="AV372" s="153">
        <v>3868609.7408000003</v>
      </c>
      <c r="AW372" s="153">
        <f t="shared" si="388"/>
        <v>4332842.9096960006</v>
      </c>
      <c r="AX372" s="153"/>
      <c r="AY372" s="181">
        <v>0</v>
      </c>
      <c r="AZ372" s="181">
        <f>IF(AC372="С НДС",AY372*1.12,AY372)</f>
        <v>0</v>
      </c>
      <c r="BA372" s="41" t="s">
        <v>245</v>
      </c>
      <c r="BB372" s="13" t="s">
        <v>742</v>
      </c>
      <c r="BC372" s="22" t="s">
        <v>863</v>
      </c>
      <c r="BD372" s="13"/>
      <c r="BE372" s="13"/>
      <c r="BF372" s="13"/>
      <c r="BG372" s="13"/>
      <c r="BH372" s="13"/>
      <c r="BI372" s="13"/>
      <c r="BJ372" s="13"/>
      <c r="BK372" s="13"/>
      <c r="BL372" s="17"/>
      <c r="BM372" s="13" t="s">
        <v>813</v>
      </c>
    </row>
    <row r="373" spans="1:66" ht="13.15" customHeight="1" x14ac:dyDescent="0.2">
      <c r="A373" s="59" t="s">
        <v>527</v>
      </c>
      <c r="B373" s="11"/>
      <c r="C373" s="24"/>
      <c r="D373" s="128" t="s">
        <v>896</v>
      </c>
      <c r="E373" s="25"/>
      <c r="F373" s="128"/>
      <c r="G373" s="25" t="s">
        <v>738</v>
      </c>
      <c r="H373" s="25" t="s">
        <v>648</v>
      </c>
      <c r="I373" s="25" t="s">
        <v>739</v>
      </c>
      <c r="J373" s="25" t="s">
        <v>740</v>
      </c>
      <c r="K373" s="25" t="s">
        <v>25</v>
      </c>
      <c r="L373" s="28"/>
      <c r="M373" s="28"/>
      <c r="N373" s="25">
        <v>100</v>
      </c>
      <c r="O373" s="60">
        <v>230000000</v>
      </c>
      <c r="P373" s="13" t="s">
        <v>233</v>
      </c>
      <c r="Q373" s="11" t="s">
        <v>874</v>
      </c>
      <c r="R373" s="28" t="s">
        <v>234</v>
      </c>
      <c r="S373" s="28">
        <v>230000000</v>
      </c>
      <c r="T373" s="25" t="s">
        <v>741</v>
      </c>
      <c r="U373" s="25"/>
      <c r="V373" s="24" t="s">
        <v>284</v>
      </c>
      <c r="W373" s="25"/>
      <c r="X373" s="25"/>
      <c r="Y373" s="29">
        <v>0</v>
      </c>
      <c r="Z373" s="61">
        <v>100</v>
      </c>
      <c r="AA373" s="25">
        <v>0</v>
      </c>
      <c r="AB373" s="25"/>
      <c r="AC373" s="24" t="s">
        <v>236</v>
      </c>
      <c r="AD373" s="192"/>
      <c r="AE373" s="192"/>
      <c r="AF373" s="192">
        <v>1884660</v>
      </c>
      <c r="AG373" s="192">
        <v>2110819.2000000002</v>
      </c>
      <c r="AH373" s="192"/>
      <c r="AI373" s="192"/>
      <c r="AJ373" s="192">
        <v>1884660</v>
      </c>
      <c r="AK373" s="192">
        <v>2110819.2000000002</v>
      </c>
      <c r="AL373" s="192"/>
      <c r="AM373" s="192"/>
      <c r="AN373" s="192">
        <v>3084032.0000000005</v>
      </c>
      <c r="AO373" s="192">
        <v>3454115.8400000008</v>
      </c>
      <c r="AP373" s="192"/>
      <c r="AQ373" s="192"/>
      <c r="AR373" s="192">
        <v>3454115.8400000008</v>
      </c>
      <c r="AS373" s="192">
        <v>3868609.7408000012</v>
      </c>
      <c r="AT373" s="192"/>
      <c r="AU373" s="192"/>
      <c r="AV373" s="192">
        <v>3868609.7408000003</v>
      </c>
      <c r="AW373" s="192">
        <v>4332842.9096960006</v>
      </c>
      <c r="AX373" s="192"/>
      <c r="AY373" s="191">
        <v>0</v>
      </c>
      <c r="AZ373" s="191">
        <v>0</v>
      </c>
      <c r="BA373" s="61" t="s">
        <v>245</v>
      </c>
      <c r="BB373" s="25" t="s">
        <v>863</v>
      </c>
      <c r="BC373" s="25" t="s">
        <v>863</v>
      </c>
      <c r="BD373" s="25"/>
      <c r="BE373" s="25"/>
      <c r="BF373" s="25"/>
      <c r="BG373" s="25"/>
      <c r="BH373" s="25"/>
      <c r="BI373" s="20"/>
      <c r="BJ373" s="20"/>
      <c r="BK373" s="20"/>
      <c r="BL373" s="20"/>
      <c r="BM373" s="13" t="s">
        <v>191</v>
      </c>
    </row>
    <row r="374" spans="1:66" ht="13.15" customHeight="1" x14ac:dyDescent="0.2">
      <c r="A374" s="59" t="s">
        <v>527</v>
      </c>
      <c r="B374" s="11"/>
      <c r="C374" s="24"/>
      <c r="D374" s="128" t="s">
        <v>946</v>
      </c>
      <c r="E374" s="25"/>
      <c r="F374" s="128"/>
      <c r="G374" s="20" t="s">
        <v>738</v>
      </c>
      <c r="H374" s="20" t="s">
        <v>648</v>
      </c>
      <c r="I374" s="20" t="s">
        <v>739</v>
      </c>
      <c r="J374" s="20" t="s">
        <v>740</v>
      </c>
      <c r="K374" s="13" t="s">
        <v>25</v>
      </c>
      <c r="L374" s="13"/>
      <c r="M374" s="13"/>
      <c r="N374" s="43">
        <v>100</v>
      </c>
      <c r="O374" s="10">
        <v>230000000</v>
      </c>
      <c r="P374" s="13" t="s">
        <v>233</v>
      </c>
      <c r="Q374" s="11" t="s">
        <v>901</v>
      </c>
      <c r="R374" s="10" t="s">
        <v>234</v>
      </c>
      <c r="S374" s="10">
        <v>230000000</v>
      </c>
      <c r="T374" s="20" t="s">
        <v>741</v>
      </c>
      <c r="U374" s="13"/>
      <c r="V374" s="11" t="s">
        <v>944</v>
      </c>
      <c r="W374" s="13"/>
      <c r="X374" s="13"/>
      <c r="Y374" s="23">
        <v>0</v>
      </c>
      <c r="Z374" s="43">
        <v>100</v>
      </c>
      <c r="AA374" s="20">
        <v>0</v>
      </c>
      <c r="AB374" s="13"/>
      <c r="AC374" s="11" t="s">
        <v>236</v>
      </c>
      <c r="AD374" s="153"/>
      <c r="AE374" s="153"/>
      <c r="AF374" s="153"/>
      <c r="AG374" s="153">
        <v>0</v>
      </c>
      <c r="AH374" s="153"/>
      <c r="AI374" s="153"/>
      <c r="AJ374" s="153">
        <v>1884660</v>
      </c>
      <c r="AK374" s="153">
        <v>2110819.2000000002</v>
      </c>
      <c r="AL374" s="153"/>
      <c r="AM374" s="153"/>
      <c r="AN374" s="153">
        <v>3084032.0000000005</v>
      </c>
      <c r="AO374" s="153">
        <v>3454115.8400000008</v>
      </c>
      <c r="AP374" s="153"/>
      <c r="AQ374" s="153"/>
      <c r="AR374" s="153">
        <v>3454115.8400000008</v>
      </c>
      <c r="AS374" s="153">
        <v>3868609.7408000012</v>
      </c>
      <c r="AT374" s="153"/>
      <c r="AU374" s="153"/>
      <c r="AV374" s="153"/>
      <c r="AW374" s="153">
        <v>0</v>
      </c>
      <c r="AX374" s="153"/>
      <c r="AY374" s="181">
        <v>0</v>
      </c>
      <c r="AZ374" s="181">
        <f>IF(AC374="С НДС",AY374*1.12,AY374)</f>
        <v>0</v>
      </c>
      <c r="BA374" s="41" t="s">
        <v>245</v>
      </c>
      <c r="BB374" s="22" t="s">
        <v>863</v>
      </c>
      <c r="BC374" s="22" t="s">
        <v>863</v>
      </c>
      <c r="BD374" s="13"/>
      <c r="BE374" s="13"/>
      <c r="BF374" s="13"/>
      <c r="BG374" s="13"/>
      <c r="BH374" s="13"/>
      <c r="BI374" s="13"/>
      <c r="BJ374" s="20"/>
      <c r="BK374" s="20"/>
      <c r="BL374" s="20"/>
      <c r="BM374" s="13" t="s">
        <v>191</v>
      </c>
    </row>
    <row r="375" spans="1:66" ht="12.95" customHeight="1" x14ac:dyDescent="0.2">
      <c r="A375" s="59" t="s">
        <v>527</v>
      </c>
      <c r="B375" s="11"/>
      <c r="C375" s="24"/>
      <c r="D375" s="128" t="s">
        <v>968</v>
      </c>
      <c r="E375" s="25"/>
      <c r="F375" s="128"/>
      <c r="G375" s="20" t="s">
        <v>738</v>
      </c>
      <c r="H375" s="20" t="s">
        <v>648</v>
      </c>
      <c r="I375" s="20" t="s">
        <v>739</v>
      </c>
      <c r="J375" s="20" t="s">
        <v>740</v>
      </c>
      <c r="K375" s="13" t="s">
        <v>25</v>
      </c>
      <c r="L375" s="13"/>
      <c r="M375" s="13"/>
      <c r="N375" s="43">
        <v>100</v>
      </c>
      <c r="O375" s="10">
        <v>230000000</v>
      </c>
      <c r="P375" s="13" t="s">
        <v>233</v>
      </c>
      <c r="Q375" s="11" t="s">
        <v>644</v>
      </c>
      <c r="R375" s="10" t="s">
        <v>234</v>
      </c>
      <c r="S375" s="10">
        <v>230000000</v>
      </c>
      <c r="T375" s="13" t="s">
        <v>902</v>
      </c>
      <c r="U375" s="13"/>
      <c r="V375" s="11" t="s">
        <v>944</v>
      </c>
      <c r="W375" s="13"/>
      <c r="X375" s="13"/>
      <c r="Y375" s="23">
        <v>0</v>
      </c>
      <c r="Z375" s="43">
        <v>100</v>
      </c>
      <c r="AA375" s="20">
        <v>0</v>
      </c>
      <c r="AB375" s="13"/>
      <c r="AC375" s="11" t="s">
        <v>236</v>
      </c>
      <c r="AD375" s="153"/>
      <c r="AE375" s="153"/>
      <c r="AF375" s="153"/>
      <c r="AG375" s="153"/>
      <c r="AH375" s="153">
        <v>8</v>
      </c>
      <c r="AI375" s="153"/>
      <c r="AJ375" s="153">
        <v>1884660</v>
      </c>
      <c r="AK375" s="153">
        <f t="shared" ref="AK375" si="393">AJ375*1.12</f>
        <v>2110819.2000000002</v>
      </c>
      <c r="AL375" s="153">
        <v>13</v>
      </c>
      <c r="AM375" s="153"/>
      <c r="AN375" s="153">
        <v>3062572.5</v>
      </c>
      <c r="AO375" s="153">
        <f t="shared" ref="AO375" si="394">AN375*1.12</f>
        <v>3430081.2</v>
      </c>
      <c r="AP375" s="153">
        <v>14</v>
      </c>
      <c r="AQ375" s="153"/>
      <c r="AR375" s="153">
        <v>3298155</v>
      </c>
      <c r="AS375" s="153">
        <f t="shared" ref="AS375" si="395">AR375*1.12</f>
        <v>3693933.6000000006</v>
      </c>
      <c r="AT375" s="153"/>
      <c r="AU375" s="153"/>
      <c r="AV375" s="153"/>
      <c r="AW375" s="153"/>
      <c r="AX375" s="153" t="s">
        <v>215</v>
      </c>
      <c r="AY375" s="196">
        <v>0</v>
      </c>
      <c r="AZ375" s="153">
        <f t="shared" ref="AZ375" si="396">AY375*1.12</f>
        <v>0</v>
      </c>
      <c r="BA375" s="41" t="s">
        <v>245</v>
      </c>
      <c r="BB375" s="22" t="s">
        <v>863</v>
      </c>
      <c r="BC375" s="22" t="s">
        <v>863</v>
      </c>
      <c r="BD375" s="13"/>
      <c r="BE375" s="13"/>
      <c r="BF375" s="13"/>
      <c r="BG375" s="13"/>
      <c r="BH375" s="13"/>
      <c r="BI375" s="13"/>
      <c r="BJ375" s="20"/>
      <c r="BK375" s="20"/>
      <c r="BL375" s="20"/>
      <c r="BM375" s="20" t="s">
        <v>989</v>
      </c>
    </row>
    <row r="376" spans="1:66" s="5" customFormat="1" ht="12.95" customHeight="1" x14ac:dyDescent="0.2">
      <c r="A376" s="48" t="s">
        <v>66</v>
      </c>
      <c r="B376" s="48" t="s">
        <v>441</v>
      </c>
      <c r="C376" s="48"/>
      <c r="D376" s="68" t="s">
        <v>864</v>
      </c>
      <c r="E376" s="119"/>
      <c r="F376" s="119"/>
      <c r="G376" s="13" t="s">
        <v>265</v>
      </c>
      <c r="H376" s="13"/>
      <c r="I376" s="13" t="s">
        <v>266</v>
      </c>
      <c r="J376" s="13" t="s">
        <v>266</v>
      </c>
      <c r="K376" s="13" t="s">
        <v>25</v>
      </c>
      <c r="L376" s="13"/>
      <c r="M376" s="13"/>
      <c r="N376" s="43">
        <v>80</v>
      </c>
      <c r="O376" s="12">
        <v>230000000</v>
      </c>
      <c r="P376" s="13" t="s">
        <v>233</v>
      </c>
      <c r="Q376" s="12" t="s">
        <v>795</v>
      </c>
      <c r="R376" s="12" t="s">
        <v>234</v>
      </c>
      <c r="S376" s="12">
        <v>230000000</v>
      </c>
      <c r="T376" s="12" t="s">
        <v>90</v>
      </c>
      <c r="U376" s="12"/>
      <c r="V376" s="12" t="s">
        <v>235</v>
      </c>
      <c r="W376" s="13"/>
      <c r="X376" s="13"/>
      <c r="Y376" s="43">
        <v>0</v>
      </c>
      <c r="Z376" s="43">
        <v>90</v>
      </c>
      <c r="AA376" s="43">
        <v>10</v>
      </c>
      <c r="AB376" s="13"/>
      <c r="AC376" s="12" t="s">
        <v>236</v>
      </c>
      <c r="AD376" s="153"/>
      <c r="AE376" s="153">
        <v>4158651</v>
      </c>
      <c r="AF376" s="153">
        <v>4158651</v>
      </c>
      <c r="AG376" s="153">
        <f>AF376*1.12</f>
        <v>4657689.12</v>
      </c>
      <c r="AH376" s="153"/>
      <c r="AI376" s="153">
        <v>17464688</v>
      </c>
      <c r="AJ376" s="153">
        <v>17464688</v>
      </c>
      <c r="AK376" s="153">
        <f>AJ376*1.12</f>
        <v>19560450.560000002</v>
      </c>
      <c r="AL376" s="153"/>
      <c r="AM376" s="153"/>
      <c r="AN376" s="153"/>
      <c r="AO376" s="153"/>
      <c r="AP376" s="153"/>
      <c r="AQ376" s="153"/>
      <c r="AR376" s="153"/>
      <c r="AS376" s="153"/>
      <c r="AT376" s="153"/>
      <c r="AU376" s="153"/>
      <c r="AV376" s="153"/>
      <c r="AW376" s="153"/>
      <c r="AX376" s="153"/>
      <c r="AY376" s="197">
        <f>AF376+AJ376+AN376+AR376+AV376</f>
        <v>21623339</v>
      </c>
      <c r="AZ376" s="153">
        <f>AG376+AK376+AO376+AS376+AW376</f>
        <v>24218139.680000003</v>
      </c>
      <c r="BA376" s="13" t="s">
        <v>245</v>
      </c>
      <c r="BB376" s="13" t="s">
        <v>865</v>
      </c>
      <c r="BC376" s="13" t="s">
        <v>866</v>
      </c>
      <c r="BD376" s="13"/>
      <c r="BE376" s="13"/>
      <c r="BF376" s="13"/>
      <c r="BG376" s="13"/>
      <c r="BH376" s="13"/>
      <c r="BI376" s="13"/>
      <c r="BJ376" s="13"/>
      <c r="BK376" s="13"/>
      <c r="BL376" s="13"/>
      <c r="BM376" s="20" t="s">
        <v>416</v>
      </c>
    </row>
    <row r="377" spans="1:66" s="5" customFormat="1" ht="12.95" customHeight="1" x14ac:dyDescent="0.2">
      <c r="A377" s="96" t="s">
        <v>66</v>
      </c>
      <c r="B377" s="13" t="s">
        <v>441</v>
      </c>
      <c r="C377" s="13"/>
      <c r="D377" s="68" t="s">
        <v>926</v>
      </c>
      <c r="E377" s="20"/>
      <c r="F377" s="20"/>
      <c r="G377" s="13" t="s">
        <v>265</v>
      </c>
      <c r="H377" s="20"/>
      <c r="I377" s="13" t="s">
        <v>266</v>
      </c>
      <c r="J377" s="13" t="s">
        <v>266</v>
      </c>
      <c r="K377" s="13" t="s">
        <v>9</v>
      </c>
      <c r="L377" s="13" t="s">
        <v>523</v>
      </c>
      <c r="M377" s="13"/>
      <c r="N377" s="43">
        <v>80</v>
      </c>
      <c r="O377" s="48" t="s">
        <v>232</v>
      </c>
      <c r="P377" s="13" t="s">
        <v>233</v>
      </c>
      <c r="Q377" s="13" t="s">
        <v>901</v>
      </c>
      <c r="R377" s="13" t="s">
        <v>234</v>
      </c>
      <c r="S377" s="13">
        <v>230000000</v>
      </c>
      <c r="T377" s="13" t="s">
        <v>90</v>
      </c>
      <c r="U377" s="13"/>
      <c r="V377" s="13" t="s">
        <v>251</v>
      </c>
      <c r="W377" s="13"/>
      <c r="X377" s="13"/>
      <c r="Y377" s="43">
        <v>0</v>
      </c>
      <c r="Z377" s="43">
        <v>90</v>
      </c>
      <c r="AA377" s="43">
        <v>10</v>
      </c>
      <c r="AB377" s="13"/>
      <c r="AC377" s="12" t="s">
        <v>236</v>
      </c>
      <c r="AD377" s="153"/>
      <c r="AE377" s="153"/>
      <c r="AF377" s="153">
        <v>150000</v>
      </c>
      <c r="AG377" s="153">
        <v>168000.00000000003</v>
      </c>
      <c r="AH377" s="153"/>
      <c r="AI377" s="153"/>
      <c r="AJ377" s="153">
        <v>11783163</v>
      </c>
      <c r="AK377" s="153">
        <v>13197142.560000001</v>
      </c>
      <c r="AL377" s="153"/>
      <c r="AM377" s="153"/>
      <c r="AN377" s="153">
        <v>14545160</v>
      </c>
      <c r="AO377" s="153">
        <v>16290579.200000001</v>
      </c>
      <c r="AP377" s="153"/>
      <c r="AQ377" s="153"/>
      <c r="AR377" s="153"/>
      <c r="AS377" s="153"/>
      <c r="AT377" s="153"/>
      <c r="AU377" s="153"/>
      <c r="AV377" s="153"/>
      <c r="AW377" s="153"/>
      <c r="AX377" s="153"/>
      <c r="AY377" s="181">
        <v>0</v>
      </c>
      <c r="AZ377" s="181">
        <f>IF(AC377="С НДС",AY377*1.12,AY377)</f>
        <v>0</v>
      </c>
      <c r="BA377" s="13" t="s">
        <v>245</v>
      </c>
      <c r="BB377" s="13" t="s">
        <v>524</v>
      </c>
      <c r="BC377" s="13" t="s">
        <v>525</v>
      </c>
      <c r="BD377" s="11" t="s">
        <v>648</v>
      </c>
      <c r="BE377" s="10"/>
      <c r="BF377" s="10"/>
      <c r="BG377" s="10"/>
      <c r="BH377" s="10"/>
      <c r="BI377" s="10"/>
      <c r="BJ377" s="10"/>
      <c r="BK377" s="10"/>
      <c r="BL377" s="10"/>
      <c r="BM377" s="101" t="s">
        <v>648</v>
      </c>
      <c r="BN377" s="87"/>
    </row>
    <row r="378" spans="1:66" s="5" customFormat="1" ht="12.95" customHeight="1" x14ac:dyDescent="0.2">
      <c r="A378" s="96" t="s">
        <v>66</v>
      </c>
      <c r="B378" s="13" t="s">
        <v>441</v>
      </c>
      <c r="C378" s="13"/>
      <c r="D378" s="97" t="s">
        <v>963</v>
      </c>
      <c r="E378" s="20"/>
      <c r="F378" s="20"/>
      <c r="G378" s="13" t="s">
        <v>265</v>
      </c>
      <c r="H378" s="20"/>
      <c r="I378" s="13" t="s">
        <v>266</v>
      </c>
      <c r="J378" s="13" t="s">
        <v>266</v>
      </c>
      <c r="K378" s="13" t="s">
        <v>9</v>
      </c>
      <c r="L378" s="13" t="s">
        <v>523</v>
      </c>
      <c r="M378" s="13"/>
      <c r="N378" s="43">
        <v>80</v>
      </c>
      <c r="O378" s="48" t="s">
        <v>232</v>
      </c>
      <c r="P378" s="13" t="s">
        <v>233</v>
      </c>
      <c r="Q378" s="13" t="s">
        <v>644</v>
      </c>
      <c r="R378" s="13" t="s">
        <v>234</v>
      </c>
      <c r="S378" s="13">
        <v>230000000</v>
      </c>
      <c r="T378" s="13" t="s">
        <v>90</v>
      </c>
      <c r="U378" s="48"/>
      <c r="V378" s="13" t="s">
        <v>251</v>
      </c>
      <c r="W378" s="13"/>
      <c r="X378" s="13"/>
      <c r="Y378" s="43">
        <v>0</v>
      </c>
      <c r="Z378" s="43">
        <v>90</v>
      </c>
      <c r="AA378" s="43">
        <v>10</v>
      </c>
      <c r="AB378" s="13"/>
      <c r="AC378" s="12" t="s">
        <v>236</v>
      </c>
      <c r="AD378" s="153"/>
      <c r="AE378" s="153"/>
      <c r="AF378" s="153"/>
      <c r="AG378" s="153"/>
      <c r="AH378" s="153"/>
      <c r="AI378" s="153"/>
      <c r="AJ378" s="153">
        <v>11933163</v>
      </c>
      <c r="AK378" s="153">
        <v>13365142.560000001</v>
      </c>
      <c r="AL378" s="153"/>
      <c r="AM378" s="153"/>
      <c r="AN378" s="153">
        <v>14545160</v>
      </c>
      <c r="AO378" s="153">
        <v>16290579.200000001</v>
      </c>
      <c r="AP378" s="153"/>
      <c r="AQ378" s="153"/>
      <c r="AR378" s="153"/>
      <c r="AS378" s="153"/>
      <c r="AT378" s="153"/>
      <c r="AU378" s="153"/>
      <c r="AV378" s="153"/>
      <c r="AW378" s="153"/>
      <c r="AX378" s="153"/>
      <c r="AY378" s="197">
        <v>26478323</v>
      </c>
      <c r="AZ378" s="153">
        <f>AY378*1.12</f>
        <v>29655721.760000002</v>
      </c>
      <c r="BA378" s="13" t="s">
        <v>245</v>
      </c>
      <c r="BB378" s="13" t="s">
        <v>524</v>
      </c>
      <c r="BC378" s="13" t="s">
        <v>525</v>
      </c>
      <c r="BD378" s="23"/>
      <c r="BE378" s="23"/>
      <c r="BF378" s="23"/>
      <c r="BG378" s="23"/>
      <c r="BH378" s="23"/>
      <c r="BI378" s="23"/>
      <c r="BJ378" s="23"/>
      <c r="BK378" s="23"/>
      <c r="BL378" s="23"/>
      <c r="BM378" s="49"/>
    </row>
    <row r="379" spans="1:66" s="5" customFormat="1" ht="12.95" customHeight="1" x14ac:dyDescent="0.2">
      <c r="A379" s="96" t="s">
        <v>66</v>
      </c>
      <c r="B379" s="13" t="s">
        <v>441</v>
      </c>
      <c r="C379" s="13"/>
      <c r="D379" s="68" t="s">
        <v>927</v>
      </c>
      <c r="E379" s="20"/>
      <c r="F379" s="20"/>
      <c r="G379" s="13" t="s">
        <v>265</v>
      </c>
      <c r="H379" s="20"/>
      <c r="I379" s="13" t="s">
        <v>266</v>
      </c>
      <c r="J379" s="13" t="s">
        <v>266</v>
      </c>
      <c r="K379" s="13" t="s">
        <v>9</v>
      </c>
      <c r="L379" s="13" t="s">
        <v>523</v>
      </c>
      <c r="M379" s="13"/>
      <c r="N379" s="43">
        <v>80</v>
      </c>
      <c r="O379" s="48" t="s">
        <v>232</v>
      </c>
      <c r="P379" s="13" t="s">
        <v>233</v>
      </c>
      <c r="Q379" s="13" t="s">
        <v>901</v>
      </c>
      <c r="R379" s="13" t="s">
        <v>234</v>
      </c>
      <c r="S379" s="13">
        <v>230000000</v>
      </c>
      <c r="T379" s="13" t="s">
        <v>908</v>
      </c>
      <c r="U379" s="13"/>
      <c r="V379" s="13" t="s">
        <v>251</v>
      </c>
      <c r="W379" s="13"/>
      <c r="X379" s="13"/>
      <c r="Y379" s="43">
        <v>0</v>
      </c>
      <c r="Z379" s="43">
        <v>90</v>
      </c>
      <c r="AA379" s="43">
        <v>10</v>
      </c>
      <c r="AB379" s="13"/>
      <c r="AC379" s="12" t="s">
        <v>236</v>
      </c>
      <c r="AD379" s="153"/>
      <c r="AE379" s="153"/>
      <c r="AF379" s="153">
        <v>150000</v>
      </c>
      <c r="AG379" s="153">
        <v>168000.00000000003</v>
      </c>
      <c r="AH379" s="153"/>
      <c r="AI379" s="153"/>
      <c r="AJ379" s="153">
        <v>5952985</v>
      </c>
      <c r="AK379" s="153">
        <v>6667343.2000000002</v>
      </c>
      <c r="AL379" s="153"/>
      <c r="AM379" s="153"/>
      <c r="AN379" s="153">
        <v>12484960</v>
      </c>
      <c r="AO379" s="153">
        <v>13983155.200000001</v>
      </c>
      <c r="AP379" s="153"/>
      <c r="AQ379" s="153"/>
      <c r="AR379" s="153"/>
      <c r="AS379" s="153"/>
      <c r="AT379" s="153"/>
      <c r="AU379" s="153"/>
      <c r="AV379" s="153"/>
      <c r="AW379" s="153"/>
      <c r="AX379" s="153"/>
      <c r="AY379" s="197">
        <v>18587945</v>
      </c>
      <c r="AZ379" s="153">
        <v>20818498.400000002</v>
      </c>
      <c r="BA379" s="13" t="s">
        <v>245</v>
      </c>
      <c r="BB379" s="13" t="s">
        <v>928</v>
      </c>
      <c r="BC379" s="13" t="s">
        <v>929</v>
      </c>
      <c r="BD379" s="11" t="s">
        <v>648</v>
      </c>
      <c r="BE379" s="10"/>
      <c r="BF379" s="10"/>
      <c r="BG379" s="10"/>
      <c r="BH379" s="10"/>
      <c r="BI379" s="10"/>
      <c r="BJ379" s="10"/>
      <c r="BK379" s="10"/>
      <c r="BL379" s="10"/>
      <c r="BM379" s="101" t="s">
        <v>648</v>
      </c>
      <c r="BN379" s="87"/>
    </row>
    <row r="380" spans="1:66" s="5" customFormat="1" ht="12.95" customHeight="1" x14ac:dyDescent="0.2">
      <c r="A380" s="99" t="s">
        <v>66</v>
      </c>
      <c r="B380" s="13" t="s">
        <v>441</v>
      </c>
      <c r="C380" s="13"/>
      <c r="D380" s="68" t="s">
        <v>930</v>
      </c>
      <c r="E380" s="20"/>
      <c r="F380" s="20"/>
      <c r="G380" s="13" t="s">
        <v>265</v>
      </c>
      <c r="H380" s="13"/>
      <c r="I380" s="13" t="s">
        <v>266</v>
      </c>
      <c r="J380" s="13" t="s">
        <v>266</v>
      </c>
      <c r="K380" s="13" t="s">
        <v>25</v>
      </c>
      <c r="L380" s="13"/>
      <c r="M380" s="13"/>
      <c r="N380" s="43">
        <v>80</v>
      </c>
      <c r="O380" s="48" t="s">
        <v>232</v>
      </c>
      <c r="P380" s="13" t="s">
        <v>233</v>
      </c>
      <c r="Q380" s="13" t="s">
        <v>901</v>
      </c>
      <c r="R380" s="13" t="s">
        <v>234</v>
      </c>
      <c r="S380" s="13">
        <v>230000000</v>
      </c>
      <c r="T380" s="13" t="s">
        <v>931</v>
      </c>
      <c r="U380" s="13"/>
      <c r="V380" s="13" t="s">
        <v>251</v>
      </c>
      <c r="W380" s="13"/>
      <c r="X380" s="13"/>
      <c r="Y380" s="43">
        <v>0</v>
      </c>
      <c r="Z380" s="43">
        <v>90</v>
      </c>
      <c r="AA380" s="43">
        <v>10</v>
      </c>
      <c r="AB380" s="13"/>
      <c r="AC380" s="12" t="s">
        <v>236</v>
      </c>
      <c r="AD380" s="153"/>
      <c r="AE380" s="153"/>
      <c r="AF380" s="153">
        <v>500000</v>
      </c>
      <c r="AG380" s="153">
        <v>560000</v>
      </c>
      <c r="AH380" s="153"/>
      <c r="AI380" s="153"/>
      <c r="AJ380" s="153">
        <v>90908000</v>
      </c>
      <c r="AK380" s="153">
        <v>101816960.00000001</v>
      </c>
      <c r="AL380" s="153"/>
      <c r="AM380" s="153"/>
      <c r="AN380" s="153">
        <v>22727000</v>
      </c>
      <c r="AO380" s="153">
        <v>25454240.000000004</v>
      </c>
      <c r="AP380" s="153"/>
      <c r="AQ380" s="153"/>
      <c r="AR380" s="153"/>
      <c r="AS380" s="153"/>
      <c r="AT380" s="153"/>
      <c r="AU380" s="153"/>
      <c r="AV380" s="153"/>
      <c r="AW380" s="153"/>
      <c r="AX380" s="153"/>
      <c r="AY380" s="153">
        <v>0</v>
      </c>
      <c r="AZ380" s="153">
        <v>0</v>
      </c>
      <c r="BA380" s="13" t="s">
        <v>245</v>
      </c>
      <c r="BB380" s="13" t="s">
        <v>932</v>
      </c>
      <c r="BC380" s="13" t="s">
        <v>933</v>
      </c>
      <c r="BD380" s="11" t="s">
        <v>648</v>
      </c>
      <c r="BE380" s="10"/>
      <c r="BF380" s="10"/>
      <c r="BG380" s="10"/>
      <c r="BH380" s="10"/>
      <c r="BI380" s="10"/>
      <c r="BJ380" s="10"/>
      <c r="BK380" s="10"/>
      <c r="BL380" s="10"/>
      <c r="BM380" s="154" t="s">
        <v>988</v>
      </c>
      <c r="BN380" s="87"/>
    </row>
    <row r="381" spans="1:66" s="5" customFormat="1" ht="12.95" customHeight="1" x14ac:dyDescent="0.2">
      <c r="A381" s="99" t="s">
        <v>66</v>
      </c>
      <c r="B381" s="13" t="s">
        <v>441</v>
      </c>
      <c r="C381" s="13"/>
      <c r="D381" s="68" t="s">
        <v>934</v>
      </c>
      <c r="E381" s="20"/>
      <c r="F381" s="20"/>
      <c r="G381" s="13" t="s">
        <v>265</v>
      </c>
      <c r="H381" s="13"/>
      <c r="I381" s="13" t="s">
        <v>266</v>
      </c>
      <c r="J381" s="13" t="s">
        <v>266</v>
      </c>
      <c r="K381" s="13" t="s">
        <v>25</v>
      </c>
      <c r="L381" s="13"/>
      <c r="M381" s="13"/>
      <c r="N381" s="43">
        <v>80</v>
      </c>
      <c r="O381" s="48" t="s">
        <v>232</v>
      </c>
      <c r="P381" s="13" t="s">
        <v>233</v>
      </c>
      <c r="Q381" s="13" t="s">
        <v>901</v>
      </c>
      <c r="R381" s="13" t="s">
        <v>234</v>
      </c>
      <c r="S381" s="13">
        <v>230000000</v>
      </c>
      <c r="T381" s="13" t="s">
        <v>908</v>
      </c>
      <c r="U381" s="13"/>
      <c r="V381" s="13" t="s">
        <v>251</v>
      </c>
      <c r="W381" s="13"/>
      <c r="X381" s="13"/>
      <c r="Y381" s="43">
        <v>0</v>
      </c>
      <c r="Z381" s="43">
        <v>90</v>
      </c>
      <c r="AA381" s="43">
        <v>10</v>
      </c>
      <c r="AB381" s="13"/>
      <c r="AC381" s="12" t="s">
        <v>236</v>
      </c>
      <c r="AD381" s="153"/>
      <c r="AE381" s="153"/>
      <c r="AF381" s="153">
        <v>500000</v>
      </c>
      <c r="AG381" s="153">
        <v>560000</v>
      </c>
      <c r="AH381" s="153"/>
      <c r="AI381" s="153"/>
      <c r="AJ381" s="153">
        <v>83648190</v>
      </c>
      <c r="AK381" s="153">
        <v>93685972.800000012</v>
      </c>
      <c r="AL381" s="153"/>
      <c r="AM381" s="153"/>
      <c r="AN381" s="153">
        <v>20912047</v>
      </c>
      <c r="AO381" s="153">
        <v>23421492.640000001</v>
      </c>
      <c r="AP381" s="153"/>
      <c r="AQ381" s="153"/>
      <c r="AR381" s="153"/>
      <c r="AS381" s="153"/>
      <c r="AT381" s="153"/>
      <c r="AU381" s="153"/>
      <c r="AV381" s="153"/>
      <c r="AW381" s="153"/>
      <c r="AX381" s="153"/>
      <c r="AY381" s="153">
        <v>0</v>
      </c>
      <c r="AZ381" s="153">
        <v>0</v>
      </c>
      <c r="BA381" s="13" t="s">
        <v>245</v>
      </c>
      <c r="BB381" s="13" t="s">
        <v>935</v>
      </c>
      <c r="BC381" s="13" t="s">
        <v>936</v>
      </c>
      <c r="BD381" s="11" t="s">
        <v>648</v>
      </c>
      <c r="BE381" s="10"/>
      <c r="BF381" s="10"/>
      <c r="BG381" s="10"/>
      <c r="BH381" s="10"/>
      <c r="BI381" s="10"/>
      <c r="BJ381" s="10"/>
      <c r="BK381" s="10"/>
      <c r="BL381" s="10"/>
      <c r="BM381" s="154" t="s">
        <v>988</v>
      </c>
      <c r="BN381" s="87"/>
    </row>
    <row r="382" spans="1:66" s="5" customFormat="1" ht="12.95" customHeight="1" x14ac:dyDescent="0.2">
      <c r="A382" s="99" t="s">
        <v>66</v>
      </c>
      <c r="B382" s="13" t="s">
        <v>441</v>
      </c>
      <c r="C382" s="13"/>
      <c r="D382" s="68" t="s">
        <v>937</v>
      </c>
      <c r="E382" s="20"/>
      <c r="F382" s="20"/>
      <c r="G382" s="13" t="s">
        <v>265</v>
      </c>
      <c r="H382" s="13"/>
      <c r="I382" s="13" t="s">
        <v>266</v>
      </c>
      <c r="J382" s="13" t="s">
        <v>266</v>
      </c>
      <c r="K382" s="13" t="s">
        <v>25</v>
      </c>
      <c r="L382" s="13"/>
      <c r="M382" s="13"/>
      <c r="N382" s="43">
        <v>80</v>
      </c>
      <c r="O382" s="48" t="s">
        <v>232</v>
      </c>
      <c r="P382" s="13" t="s">
        <v>233</v>
      </c>
      <c r="Q382" s="13" t="s">
        <v>901</v>
      </c>
      <c r="R382" s="13" t="s">
        <v>234</v>
      </c>
      <c r="S382" s="13">
        <v>230000000</v>
      </c>
      <c r="T382" s="13" t="s">
        <v>902</v>
      </c>
      <c r="U382" s="13"/>
      <c r="V382" s="13" t="s">
        <v>251</v>
      </c>
      <c r="W382" s="13"/>
      <c r="X382" s="13"/>
      <c r="Y382" s="43">
        <v>0</v>
      </c>
      <c r="Z382" s="43">
        <v>90</v>
      </c>
      <c r="AA382" s="43">
        <v>10</v>
      </c>
      <c r="AB382" s="13"/>
      <c r="AC382" s="12" t="s">
        <v>236</v>
      </c>
      <c r="AD382" s="153"/>
      <c r="AE382" s="153"/>
      <c r="AF382" s="153">
        <v>500000</v>
      </c>
      <c r="AG382" s="153">
        <v>560000</v>
      </c>
      <c r="AH382" s="153"/>
      <c r="AI382" s="153"/>
      <c r="AJ382" s="153">
        <v>64416670</v>
      </c>
      <c r="AK382" s="153">
        <v>72146670.400000006</v>
      </c>
      <c r="AL382" s="153"/>
      <c r="AM382" s="153"/>
      <c r="AN382" s="153">
        <v>16104167</v>
      </c>
      <c r="AO382" s="153">
        <v>18036667.040000003</v>
      </c>
      <c r="AP382" s="153"/>
      <c r="AQ382" s="153"/>
      <c r="AR382" s="153"/>
      <c r="AS382" s="153"/>
      <c r="AT382" s="153"/>
      <c r="AU382" s="153"/>
      <c r="AV382" s="153"/>
      <c r="AW382" s="153"/>
      <c r="AX382" s="153"/>
      <c r="AY382" s="153">
        <v>0</v>
      </c>
      <c r="AZ382" s="153">
        <v>0</v>
      </c>
      <c r="BA382" s="13" t="s">
        <v>245</v>
      </c>
      <c r="BB382" s="13" t="s">
        <v>938</v>
      </c>
      <c r="BC382" s="13" t="s">
        <v>939</v>
      </c>
      <c r="BD382" s="11" t="s">
        <v>648</v>
      </c>
      <c r="BE382" s="10"/>
      <c r="BF382" s="10"/>
      <c r="BG382" s="10"/>
      <c r="BH382" s="10"/>
      <c r="BI382" s="10"/>
      <c r="BJ382" s="10"/>
      <c r="BK382" s="10"/>
      <c r="BL382" s="10"/>
      <c r="BM382" s="154" t="s">
        <v>988</v>
      </c>
      <c r="BN382" s="87"/>
    </row>
    <row r="383" spans="1:66" s="5" customFormat="1" ht="12.95" customHeight="1" x14ac:dyDescent="0.2">
      <c r="A383" s="99" t="s">
        <v>66</v>
      </c>
      <c r="B383" s="48" t="s">
        <v>441</v>
      </c>
      <c r="C383" s="48"/>
      <c r="D383" s="68" t="s">
        <v>940</v>
      </c>
      <c r="E383" s="119"/>
      <c r="F383" s="119"/>
      <c r="G383" s="48" t="s">
        <v>265</v>
      </c>
      <c r="H383" s="48"/>
      <c r="I383" s="48" t="s">
        <v>266</v>
      </c>
      <c r="J383" s="48" t="s">
        <v>266</v>
      </c>
      <c r="K383" s="48" t="s">
        <v>25</v>
      </c>
      <c r="L383" s="48"/>
      <c r="M383" s="48"/>
      <c r="N383" s="126">
        <v>80</v>
      </c>
      <c r="O383" s="48" t="s">
        <v>232</v>
      </c>
      <c r="P383" s="13" t="s">
        <v>233</v>
      </c>
      <c r="Q383" s="48" t="s">
        <v>901</v>
      </c>
      <c r="R383" s="48" t="s">
        <v>234</v>
      </c>
      <c r="S383" s="48">
        <v>230000000</v>
      </c>
      <c r="T383" s="48" t="s">
        <v>779</v>
      </c>
      <c r="U383" s="48"/>
      <c r="V383" s="48" t="s">
        <v>920</v>
      </c>
      <c r="W383" s="48"/>
      <c r="X383" s="48"/>
      <c r="Y383" s="126">
        <v>0</v>
      </c>
      <c r="Z383" s="126">
        <v>90</v>
      </c>
      <c r="AA383" s="126">
        <v>10</v>
      </c>
      <c r="AB383" s="48"/>
      <c r="AC383" s="37" t="s">
        <v>236</v>
      </c>
      <c r="AD383" s="190"/>
      <c r="AE383" s="190"/>
      <c r="AF383" s="190">
        <v>500000</v>
      </c>
      <c r="AG383" s="190">
        <v>560000</v>
      </c>
      <c r="AH383" s="190"/>
      <c r="AI383" s="190"/>
      <c r="AJ383" s="190">
        <v>38268506</v>
      </c>
      <c r="AK383" s="190">
        <v>42860726.720000006</v>
      </c>
      <c r="AL383" s="190"/>
      <c r="AM383" s="190"/>
      <c r="AN383" s="190">
        <v>5000000</v>
      </c>
      <c r="AO383" s="190">
        <v>5600000.0000000009</v>
      </c>
      <c r="AP383" s="190"/>
      <c r="AQ383" s="190"/>
      <c r="AR383" s="190"/>
      <c r="AS383" s="190"/>
      <c r="AT383" s="190"/>
      <c r="AU383" s="190"/>
      <c r="AV383" s="190"/>
      <c r="AW383" s="190"/>
      <c r="AX383" s="190"/>
      <c r="AY383" s="190">
        <v>0</v>
      </c>
      <c r="AZ383" s="190">
        <v>0</v>
      </c>
      <c r="BA383" s="48" t="s">
        <v>245</v>
      </c>
      <c r="BB383" s="48" t="s">
        <v>941</v>
      </c>
      <c r="BC383" s="99" t="s">
        <v>942</v>
      </c>
      <c r="BD383" s="35" t="s">
        <v>648</v>
      </c>
      <c r="BE383" s="30"/>
      <c r="BF383" s="30"/>
      <c r="BG383" s="30"/>
      <c r="BH383" s="30"/>
      <c r="BI383" s="30"/>
      <c r="BJ383" s="30"/>
      <c r="BK383" s="30"/>
      <c r="BL383" s="30"/>
      <c r="BM383" s="154" t="s">
        <v>988</v>
      </c>
      <c r="BN383" s="87"/>
    </row>
    <row r="384" spans="1:66" s="40" customFormat="1" ht="13.15" customHeight="1" x14ac:dyDescent="0.2">
      <c r="A384" s="13" t="s">
        <v>969</v>
      </c>
      <c r="B384" s="13"/>
      <c r="C384" s="13"/>
      <c r="D384" s="68" t="s">
        <v>970</v>
      </c>
      <c r="E384" s="11"/>
      <c r="F384" s="21"/>
      <c r="G384" s="21" t="s">
        <v>971</v>
      </c>
      <c r="H384" s="22"/>
      <c r="I384" s="22" t="s">
        <v>972</v>
      </c>
      <c r="J384" s="22" t="s">
        <v>972</v>
      </c>
      <c r="K384" s="20" t="s">
        <v>959</v>
      </c>
      <c r="L384" s="11" t="s">
        <v>960</v>
      </c>
      <c r="M384" s="11"/>
      <c r="N384" s="21">
        <v>100</v>
      </c>
      <c r="O384" s="13">
        <v>230000000</v>
      </c>
      <c r="P384" s="13" t="s">
        <v>233</v>
      </c>
      <c r="Q384" s="11" t="s">
        <v>644</v>
      </c>
      <c r="R384" s="13" t="s">
        <v>234</v>
      </c>
      <c r="S384" s="13">
        <v>230000000</v>
      </c>
      <c r="T384" s="13" t="s">
        <v>72</v>
      </c>
      <c r="U384" s="11"/>
      <c r="V384" s="11" t="s">
        <v>251</v>
      </c>
      <c r="W384" s="11"/>
      <c r="X384" s="11"/>
      <c r="Y384" s="62">
        <v>0</v>
      </c>
      <c r="Z384" s="62">
        <v>100</v>
      </c>
      <c r="AA384" s="62">
        <v>0</v>
      </c>
      <c r="AB384" s="46"/>
      <c r="AC384" s="46" t="s">
        <v>236</v>
      </c>
      <c r="AD384" s="181"/>
      <c r="AE384" s="181"/>
      <c r="AF384" s="181">
        <v>48886809.5</v>
      </c>
      <c r="AG384" s="181">
        <f>AF384*1.12</f>
        <v>54753226.640000008</v>
      </c>
      <c r="AH384" s="181"/>
      <c r="AI384" s="181"/>
      <c r="AJ384" s="181">
        <v>54460077.500002198</v>
      </c>
      <c r="AK384" s="181">
        <f>AJ384*1.12</f>
        <v>60995286.800002471</v>
      </c>
      <c r="AL384" s="181"/>
      <c r="AM384" s="181"/>
      <c r="AN384" s="181">
        <v>56723640.5</v>
      </c>
      <c r="AO384" s="181">
        <f>AN384*1.12</f>
        <v>63530477.360000007</v>
      </c>
      <c r="AP384" s="181"/>
      <c r="AQ384" s="181"/>
      <c r="AR384" s="181"/>
      <c r="AS384" s="181"/>
      <c r="AT384" s="181"/>
      <c r="AU384" s="181"/>
      <c r="AV384" s="181"/>
      <c r="AW384" s="181"/>
      <c r="AX384" s="181"/>
      <c r="AY384" s="181">
        <v>0</v>
      </c>
      <c r="AZ384" s="181">
        <f>AY384*1.12</f>
        <v>0</v>
      </c>
      <c r="BA384" s="43">
        <v>120240021112</v>
      </c>
      <c r="BB384" s="111" t="s">
        <v>973</v>
      </c>
      <c r="BC384" s="21" t="s">
        <v>974</v>
      </c>
      <c r="BD384" s="35" t="s">
        <v>648</v>
      </c>
      <c r="BE384" s="13"/>
      <c r="BF384" s="13"/>
      <c r="BG384" s="20"/>
      <c r="BH384" s="20"/>
      <c r="BI384" s="20"/>
      <c r="BJ384" s="20"/>
      <c r="BK384" s="20"/>
      <c r="BM384" s="20" t="s">
        <v>989</v>
      </c>
    </row>
    <row r="385" spans="1:65" ht="13.15" customHeight="1" x14ac:dyDescent="0.2">
      <c r="A385" s="156"/>
      <c r="B385" s="156"/>
      <c r="C385" s="156"/>
      <c r="D385" s="156"/>
      <c r="E385" s="156"/>
      <c r="F385" s="157" t="s">
        <v>246</v>
      </c>
      <c r="G385" s="156"/>
      <c r="H385" s="156"/>
      <c r="I385" s="156"/>
      <c r="J385" s="156"/>
      <c r="K385" s="156"/>
      <c r="L385" s="156"/>
      <c r="M385" s="156"/>
      <c r="N385" s="156"/>
      <c r="O385" s="156"/>
      <c r="P385" s="156"/>
      <c r="Q385" s="156"/>
      <c r="R385" s="156"/>
      <c r="S385" s="156"/>
      <c r="T385" s="156"/>
      <c r="U385" s="156"/>
      <c r="V385" s="156"/>
      <c r="W385" s="156"/>
      <c r="X385" s="156"/>
      <c r="Y385" s="156"/>
      <c r="Z385" s="156"/>
      <c r="AA385" s="156"/>
      <c r="AB385" s="156"/>
      <c r="AC385" s="156"/>
      <c r="AD385" s="177"/>
      <c r="AE385" s="177"/>
      <c r="AF385" s="177"/>
      <c r="AG385" s="178"/>
      <c r="AH385" s="177"/>
      <c r="AI385" s="177"/>
      <c r="AJ385" s="177"/>
      <c r="AK385" s="177"/>
      <c r="AL385" s="177"/>
      <c r="AM385" s="177"/>
      <c r="AN385" s="177"/>
      <c r="AO385" s="177"/>
      <c r="AP385" s="177"/>
      <c r="AQ385" s="177"/>
      <c r="AR385" s="177"/>
      <c r="AS385" s="177"/>
      <c r="AT385" s="177"/>
      <c r="AU385" s="177"/>
      <c r="AV385" s="177"/>
      <c r="AW385" s="177"/>
      <c r="AX385" s="177"/>
      <c r="AY385" s="177">
        <f>SUM(AY193:AY384)</f>
        <v>5607483804.488286</v>
      </c>
      <c r="AZ385" s="177">
        <f>SUM(AZ193:AZ384)</f>
        <v>6685105220.5148821</v>
      </c>
      <c r="BA385" s="156"/>
      <c r="BB385" s="156"/>
      <c r="BC385" s="156"/>
      <c r="BD385" s="156"/>
      <c r="BE385" s="156"/>
      <c r="BF385" s="156"/>
      <c r="BG385" s="156"/>
      <c r="BH385" s="156"/>
      <c r="BI385" s="156"/>
      <c r="BJ385" s="156"/>
      <c r="BK385" s="156"/>
      <c r="BL385" s="156"/>
      <c r="BM385" s="156"/>
    </row>
    <row r="386" spans="1:65" ht="13.15" customHeight="1" x14ac:dyDescent="0.2">
      <c r="A386" s="156"/>
      <c r="B386" s="156"/>
      <c r="C386" s="156"/>
      <c r="D386" s="156"/>
      <c r="E386" s="156"/>
      <c r="F386" s="157" t="s">
        <v>249</v>
      </c>
      <c r="G386" s="156"/>
      <c r="H386" s="156"/>
      <c r="I386" s="156"/>
      <c r="J386" s="156"/>
      <c r="K386" s="156"/>
      <c r="L386" s="156"/>
      <c r="M386" s="156"/>
      <c r="N386" s="156"/>
      <c r="O386" s="156"/>
      <c r="P386" s="156"/>
      <c r="Q386" s="156"/>
      <c r="R386" s="156"/>
      <c r="S386" s="156"/>
      <c r="T386" s="156"/>
      <c r="U386" s="156"/>
      <c r="V386" s="156"/>
      <c r="W386" s="156"/>
      <c r="X386" s="156"/>
      <c r="Y386" s="156"/>
      <c r="Z386" s="156"/>
      <c r="AA386" s="156"/>
      <c r="AB386" s="156"/>
      <c r="AC386" s="156"/>
      <c r="AD386" s="177"/>
      <c r="AE386" s="177"/>
      <c r="AF386" s="177"/>
      <c r="AG386" s="178"/>
      <c r="AH386" s="177"/>
      <c r="AI386" s="177"/>
      <c r="AJ386" s="177"/>
      <c r="AK386" s="177"/>
      <c r="AL386" s="177"/>
      <c r="AM386" s="177"/>
      <c r="AN386" s="177"/>
      <c r="AO386" s="177"/>
      <c r="AP386" s="177"/>
      <c r="AQ386" s="177"/>
      <c r="AR386" s="177"/>
      <c r="AS386" s="177"/>
      <c r="AT386" s="177"/>
      <c r="AU386" s="177"/>
      <c r="AV386" s="177"/>
      <c r="AW386" s="177"/>
      <c r="AX386" s="177"/>
      <c r="AY386" s="177">
        <f>AY137+AY191+AY385</f>
        <v>16706926882.813095</v>
      </c>
      <c r="AZ386" s="177">
        <f>AZ137+AZ191+AZ385</f>
        <v>19116481468.23867</v>
      </c>
      <c r="BA386" s="156"/>
      <c r="BB386" s="156"/>
      <c r="BC386" s="156"/>
      <c r="BD386" s="156"/>
      <c r="BE386" s="156"/>
      <c r="BF386" s="156"/>
      <c r="BG386" s="156"/>
      <c r="BH386" s="156"/>
      <c r="BI386" s="156"/>
      <c r="BJ386" s="156"/>
      <c r="BK386" s="156"/>
      <c r="BL386" s="156"/>
      <c r="BM386" s="156"/>
    </row>
  </sheetData>
  <protectedRanges>
    <protectedRange sqref="J250" name="Диапазон3_74_5_1_5_2_1_1_1_1_1_2_5_1_2_1_2" securityDescriptor="O:WDG:WDD:(A;;CC;;;S-1-5-21-1281035640-548247933-376692995-11259)(A;;CC;;;S-1-5-21-1281035640-548247933-376692995-11258)(A;;CC;;;S-1-5-21-1281035640-548247933-376692995-5864)"/>
    <protectedRange sqref="I153" name="Диапазон3_27_1_2_1_1_1_24_1_3" securityDescriptor="O:WDG:WDD:(A;;CC;;;S-1-5-21-1281035640-548247933-376692995-11259)(A;;CC;;;S-1-5-21-1281035640-548247933-376692995-11258)(A;;CC;;;S-1-5-21-1281035640-548247933-376692995-5864)"/>
    <protectedRange sqref="J153" name="Диапазон3_27_1_2_2_1_1_24_1_3" securityDescriptor="O:WDG:WDD:(A;;CC;;;S-1-5-21-1281035640-548247933-376692995-11259)(A;;CC;;;S-1-5-21-1281035640-548247933-376692995-11258)(A;;CC;;;S-1-5-21-1281035640-548247933-376692995-5864)"/>
    <protectedRange sqref="I257" name="Диапазон3_27_1_2_1_1_1_24_1_1_1" securityDescriptor="O:WDG:WDD:(A;;CC;;;S-1-5-21-1281035640-548247933-376692995-11259)(A;;CC;;;S-1-5-21-1281035640-548247933-376692995-11258)(A;;CC;;;S-1-5-21-1281035640-548247933-376692995-5864)"/>
    <protectedRange sqref="J257" name="Диапазон3_27_1_2_2_1_1_24_1_1_1" securityDescriptor="O:WDG:WDD:(A;;CC;;;S-1-5-21-1281035640-548247933-376692995-11259)(A;;CC;;;S-1-5-21-1281035640-548247933-376692995-11258)(A;;CC;;;S-1-5-21-1281035640-548247933-376692995-5864)"/>
    <protectedRange sqref="I154" name="Диапазон3_27_1_2_1_1_1_24_1_2_1" securityDescriptor="O:WDG:WDD:(A;;CC;;;S-1-5-21-1281035640-548247933-376692995-11259)(A;;CC;;;S-1-5-21-1281035640-548247933-376692995-11258)(A;;CC;;;S-1-5-21-1281035640-548247933-376692995-5864)"/>
    <protectedRange sqref="J154" name="Диапазон3_27_1_2_2_1_1_24_1_2_1" securityDescriptor="O:WDG:WDD:(A;;CC;;;S-1-5-21-1281035640-548247933-376692995-11259)(A;;CC;;;S-1-5-21-1281035640-548247933-376692995-11258)(A;;CC;;;S-1-5-21-1281035640-548247933-376692995-5864)"/>
    <protectedRange sqref="J251" name="Диапазон3_74_5_1_5_2_1_1_1_1_1_2_5_1_2_1_1_1" securityDescriptor="O:WDG:WDD:(A;;CC;;;S-1-5-21-1281035640-548247933-376692995-11259)(A;;CC;;;S-1-5-21-1281035640-548247933-376692995-11258)(A;;CC;;;S-1-5-21-1281035640-548247933-376692995-5864)"/>
    <protectedRange sqref="H163:I163" name="Диапазон3_27_1_2_1_1_1_24_1_3_1" securityDescriptor="O:WDG:WDD:(A;;CC;;;S-1-5-21-1281035640-548247933-376692995-11259)(A;;CC;;;S-1-5-21-1281035640-548247933-376692995-11258)(A;;CC;;;S-1-5-21-1281035640-548247933-376692995-5864)"/>
    <protectedRange sqref="H155:I155" name="Диапазон3_27_1_2_1_1_1_24_1_4" securityDescriptor="O:WDG:WDD:(A;;CC;;;S-1-5-21-1281035640-548247933-376692995-11259)(A;;CC;;;S-1-5-21-1281035640-548247933-376692995-11258)(A;;CC;;;S-1-5-21-1281035640-548247933-376692995-5864)"/>
    <protectedRange sqref="I259" name="Диапазон3_27_1_2_1_1_1_24_1_1_1_1" securityDescriptor="O:WDG:WDD:(A;;CC;;;S-1-5-21-1281035640-548247933-376692995-11259)(A;;CC;;;S-1-5-21-1281035640-548247933-376692995-11258)(A;;CC;;;S-1-5-21-1281035640-548247933-376692995-5864)"/>
    <protectedRange sqref="J259" name="Диапазон3_27_1_2_2_1_1_24_1_1_1_1" securityDescriptor="O:WDG:WDD:(A;;CC;;;S-1-5-21-1281035640-548247933-376692995-11259)(A;;CC;;;S-1-5-21-1281035640-548247933-376692995-11258)(A;;CC;;;S-1-5-21-1281035640-548247933-376692995-5864)"/>
    <protectedRange sqref="J209" name="Диапазон3_74_5_1_5_2_1_1_1_1_1_2_5_1_2_1_2_1" securityDescriptor="O:WDG:WDD:(A;;CC;;;S-1-5-21-1281035640-548247933-376692995-11259)(A;;CC;;;S-1-5-21-1281035640-548247933-376692995-11258)(A;;CC;;;S-1-5-21-1281035640-548247933-376692995-5864)"/>
    <protectedRange sqref="J212" name="Диапазон3_74_5_1_5_2_1_1_1_1_1_2_5_1_2_1_3" securityDescriptor="O:WDG:WDD:(A;;CC;;;S-1-5-21-1281035640-548247933-376692995-11259)(A;;CC;;;S-1-5-21-1281035640-548247933-376692995-11258)(A;;CC;;;S-1-5-21-1281035640-548247933-376692995-5864)"/>
    <protectedRange sqref="J215" name="Диапазон3_74_5_1_5_2_1_1_1_1_1_2_5_1_2_1_4" securityDescriptor="O:WDG:WDD:(A;;CC;;;S-1-5-21-1281035640-548247933-376692995-11259)(A;;CC;;;S-1-5-21-1281035640-548247933-376692995-11258)(A;;CC;;;S-1-5-21-1281035640-548247933-376692995-5864)"/>
    <protectedRange sqref="J352" name="Диапазон3_27_1_2_1_1_1_24_1_1_1_1_1" securityDescriptor="O:WDG:WDD:(A;;CC;;;S-1-5-21-1281035640-548247933-376692995-11259)(A;;CC;;;S-1-5-21-1281035640-548247933-376692995-11258)(A;;CC;;;S-1-5-21-1281035640-548247933-376692995-5864)"/>
    <protectedRange sqref="K352" name="Диапазон3_27_1_2_2_1_1_24_1_1_1_1_1" securityDescriptor="O:WDG:WDD:(A;;CC;;;S-1-5-21-1281035640-548247933-376692995-11259)(A;;CC;;;S-1-5-21-1281035640-548247933-376692995-11258)(A;;CC;;;S-1-5-21-1281035640-548247933-376692995-5864)"/>
    <protectedRange sqref="J347" name="Диапазон3_27_1_2_1_1_1_24_1_1_1_2" securityDescriptor="O:WDG:WDD:(A;;CC;;;S-1-5-21-1281035640-548247933-376692995-11259)(A;;CC;;;S-1-5-21-1281035640-548247933-376692995-11258)(A;;CC;;;S-1-5-21-1281035640-548247933-376692995-5864)"/>
    <protectedRange sqref="K347" name="Диапазон3_27_1_2_2_1_1_24_1_1_1_2" securityDescriptor="O:WDG:WDD:(A;;CC;;;S-1-5-21-1281035640-548247933-376692995-11259)(A;;CC;;;S-1-5-21-1281035640-548247933-376692995-11258)(A;;CC;;;S-1-5-21-1281035640-548247933-376692995-5864)"/>
    <protectedRange sqref="J349" name="Диапазон3_27_1_2_1_1_1_24_1_1_1_3" securityDescriptor="O:WDG:WDD:(A;;CC;;;S-1-5-21-1281035640-548247933-376692995-11259)(A;;CC;;;S-1-5-21-1281035640-548247933-376692995-11258)(A;;CC;;;S-1-5-21-1281035640-548247933-376692995-5864)"/>
    <protectedRange sqref="K349" name="Диапазон3_27_1_2_2_1_1_24_1_1_1_3" securityDescriptor="O:WDG:WDD:(A;;CC;;;S-1-5-21-1281035640-548247933-376692995-11259)(A;;CC;;;S-1-5-21-1281035640-548247933-376692995-11258)(A;;CC;;;S-1-5-21-1281035640-548247933-376692995-5864)"/>
    <protectedRange sqref="J351" name="Диапазон3_27_1_2_1_1_1_24_1_1_1_4" securityDescriptor="O:WDG:WDD:(A;;CC;;;S-1-5-21-1281035640-548247933-376692995-11259)(A;;CC;;;S-1-5-21-1281035640-548247933-376692995-11258)(A;;CC;;;S-1-5-21-1281035640-548247933-376692995-5864)"/>
    <protectedRange sqref="K351" name="Диапазон3_27_1_2_2_1_1_24_1_1_1_4" securityDescriptor="O:WDG:WDD:(A;;CC;;;S-1-5-21-1281035640-548247933-376692995-11259)(A;;CC;;;S-1-5-21-1281035640-548247933-376692995-11258)(A;;CC;;;S-1-5-21-1281035640-548247933-376692995-5864)"/>
    <protectedRange sqref="H156:I156" name="Диапазон3_27_1_2_1_1_1_24_1_4_1" securityDescriptor="O:WDG:WDD:(A;;CC;;;S-1-5-21-1281035640-548247933-376692995-11259)(A;;CC;;;S-1-5-21-1281035640-548247933-376692995-11258)(A;;CC;;;S-1-5-21-1281035640-548247933-376692995-5864)"/>
    <protectedRange sqref="H175:I175 H177:I179" name="Диапазон3_27_1_2_1_1_1_24_1_1" securityDescriptor="O:WDG:WDD:(A;;CC;;;S-1-5-21-1281035640-548247933-376692995-11259)(A;;CC;;;S-1-5-21-1281035640-548247933-376692995-11258)(A;;CC;;;S-1-5-21-1281035640-548247933-376692995-5864)"/>
    <protectedRange sqref="I180:J180" name="Диапазон3_27_1_2_1_1_1_24_1_1_1_5" securityDescriptor="O:WDG:WDD:(A;;CC;;;S-1-5-21-1281035640-548247933-376692995-11259)(A;;CC;;;S-1-5-21-1281035640-548247933-376692995-11258)(A;;CC;;;S-1-5-21-1281035640-548247933-376692995-5864)"/>
    <protectedRange sqref="I336" name="Диапазон3_27_1_2_1_1_1_24_1_1_1_6" securityDescriptor="O:WDG:WDD:(A;;CC;;;S-1-5-21-1281035640-548247933-376692995-11259)(A;;CC;;;S-1-5-21-1281035640-548247933-376692995-11258)(A;;CC;;;S-1-5-21-1281035640-548247933-376692995-5864)"/>
    <protectedRange sqref="J336" name="Диапазон3_27_1_2_2_1_1_24_1_1_1_5" securityDescriptor="O:WDG:WDD:(A;;CC;;;S-1-5-21-1281035640-548247933-376692995-11259)(A;;CC;;;S-1-5-21-1281035640-548247933-376692995-11258)(A;;CC;;;S-1-5-21-1281035640-548247933-376692995-5864)"/>
    <protectedRange sqref="I329" name="Диапазон3_27_1_2_1_1_1_24_1_1_1_7" securityDescriptor="O:WDG:WDD:(A;;CC;;;S-1-5-21-1281035640-548247933-376692995-11259)(A;;CC;;;S-1-5-21-1281035640-548247933-376692995-11258)(A;;CC;;;S-1-5-21-1281035640-548247933-376692995-5864)"/>
    <protectedRange sqref="J329" name="Диапазон3_27_1_2_2_1_1_24_1_1_1_6" securityDescriptor="O:WDG:WDD:(A;;CC;;;S-1-5-21-1281035640-548247933-376692995-11259)(A;;CC;;;S-1-5-21-1281035640-548247933-376692995-11258)(A;;CC;;;S-1-5-21-1281035640-548247933-376692995-5864)"/>
    <protectedRange sqref="I322" name="Диапазон3_27_1_2_1_1_1_24_1_1_1_8" securityDescriptor="O:WDG:WDD:(A;;CC;;;S-1-5-21-1281035640-548247933-376692995-11259)(A;;CC;;;S-1-5-21-1281035640-548247933-376692995-11258)(A;;CC;;;S-1-5-21-1281035640-548247933-376692995-5864)"/>
    <protectedRange sqref="J322" name="Диапазон3_27_1_2_2_1_1_24_1_1_1_7" securityDescriptor="O:WDG:WDD:(A;;CC;;;S-1-5-21-1281035640-548247933-376692995-11259)(A;;CC;;;S-1-5-21-1281035640-548247933-376692995-11258)(A;;CC;;;S-1-5-21-1281035640-548247933-376692995-5864)"/>
    <protectedRange sqref="I315" name="Диапазон3_27_1_2_1_1_1_24_1_1_1_9" securityDescriptor="O:WDG:WDD:(A;;CC;;;S-1-5-21-1281035640-548247933-376692995-11259)(A;;CC;;;S-1-5-21-1281035640-548247933-376692995-11258)(A;;CC;;;S-1-5-21-1281035640-548247933-376692995-5864)"/>
    <protectedRange sqref="J315" name="Диапазон3_27_1_2_2_1_1_24_1_1_1_8" securityDescriptor="O:WDG:WDD:(A;;CC;;;S-1-5-21-1281035640-548247933-376692995-11259)(A;;CC;;;S-1-5-21-1281035640-548247933-376692995-11258)(A;;CC;;;S-1-5-21-1281035640-548247933-376692995-5864)"/>
    <protectedRange sqref="I296" name="Диапазон3_27_1_2_1_1_1_24_1_1_1_10" securityDescriptor="O:WDG:WDD:(A;;CC;;;S-1-5-21-1281035640-548247933-376692995-11259)(A;;CC;;;S-1-5-21-1281035640-548247933-376692995-11258)(A;;CC;;;S-1-5-21-1281035640-548247933-376692995-5864)"/>
    <protectedRange sqref="J296" name="Диапазон3_27_1_2_2_1_1_24_1_1_1_9" securityDescriptor="O:WDG:WDD:(A;;CC;;;S-1-5-21-1281035640-548247933-376692995-11259)(A;;CC;;;S-1-5-21-1281035640-548247933-376692995-11258)(A;;CC;;;S-1-5-21-1281035640-548247933-376692995-5864)"/>
    <protectedRange sqref="I288" name="Диапазон3_27_1_2_1_1_1_24_1_1_1_11" securityDescriptor="O:WDG:WDD:(A;;CC;;;S-1-5-21-1281035640-548247933-376692995-11259)(A;;CC;;;S-1-5-21-1281035640-548247933-376692995-11258)(A;;CC;;;S-1-5-21-1281035640-548247933-376692995-5864)"/>
    <protectedRange sqref="J288" name="Диапазон3_27_1_2_2_1_1_24_1_1_1_10" securityDescriptor="O:WDG:WDD:(A;;CC;;;S-1-5-21-1281035640-548247933-376692995-11259)(A;;CC;;;S-1-5-21-1281035640-548247933-376692995-11258)(A;;CC;;;S-1-5-21-1281035640-548247933-376692995-5864)"/>
    <protectedRange sqref="I358" name="Диапазон3_27_1_2_1_1_1_24_1_1_1_12" securityDescriptor="O:WDG:WDD:(A;;CC;;;S-1-5-21-1281035640-548247933-376692995-11259)(A;;CC;;;S-1-5-21-1281035640-548247933-376692995-11258)(A;;CC;;;S-1-5-21-1281035640-548247933-376692995-5864)"/>
    <protectedRange sqref="J358" name="Диапазон3_27_1_2_2_1_1_24_1_1_1_11" securityDescriptor="O:WDG:WDD:(A;;CC;;;S-1-5-21-1281035640-548247933-376692995-11259)(A;;CC;;;S-1-5-21-1281035640-548247933-376692995-11258)(A;;CC;;;S-1-5-21-1281035640-548247933-376692995-5864)"/>
    <protectedRange sqref="I368 I372 I364 I376" name="Диапазон3_27_1_2_1_1_1_24_1_1_1_13" securityDescriptor="O:WDG:WDD:(A;;CC;;;S-1-5-21-1281035640-548247933-376692995-11259)(A;;CC;;;S-1-5-21-1281035640-548247933-376692995-11258)(A;;CC;;;S-1-5-21-1281035640-548247933-376692995-5864)"/>
    <protectedRange sqref="J368 J372 J364 J376" name="Диапазон3_27_1_2_2_1_1_24_1_1_1_12" securityDescriptor="O:WDG:WDD:(A;;CC;;;S-1-5-21-1281035640-548247933-376692995-11259)(A;;CC;;;S-1-5-21-1281035640-548247933-376692995-11258)(A;;CC;;;S-1-5-21-1281035640-548247933-376692995-5864)"/>
    <protectedRange sqref="I181:J181" name="Диапазон3_27_1_2_1_1_1_24_1_1_1_5_1" securityDescriptor="O:WDG:WDD:(A;;CC;;;S-1-5-21-1281035640-548247933-376692995-11259)(A;;CC;;;S-1-5-21-1281035640-548247933-376692995-11258)(A;;CC;;;S-1-5-21-1281035640-548247933-376692995-5864)"/>
    <protectedRange sqref="I289" name="Диапазон3_27_1_2_1_1_1_24_1_1_1_11_1" securityDescriptor="O:WDG:WDD:(A;;CC;;;S-1-5-21-1281035640-548247933-376692995-11259)(A;;CC;;;S-1-5-21-1281035640-548247933-376692995-11258)(A;;CC;;;S-1-5-21-1281035640-548247933-376692995-5864)"/>
    <protectedRange sqref="J289" name="Диапазон3_27_1_2_2_1_1_24_1_1_1_10_1" securityDescriptor="O:WDG:WDD:(A;;CC;;;S-1-5-21-1281035640-548247933-376692995-11259)(A;;CC;;;S-1-5-21-1281035640-548247933-376692995-11258)(A;;CC;;;S-1-5-21-1281035640-548247933-376692995-5864)"/>
    <protectedRange sqref="H176:I176 H182:I182" name="Диапазон3_27_1_2_1_1_1_24_1_1_2" securityDescriptor="O:WDG:WDD:(A;;CC;;;S-1-5-21-1281035640-548247933-376692995-11259)(A;;CC;;;S-1-5-21-1281035640-548247933-376692995-11258)(A;;CC;;;S-1-5-21-1281035640-548247933-376692995-5864)"/>
    <protectedRange sqref="J168 J170 J172" name="Диапазон3_74_5_1_5_2_1_1_1_1_1_2_5_1_2_1_2_2" securityDescriptor="O:WDG:WDD:(A;;CC;;;S-1-5-21-1281035640-548247933-376692995-11259)(A;;CC;;;S-1-5-21-1281035640-548247933-376692995-11258)(A;;CC;;;S-1-5-21-1281035640-548247933-376692995-5864)"/>
    <protectedRange sqref="I290" name="Диапазон3_27_1_2_1_1_1_24_1_1_1_11_1_1" securityDescriptor="O:WDG:WDD:(A;;CC;;;S-1-5-21-1281035640-548247933-376692995-11259)(A;;CC;;;S-1-5-21-1281035640-548247933-376692995-11258)(A;;CC;;;S-1-5-21-1281035640-548247933-376692995-5864)"/>
    <protectedRange sqref="J290" name="Диапазон3_27_1_2_2_1_1_24_1_1_1_10_1_1" securityDescriptor="O:WDG:WDD:(A;;CC;;;S-1-5-21-1281035640-548247933-376692995-11259)(A;;CC;;;S-1-5-21-1281035640-548247933-376692995-11258)(A;;CC;;;S-1-5-21-1281035640-548247933-376692995-5864)"/>
    <protectedRange sqref="I297" name="Диапазон3_27_1_2_1_1_1_24_1_1_1_10_1" securityDescriptor="O:WDG:WDD:(A;;CC;;;S-1-5-21-1281035640-548247933-376692995-11259)(A;;CC;;;S-1-5-21-1281035640-548247933-376692995-11258)(A;;CC;;;S-1-5-21-1281035640-548247933-376692995-5864)"/>
    <protectedRange sqref="J297" name="Диапазон3_27_1_2_2_1_1_24_1_1_1_9_1" securityDescriptor="O:WDG:WDD:(A;;CC;;;S-1-5-21-1281035640-548247933-376692995-11259)(A;;CC;;;S-1-5-21-1281035640-548247933-376692995-11258)(A;;CC;;;S-1-5-21-1281035640-548247933-376692995-5864)"/>
    <protectedRange sqref="I316" name="Диапазон3_27_1_2_1_1_1_24_1_1_1_9_1" securityDescriptor="O:WDG:WDD:(A;;CC;;;S-1-5-21-1281035640-548247933-376692995-11259)(A;;CC;;;S-1-5-21-1281035640-548247933-376692995-11258)(A;;CC;;;S-1-5-21-1281035640-548247933-376692995-5864)"/>
    <protectedRange sqref="J316" name="Диапазон3_27_1_2_2_1_1_24_1_1_1_8_1" securityDescriptor="O:WDG:WDD:(A;;CC;;;S-1-5-21-1281035640-548247933-376692995-11259)(A;;CC;;;S-1-5-21-1281035640-548247933-376692995-11258)(A;;CC;;;S-1-5-21-1281035640-548247933-376692995-5864)"/>
    <protectedRange sqref="I323" name="Диапазон3_27_1_2_1_1_1_24_1_1_1_8_1" securityDescriptor="O:WDG:WDD:(A;;CC;;;S-1-5-21-1281035640-548247933-376692995-11259)(A;;CC;;;S-1-5-21-1281035640-548247933-376692995-11258)(A;;CC;;;S-1-5-21-1281035640-548247933-376692995-5864)"/>
    <protectedRange sqref="J323" name="Диапазон3_27_1_2_2_1_1_24_1_1_1_7_1" securityDescriptor="O:WDG:WDD:(A;;CC;;;S-1-5-21-1281035640-548247933-376692995-11259)(A;;CC;;;S-1-5-21-1281035640-548247933-376692995-11258)(A;;CC;;;S-1-5-21-1281035640-548247933-376692995-5864)"/>
    <protectedRange sqref="I330" name="Диапазон3_27_1_2_1_1_1_24_1_1_1_7_1" securityDescriptor="O:WDG:WDD:(A;;CC;;;S-1-5-21-1281035640-548247933-376692995-11259)(A;;CC;;;S-1-5-21-1281035640-548247933-376692995-11258)(A;;CC;;;S-1-5-21-1281035640-548247933-376692995-5864)"/>
    <protectedRange sqref="J330" name="Диапазон3_27_1_2_2_1_1_24_1_1_1_6_1" securityDescriptor="O:WDG:WDD:(A;;CC;;;S-1-5-21-1281035640-548247933-376692995-11259)(A;;CC;;;S-1-5-21-1281035640-548247933-376692995-11258)(A;;CC;;;S-1-5-21-1281035640-548247933-376692995-5864)"/>
    <protectedRange sqref="I337 I301 I304 I307 I310 I373 I359 I369 I365" name="Диапазон3_27_1_2_1_1_1_24_1_1_1_6_1" securityDescriptor="O:WDG:WDD:(A;;CC;;;S-1-5-21-1281035640-548247933-376692995-11259)(A;;CC;;;S-1-5-21-1281035640-548247933-376692995-11258)(A;;CC;;;S-1-5-21-1281035640-548247933-376692995-5864)"/>
    <protectedRange sqref="J337 J301 J304 J307 J310 J373 J359 J369 J365" name="Диапазон3_27_1_2_2_1_1_24_1_1_1_5_1" securityDescriptor="O:WDG:WDD:(A;;CC;;;S-1-5-21-1281035640-548247933-376692995-11259)(A;;CC;;;S-1-5-21-1281035640-548247933-376692995-11258)(A;;CC;;;S-1-5-21-1281035640-548247933-376692995-5864)"/>
    <protectedRange sqref="J174" name="Диапазон3_74_5_1_5_2_1_1_1_1_1_2_5_1_2_1" securityDescriptor="O:WDG:WDD:(A;;CC;;;S-1-5-21-1281035640-548247933-376692995-11259)(A;;CC;;;S-1-5-21-1281035640-548247933-376692995-11258)(A;;CC;;;S-1-5-21-1281035640-548247933-376692995-5864)"/>
    <protectedRange sqref="I188" name="Диапазон3_6_3_2_1_2_2_1_1_2" securityDescriptor="O:WDG:WDD:(A;;CC;;;S-1-5-21-1281035640-548247933-376692995-11259)(A;;CC;;;S-1-5-21-1281035640-548247933-376692995-11258)(A;;CC;;;S-1-5-21-1281035640-548247933-376692995-5864)"/>
    <protectedRange sqref="J188" name="Диапазон3_6_3_2_1_2_1_1_1_1_2" securityDescriptor="O:WDG:WDD:(A;;CC;;;S-1-5-21-1281035640-548247933-376692995-11259)(A;;CC;;;S-1-5-21-1281035640-548247933-376692995-11258)(A;;CC;;;S-1-5-21-1281035640-548247933-376692995-5864)"/>
    <protectedRange sqref="I380:I382" name="Диапазон3_27_1_2_1_1_1_24_1_1_1_1_2" securityDescriptor="O:WDG:WDD:(A;;CC;;;S-1-5-21-1281035640-548247933-376692995-11259)(A;;CC;;;S-1-5-21-1281035640-548247933-376692995-11258)(A;;CC;;;S-1-5-21-1281035640-548247933-376692995-5864)"/>
    <protectedRange sqref="J380:J382" name="Диапазон3_27_1_2_2_1_1_24_1_1_1_1_2" securityDescriptor="O:WDG:WDD:(A;;CC;;;S-1-5-21-1281035640-548247933-376692995-11259)(A;;CC;;;S-1-5-21-1281035640-548247933-376692995-11258)(A;;CC;;;S-1-5-21-1281035640-548247933-376692995-5864)"/>
    <protectedRange sqref="I383" name="Диапазон3_27_1_2_1_1_1_24_1_1_1_1_2_1" securityDescriptor="O:WDG:WDD:(A;;CC;;;S-1-5-21-1281035640-548247933-376692995-11259)(A;;CC;;;S-1-5-21-1281035640-548247933-376692995-11258)(A;;CC;;;S-1-5-21-1281035640-548247933-376692995-5864)"/>
    <protectedRange sqref="J383" name="Диапазон3_27_1_2_2_1_1_24_1_1_1_1_2_1" securityDescriptor="O:WDG:WDD:(A;;CC;;;S-1-5-21-1281035640-548247933-376692995-11259)(A;;CC;;;S-1-5-21-1281035640-548247933-376692995-11258)(A;;CC;;;S-1-5-21-1281035640-548247933-376692995-5864)"/>
    <protectedRange sqref="I360" name="Диапазон3_27_1_2_1_1_1_24_1_1_1_6_1_1" securityDescriptor="O:WDG:WDD:(A;;CC;;;S-1-5-21-1281035640-548247933-376692995-11259)(A;;CC;;;S-1-5-21-1281035640-548247933-376692995-11258)(A;;CC;;;S-1-5-21-1281035640-548247933-376692995-5864)"/>
    <protectedRange sqref="J360" name="Диапазон3_27_1_2_2_1_1_24_1_1_1_5_1_1" securityDescriptor="O:WDG:WDD:(A;;CC;;;S-1-5-21-1281035640-548247933-376692995-11259)(A;;CC;;;S-1-5-21-1281035640-548247933-376692995-11258)(A;;CC;;;S-1-5-21-1281035640-548247933-376692995-5864)"/>
    <protectedRange sqref="I370" name="Диапазон3_27_1_2_1_1_1_24_1_1_1_6_1_1_1" securityDescriptor="O:WDG:WDD:(A;;CC;;;S-1-5-21-1281035640-548247933-376692995-11259)(A;;CC;;;S-1-5-21-1281035640-548247933-376692995-11258)(A;;CC;;;S-1-5-21-1281035640-548247933-376692995-5864)"/>
    <protectedRange sqref="J370" name="Диапазон3_27_1_2_2_1_1_24_1_1_1_5_1_1_1" securityDescriptor="O:WDG:WDD:(A;;CC;;;S-1-5-21-1281035640-548247933-376692995-11259)(A;;CC;;;S-1-5-21-1281035640-548247933-376692995-11258)(A;;CC;;;S-1-5-21-1281035640-548247933-376692995-5864)"/>
    <protectedRange sqref="I374" name="Диапазон3_27_1_2_1_1_1_24_1_1_1_6_1_2" securityDescriptor="O:WDG:WDD:(A;;CC;;;S-1-5-21-1281035640-548247933-376692995-11259)(A;;CC;;;S-1-5-21-1281035640-548247933-376692995-11258)(A;;CC;;;S-1-5-21-1281035640-548247933-376692995-5864)"/>
    <protectedRange sqref="J374" name="Диапазон3_27_1_2_2_1_1_24_1_1_1_5_1_2" securityDescriptor="O:WDG:WDD:(A;;CC;;;S-1-5-21-1281035640-548247933-376692995-11259)(A;;CC;;;S-1-5-21-1281035640-548247933-376692995-11258)(A;;CC;;;S-1-5-21-1281035640-548247933-376692995-5864)"/>
    <protectedRange sqref="I366" name="Диапазон3_27_1_2_1_1_1_24_1_1_1_6_1_3" securityDescriptor="O:WDG:WDD:(A;;CC;;;S-1-5-21-1281035640-548247933-376692995-11259)(A;;CC;;;S-1-5-21-1281035640-548247933-376692995-11258)(A;;CC;;;S-1-5-21-1281035640-548247933-376692995-5864)"/>
    <protectedRange sqref="J366" name="Диапазон3_27_1_2_2_1_1_24_1_1_1_5_1_3" securityDescriptor="O:WDG:WDD:(A;;CC;;;S-1-5-21-1281035640-548247933-376692995-11259)(A;;CC;;;S-1-5-21-1281035640-548247933-376692995-11258)(A;;CC;;;S-1-5-21-1281035640-548247933-376692995-5864)"/>
    <protectedRange sqref="I338" name="Диапазон3_27_1_2_1_1_1_24_1_1_1_6_1_4" securityDescriptor="O:WDG:WDD:(A;;CC;;;S-1-5-21-1281035640-548247933-376692995-11259)(A;;CC;;;S-1-5-21-1281035640-548247933-376692995-11258)(A;;CC;;;S-1-5-21-1281035640-548247933-376692995-5864)"/>
    <protectedRange sqref="J338" name="Диапазон3_27_1_2_2_1_1_24_1_1_1_5_1_4" securityDescriptor="O:WDG:WDD:(A;;CC;;;S-1-5-21-1281035640-548247933-376692995-11259)(A;;CC;;;S-1-5-21-1281035640-548247933-376692995-11258)(A;;CC;;;S-1-5-21-1281035640-548247933-376692995-5864)"/>
    <protectedRange sqref="I331" name="Диапазон3_27_1_2_1_1_1_24_1_1_1_7_1_1" securityDescriptor="O:WDG:WDD:(A;;CC;;;S-1-5-21-1281035640-548247933-376692995-11259)(A;;CC;;;S-1-5-21-1281035640-548247933-376692995-11258)(A;;CC;;;S-1-5-21-1281035640-548247933-376692995-5864)"/>
    <protectedRange sqref="J331" name="Диапазон3_27_1_2_2_1_1_24_1_1_1_6_1_1" securityDescriptor="O:WDG:WDD:(A;;CC;;;S-1-5-21-1281035640-548247933-376692995-11259)(A;;CC;;;S-1-5-21-1281035640-548247933-376692995-11258)(A;;CC;;;S-1-5-21-1281035640-548247933-376692995-5864)"/>
    <protectedRange sqref="I324" name="Диапазон3_27_1_2_1_1_1_24_1_1_1_8_1_1" securityDescriptor="O:WDG:WDD:(A;;CC;;;S-1-5-21-1281035640-548247933-376692995-11259)(A;;CC;;;S-1-5-21-1281035640-548247933-376692995-11258)(A;;CC;;;S-1-5-21-1281035640-548247933-376692995-5864)"/>
    <protectedRange sqref="J324" name="Диапазон3_27_1_2_2_1_1_24_1_1_1_7_1_1" securityDescriptor="O:WDG:WDD:(A;;CC;;;S-1-5-21-1281035640-548247933-376692995-11259)(A;;CC;;;S-1-5-21-1281035640-548247933-376692995-11258)(A;;CC;;;S-1-5-21-1281035640-548247933-376692995-5864)"/>
    <protectedRange sqref="I317" name="Диапазон3_27_1_2_1_1_1_24_1_1_1_9_1_1" securityDescriptor="O:WDG:WDD:(A;;CC;;;S-1-5-21-1281035640-548247933-376692995-11259)(A;;CC;;;S-1-5-21-1281035640-548247933-376692995-11258)(A;;CC;;;S-1-5-21-1281035640-548247933-376692995-5864)"/>
    <protectedRange sqref="J317" name="Диапазон3_27_1_2_2_1_1_24_1_1_1_8_1_1" securityDescriptor="O:WDG:WDD:(A;;CC;;;S-1-5-21-1281035640-548247933-376692995-11259)(A;;CC;;;S-1-5-21-1281035640-548247933-376692995-11258)(A;;CC;;;S-1-5-21-1281035640-548247933-376692995-5864)"/>
    <protectedRange sqref="I298" name="Диапазон3_27_1_2_1_1_1_24_1_1_1_10_1_1" securityDescriptor="O:WDG:WDD:(A;;CC;;;S-1-5-21-1281035640-548247933-376692995-11259)(A;;CC;;;S-1-5-21-1281035640-548247933-376692995-11258)(A;;CC;;;S-1-5-21-1281035640-548247933-376692995-5864)"/>
    <protectedRange sqref="J298" name="Диапазон3_27_1_2_2_1_1_24_1_1_1_9_1_1" securityDescriptor="O:WDG:WDD:(A;;CC;;;S-1-5-21-1281035640-548247933-376692995-11259)(A;;CC;;;S-1-5-21-1281035640-548247933-376692995-11258)(A;;CC;;;S-1-5-21-1281035640-548247933-376692995-5864)"/>
    <protectedRange sqref="I291" name="Диапазон3_27_1_2_1_1_1_24_1_1_1_11_1_1_1" securityDescriptor="O:WDG:WDD:(A;;CC;;;S-1-5-21-1281035640-548247933-376692995-11259)(A;;CC;;;S-1-5-21-1281035640-548247933-376692995-11258)(A;;CC;;;S-1-5-21-1281035640-548247933-376692995-5864)"/>
    <protectedRange sqref="J291" name="Диапазон3_27_1_2_2_1_1_24_1_1_1_10_1_1_1" securityDescriptor="O:WDG:WDD:(A;;CC;;;S-1-5-21-1281035640-548247933-376692995-11259)(A;;CC;;;S-1-5-21-1281035640-548247933-376692995-11258)(A;;CC;;;S-1-5-21-1281035640-548247933-376692995-5864)"/>
    <protectedRange sqref="I186" name="Диапазон3_6_3_2_1_2_2_1_2_1_2" securityDescriptor="O:WDG:WDD:(A;;CC;;;S-1-5-21-1281035640-548247933-376692995-11259)(A;;CC;;;S-1-5-21-1281035640-548247933-376692995-11258)(A;;CC;;;S-1-5-21-1281035640-548247933-376692995-5864)"/>
    <protectedRange sqref="J186" name="Диапазон3_6_3_2_1_2_1_1_1_2_1_2" securityDescriptor="O:WDG:WDD:(A;;CC;;;S-1-5-21-1281035640-548247933-376692995-11259)(A;;CC;;;S-1-5-21-1281035640-548247933-376692995-11258)(A;;CC;;;S-1-5-21-1281035640-548247933-376692995-5864)"/>
    <protectedRange sqref="I189" name="Диапазон3_6_3_2_1_2_2_1_1_2_2" securityDescriptor="O:WDG:WDD:(A;;CC;;;S-1-5-21-1281035640-548247933-376692995-11259)(A;;CC;;;S-1-5-21-1281035640-548247933-376692995-11258)(A;;CC;;;S-1-5-21-1281035640-548247933-376692995-5864)"/>
    <protectedRange sqref="J189" name="Диапазон3_6_3_2_1_2_1_1_1_1_2_2" securityDescriptor="O:WDG:WDD:(A;;CC;;;S-1-5-21-1281035640-548247933-376692995-11259)(A;;CC;;;S-1-5-21-1281035640-548247933-376692995-11258)(A;;CC;;;S-1-5-21-1281035640-548247933-376692995-5864)"/>
    <protectedRange sqref="I184" name="Диапазон3_6_3_2_1_2_2_1_1_1_1" securityDescriptor="O:WDG:WDD:(A;;CC;;;S-1-5-21-1281035640-548247933-376692995-11259)(A;;CC;;;S-1-5-21-1281035640-548247933-376692995-11258)(A;;CC;;;S-1-5-21-1281035640-548247933-376692995-5864)"/>
    <protectedRange sqref="J184" name="Диапазон3_6_3_2_1_2_1_1_1_1_1_1" securityDescriptor="O:WDG:WDD:(A;;CC;;;S-1-5-21-1281035640-548247933-376692995-11259)(A;;CC;;;S-1-5-21-1281035640-548247933-376692995-11258)(A;;CC;;;S-1-5-21-1281035640-548247933-376692995-5864)"/>
    <protectedRange sqref="I190" name="Диапазон3_6_3_2_1_2_2_1_2_1_1_1" securityDescriptor="O:WDG:WDD:(A;;CC;;;S-1-5-21-1281035640-548247933-376692995-11259)(A;;CC;;;S-1-5-21-1281035640-548247933-376692995-11258)(A;;CC;;;S-1-5-21-1281035640-548247933-376692995-5864)"/>
    <protectedRange sqref="J190" name="Диапазон3_6_3_2_1_2_1_1_1_2_1_1_1" securityDescriptor="O:WDG:WDD:(A;;CC;;;S-1-5-21-1281035640-548247933-376692995-11259)(A;;CC;;;S-1-5-21-1281035640-548247933-376692995-11258)(A;;CC;;;S-1-5-21-1281035640-548247933-376692995-5864)"/>
    <protectedRange sqref="I361" name="Диапазон3_27_1_2_1_1_1_24_1_1_1_6_1_1_1_4" securityDescriptor="O:WDG:WDD:(A;;CC;;;S-1-5-21-1281035640-548247933-376692995-11259)(A;;CC;;;S-1-5-21-1281035640-548247933-376692995-11258)(A;;CC;;;S-1-5-21-1281035640-548247933-376692995-5864)"/>
    <protectedRange sqref="J361" name="Диапазон3_27_1_2_2_1_1_24_1_1_1_5_1_1_1_4" securityDescriptor="O:WDG:WDD:(A;;CC;;;S-1-5-21-1281035640-548247933-376692995-11259)(A;;CC;;;S-1-5-21-1281035640-548247933-376692995-11258)(A;;CC;;;S-1-5-21-1281035640-548247933-376692995-5864)"/>
    <protectedRange sqref="I367" name="Диапазон3_27_1_2_1_1_1_24_1_1_1_6_1_3_3" securityDescriptor="O:WDG:WDD:(A;;CC;;;S-1-5-21-1281035640-548247933-376692995-11259)(A;;CC;;;S-1-5-21-1281035640-548247933-376692995-11258)(A;;CC;;;S-1-5-21-1281035640-548247933-376692995-5864)"/>
    <protectedRange sqref="J367" name="Диапазон3_27_1_2_2_1_1_24_1_1_1_5_1_3_3" securityDescriptor="O:WDG:WDD:(A;;CC;;;S-1-5-21-1281035640-548247933-376692995-11259)(A;;CC;;;S-1-5-21-1281035640-548247933-376692995-11258)(A;;CC;;;S-1-5-21-1281035640-548247933-376692995-5864)"/>
    <protectedRange sqref="I371" name="Диапазон3_27_1_2_1_1_1_24_1_1_1_6_1_1_1_1_3" securityDescriptor="O:WDG:WDD:(A;;CC;;;S-1-5-21-1281035640-548247933-376692995-11259)(A;;CC;;;S-1-5-21-1281035640-548247933-376692995-11258)(A;;CC;;;S-1-5-21-1281035640-548247933-376692995-5864)"/>
    <protectedRange sqref="J371" name="Диапазон3_27_1_2_2_1_1_24_1_1_1_5_1_1_1_1_3" securityDescriptor="O:WDG:WDD:(A;;CC;;;S-1-5-21-1281035640-548247933-376692995-11259)(A;;CC;;;S-1-5-21-1281035640-548247933-376692995-11258)(A;;CC;;;S-1-5-21-1281035640-548247933-376692995-5864)"/>
    <protectedRange sqref="I375" name="Диапазон3_27_1_2_1_1_1_24_1_1_1_6_1_2_1_3" securityDescriptor="O:WDG:WDD:(A;;CC;;;S-1-5-21-1281035640-548247933-376692995-11259)(A;;CC;;;S-1-5-21-1281035640-548247933-376692995-11258)(A;;CC;;;S-1-5-21-1281035640-548247933-376692995-5864)"/>
    <protectedRange sqref="J375" name="Диапазон3_27_1_2_2_1_1_24_1_1_1_5_1_2_1_3" securityDescriptor="O:WDG:WDD:(A;;CC;;;S-1-5-21-1281035640-548247933-376692995-11259)(A;;CC;;;S-1-5-21-1281035640-548247933-376692995-11258)(A;;CC;;;S-1-5-21-1281035640-548247933-376692995-5864)"/>
    <protectedRange sqref="H157:I157" name="Диапазон3_27_1_2_1_1_1_24_1_4_1_1" securityDescriptor="O:WDG:WDD:(A;;CC;;;S-1-5-21-1281035640-548247933-376692995-11259)(A;;CC;;;S-1-5-21-1281035640-548247933-376692995-11258)(A;;CC;;;S-1-5-21-1281035640-548247933-376692995-5864)"/>
    <protectedRange sqref="H158:I158" name="Диапазон3_27_1_2_1_1_1_24_1_4_1_1_1" securityDescriptor="O:WDG:WDD:(A;;CC;;;S-1-5-21-1281035640-548247933-376692995-11259)(A;;CC;;;S-1-5-21-1281035640-548247933-376692995-11258)(A;;CC;;;S-1-5-21-1281035640-548247933-376692995-5864)"/>
  </protectedRanges>
  <autoFilter ref="A16:WXN386"/>
  <mergeCells count="64">
    <mergeCell ref="Q12:Q14"/>
    <mergeCell ref="K12:K14"/>
    <mergeCell ref="L12:L14"/>
    <mergeCell ref="M12:M14"/>
    <mergeCell ref="N12:N14"/>
    <mergeCell ref="O12:O14"/>
    <mergeCell ref="P12:P14"/>
    <mergeCell ref="AH13:AH14"/>
    <mergeCell ref="AI13:AI14"/>
    <mergeCell ref="AJ13:AJ14"/>
    <mergeCell ref="AK13:AK14"/>
    <mergeCell ref="R12:R14"/>
    <mergeCell ref="S12:S14"/>
    <mergeCell ref="T12:T14"/>
    <mergeCell ref="U12:U14"/>
    <mergeCell ref="AL13:AL14"/>
    <mergeCell ref="BD13:BF13"/>
    <mergeCell ref="BG13:BI13"/>
    <mergeCell ref="BJ13:BL13"/>
    <mergeCell ref="AN13:AN14"/>
    <mergeCell ref="AO13:AO14"/>
    <mergeCell ref="AX13:AX14"/>
    <mergeCell ref="AY13:AY14"/>
    <mergeCell ref="AZ13:AZ14"/>
    <mergeCell ref="BB13:BB14"/>
    <mergeCell ref="AM13:AM14"/>
    <mergeCell ref="BB12:BC12"/>
    <mergeCell ref="BC13:BC14"/>
    <mergeCell ref="AP12:AS12"/>
    <mergeCell ref="AP13:AP14"/>
    <mergeCell ref="AQ13:AQ14"/>
    <mergeCell ref="AR13:AR14"/>
    <mergeCell ref="AS13:AS14"/>
    <mergeCell ref="AT12:AW12"/>
    <mergeCell ref="AT13:AT14"/>
    <mergeCell ref="AU13:AU14"/>
    <mergeCell ref="AV13:AV14"/>
    <mergeCell ref="AW13:AW14"/>
    <mergeCell ref="BD12:BL12"/>
    <mergeCell ref="BM12:BM14"/>
    <mergeCell ref="W13:X13"/>
    <mergeCell ref="AB12:AB14"/>
    <mergeCell ref="AC12:AC14"/>
    <mergeCell ref="AD12:AG12"/>
    <mergeCell ref="AH12:AK12"/>
    <mergeCell ref="AL12:AO12"/>
    <mergeCell ref="AD13:AD14"/>
    <mergeCell ref="AE13:AE14"/>
    <mergeCell ref="AF13:AF14"/>
    <mergeCell ref="AG13:AG14"/>
    <mergeCell ref="V12:X12"/>
    <mergeCell ref="Y12:AA13"/>
    <mergeCell ref="AX12:AZ12"/>
    <mergeCell ref="BA12:BA14"/>
    <mergeCell ref="A12:A14"/>
    <mergeCell ref="F12:F14"/>
    <mergeCell ref="G12:G14"/>
    <mergeCell ref="I12:I14"/>
    <mergeCell ref="J12:J14"/>
    <mergeCell ref="C12:C14"/>
    <mergeCell ref="D12:D14"/>
    <mergeCell ref="E12:E14"/>
    <mergeCell ref="B12:B14"/>
    <mergeCell ref="H12:H14"/>
  </mergeCells>
  <conditionalFormatting sqref="AT193:AU195 AT220:AU220 AT223:AU223 AT226:AU226 AT229:AU229 AT232:AU232 AT235:AU235 AT238:AU238 AT210:AU210 AT213:AU213 AT216:AU217 AT198:AU198 AT201:AU201 AT203:AU203 AT205:AU205 AT207:AU207">
    <cfRule type="duplicateValues" dxfId="110" priority="119" stopIfTrue="1"/>
  </conditionalFormatting>
  <conditionalFormatting sqref="BC226">
    <cfRule type="duplicateValues" dxfId="109" priority="118"/>
  </conditionalFormatting>
  <conditionalFormatting sqref="AX193:AX195 AX220 AX223 AX226 AX229 AX232 AX235 AX238 AX210 AX213 AX216:AX217 AX198 AX201 AX203 AX205 AX207">
    <cfRule type="duplicateValues" dxfId="108" priority="117" stopIfTrue="1"/>
  </conditionalFormatting>
  <conditionalFormatting sqref="E61 E64 E67 E70 E73">
    <cfRule type="duplicateValues" dxfId="107" priority="116"/>
  </conditionalFormatting>
  <conditionalFormatting sqref="AT239:AU239">
    <cfRule type="duplicateValues" dxfId="106" priority="120" stopIfTrue="1"/>
  </conditionalFormatting>
  <conditionalFormatting sqref="BC240 AX239 BC242 BC244 BC246 BC248">
    <cfRule type="duplicateValues" dxfId="105" priority="121" stopIfTrue="1"/>
  </conditionalFormatting>
  <conditionalFormatting sqref="AT218:AU218">
    <cfRule type="duplicateValues" dxfId="104" priority="115" stopIfTrue="1"/>
  </conditionalFormatting>
  <conditionalFormatting sqref="AX218">
    <cfRule type="duplicateValues" dxfId="103" priority="114" stopIfTrue="1"/>
  </conditionalFormatting>
  <conditionalFormatting sqref="AT221:AU221">
    <cfRule type="duplicateValues" dxfId="102" priority="113" stopIfTrue="1"/>
  </conditionalFormatting>
  <conditionalFormatting sqref="AX221">
    <cfRule type="duplicateValues" dxfId="101" priority="112" stopIfTrue="1"/>
  </conditionalFormatting>
  <conditionalFormatting sqref="AT224:AU224">
    <cfRule type="duplicateValues" dxfId="100" priority="111" stopIfTrue="1"/>
  </conditionalFormatting>
  <conditionalFormatting sqref="AX224">
    <cfRule type="duplicateValues" dxfId="99" priority="110" stopIfTrue="1"/>
  </conditionalFormatting>
  <conditionalFormatting sqref="AT227:AU227">
    <cfRule type="duplicateValues" dxfId="98" priority="109" stopIfTrue="1"/>
  </conditionalFormatting>
  <conditionalFormatting sqref="BC227">
    <cfRule type="duplicateValues" dxfId="97" priority="108"/>
  </conditionalFormatting>
  <conditionalFormatting sqref="AX227">
    <cfRule type="duplicateValues" dxfId="96" priority="107" stopIfTrue="1"/>
  </conditionalFormatting>
  <conditionalFormatting sqref="AT230:AU230">
    <cfRule type="duplicateValues" dxfId="95" priority="106" stopIfTrue="1"/>
  </conditionalFormatting>
  <conditionalFormatting sqref="AX230">
    <cfRule type="duplicateValues" dxfId="94" priority="105" stopIfTrue="1"/>
  </conditionalFormatting>
  <conditionalFormatting sqref="AT233:AU233">
    <cfRule type="duplicateValues" dxfId="93" priority="104" stopIfTrue="1"/>
  </conditionalFormatting>
  <conditionalFormatting sqref="AX233">
    <cfRule type="duplicateValues" dxfId="92" priority="103" stopIfTrue="1"/>
  </conditionalFormatting>
  <conditionalFormatting sqref="AT236:AU236">
    <cfRule type="duplicateValues" dxfId="91" priority="102" stopIfTrue="1"/>
  </conditionalFormatting>
  <conditionalFormatting sqref="AX236">
    <cfRule type="duplicateValues" dxfId="90" priority="101" stopIfTrue="1"/>
  </conditionalFormatting>
  <conditionalFormatting sqref="AX254">
    <cfRule type="duplicateValues" dxfId="89" priority="100" stopIfTrue="1"/>
  </conditionalFormatting>
  <conditionalFormatting sqref="H126 H132">
    <cfRule type="duplicateValues" dxfId="88" priority="99"/>
  </conditionalFormatting>
  <conditionalFormatting sqref="H126">
    <cfRule type="duplicateValues" dxfId="87" priority="98"/>
  </conditionalFormatting>
  <conditionalFormatting sqref="H126">
    <cfRule type="duplicateValues" dxfId="86" priority="97"/>
  </conditionalFormatting>
  <conditionalFormatting sqref="AT260:AU261">
    <cfRule type="duplicateValues" dxfId="85" priority="96" stopIfTrue="1"/>
  </conditionalFormatting>
  <conditionalFormatting sqref="AX260:AX261">
    <cfRule type="duplicateValues" dxfId="84" priority="95" stopIfTrue="1"/>
  </conditionalFormatting>
  <conditionalFormatting sqref="AT208:AU208">
    <cfRule type="duplicateValues" dxfId="83" priority="94" stopIfTrue="1"/>
  </conditionalFormatting>
  <conditionalFormatting sqref="AX208">
    <cfRule type="duplicateValues" dxfId="82" priority="93" stopIfTrue="1"/>
  </conditionalFormatting>
  <conditionalFormatting sqref="AT211:AU211">
    <cfRule type="duplicateValues" dxfId="81" priority="92" stopIfTrue="1"/>
  </conditionalFormatting>
  <conditionalFormatting sqref="AX211">
    <cfRule type="duplicateValues" dxfId="80" priority="91" stopIfTrue="1"/>
  </conditionalFormatting>
  <conditionalFormatting sqref="AT214:AU214">
    <cfRule type="duplicateValues" dxfId="79" priority="90" stopIfTrue="1"/>
  </conditionalFormatting>
  <conditionalFormatting sqref="AX214">
    <cfRule type="duplicateValues" dxfId="78" priority="89" stopIfTrue="1"/>
  </conditionalFormatting>
  <conditionalFormatting sqref="BB262">
    <cfRule type="duplicateValues" dxfId="77" priority="87" stopIfTrue="1"/>
  </conditionalFormatting>
  <conditionalFormatting sqref="AX262">
    <cfRule type="duplicateValues" dxfId="76" priority="88" stopIfTrue="1"/>
  </conditionalFormatting>
  <conditionalFormatting sqref="AT341:AU341">
    <cfRule type="duplicateValues" dxfId="75" priority="85" stopIfTrue="1"/>
  </conditionalFormatting>
  <conditionalFormatting sqref="AX341">
    <cfRule type="duplicateValues" dxfId="74" priority="86" stopIfTrue="1"/>
  </conditionalFormatting>
  <conditionalFormatting sqref="AT342:AU342">
    <cfRule type="duplicateValues" dxfId="73" priority="83" stopIfTrue="1"/>
  </conditionalFormatting>
  <conditionalFormatting sqref="AX342">
    <cfRule type="duplicateValues" dxfId="72" priority="84" stopIfTrue="1"/>
  </conditionalFormatting>
  <conditionalFormatting sqref="H127">
    <cfRule type="duplicateValues" dxfId="71" priority="82"/>
  </conditionalFormatting>
  <conditionalFormatting sqref="H127">
    <cfRule type="duplicateValues" dxfId="70" priority="81"/>
  </conditionalFormatting>
  <conditionalFormatting sqref="H127">
    <cfRule type="duplicateValues" dxfId="69" priority="80"/>
  </conditionalFormatting>
  <conditionalFormatting sqref="H133">
    <cfRule type="duplicateValues" dxfId="68" priority="79"/>
  </conditionalFormatting>
  <conditionalFormatting sqref="H133">
    <cfRule type="duplicateValues" dxfId="67" priority="78"/>
  </conditionalFormatting>
  <conditionalFormatting sqref="H133">
    <cfRule type="duplicateValues" dxfId="66" priority="77"/>
  </conditionalFormatting>
  <conditionalFormatting sqref="AT346:AU346">
    <cfRule type="duplicateValues" dxfId="65" priority="75" stopIfTrue="1"/>
  </conditionalFormatting>
  <conditionalFormatting sqref="AX346">
    <cfRule type="duplicateValues" dxfId="64" priority="76" stopIfTrue="1"/>
  </conditionalFormatting>
  <conditionalFormatting sqref="AT348:AU348">
    <cfRule type="duplicateValues" dxfId="63" priority="73" stopIfTrue="1"/>
  </conditionalFormatting>
  <conditionalFormatting sqref="AX348">
    <cfRule type="duplicateValues" dxfId="62" priority="74" stopIfTrue="1"/>
  </conditionalFormatting>
  <conditionalFormatting sqref="H128">
    <cfRule type="duplicateValues" dxfId="61" priority="68"/>
  </conditionalFormatting>
  <conditionalFormatting sqref="H128">
    <cfRule type="duplicateValues" dxfId="60" priority="67"/>
  </conditionalFormatting>
  <conditionalFormatting sqref="H128">
    <cfRule type="duplicateValues" dxfId="59" priority="66"/>
  </conditionalFormatting>
  <conditionalFormatting sqref="H134">
    <cfRule type="duplicateValues" dxfId="58" priority="65"/>
  </conditionalFormatting>
  <conditionalFormatting sqref="H134">
    <cfRule type="duplicateValues" dxfId="57" priority="64"/>
  </conditionalFormatting>
  <conditionalFormatting sqref="H134">
    <cfRule type="duplicateValues" dxfId="56" priority="63"/>
  </conditionalFormatting>
  <conditionalFormatting sqref="AP259">
    <cfRule type="duplicateValues" dxfId="55" priority="62" stopIfTrue="1"/>
  </conditionalFormatting>
  <conditionalFormatting sqref="AT209:AU209">
    <cfRule type="duplicateValues" dxfId="54" priority="60" stopIfTrue="1"/>
  </conditionalFormatting>
  <conditionalFormatting sqref="AX209">
    <cfRule type="duplicateValues" dxfId="53" priority="61" stopIfTrue="1"/>
  </conditionalFormatting>
  <conditionalFormatting sqref="AT212:AU212">
    <cfRule type="duplicateValues" dxfId="52" priority="58" stopIfTrue="1"/>
  </conditionalFormatting>
  <conditionalFormatting sqref="AX212">
    <cfRule type="duplicateValues" dxfId="51" priority="59" stopIfTrue="1"/>
  </conditionalFormatting>
  <conditionalFormatting sqref="AT215:AU215">
    <cfRule type="duplicateValues" dxfId="50" priority="56" stopIfTrue="1"/>
  </conditionalFormatting>
  <conditionalFormatting sqref="AX215">
    <cfRule type="duplicateValues" dxfId="49" priority="57" stopIfTrue="1"/>
  </conditionalFormatting>
  <conditionalFormatting sqref="AQ352">
    <cfRule type="duplicateValues" dxfId="48" priority="54" stopIfTrue="1"/>
  </conditionalFormatting>
  <conditionalFormatting sqref="AP352">
    <cfRule type="duplicateValues" dxfId="47" priority="55" stopIfTrue="1"/>
  </conditionalFormatting>
  <conditionalFormatting sqref="AT353:AU355">
    <cfRule type="duplicateValues" dxfId="46" priority="52" stopIfTrue="1"/>
  </conditionalFormatting>
  <conditionalFormatting sqref="AX353:AX355">
    <cfRule type="duplicateValues" dxfId="45" priority="53" stopIfTrue="1"/>
  </conditionalFormatting>
  <conditionalFormatting sqref="AT347:AU347">
    <cfRule type="duplicateValues" dxfId="44" priority="50" stopIfTrue="1"/>
  </conditionalFormatting>
  <conditionalFormatting sqref="AX347">
    <cfRule type="duplicateValues" dxfId="43" priority="51" stopIfTrue="1"/>
  </conditionalFormatting>
  <conditionalFormatting sqref="AT349:AU349">
    <cfRule type="duplicateValues" dxfId="42" priority="48" stopIfTrue="1"/>
  </conditionalFormatting>
  <conditionalFormatting sqref="AX349">
    <cfRule type="duplicateValues" dxfId="41" priority="49" stopIfTrue="1"/>
  </conditionalFormatting>
  <conditionalFormatting sqref="AT351:AU351">
    <cfRule type="duplicateValues" dxfId="40" priority="46" stopIfTrue="1"/>
  </conditionalFormatting>
  <conditionalFormatting sqref="AX351">
    <cfRule type="duplicateValues" dxfId="39" priority="47" stopIfTrue="1"/>
  </conditionalFormatting>
  <conditionalFormatting sqref="AZ86">
    <cfRule type="duplicateValues" dxfId="38" priority="45"/>
  </conditionalFormatting>
  <conditionalFormatting sqref="AZ91">
    <cfRule type="duplicateValues" dxfId="37" priority="44"/>
  </conditionalFormatting>
  <conditionalFormatting sqref="AZ113">
    <cfRule type="duplicateValues" dxfId="36" priority="42"/>
  </conditionalFormatting>
  <conditionalFormatting sqref="AZ113">
    <cfRule type="duplicateValues" dxfId="35" priority="40"/>
    <cfRule type="duplicateValues" dxfId="34" priority="41"/>
  </conditionalFormatting>
  <conditionalFormatting sqref="H135">
    <cfRule type="duplicateValues" dxfId="33" priority="39"/>
  </conditionalFormatting>
  <conditionalFormatting sqref="H135">
    <cfRule type="duplicateValues" dxfId="32" priority="38"/>
  </conditionalFormatting>
  <conditionalFormatting sqref="H135">
    <cfRule type="duplicateValues" dxfId="31" priority="37"/>
  </conditionalFormatting>
  <conditionalFormatting sqref="H102">
    <cfRule type="duplicateValues" dxfId="30" priority="34"/>
  </conditionalFormatting>
  <conditionalFormatting sqref="H102">
    <cfRule type="duplicateValues" dxfId="29" priority="36"/>
  </conditionalFormatting>
  <conditionalFormatting sqref="H102">
    <cfRule type="duplicateValues" dxfId="28" priority="35"/>
  </conditionalFormatting>
  <conditionalFormatting sqref="H105">
    <cfRule type="duplicateValues" dxfId="27" priority="31"/>
  </conditionalFormatting>
  <conditionalFormatting sqref="H105">
    <cfRule type="duplicateValues" dxfId="26" priority="33"/>
  </conditionalFormatting>
  <conditionalFormatting sqref="H105">
    <cfRule type="duplicateValues" dxfId="25" priority="32"/>
  </conditionalFormatting>
  <conditionalFormatting sqref="H21">
    <cfRule type="duplicateValues" dxfId="24" priority="28"/>
  </conditionalFormatting>
  <conditionalFormatting sqref="H21">
    <cfRule type="duplicateValues" dxfId="23" priority="30"/>
  </conditionalFormatting>
  <conditionalFormatting sqref="H21">
    <cfRule type="duplicateValues" dxfId="22" priority="29"/>
  </conditionalFormatting>
  <conditionalFormatting sqref="H24">
    <cfRule type="duplicateValues" dxfId="21" priority="25"/>
  </conditionalFormatting>
  <conditionalFormatting sqref="H24">
    <cfRule type="duplicateValues" dxfId="20" priority="27"/>
  </conditionalFormatting>
  <conditionalFormatting sqref="H24">
    <cfRule type="duplicateValues" dxfId="19" priority="26"/>
  </conditionalFormatting>
  <conditionalFormatting sqref="BC241">
    <cfRule type="duplicateValues" dxfId="18" priority="20" stopIfTrue="1"/>
  </conditionalFormatting>
  <conditionalFormatting sqref="BC243">
    <cfRule type="duplicateValues" dxfId="17" priority="19" stopIfTrue="1"/>
  </conditionalFormatting>
  <conditionalFormatting sqref="BC245">
    <cfRule type="duplicateValues" dxfId="16" priority="18" stopIfTrue="1"/>
  </conditionalFormatting>
  <conditionalFormatting sqref="BC247">
    <cfRule type="duplicateValues" dxfId="15" priority="17" stopIfTrue="1"/>
  </conditionalFormatting>
  <conditionalFormatting sqref="BC249">
    <cfRule type="duplicateValues" dxfId="14" priority="16" stopIfTrue="1"/>
  </conditionalFormatting>
  <conditionalFormatting sqref="AZ93">
    <cfRule type="duplicateValues" dxfId="13" priority="14"/>
  </conditionalFormatting>
  <conditionalFormatting sqref="AZ115">
    <cfRule type="duplicateValues" dxfId="12" priority="13"/>
  </conditionalFormatting>
  <conditionalFormatting sqref="AZ120">
    <cfRule type="duplicateValues" dxfId="11" priority="12"/>
  </conditionalFormatting>
  <conditionalFormatting sqref="AZ125">
    <cfRule type="duplicateValues" dxfId="10" priority="11"/>
  </conditionalFormatting>
  <conditionalFormatting sqref="AZ131">
    <cfRule type="duplicateValues" dxfId="9" priority="10"/>
  </conditionalFormatting>
  <conditionalFormatting sqref="AT219:AU219">
    <cfRule type="duplicateValues" dxfId="8" priority="9" stopIfTrue="1"/>
  </conditionalFormatting>
  <conditionalFormatting sqref="AX219">
    <cfRule type="duplicateValues" dxfId="7" priority="8" stopIfTrue="1"/>
  </conditionalFormatting>
  <conditionalFormatting sqref="AT222:AU222">
    <cfRule type="duplicateValues" dxfId="6" priority="7" stopIfTrue="1"/>
  </conditionalFormatting>
  <conditionalFormatting sqref="AX222">
    <cfRule type="duplicateValues" dxfId="5" priority="6" stopIfTrue="1"/>
  </conditionalFormatting>
  <conditionalFormatting sqref="AT225:AU225">
    <cfRule type="duplicateValues" dxfId="4" priority="5" stopIfTrue="1"/>
  </conditionalFormatting>
  <conditionalFormatting sqref="AX225">
    <cfRule type="duplicateValues" dxfId="3" priority="4" stopIfTrue="1"/>
  </conditionalFormatting>
  <conditionalFormatting sqref="AT228:AU228">
    <cfRule type="duplicateValues" dxfId="2" priority="3" stopIfTrue="1"/>
  </conditionalFormatting>
  <conditionalFormatting sqref="BC228">
    <cfRule type="duplicateValues" dxfId="1" priority="2"/>
  </conditionalFormatting>
  <conditionalFormatting sqref="AX228">
    <cfRule type="duplicateValues" dxfId="0" priority="1" stopIfTrue="1"/>
  </conditionalFormatting>
  <dataValidations count="11">
    <dataValidation type="custom" allowBlank="1" showInputMessage="1" showErrorMessage="1" sqref="AF250">
      <formula1>#REF!*#REF!</formula1>
    </dataValidation>
    <dataValidation type="list" allowBlank="1" showInputMessage="1" showErrorMessage="1" sqref="L351 L139:L141 L260:L261 L339:L342 L238:L239 L232:L233 L235:L236 L252:L254 L193:L208 L210:L211 L213:L214 L344:L349 L216:L230">
      <formula1>основания150</formula1>
    </dataValidation>
    <dataValidation type="list" allowBlank="1" showInputMessage="1" showErrorMessage="1" sqref="AB240:AB249 WMF153 WLU154 WCJ153 VSN153 VIR153 UYV153 UOZ153 UFD153 TVH153 TLL153 TBP153 SRT153 SHX153 RYB153 ROF153 REJ153 QUN153 QKR153 QAV153 PQZ153 PHD153 OXH153 ONL153 ODP153 NTT153 NJX153 NAB153 MQF153 MGJ153 LWN153 LMR153 LCV153 KSZ153 KJD153 JZH153 JPL153 JFP153 IVT153 ILX153 ICB153 HSF153 HIJ153 GYN153 GOR153 GEV153 FUZ153 FLD153 FBH153 ERL153 EHP153 DXT153 DNX153 DEB153 CUF153 CKJ153 CAN153 BQR153 BGV153 AWZ153 AND153 ADH153 TL153 JP153 WWB153 WCH258 VIR257 UYV257 UOZ257 UFD257 TVH257 TLL257 TBP257 SRT257 SHX257 RYB257 ROF257 REJ257 QUN257 QKR257 QAV257 PQZ257 PHD257 OXH257 ONL257 ODP257 NTT257 NJX257 NAB257 MQF257 MGJ257 LWN257 LMR257 LCV257 KSZ257 KJD257 JZH257 JPL257 JFP257 IVT257 ILX257 ICB257 HSF257 HIJ257 GYN257 GOR257 GEV257 FUZ257 FLD257 FBH257 ERL257 EHP257 DXT257 DNX257 DEB257 CUF257 CKJ257 CAN257 BQR257 BGV257 AWZ257 AND257 ADH257 TL257 JP257 WWB257 WMF257 WCJ257 AB153:AB158 VSL258 VIP258 UYT258 UOX258 UFB258 TVF258 TLJ258 TBN258 SRR258 SHV258 RXZ258 ROD258 REH258 QUL258 QKP258 QAT258 PQX258 PHB258 OXF258 ONJ258 ODN258 NTR258 NJV258 MZZ258 MQD258 MGH258 LWL258 LMP258 LCT258 KSX258 KJB258 JZF258 JPJ258 JFN258 IVR258 ILV258 IBZ258 HSD258 HIH258 GYL258 GOP258 GET258 FUX258 FLB258 FBF258 ERJ258 EHN258 DXR258 DNV258 DDZ258 CUD258 CKH258 CAL258 BQP258 BGT258 AWX258 ANB258 ADF258 TJ258 JN258 WVZ258 WMD258 VSN257 WBY154 VSC154 VIG154 UYK154 UOO154 UES154 TUW154 TLA154 TBE154 SRI154 SHM154 RXQ154 RNU154 RDY154 QUC154 QKG154 QAK154 PQO154 PGS154 OWW154 ONA154 ODE154 NTI154 NJM154 MZQ154 MPU154 MFY154 LWC154 LMG154 LCK154 KSO154 KIS154 JYW154 JPA154 JFE154 IVI154 ILM154 IBQ154 HRU154 HHY154 GYC154 GOG154 GEK154 FUO154 FKS154 FAW154 ERA154 EHE154 DXI154 DNM154 DDQ154 CTU154 CJY154 CAC154 BQG154 BGK154 AWO154 AMS154 ACW154 TA154 JE154 WVQ154 AB142:AB143 AB163 AB175:AB179 AB356:AB357 AB264:AB268">
      <formula1>ЕИ</formula1>
    </dataValidation>
    <dataValidation type="list" allowBlank="1" showInputMessage="1" showErrorMessage="1" sqref="U240:U249 WLY153 WLN154 WCC153 VSG153 VIK153 UYO153 UOS153 UEW153 TVA153 TLE153 TBI153 SRM153 SHQ153 RXU153 RNY153 REC153 QUG153 QKK153 QAO153 PQS153 PGW153 OXA153 ONE153 ODI153 NTM153 NJQ153 MZU153 MPY153 MGC153 LWG153 LMK153 LCO153 KSS153 KIW153 JZA153 JPE153 JFI153 IVM153 ILQ153 IBU153 HRY153 HIC153 GYG153 GOK153 GEO153 FUS153 FKW153 FBA153 ERE153 EHI153 DXM153 DNQ153 DDU153 CTY153 CKC153 CAG153 BQK153 BGO153 AWS153 AMW153 ADA153 TE153 JI153 WVU153 WLW258 VIK257 UYO257 UOS257 UEW257 TVA257 TLE257 TBI257 SRM257 SHQ257 RXU257 RNY257 REC257 QUG257 QKK257 QAO257 PQS257 PGW257 OXA257 ONE257 ODI257 NTM257 NJQ257 MZU257 MPY257 MGC257 LWG257 LMK257 LCO257 KSS257 KIW257 JZA257 JPE257 JFI257 IVM257 ILQ257 IBU257 HRY257 HIC257 GYG257 GOK257 GEO257 FUS257 FKW257 FBA257 ERE257 EHI257 DXM257 DNQ257 DDU257 CTY257 CKC257 CAG257 BQK257 BGO257 AWS257 AMW257 ADA257 TE257 JI257 WVU257 WLY257 WCC257 U153:U158 WCA258 VSE258 VII258 UYM258 UOQ258 UEU258 TUY258 TLC258 TBG258 SRK258 SHO258 RXS258 RNW258 REA258 QUE258 QKI258 QAM258 PQQ258 PGU258 OWY258 ONC258 ODG258 NTK258 NJO258 MZS258 MPW258 MGA258 LWE258 LMI258 LCM258 KSQ258 KIU258 JYY258 JPC258 JFG258 IVK258 ILO258 IBS258 HRW258 HIA258 GYE258 GOI258 GEM258 FUQ258 FKU258 FAY258 ERC258 EHG258 DXK258 DNO258 DDS258 CTW258 CKA258 CAE258 BQI258 BGM258 AWQ258 AMU258 ACY258 TC258 JG258 WVS258 VSG257 WBR154 VRV154 VHZ154 UYD154 UOH154 UEL154 TUP154 TKT154 TAX154 SRB154 SHF154 RXJ154 RNN154 RDR154 QTV154 QJZ154 QAD154 PQH154 PGL154 OWP154 OMT154 OCX154 NTB154 NJF154 MZJ154 MPN154 MFR154 LVV154 LLZ154 LCD154 KSH154 KIL154 JYP154 JOT154 JEX154 IVB154 ILF154 IBJ154 HRN154 HHR154 GXV154 GNZ154 GED154 FUH154 FKL154 FAP154 EQT154 EGX154 DXB154 DNF154 DDJ154 CTN154 CJR154 BZV154 BPZ154 BGD154 AWH154 AML154 ACP154 ST154 IX154 WVJ154 U142:U143 U163 U384 U356:U357 U167:U170 U175:U179 U264:U268">
      <formula1>Инкотермс</formula1>
    </dataValidation>
    <dataValidation type="custom" allowBlank="1" showInputMessage="1" showErrorMessage="1" sqref="AY131191:AY131214 AY65655:AY65678 AY196727:AY196750 AY983159:AY983182 AY917623:AY917646 AY852087:AY852110 AY786551:AY786574 AY721015:AY721038 AY655479:AY655502 AY589943:AY589966 AY524407:AY524430 AY458871:AY458894 AY393335:AY393358 AY327799:AY327822 AY262263:AY262286">
      <formula1>AO65655*AX65655</formula1>
    </dataValidation>
    <dataValidation type="list" allowBlank="1" showInputMessage="1" showErrorMessage="1" sqref="WVR983159:WVR983987 L65655:L66483 JF65655:JF66483 TB65655:TB66483 ACX65655:ACX66483 AMT65655:AMT66483 AWP65655:AWP66483 BGL65655:BGL66483 BQH65655:BQH66483 CAD65655:CAD66483 CJZ65655:CJZ66483 CTV65655:CTV66483 DDR65655:DDR66483 DNN65655:DNN66483 DXJ65655:DXJ66483 EHF65655:EHF66483 ERB65655:ERB66483 FAX65655:FAX66483 FKT65655:FKT66483 FUP65655:FUP66483 GEL65655:GEL66483 GOH65655:GOH66483 GYD65655:GYD66483 HHZ65655:HHZ66483 HRV65655:HRV66483 IBR65655:IBR66483 ILN65655:ILN66483 IVJ65655:IVJ66483 JFF65655:JFF66483 JPB65655:JPB66483 JYX65655:JYX66483 KIT65655:KIT66483 KSP65655:KSP66483 LCL65655:LCL66483 LMH65655:LMH66483 LWD65655:LWD66483 MFZ65655:MFZ66483 MPV65655:MPV66483 MZR65655:MZR66483 NJN65655:NJN66483 NTJ65655:NTJ66483 ODF65655:ODF66483 ONB65655:ONB66483 OWX65655:OWX66483 PGT65655:PGT66483 PQP65655:PQP66483 QAL65655:QAL66483 QKH65655:QKH66483 QUD65655:QUD66483 RDZ65655:RDZ66483 RNV65655:RNV66483 RXR65655:RXR66483 SHN65655:SHN66483 SRJ65655:SRJ66483 TBF65655:TBF66483 TLB65655:TLB66483 TUX65655:TUX66483 UET65655:UET66483 UOP65655:UOP66483 UYL65655:UYL66483 VIH65655:VIH66483 VSD65655:VSD66483 WBZ65655:WBZ66483 WLV65655:WLV66483 WVR65655:WVR66483 L131191:L132019 JF131191:JF132019 TB131191:TB132019 ACX131191:ACX132019 AMT131191:AMT132019 AWP131191:AWP132019 BGL131191:BGL132019 BQH131191:BQH132019 CAD131191:CAD132019 CJZ131191:CJZ132019 CTV131191:CTV132019 DDR131191:DDR132019 DNN131191:DNN132019 DXJ131191:DXJ132019 EHF131191:EHF132019 ERB131191:ERB132019 FAX131191:FAX132019 FKT131191:FKT132019 FUP131191:FUP132019 GEL131191:GEL132019 GOH131191:GOH132019 GYD131191:GYD132019 HHZ131191:HHZ132019 HRV131191:HRV132019 IBR131191:IBR132019 ILN131191:ILN132019 IVJ131191:IVJ132019 JFF131191:JFF132019 JPB131191:JPB132019 JYX131191:JYX132019 KIT131191:KIT132019 KSP131191:KSP132019 LCL131191:LCL132019 LMH131191:LMH132019 LWD131191:LWD132019 MFZ131191:MFZ132019 MPV131191:MPV132019 MZR131191:MZR132019 NJN131191:NJN132019 NTJ131191:NTJ132019 ODF131191:ODF132019 ONB131191:ONB132019 OWX131191:OWX132019 PGT131191:PGT132019 PQP131191:PQP132019 QAL131191:QAL132019 QKH131191:QKH132019 QUD131191:QUD132019 RDZ131191:RDZ132019 RNV131191:RNV132019 RXR131191:RXR132019 SHN131191:SHN132019 SRJ131191:SRJ132019 TBF131191:TBF132019 TLB131191:TLB132019 TUX131191:TUX132019 UET131191:UET132019 UOP131191:UOP132019 UYL131191:UYL132019 VIH131191:VIH132019 VSD131191:VSD132019 WBZ131191:WBZ132019 WLV131191:WLV132019 WVR131191:WVR132019 L196727:L197555 JF196727:JF197555 TB196727:TB197555 ACX196727:ACX197555 AMT196727:AMT197555 AWP196727:AWP197555 BGL196727:BGL197555 BQH196727:BQH197555 CAD196727:CAD197555 CJZ196727:CJZ197555 CTV196727:CTV197555 DDR196727:DDR197555 DNN196727:DNN197555 DXJ196727:DXJ197555 EHF196727:EHF197555 ERB196727:ERB197555 FAX196727:FAX197555 FKT196727:FKT197555 FUP196727:FUP197555 GEL196727:GEL197555 GOH196727:GOH197555 GYD196727:GYD197555 HHZ196727:HHZ197555 HRV196727:HRV197555 IBR196727:IBR197555 ILN196727:ILN197555 IVJ196727:IVJ197555 JFF196727:JFF197555 JPB196727:JPB197555 JYX196727:JYX197555 KIT196727:KIT197555 KSP196727:KSP197555 LCL196727:LCL197555 LMH196727:LMH197555 LWD196727:LWD197555 MFZ196727:MFZ197555 MPV196727:MPV197555 MZR196727:MZR197555 NJN196727:NJN197555 NTJ196727:NTJ197555 ODF196727:ODF197555 ONB196727:ONB197555 OWX196727:OWX197555 PGT196727:PGT197555 PQP196727:PQP197555 QAL196727:QAL197555 QKH196727:QKH197555 QUD196727:QUD197555 RDZ196727:RDZ197555 RNV196727:RNV197555 RXR196727:RXR197555 SHN196727:SHN197555 SRJ196727:SRJ197555 TBF196727:TBF197555 TLB196727:TLB197555 TUX196727:TUX197555 UET196727:UET197555 UOP196727:UOP197555 UYL196727:UYL197555 VIH196727:VIH197555 VSD196727:VSD197555 WBZ196727:WBZ197555 WLV196727:WLV197555 WVR196727:WVR197555 L262263:L263091 JF262263:JF263091 TB262263:TB263091 ACX262263:ACX263091 AMT262263:AMT263091 AWP262263:AWP263091 BGL262263:BGL263091 BQH262263:BQH263091 CAD262263:CAD263091 CJZ262263:CJZ263091 CTV262263:CTV263091 DDR262263:DDR263091 DNN262263:DNN263091 DXJ262263:DXJ263091 EHF262263:EHF263091 ERB262263:ERB263091 FAX262263:FAX263091 FKT262263:FKT263091 FUP262263:FUP263091 GEL262263:GEL263091 GOH262263:GOH263091 GYD262263:GYD263091 HHZ262263:HHZ263091 HRV262263:HRV263091 IBR262263:IBR263091 ILN262263:ILN263091 IVJ262263:IVJ263091 JFF262263:JFF263091 JPB262263:JPB263091 JYX262263:JYX263091 KIT262263:KIT263091 KSP262263:KSP263091 LCL262263:LCL263091 LMH262263:LMH263091 LWD262263:LWD263091 MFZ262263:MFZ263091 MPV262263:MPV263091 MZR262263:MZR263091 NJN262263:NJN263091 NTJ262263:NTJ263091 ODF262263:ODF263091 ONB262263:ONB263091 OWX262263:OWX263091 PGT262263:PGT263091 PQP262263:PQP263091 QAL262263:QAL263091 QKH262263:QKH263091 QUD262263:QUD263091 RDZ262263:RDZ263091 RNV262263:RNV263091 RXR262263:RXR263091 SHN262263:SHN263091 SRJ262263:SRJ263091 TBF262263:TBF263091 TLB262263:TLB263091 TUX262263:TUX263091 UET262263:UET263091 UOP262263:UOP263091 UYL262263:UYL263091 VIH262263:VIH263091 VSD262263:VSD263091 WBZ262263:WBZ263091 WLV262263:WLV263091 WVR262263:WVR263091 L327799:L328627 JF327799:JF328627 TB327799:TB328627 ACX327799:ACX328627 AMT327799:AMT328627 AWP327799:AWP328627 BGL327799:BGL328627 BQH327799:BQH328627 CAD327799:CAD328627 CJZ327799:CJZ328627 CTV327799:CTV328627 DDR327799:DDR328627 DNN327799:DNN328627 DXJ327799:DXJ328627 EHF327799:EHF328627 ERB327799:ERB328627 FAX327799:FAX328627 FKT327799:FKT328627 FUP327799:FUP328627 GEL327799:GEL328627 GOH327799:GOH328627 GYD327799:GYD328627 HHZ327799:HHZ328627 HRV327799:HRV328627 IBR327799:IBR328627 ILN327799:ILN328627 IVJ327799:IVJ328627 JFF327799:JFF328627 JPB327799:JPB328627 JYX327799:JYX328627 KIT327799:KIT328627 KSP327799:KSP328627 LCL327799:LCL328627 LMH327799:LMH328627 LWD327799:LWD328627 MFZ327799:MFZ328627 MPV327799:MPV328627 MZR327799:MZR328627 NJN327799:NJN328627 NTJ327799:NTJ328627 ODF327799:ODF328627 ONB327799:ONB328627 OWX327799:OWX328627 PGT327799:PGT328627 PQP327799:PQP328627 QAL327799:QAL328627 QKH327799:QKH328627 QUD327799:QUD328627 RDZ327799:RDZ328627 RNV327799:RNV328627 RXR327799:RXR328627 SHN327799:SHN328627 SRJ327799:SRJ328627 TBF327799:TBF328627 TLB327799:TLB328627 TUX327799:TUX328627 UET327799:UET328627 UOP327799:UOP328627 UYL327799:UYL328627 VIH327799:VIH328627 VSD327799:VSD328627 WBZ327799:WBZ328627 WLV327799:WLV328627 WVR327799:WVR328627 L393335:L394163 JF393335:JF394163 TB393335:TB394163 ACX393335:ACX394163 AMT393335:AMT394163 AWP393335:AWP394163 BGL393335:BGL394163 BQH393335:BQH394163 CAD393335:CAD394163 CJZ393335:CJZ394163 CTV393335:CTV394163 DDR393335:DDR394163 DNN393335:DNN394163 DXJ393335:DXJ394163 EHF393335:EHF394163 ERB393335:ERB394163 FAX393335:FAX394163 FKT393335:FKT394163 FUP393335:FUP394163 GEL393335:GEL394163 GOH393335:GOH394163 GYD393335:GYD394163 HHZ393335:HHZ394163 HRV393335:HRV394163 IBR393335:IBR394163 ILN393335:ILN394163 IVJ393335:IVJ394163 JFF393335:JFF394163 JPB393335:JPB394163 JYX393335:JYX394163 KIT393335:KIT394163 KSP393335:KSP394163 LCL393335:LCL394163 LMH393335:LMH394163 LWD393335:LWD394163 MFZ393335:MFZ394163 MPV393335:MPV394163 MZR393335:MZR394163 NJN393335:NJN394163 NTJ393335:NTJ394163 ODF393335:ODF394163 ONB393335:ONB394163 OWX393335:OWX394163 PGT393335:PGT394163 PQP393335:PQP394163 QAL393335:QAL394163 QKH393335:QKH394163 QUD393335:QUD394163 RDZ393335:RDZ394163 RNV393335:RNV394163 RXR393335:RXR394163 SHN393335:SHN394163 SRJ393335:SRJ394163 TBF393335:TBF394163 TLB393335:TLB394163 TUX393335:TUX394163 UET393335:UET394163 UOP393335:UOP394163 UYL393335:UYL394163 VIH393335:VIH394163 VSD393335:VSD394163 WBZ393335:WBZ394163 WLV393335:WLV394163 WVR393335:WVR394163 L458871:L459699 JF458871:JF459699 TB458871:TB459699 ACX458871:ACX459699 AMT458871:AMT459699 AWP458871:AWP459699 BGL458871:BGL459699 BQH458871:BQH459699 CAD458871:CAD459699 CJZ458871:CJZ459699 CTV458871:CTV459699 DDR458871:DDR459699 DNN458871:DNN459699 DXJ458871:DXJ459699 EHF458871:EHF459699 ERB458871:ERB459699 FAX458871:FAX459699 FKT458871:FKT459699 FUP458871:FUP459699 GEL458871:GEL459699 GOH458871:GOH459699 GYD458871:GYD459699 HHZ458871:HHZ459699 HRV458871:HRV459699 IBR458871:IBR459699 ILN458871:ILN459699 IVJ458871:IVJ459699 JFF458871:JFF459699 JPB458871:JPB459699 JYX458871:JYX459699 KIT458871:KIT459699 KSP458871:KSP459699 LCL458871:LCL459699 LMH458871:LMH459699 LWD458871:LWD459699 MFZ458871:MFZ459699 MPV458871:MPV459699 MZR458871:MZR459699 NJN458871:NJN459699 NTJ458871:NTJ459699 ODF458871:ODF459699 ONB458871:ONB459699 OWX458871:OWX459699 PGT458871:PGT459699 PQP458871:PQP459699 QAL458871:QAL459699 QKH458871:QKH459699 QUD458871:QUD459699 RDZ458871:RDZ459699 RNV458871:RNV459699 RXR458871:RXR459699 SHN458871:SHN459699 SRJ458871:SRJ459699 TBF458871:TBF459699 TLB458871:TLB459699 TUX458871:TUX459699 UET458871:UET459699 UOP458871:UOP459699 UYL458871:UYL459699 VIH458871:VIH459699 VSD458871:VSD459699 WBZ458871:WBZ459699 WLV458871:WLV459699 WVR458871:WVR459699 L524407:L525235 JF524407:JF525235 TB524407:TB525235 ACX524407:ACX525235 AMT524407:AMT525235 AWP524407:AWP525235 BGL524407:BGL525235 BQH524407:BQH525235 CAD524407:CAD525235 CJZ524407:CJZ525235 CTV524407:CTV525235 DDR524407:DDR525235 DNN524407:DNN525235 DXJ524407:DXJ525235 EHF524407:EHF525235 ERB524407:ERB525235 FAX524407:FAX525235 FKT524407:FKT525235 FUP524407:FUP525235 GEL524407:GEL525235 GOH524407:GOH525235 GYD524407:GYD525235 HHZ524407:HHZ525235 HRV524407:HRV525235 IBR524407:IBR525235 ILN524407:ILN525235 IVJ524407:IVJ525235 JFF524407:JFF525235 JPB524407:JPB525235 JYX524407:JYX525235 KIT524407:KIT525235 KSP524407:KSP525235 LCL524407:LCL525235 LMH524407:LMH525235 LWD524407:LWD525235 MFZ524407:MFZ525235 MPV524407:MPV525235 MZR524407:MZR525235 NJN524407:NJN525235 NTJ524407:NTJ525235 ODF524407:ODF525235 ONB524407:ONB525235 OWX524407:OWX525235 PGT524407:PGT525235 PQP524407:PQP525235 QAL524407:QAL525235 QKH524407:QKH525235 QUD524407:QUD525235 RDZ524407:RDZ525235 RNV524407:RNV525235 RXR524407:RXR525235 SHN524407:SHN525235 SRJ524407:SRJ525235 TBF524407:TBF525235 TLB524407:TLB525235 TUX524407:TUX525235 UET524407:UET525235 UOP524407:UOP525235 UYL524407:UYL525235 VIH524407:VIH525235 VSD524407:VSD525235 WBZ524407:WBZ525235 WLV524407:WLV525235 WVR524407:WVR525235 L589943:L590771 JF589943:JF590771 TB589943:TB590771 ACX589943:ACX590771 AMT589943:AMT590771 AWP589943:AWP590771 BGL589943:BGL590771 BQH589943:BQH590771 CAD589943:CAD590771 CJZ589943:CJZ590771 CTV589943:CTV590771 DDR589943:DDR590771 DNN589943:DNN590771 DXJ589943:DXJ590771 EHF589943:EHF590771 ERB589943:ERB590771 FAX589943:FAX590771 FKT589943:FKT590771 FUP589943:FUP590771 GEL589943:GEL590771 GOH589943:GOH590771 GYD589943:GYD590771 HHZ589943:HHZ590771 HRV589943:HRV590771 IBR589943:IBR590771 ILN589943:ILN590771 IVJ589943:IVJ590771 JFF589943:JFF590771 JPB589943:JPB590771 JYX589943:JYX590771 KIT589943:KIT590771 KSP589943:KSP590771 LCL589943:LCL590771 LMH589943:LMH590771 LWD589943:LWD590771 MFZ589943:MFZ590771 MPV589943:MPV590771 MZR589943:MZR590771 NJN589943:NJN590771 NTJ589943:NTJ590771 ODF589943:ODF590771 ONB589943:ONB590771 OWX589943:OWX590771 PGT589943:PGT590771 PQP589943:PQP590771 QAL589943:QAL590771 QKH589943:QKH590771 QUD589943:QUD590771 RDZ589943:RDZ590771 RNV589943:RNV590771 RXR589943:RXR590771 SHN589943:SHN590771 SRJ589943:SRJ590771 TBF589943:TBF590771 TLB589943:TLB590771 TUX589943:TUX590771 UET589943:UET590771 UOP589943:UOP590771 UYL589943:UYL590771 VIH589943:VIH590771 VSD589943:VSD590771 WBZ589943:WBZ590771 WLV589943:WLV590771 WVR589943:WVR590771 L655479:L656307 JF655479:JF656307 TB655479:TB656307 ACX655479:ACX656307 AMT655479:AMT656307 AWP655479:AWP656307 BGL655479:BGL656307 BQH655479:BQH656307 CAD655479:CAD656307 CJZ655479:CJZ656307 CTV655479:CTV656307 DDR655479:DDR656307 DNN655479:DNN656307 DXJ655479:DXJ656307 EHF655479:EHF656307 ERB655479:ERB656307 FAX655479:FAX656307 FKT655479:FKT656307 FUP655479:FUP656307 GEL655479:GEL656307 GOH655479:GOH656307 GYD655479:GYD656307 HHZ655479:HHZ656307 HRV655479:HRV656307 IBR655479:IBR656307 ILN655479:ILN656307 IVJ655479:IVJ656307 JFF655479:JFF656307 JPB655479:JPB656307 JYX655479:JYX656307 KIT655479:KIT656307 KSP655479:KSP656307 LCL655479:LCL656307 LMH655479:LMH656307 LWD655479:LWD656307 MFZ655479:MFZ656307 MPV655479:MPV656307 MZR655479:MZR656307 NJN655479:NJN656307 NTJ655479:NTJ656307 ODF655479:ODF656307 ONB655479:ONB656307 OWX655479:OWX656307 PGT655479:PGT656307 PQP655479:PQP656307 QAL655479:QAL656307 QKH655479:QKH656307 QUD655479:QUD656307 RDZ655479:RDZ656307 RNV655479:RNV656307 RXR655479:RXR656307 SHN655479:SHN656307 SRJ655479:SRJ656307 TBF655479:TBF656307 TLB655479:TLB656307 TUX655479:TUX656307 UET655479:UET656307 UOP655479:UOP656307 UYL655479:UYL656307 VIH655479:VIH656307 VSD655479:VSD656307 WBZ655479:WBZ656307 WLV655479:WLV656307 WVR655479:WVR656307 L721015:L721843 JF721015:JF721843 TB721015:TB721843 ACX721015:ACX721843 AMT721015:AMT721843 AWP721015:AWP721843 BGL721015:BGL721843 BQH721015:BQH721843 CAD721015:CAD721843 CJZ721015:CJZ721843 CTV721015:CTV721843 DDR721015:DDR721843 DNN721015:DNN721843 DXJ721015:DXJ721843 EHF721015:EHF721843 ERB721015:ERB721843 FAX721015:FAX721843 FKT721015:FKT721843 FUP721015:FUP721843 GEL721015:GEL721843 GOH721015:GOH721843 GYD721015:GYD721843 HHZ721015:HHZ721843 HRV721015:HRV721843 IBR721015:IBR721843 ILN721015:ILN721843 IVJ721015:IVJ721843 JFF721015:JFF721843 JPB721015:JPB721843 JYX721015:JYX721843 KIT721015:KIT721843 KSP721015:KSP721843 LCL721015:LCL721843 LMH721015:LMH721843 LWD721015:LWD721843 MFZ721015:MFZ721843 MPV721015:MPV721843 MZR721015:MZR721843 NJN721015:NJN721843 NTJ721015:NTJ721843 ODF721015:ODF721843 ONB721015:ONB721843 OWX721015:OWX721843 PGT721015:PGT721843 PQP721015:PQP721843 QAL721015:QAL721843 QKH721015:QKH721843 QUD721015:QUD721843 RDZ721015:RDZ721843 RNV721015:RNV721843 RXR721015:RXR721843 SHN721015:SHN721843 SRJ721015:SRJ721843 TBF721015:TBF721843 TLB721015:TLB721843 TUX721015:TUX721843 UET721015:UET721843 UOP721015:UOP721843 UYL721015:UYL721843 VIH721015:VIH721843 VSD721015:VSD721843 WBZ721015:WBZ721843 WLV721015:WLV721843 WVR721015:WVR721843 L786551:L787379 JF786551:JF787379 TB786551:TB787379 ACX786551:ACX787379 AMT786551:AMT787379 AWP786551:AWP787379 BGL786551:BGL787379 BQH786551:BQH787379 CAD786551:CAD787379 CJZ786551:CJZ787379 CTV786551:CTV787379 DDR786551:DDR787379 DNN786551:DNN787379 DXJ786551:DXJ787379 EHF786551:EHF787379 ERB786551:ERB787379 FAX786551:FAX787379 FKT786551:FKT787379 FUP786551:FUP787379 GEL786551:GEL787379 GOH786551:GOH787379 GYD786551:GYD787379 HHZ786551:HHZ787379 HRV786551:HRV787379 IBR786551:IBR787379 ILN786551:ILN787379 IVJ786551:IVJ787379 JFF786551:JFF787379 JPB786551:JPB787379 JYX786551:JYX787379 KIT786551:KIT787379 KSP786551:KSP787379 LCL786551:LCL787379 LMH786551:LMH787379 LWD786551:LWD787379 MFZ786551:MFZ787379 MPV786551:MPV787379 MZR786551:MZR787379 NJN786551:NJN787379 NTJ786551:NTJ787379 ODF786551:ODF787379 ONB786551:ONB787379 OWX786551:OWX787379 PGT786551:PGT787379 PQP786551:PQP787379 QAL786551:QAL787379 QKH786551:QKH787379 QUD786551:QUD787379 RDZ786551:RDZ787379 RNV786551:RNV787379 RXR786551:RXR787379 SHN786551:SHN787379 SRJ786551:SRJ787379 TBF786551:TBF787379 TLB786551:TLB787379 TUX786551:TUX787379 UET786551:UET787379 UOP786551:UOP787379 UYL786551:UYL787379 VIH786551:VIH787379 VSD786551:VSD787379 WBZ786551:WBZ787379 WLV786551:WLV787379 WVR786551:WVR787379 L852087:L852915 JF852087:JF852915 TB852087:TB852915 ACX852087:ACX852915 AMT852087:AMT852915 AWP852087:AWP852915 BGL852087:BGL852915 BQH852087:BQH852915 CAD852087:CAD852915 CJZ852087:CJZ852915 CTV852087:CTV852915 DDR852087:DDR852915 DNN852087:DNN852915 DXJ852087:DXJ852915 EHF852087:EHF852915 ERB852087:ERB852915 FAX852087:FAX852915 FKT852087:FKT852915 FUP852087:FUP852915 GEL852087:GEL852915 GOH852087:GOH852915 GYD852087:GYD852915 HHZ852087:HHZ852915 HRV852087:HRV852915 IBR852087:IBR852915 ILN852087:ILN852915 IVJ852087:IVJ852915 JFF852087:JFF852915 JPB852087:JPB852915 JYX852087:JYX852915 KIT852087:KIT852915 KSP852087:KSP852915 LCL852087:LCL852915 LMH852087:LMH852915 LWD852087:LWD852915 MFZ852087:MFZ852915 MPV852087:MPV852915 MZR852087:MZR852915 NJN852087:NJN852915 NTJ852087:NTJ852915 ODF852087:ODF852915 ONB852087:ONB852915 OWX852087:OWX852915 PGT852087:PGT852915 PQP852087:PQP852915 QAL852087:QAL852915 QKH852087:QKH852915 QUD852087:QUD852915 RDZ852087:RDZ852915 RNV852087:RNV852915 RXR852087:RXR852915 SHN852087:SHN852915 SRJ852087:SRJ852915 TBF852087:TBF852915 TLB852087:TLB852915 TUX852087:TUX852915 UET852087:UET852915 UOP852087:UOP852915 UYL852087:UYL852915 VIH852087:VIH852915 VSD852087:VSD852915 WBZ852087:WBZ852915 WLV852087:WLV852915 WVR852087:WVR852915 L917623:L918451 JF917623:JF918451 TB917623:TB918451 ACX917623:ACX918451 AMT917623:AMT918451 AWP917623:AWP918451 BGL917623:BGL918451 BQH917623:BQH918451 CAD917623:CAD918451 CJZ917623:CJZ918451 CTV917623:CTV918451 DDR917623:DDR918451 DNN917623:DNN918451 DXJ917623:DXJ918451 EHF917623:EHF918451 ERB917623:ERB918451 FAX917623:FAX918451 FKT917623:FKT918451 FUP917623:FUP918451 GEL917623:GEL918451 GOH917623:GOH918451 GYD917623:GYD918451 HHZ917623:HHZ918451 HRV917623:HRV918451 IBR917623:IBR918451 ILN917623:ILN918451 IVJ917623:IVJ918451 JFF917623:JFF918451 JPB917623:JPB918451 JYX917623:JYX918451 KIT917623:KIT918451 KSP917623:KSP918451 LCL917623:LCL918451 LMH917623:LMH918451 LWD917623:LWD918451 MFZ917623:MFZ918451 MPV917623:MPV918451 MZR917623:MZR918451 NJN917623:NJN918451 NTJ917623:NTJ918451 ODF917623:ODF918451 ONB917623:ONB918451 OWX917623:OWX918451 PGT917623:PGT918451 PQP917623:PQP918451 QAL917623:QAL918451 QKH917623:QKH918451 QUD917623:QUD918451 RDZ917623:RDZ918451 RNV917623:RNV918451 RXR917623:RXR918451 SHN917623:SHN918451 SRJ917623:SRJ918451 TBF917623:TBF918451 TLB917623:TLB918451 TUX917623:TUX918451 UET917623:UET918451 UOP917623:UOP918451 UYL917623:UYL918451 VIH917623:VIH918451 VSD917623:VSD918451 WBZ917623:WBZ918451 WLV917623:WLV918451 WVR917623:WVR918451 L983159:L983987 JF983159:JF983987 TB983159:TB983987 ACX983159:ACX983987 AMT983159:AMT983987 AWP983159:AWP983987 BGL983159:BGL983987 BQH983159:BQH983987 CAD983159:CAD983987 CJZ983159:CJZ983987 CTV983159:CTV983987 DDR983159:DDR983987 DNN983159:DNN983987 DXJ983159:DXJ983987 EHF983159:EHF983987 ERB983159:ERB983987 FAX983159:FAX983987 FKT983159:FKT983987 FUP983159:FUP983987 GEL983159:GEL983987 GOH983159:GOH983987 GYD983159:GYD983987 HHZ983159:HHZ983987 HRV983159:HRV983987 IBR983159:IBR983987 ILN983159:ILN983987 IVJ983159:IVJ983987 JFF983159:JFF983987 JPB983159:JPB983987 JYX983159:JYX983987 KIT983159:KIT983987 KSP983159:KSP983987 LCL983159:LCL983987 LMH983159:LMH983987 LWD983159:LWD983987 MFZ983159:MFZ983987 MPV983159:MPV983987 MZR983159:MZR983987 NJN983159:NJN983987 NTJ983159:NTJ983987 ODF983159:ODF983987 ONB983159:ONB983987 OWX983159:OWX983987 PGT983159:PGT983987 PQP983159:PQP983987 QAL983159:QAL983987 QKH983159:QKH983987 QUD983159:QUD983987 RDZ983159:RDZ983987 RNV983159:RNV983987 RXR983159:RXR983987 SHN983159:SHN983987 SRJ983159:SRJ983987 TBF983159:TBF983987 TLB983159:TLB983987 TUX983159:TUX983987 UET983159:UET983987 UOP983159:UOP983987 UYL983159:UYL983987 VIH983159:VIH983987 VSD983159:VSD983987 WBZ983159:WBZ983987 WLV983159:WLV983987 IX137 IX16 WVJ16 WVJ137 WLN16 WLN137 WBR16 WBR137 VRV16 VRV137 VHZ16 VHZ137 UYD16 UYD137 UOH16 UOH137 UEL16 UEL137 TUP16 TUP137 TKT16 TKT137 TAX16 TAX137 SRB16 SRB137 SHF16 SHF137 RXJ16 RXJ137 RNN16 RNN137 RDR16 RDR137 QTV16 QTV137 QJZ16 QJZ137 QAD16 QAD137 PQH16 PQH137 PGL16 PGL137 OWP16 OWP137 OMT16 OMT137 OCX16 OCX137 NTB16 NTB137 NJF16 NJF137 MZJ16 MZJ137 MPN16 MPN137 MFR16 MFR137 LVV16 LVV137 LLZ16 LLZ137 LCD16 LCD137 KSH16 KSH137 KIL16 KIL137 JYP16 JYP137 JOT16 JOT137 JEX16 JEX137 IVB16 IVB137 ILF16 ILF137 IBJ16 IBJ137 HRN16 HRN137 HHR16 HHR137 GXV16 GXV137 GNZ16 GNZ137 GED16 GED137 FUH16 FUH137 FKL16 FKL137 FAP16 FAP137 EQT16 EQT137 EGX16 EGX137 DXB16 DXB137 DNF16 DNF137 DDJ16 DDJ137 CTN16 CTN137 CJR16 CJR137 BZV16 BZV137 BPZ16 BPZ137 BGD16 BGD137 AWH16 AWH137 AML16 AML137 ACP16 ACP137 ST16 ST137 L16 N193:N194 AMR385:AMR387 ACV385:ACV387 SZ385:SZ387 JD385:JD387 WVP385:WVP387 WLT385:WLT387 WBX385:WBX387 VSB385:VSB387 VIF385:VIF387 UYJ385:UYJ387 UON385:UON387 UER385:UER387 TUV385:TUV387 TKZ385:TKZ387 TBD385:TBD387 SRH385:SRH387 SHL385:SHL387 RXP385:RXP387 RNT385:RNT387 RDX385:RDX387 QUB385:QUB387 QKF385:QKF387 QAJ385:QAJ387 PQN385:PQN387 PGR385:PGR387 OWV385:OWV387 OMZ385:OMZ387 ODD385:ODD387 NTH385:NTH387 NJL385:NJL387 MZP385:MZP387 MPT385:MPT387 MFX385:MFX387 LWB385:LWB387 LMF385:LMF387 LCJ385:LCJ387 KSN385:KSN387 KIR385:KIR387 JYV385:JYV387 JOZ385:JOZ387 JFD385:JFD387 IVH385:IVH387 ILL385:ILL387 IBP385:IBP387 HRT385:HRT387 HHX385:HHX387 GYB385:GYB387 GOF385:GOF387 GEJ385:GEJ387 FUN385:FUN387 FKR385:FKR387 FAV385:FAV387 EQZ385:EQZ387 EHD385:EHD387 DXH385:DXH387 DNL385:DNL387 DDP385:DDP387 CTT385:CTT387 CJX385:CJX387 CAB385:CAB387 BQF385:BQF387 BGJ385:BGJ387 AWN385:AWN387 ACM155:ACM158 ABT133:ABT134 UDZ132 TUD132 TKH132 TAL132 SQP132 SGT132 RWX132 RNB132 RDF132 QTJ132 QJN132 PZR132 PPV132 PFZ132 OWD132 OMH132 OCL132 NSP132 NIT132 MYX132 MPB132 MFF132 LVJ132 LLN132 LBR132 KRV132 KHZ132 JYD132 JOH132 JEL132 IUP132 IKT132 IAX132 HRB132 HHF132 GXJ132 GNN132 GDR132 FTV132 FJZ132 FAD132 EQH132 EGL132 DWP132 DMT132 DCX132 CTB132 CJF132 BZJ132 BPN132 BFR132 AVV132 ALZ132 ACD132 SH132 IL132 WUX132 WLB132 WBF132 VRJ132 ALP133:ALP134 VHN132 L137 WBT153 DWZ150 EGV150 EQR150 FAN150 FKJ150 FUF150 GEB150 GNX150 GXT150 HHP150 HRL150 IBH150 ILD150 IUZ150 JEV150 JOR150 JYN150 KIJ150 KSF150 LCB150 LLX150 LVT150 MFP150 MPL150 MZH150 NJD150 NSZ150 OCV150 OMR150 OWN150 PGJ150 PQF150 QAB150 QJX150 QTT150 RDP150 RNL150 RXH150 SHD150 SQZ150 TAV150 TKR150 TUN150 UEJ150 UOF150 UYB150 VHX150 VRT150 WBP150 WLL150 WVH150 IV150 SR150 ACN150 AMJ150 AWF150 BGB150 BPX150 BZT150 CJP150 CTL150 L142:L143 AML48:AML49 VRX153 VIB153 UYF153 UOJ153 UEN153 TUR153 TKV153 TAZ153 SRD153 SHH153 RXL153 RNP153 RDT153 QTX153 QKB153 QAF153 PQJ153 PGN153 OWR153 OMV153 OCZ153 NTD153 NJH153 MZL153 MPP153 MFT153 LVX153 LMB153 LCF153 KSJ153 KIN153 JYR153 JOV153 JEZ153 IVD153 ILH153 IBL153 HRP153 HHT153 GXX153 GOB153 GEF153 FUJ153 FKN153 FAR153 EQV153 EGZ153 DXD153 DNH153 DDL153 CTP153 CJT153 BZX153 BQB153 BGF153 AWJ153 AMN153 ACR153 SV153 IZ153 WLP153 WVL153 AVL133:AVL134 DDH150 UYF257 UOJ257 UEN257 TUR257 TKV257 TAZ257 SRD257 SHH257 RXL257 RNP257 RDT257 QTX257 QKB257 QAF257 PQJ257 PGN257 OWR257 OMV257 OCZ257 NTD257 NJH257 MZL257 MPP257 MFT257 LVX257 LMB257 LCF257 KSJ257 KIN257 JYR257 JOV257 JEZ257 IVD257 ILH257 IBL257 HRP257 HHT257 GXX257 GOB257 GEF257 FUJ257 FKN257 FAR257 EQV257 EGZ257 DXD257 DNH257 DDL257 CTP257 CJT257 BZX257 BQB257 BGF257 AWJ257 AMN257 ACR257 SV257 IZ257 WLP257 WVL257 WBT257 VRX257 BFZ151 IX258 IU251 AWH80:AWH82 BGD80:BGD82 BPZ80:BPZ82 BZV80:BZV82 CJR80:CJR82 CTN80:CTN82 DDJ80:DDJ82 DNF80:DNF82 DXB80:DXB82 EGX80:EGX82 EQT80:EQT82 FAP80:FAP82 FKL80:FKL82 FUH80:FUH82 GED80:GED82 GNZ80:GNZ82 GXV80:GXV82 HHR80:HHR82 HRN80:HRN82 IBJ80:IBJ82 ILF80:ILF82 IVB80:IVB82 JEX80:JEX82 JOT80:JOT82 JYP80:JYP82 KIL80:KIL82 KSH80:KSH82 LCD80:LCD82 LLZ80:LLZ82 LVV80:LVV82 MFR80:MFR82 MPN80:MPN82 MZJ80:MZJ82 NJF80:NJF82 NTB80:NTB82 OCX80:OCX82 OMT80:OMT82 OWP80:OWP82 PGL80:PGL82 PQH80:PQH82 QAD80:QAD82 QJZ80:QJZ82 QTV80:QTV82 RDR80:RDR82 RNN80:RNN82 RXJ80:RXJ82 SHF80:SHF82 SRB80:SRB82 TAX80:TAX82 TKT80:TKT82 TUP80:TUP82 UEL80:UEL82 UOH80:UOH82 UYD80:UYD82 VHZ80:VHZ82 VRV80:VRV82 WBR80:WBR82 WLN80:WLN82 WVJ80:WVJ82 IX80:IX82 ST80:ST82 ACP80:ACP82 M80:M82 M384 BGD29:BGD31 BPZ29:BPZ31 BZV29:BZV31 CJR29:CJR31 CTN29:CTN31 DDJ29:DDJ31 DNF29:DNF31 DXB29:DXB31 EGX29:EGX31 EQT29:EQT31 FAP29:FAP31 FKL29:FKL31 FUH29:FUH31 GED29:GED31 GNZ29:GNZ31 GXV29:GXV31 HHR29:HHR31 HRN29:HRN31 IBJ29:IBJ31 ILF29:ILF31 IVB29:IVB31 JEX29:JEX31 JOT29:JOT31 JYP29:JYP31 KIL29:KIL31 KSH29:KSH31 LCD29:LCD31 LLZ29:LLZ31 LVV29:LVV31 MFR29:MFR31 MPN29:MPN31 MZJ29:MZJ31 NJF29:NJF31 NTB29:NTB31 OCX29:OCX31 OMT29:OMT31 OWP29:OWP31 PGL29:PGL31 PQH29:PQH31 QAD29:QAD31 QJZ29:QJZ31 QTV29:QTV31 RDR29:RDR31 RNN29:RNN31 RXJ29:RXJ31 SHF29:SHF31 SRB29:SRB31 TAX29:TAX31 TKT29:TKT31 TUP29:TUP31 UEL29:UEL31 UOH29:UOH31 UYD29:UYD31 VHZ29:VHZ31 VRV29:VRV31 WBR29:WBR31 WLN29:WLN31 WVJ29:WVJ31 IX29:IX31 ST29:ST31 ACP29:ACP31 M29:M31 AML29:AML31 AML80:AML82 BGD34:BGD36 BPZ34:BPZ36 BZV34:BZV36 CJR34:CJR36 CTN34:CTN36 DDJ34:DDJ36 DNF34:DNF36 DXB34:DXB36 EGX34:EGX36 EQT34:EQT36 FAP34:FAP36 FKL34:FKL36 FUH34:FUH36 GED34:GED36 GNZ34:GNZ36 GXV34:GXV36 HHR34:HHR36 HRN34:HRN36 IBJ34:IBJ36 ILF34:ILF36 IVB34:IVB36 JEX34:JEX36 JOT34:JOT36 JYP34:JYP36 KIL34:KIL36 KSH34:KSH36 LCD34:LCD36 LLZ34:LLZ36 LVV34:LVV36 MFR34:MFR36 MPN34:MPN36 MZJ34:MZJ36 NJF34:NJF36 NTB34:NTB36 OCX34:OCX36 OMT34:OMT36 OWP34:OWP36 PGL34:PGL36 PQH34:PQH36 QAD34:QAD36 QJZ34:QJZ36 QTV34:QTV36 RDR34:RDR36 RNN34:RNN36 RXJ34:RXJ36 SHF34:SHF36 SRB34:SRB36 TAX34:TAX36 TKT34:TKT36 TUP34:TUP36 UEL34:UEL36 UOH34:UOH36 UYD34:UYD36 VHZ34:VHZ36 VRV34:VRV36 WBR34:WBR36 WLN34:WLN36 WVJ34:WVJ36 IX34:IX36 ST34:ST36 ACP34:ACP36 M34:M36 AML34:AML36 M48:M49 BGD43:BGD45 BPZ43:BPZ45 BZV43:BZV45 CJR43:CJR45 CTN43:CTN45 DDJ43:DDJ45 DNF43:DNF45 DXB43:DXB45 EGX43:EGX45 EQT43:EQT45 FAP43:FAP45 FKL43:FKL45 FUH43:FUH45 GED43:GED45 GNZ43:GNZ45 GXV43:GXV45 HHR43:HHR45 HRN43:HRN45 IBJ43:IBJ45 ILF43:ILF45 IVB43:IVB45 JEX43:JEX45 JOT43:JOT45 JYP43:JYP45 KIL43:KIL45 KSH43:KSH45 LCD43:LCD45 LLZ43:LLZ45 LVV43:LVV45 MFR43:MFR45 MPN43:MPN45 MZJ43:MZJ45 NJF43:NJF45 NTB43:NTB45 OCX43:OCX45 OMT43:OMT45 OWP43:OWP45 PGL43:PGL45 PQH43:PQH45 QAD43:QAD45 QJZ43:QJZ45 QTV43:QTV45 RDR43:RDR45 RNN43:RNN45 RXJ43:RXJ45 SHF43:SHF45 SRB43:SRB45 TAX43:TAX45 TKT43:TKT45 TUP43:TUP45 UEL43:UEL45 UOH43:UOH45 UYD43:UYD45 VHZ43:VHZ45 VRV43:VRV45 WBR43:WBR45 WLN43:WLN45 WVJ43:WVJ45 IX43:IX45 ST43:ST45 ACP43:ACP45 M43:M45 AML43:AML45 AWH29:AWH31 AWH48:AWH49 BGD48:BGD49 BPZ48:BPZ49 BZV48:BZV49 CJR48:CJR49 CTN48:CTN49 DDJ48:DDJ49 DNF48:DNF49 DXB48:DXB49 EGX48:EGX49 EQT48:EQT49 FAP48:FAP49 FKL48:FKL49 FUH48:FUH49 GED48:GED49 GNZ48:GNZ49 GXV48:GXV49 HHR48:HHR49 HRN48:HRN49 IBJ48:IBJ49 ILF48:ILF49 IVB48:IVB49 JEX48:JEX49 JOT48:JOT49 JYP48:JYP49 KIL48:KIL49 KSH48:KSH49 LCD48:LCD49 LLZ48:LLZ49 LVV48:LVV49 MFR48:MFR49 MPN48:MPN49 MZJ48:MZJ49 NJF48:NJF49 NTB48:NTB49 OCX48:OCX49 OMT48:OMT49 OWP48:OWP49 PGL48:PGL49 PQH48:PQH49 QAD48:QAD49 QJZ48:QJZ49 QTV48:QTV49 RDR48:RDR49 RNN48:RNN49 RXJ48:RXJ49 SHF48:SHF49 SRB48:SRB49 TAX48:TAX49 TKT48:TKT49 TUP48:TUP49 UEL48:UEL49 UOH48:UOH49 UYD48:UYD49 VHZ48:VHZ49 VRV48:VRV49 WBR48:WBR49 WLN48:WLN49 WVJ48:WVJ49 IX48:IX49 ST48:ST49 ACP48:ACP49 AWH34:AWH36 AMP160 BPV151 BZR151 CJN151 CTJ151 DDF151 DNB151 DWX151 EGT151 EQP151 FAL151 FKH151 FUD151 GDZ151 GNV151 GXR151 HHN151 HRJ151 IBF151 ILB151 IUX151 JET151 JOP151 JYL151 KIH151 KSD151 LBZ151 LLV151 LVR151 MFN151 MPJ151 MZF151 NJB151 NSX151 OCT151 OMP151 OWL151 PGH151 PQD151 PZZ151 QJV151 QTR151 RDN151 RNJ151 RXF151 SHB151 SQX151 TAT151 TKP151 TUL151 UEH151 UOD151 UXZ151 VHV151 VRR151 WBN151 WLJ151 WVF151 IT151 SP151 ACL151 AMH151 L343 ACT160 WLN258 WVJ258 WBR258 VRV258 VHZ258 UYD258 UOH258 UEL258 TUP258 TKT258 TAX258 SRB258 SHF258 RXJ258 RNN258 RDR258 QTV258 QJZ258 QAD258 PQH258 PGL258 OWP258 OMT258 OCX258 NTB258 NJF258 MZJ258 MPN258 MFR258 LVV258 LLZ258 LCD258 KSH258 KIL258 JYP258 JOT258 JEX258 IVB258 ILF258 IBJ258 HRN258 HHR258 GXV258 GNZ258 GED258 FUH258 FKL258 FAP258 EQT258 EGX258 DXB258 DNF258 DDJ258 CTN258 CJR258 BZV258 BPZ258 BGD258 AWH258 AML258 ACP258 VIB257 N260:N261 ALZ83 AVV83 BFR83 BPN83 BZJ83 CJF83 CTB83 DCX83 DMT83 DWP83 EGL83 EQH83 FAD83 FJZ83 FTV83 GDR83 GNN83 GXJ83 HHF83 HRB83 IAX83 IKT83 IUP83 JEL83 JOH83 JYD83 KHZ83 KRV83 LBR83 LLN83 LVJ83 MFF83 MPB83 MYX83 NIT83 NSP83 OCL83 OMH83 OWD83 PFZ83 PPV83 PZR83 QJN83 QTJ83 RDF83 RNB83 RWX83 SGT83 SQP83 TAL83 TKH83 TUD83 UDZ83 UNV83 UXR83 VHN83 VRJ83 WBF83 WLB83 WUX83 IL83 SH83 ACD83 AVL84:AVL85 BFH84:BFH85 BPD84:BPD85 BYZ84:BYZ85 CIV84:CIV85 CSR84:CSR85 DCN84:DCN85 DMJ84:DMJ85 DWF84:DWF85 EGB84:EGB85 EPX84:EPX85 EZT84:EZT85 FJP84:FJP85 FTL84:FTL85 GDH84:GDH85 GND84:GND85 GWZ84:GWZ85 HGV84:HGV85 HQR84:HQR85 IAN84:IAN85 IKJ84:IKJ85 IUF84:IUF85 JEB84:JEB85 JNX84:JNX85 JXT84:JXT85 KHP84:KHP85 KRL84:KRL85 LBH84:LBH85 LLD84:LLD85 LUZ84:LUZ85 MEV84:MEV85 MOR84:MOR85 MYN84:MYN85 NIJ84:NIJ85 NSF84:NSF85 OCB84:OCB85 OLX84:OLX85 OVT84:OVT85 PFP84:PFP85 PPL84:PPL85 PZH84:PZH85 QJD84:QJD85 QSZ84:QSZ85 RCV84:RCV85 RMR84:RMR85 RWN84:RWN85 SGJ84:SGJ85 SQF84:SQF85 TAB84:TAB85 TJX84:TJX85 TTT84:TTT85 UDP84:UDP85 UNL84:UNL85 UXH84:UXH85 VHD84:VHD85 VQZ84:VQZ85 WAV84:WAV85 WKR84:WKR85 WUN84:WUN85 IB84:IB85 RX84:RX85 ALZ88 AVV88 BFR88 BPN88 BZJ88 CJF88 CTB88 DCX88 DMT88 DWP88 EGL88 EQH88 FAD88 FJZ88 FTV88 GDR88 GNN88 GXJ88 HHF88 HRB88 IAX88 IKT88 IUP88 JEL88 JOH88 JYD88 KHZ88 KRV88 LBR88 LLN88 LVJ88 MFF88 MPB88 MYX88 NIT88 NSP88 OCL88 OMH88 OWD88 PFZ88 PPV88 PZR88 QJN88 QTJ88 RDF88 RNB88 RWX88 SGT88 SQP88 TAL88 TKH88 TUD88 UDZ88 UNV88 UXR88 VHN88 VRJ88 WBF88 WLB88 WUX88 IL88 SH88 ACD88 AVL89:AVL90 BFH89:BFH90 BPD89:BPD90 BYZ89:BYZ90 CIV89:CIV90 CSR89:CSR90 DCN89:DCN90 DMJ89:DMJ90 DWF89:DWF90 EGB89:EGB90 EPX89:EPX90 EZT89:EZT90 FJP89:FJP90 FTL89:FTL90 GDH89:GDH90 GND89:GND90 GWZ89:GWZ90 HGV89:HGV90 HQR89:HQR90 IAN89:IAN90 IKJ89:IKJ90 IUF89:IUF90 JEB89:JEB90 JNX89:JNX90 JXT89:JXT90 KHP89:KHP90 KRL89:KRL90 LBH89:LBH90 LLD89:LLD90 LUZ89:LUZ90 MEV89:MEV90 MOR89:MOR90 MYN89:MYN90 NIJ89:NIJ90 NSF89:NSF90 OCB89:OCB90 OLX89:OLX90 OVT89:OVT90 PFP89:PFP90 PPL89:PPL90 PZH89:PZH90 QJD89:QJD90 QSZ89:QSZ90 RCV89:RCV90 RMR89:RMR90 RWN89:RWN90 SGJ89:SGJ90 SQF89:SQF90 TAB89:TAB90 TJX89:TJX90 TTT89:TTT90 UDP89:UDP90 UNL89:UNL90 UXH89:UXH90 VHD89:VHD90 VQZ89:VQZ90 WAV89:WAV90 WKR89:WKR90 WUN89:WUN90 IB89:IB90 RX89:RX90 ABT89:ABT90 ACD94 ALZ94 AVV94 BFR94 BPN94 BZJ94 CJF94 CTB94 DCX94 DMT94 DWP94 EGL94 EQH94 FAD94 FJZ94 FTV94 GDR94 GNN94 GXJ94 HHF94 HRB94 IAX94 IKT94 IUP94 JEL94 JOH94 JYD94 KHZ94 KRV94 LBR94 LLN94 LVJ94 MFF94 MPB94 MYX94 NIT94 NSP94 OCL94 OMH94 OWD94 PFZ94 PPV94 PZR94 QJN94 QTJ94 RDF94 RNB94 RWX94 SGT94 SQP94 TAL94 TKH94 TUD94 UDZ94 UNV94 UXR94 VHN94 VRJ94 WBF94 WLB94 WUX94 IL94 SH94 AVL95:AVL96 BFH95:BFH96 BPD95:BPD96 BYZ95:BYZ96 CIV95:CIV96 CSR95:CSR96 DCN95:DCN96 DMJ95:DMJ96 DWF95:DWF96 EGB95:EGB96 EPX95:EPX96 EZT95:EZT96 FJP95:FJP96 FTL95:FTL96 GDH95:GDH96 GND95:GND96 GWZ95:GWZ96 HGV95:HGV96 HQR95:HQR96 IAN95:IAN96 IKJ95:IKJ96 IUF95:IUF96 JEB95:JEB96 JNX95:JNX96 JXT95:JXT96 KHP95:KHP96 KRL95:KRL96 LBH95:LBH96 LLD95:LLD96 LUZ95:LUZ96 MEV95:MEV96 MOR95:MOR96 MYN95:MYN96 NIJ95:NIJ96 NSF95:NSF96 OCB95:OCB96 OLX95:OLX96 OVT95:OVT96 PFP95:PFP96 PPL95:PPL96 PZH95:PZH96 QJD95:QJD96 QSZ95:QSZ96 RCV95:RCV96 RMR95:RMR96 RWN95:RWN96 SGJ95:SGJ96 SQF95:SQF96 TAB95:TAB96 TJX95:TJX96 TTT95:TTT96 UDP95:UDP96 UNL95:UNL96 UXH95:UXH96 VHD95:VHD96 VQZ95:VQZ96 WAV95:WAV96 WKR95:WKR96 WUN95:WUN96 IB95:IB96 RX95:RX96 ABT95:ABT96 SH99:SH100 ACD99:ACD100 ALZ99:ALZ100 AVV99:AVV100 BFR99:BFR100 BPN99:BPN100 BZJ99:BZJ100 CJF99:CJF100 CTB99:CTB100 DCX99:DCX100 DMT99:DMT100 DWP99:DWP100 EGL99:EGL100 EQH99:EQH100 FAD99:FAD100 FJZ99:FJZ100 FTV99:FTV100 GDR99:GDR100 GNN99:GNN100 GXJ99:GXJ100 HHF99:HHF100 HRB99:HRB100 IAX99:IAX100 IKT99:IKT100 IUP99:IUP100 JEL99:JEL100 JOH99:JOH100 JYD99:JYD100 KHZ99:KHZ100 KRV99:KRV100 LBR99:LBR100 LLN99:LLN100 LVJ99:LVJ100 MFF99:MFF100 MPB99:MPB100 MYX99:MYX100 NIT99:NIT100 NSP99:NSP100 OCL99:OCL100 OMH99:OMH100 OWD99:OWD100 PFZ99:PFZ100 PPV99:PPV100 PZR99:PZR100 QJN99:QJN100 QTJ99:QTJ100 RDF99:RDF100 RNB99:RNB100 RWX99:RWX100 SGT99:SGT100 SQP99:SQP100 TAL99:TAL100 TKH99:TKH100 TUD99:TUD100 UDZ99:UDZ100 UNV99:UNV100 UXR99:UXR100 VHN99:VHN100 VRJ99:VRJ100 WBF99:WBF100 WLB99:WLB100 WUX99:WUX100 IL99:IL100 AVL101 BFH101 BPD101 BYZ101 CIV101 CSR101 DCN101 DMJ101 DWF101 EGB101 EPX101 EZT101 FJP101 FTL101 GDH101 GND101 GWZ101 HGV101 HQR101 IAN101 IKJ101 IUF101 JEB101 JNX101 JXT101 KHP101 KRL101 LBH101 LLD101 LUZ101 MEV101 MOR101 MYN101 NIJ101 NSF101 OCB101 OLX101 OVT101 PFP101 PPL101 PZH101 QJD101 QSZ101 RCV101 RMR101 RWN101 SGJ101 SQF101 TAB101 TJX101 TTT101 UDP101 UNL101 UXH101 VHD101 VQZ101 WAV101 WKR101 WUN101 IB101 RX101 IL103 SH103 ACD103 ALZ103 AVV103 BFR103 BPN103 BZJ103 CJF103 CTB103 DCX103 DMT103 DWP103 EGL103 EQH103 FAD103 FJZ103 FTV103 GDR103 GNN103 GXJ103 HHF103 HRB103 IAX103 IKT103 IUP103 JEL103 JOH103 JYD103 KHZ103 KRV103 LBR103 LLN103 LVJ103 MFF103 MPB103 MYX103 NIT103 NSP103 OCL103 OMH103 OWD103 PFZ103 PPV103 PZR103 QJN103 QTJ103 RDF103 RNB103 RWX103 SGT103 SQP103 TAL103 TKH103 TUD103 UDZ103 UNV103 UXR103 VHN103 VRJ103 WBF103 WLB103 WUX103 AVL104 BFH104 BPD104 BYZ104 CIV104 CSR104 DCN104 DMJ104 DWF104 EGB104 EPX104 EZT104 FJP104 FTL104 GDH104 GND104 GWZ104 HGV104 HQR104 IAN104 IKJ104 IUF104 JEB104 JNX104 JXT104 KHP104 KRL104 LBH104 LLD104 LUZ104 MEV104 MOR104 MYN104 NIJ104 NSF104 OCB104 OLX104 OVT104 PFP104 PPL104 PZH104 QJD104 QSZ104 RCV104 RMR104 RWN104 SGJ104 SQF104 TAB104 TJX104 TTT104 UDP104 UNL104 UXH104 VHD104 VQZ104 WAV104 WKR104 WUN104 IB104 RX104 ABT104 WUX106 IL106 SH106 ACD106 ALZ106 AVV106 BFR106 BPN106 BZJ106 CJF106 CTB106 DCX106 DMT106 DWP106 EGL106 EQH106 FAD106 FJZ106 FTV106 GDR106 GNN106 GXJ106 HHF106 HRB106 IAX106 IKT106 IUP106 JEL106 JOH106 JYD106 KHZ106 KRV106 LBR106 LLN106 LVJ106 MFF106 MPB106 MYX106 NIT106 NSP106 OCL106 OMH106 OWD106 PFZ106 PPV106 PZR106 QJN106 QTJ106 RDF106 RNB106 RWX106 SGT106 SQP106 TAL106 TKH106 TUD106 UDZ106 UNV106 UXR106 VHN106 VRJ106 WBF106 WLB106 AVL107:AVL108 BFH107:BFH108 BPD107:BPD108 BYZ107:BYZ108 CIV107:CIV108 CSR107:CSR108 DCN107:DCN108 DMJ107:DMJ108 DWF107:DWF108 EGB107:EGB108 EPX107:EPX108 EZT107:EZT108 FJP107:FJP108 FTL107:FTL108 GDH107:GDH108 GND107:GND108 GWZ107:GWZ108 HGV107:HGV108 HQR107:HQR108 IAN107:IAN108 IKJ107:IKJ108 IUF107:IUF108 JEB107:JEB108 JNX107:JNX108 JXT107:JXT108 KHP107:KHP108 KRL107:KRL108 LBH107:LBH108 LLD107:LLD108 LUZ107:LUZ108 MEV107:MEV108 MOR107:MOR108 MYN107:MYN108 NIJ107:NIJ108 NSF107:NSF108 OCB107:OCB108 OLX107:OLX108 OVT107:OVT108 PFP107:PFP108 PPL107:PPL108 PZH107:PZH108 QJD107:QJD108 QSZ107:QSZ108 RCV107:RCV108 RMR107:RMR108 RWN107:RWN108 SGJ107:SGJ108 SQF107:SQF108 TAB107:TAB108 TJX107:TJX108 TTT107:TTT108 UDP107:UDP108 UNL107:UNL108 UXH107:UXH108 VHD107:VHD108 VQZ107:VQZ108 WAV107:WAV108 WKR107:WKR108 WUN107:WUN108 IB107:IB108 RX107:RX108 ABT107:ABT108 WLB110 WUX110 IL110 SH110 ACD110 ALZ110 AVV110 BFR110 BPN110 BZJ110 CJF110 CTB110 DCX110 DMT110 DWP110 EGL110 EQH110 FAD110 FJZ110 FTV110 GDR110 GNN110 GXJ110 HHF110 HRB110 IAX110 IKT110 IUP110 JEL110 JOH110 JYD110 KHZ110 KRV110 LBR110 LLN110 LVJ110 MFF110 MPB110 MYX110 NIT110 NSP110 OCL110 OMH110 OWD110 PFZ110 PPV110 PZR110 QJN110 QTJ110 RDF110 RNB110 RWX110 SGT110 SQP110 TAL110 TKH110 TUD110 UDZ110 UNV110 UXR110 VHN110 VRJ110 WBF110 AVL111:AVL112 BFH111:BFH112 BPD111:BPD112 BYZ111:BYZ112 CIV111:CIV112 CSR111:CSR112 DCN111:DCN112 DMJ111:DMJ112 DWF111:DWF112 EGB111:EGB112 EPX111:EPX112 EZT111:EZT112 FJP111:FJP112 FTL111:FTL112 GDH111:GDH112 GND111:GND112 GWZ111:GWZ112 HGV111:HGV112 HQR111:HQR112 IAN111:IAN112 IKJ111:IKJ112 IUF111:IUF112 JEB111:JEB112 JNX111:JNX112 JXT111:JXT112 KHP111:KHP112 KRL111:KRL112 LBH111:LBH112 LLD111:LLD112 LUZ111:LUZ112 MEV111:MEV112 MOR111:MOR112 MYN111:MYN112 NIJ111:NIJ112 NSF111:NSF112 OCB111:OCB112 OLX111:OLX112 OVT111:OVT112 PFP111:PFP112 PPL111:PPL112 PZH111:PZH112 QJD111:QJD112 QSZ111:QSZ112 RCV111:RCV112 RMR111:RMR112 RWN111:RWN112 SGJ111:SGJ112 SQF111:SQF112 TAB111:TAB112 TJX111:TJX112 TTT111:TTT112 UDP111:UDP112 UNL111:UNL112 UXH111:UXH112 VHD111:VHD112 VQZ111:VQZ112 WAV111:WAV112 WKR111:WKR112 WUN111:WUN112 IB111:IB112 RX111:RX112 ABT111:ABT112 WBF116 ST258 WLB116 WUX116 IL116 SH116 ACD116 ALZ116 AVV116 BFR116 BPN116 BZJ116 CJF116 CTB116 DCX116 DMT116 DWP116 EGL116 EQH116 FAD116 FJZ116 FTV116 GDR116 GNN116 GXJ116 HHF116 HRB116 IAX116 IKT116 IUP116 JEL116 JOH116 JYD116 KHZ116 KRV116 LBR116 LLN116 LVJ116 MFF116 MPB116 MYX116 NIT116 NSP116 OCL116 OMH116 OWD116 PFZ116 PPV116 PZR116 QJN116 QTJ116 RDF116 RNB116 RWX116 SGT116 SQP116 TAL116 TKH116 TUD116 UDZ116 UNV116 UXR116 VHN116 VRJ116 AVL117:AVL118 BFH117:BFH118 BPD117:BPD118 BYZ117:BYZ118 CIV117:CIV118 CSR117:CSR118 DCN117:DCN118 DMJ117:DMJ118 DWF117:DWF118 EGB117:EGB118 EPX117:EPX118 EZT117:EZT118 FJP117:FJP118 FTL117:FTL118 GDH117:GDH118 GND117:GND118 GWZ117:GWZ118 HGV117:HGV118 HQR117:HQR118 IAN117:IAN118 IKJ117:IKJ118 IUF117:IUF118 JEB117:JEB118 JNX117:JNX118 JXT117:JXT118 KHP117:KHP118 KRL117:KRL118 LBH117:LBH118 LLD117:LLD118 LUZ117:LUZ118 MEV117:MEV118 MOR117:MOR118 MYN117:MYN118 NIJ117:NIJ118 NSF117:NSF118 OCB117:OCB118 OLX117:OLX118 OVT117:OVT118 PFP117:PFP118 PPL117:PPL118 PZH117:PZH118 QJD117:QJD118 QSZ117:QSZ118 RCV117:RCV118 RMR117:RMR118 RWN117:RWN118 SGJ117:SGJ118 SQF117:SQF118 TAB117:TAB118 TJX117:TJX118 TTT117:TTT118 UDP117:UDP118 UNL117:UNL118 UXH117:UXH118 VHD117:VHD118 VQZ117:VQZ118 WAV117:WAV118 WKR117:WKR118 WUN117:WUN118 IB117:IB118 RX117:RX118 ABT117:ABT118 VRJ121 UXR132 WBF121 WLB121 WUX121 IL121 SH121 ACD121 ALZ121 AVV121 BFR121 BPN121 BZJ121 CJF121 CTB121 DCX121 DMT121 DWP121 EGL121 EQH121 FAD121 FJZ121 FTV121 GDR121 GNN121 GXJ121 HHF121 HRB121 IAX121 IKT121 IUP121 JEL121 JOH121 JYD121 KHZ121 KRV121 LBR121 LLN121 LVJ121 MFF121 MPB121 MYX121 NIT121 NSP121 OCL121 OMH121 OWD121 PFZ121 PPV121 PZR121 QJN121 QTJ121 RDF121 RNB121 RWX121 SGT121 SQP121 TAL121 TKH121 TUD121 UDZ121 UNV121 UXR121 VHN121 AVL122:AVL123 BFH122:BFH123 BPD122:BPD123 BYZ122:BYZ123 CIV122:CIV123 CSR122:CSR123 DCN122:DCN123 DMJ122:DMJ123 DWF122:DWF123 EGB122:EGB123 EPX122:EPX123 EZT122:EZT123 FJP122:FJP123 FTL122:FTL123 GDH122:GDH123 GND122:GND123 GWZ122:GWZ123 HGV122:HGV123 HQR122:HQR123 IAN122:IAN123 IKJ122:IKJ123 IUF122:IUF123 JEB122:JEB123 JNX122:JNX123 JXT122:JXT123 KHP122:KHP123 KRL122:KRL123 LBH122:LBH123 LLD122:LLD123 LUZ122:LUZ123 MEV122:MEV123 MOR122:MOR123 MYN122:MYN123 NIJ122:NIJ123 NSF122:NSF123 OCB122:OCB123 OLX122:OLX123 OVT122:OVT123 PFP122:PFP123 PPL122:PPL123 PZH122:PZH123 QJD122:QJD123 QSZ122:QSZ123 RCV122:RCV123 RMR122:RMR123 RWN122:RWN123 SGJ122:SGJ123 SQF122:SQF123 TAB122:TAB123 TJX122:TJX123 TTT122:TTT123 UDP122:UDP123 UNL122:UNL123 UXH122:UXH123 VHD122:VHD123 VQZ122:VQZ123 WAV122:WAV123 WKR122:WKR123 WUN122:WUN123 IB122:IB123 RX122:RX123 ABT122:ABT123 VHN126 VRJ126 WBF126 WLB126 WUX126 IL126 SH126 ACD126 ALZ126 AVV126 BFR126 BPN126 BZJ126 CJF126 CTB126 DCX126 DMT126 DWP126 EGL126 EQH126 FAD126 FJZ126 FTV126 GDR126 GNN126 GXJ126 HHF126 HRB126 IAX126 IKT126 IUP126 JEL126 JOH126 JYD126 KHZ126 KRV126 LBR126 LLN126 LVJ126 MFF126 MPB126 MYX126 NIT126 NSP126 OCL126 OMH126 OWD126 PFZ126 PPV126 PZR126 QJN126 QTJ126 RDF126 RNB126 RWX126 SGT126 SQP126 TAL126 TKH126 TUD126 UDZ126 UNV126 UXR126 AVL127:AVL128 BFH127:BFH128 BPD127:BPD128 BYZ127:BYZ128 CIV127:CIV128 CSR127:CSR128 DCN127:DCN128 DMJ127:DMJ128 DWF127:DWF128 EGB127:EGB128 EPX127:EPX128 EZT127:EZT128 FJP127:FJP128 FTL127:FTL128 GDH127:GDH128 GND127:GND128 GWZ127:GWZ128 HGV127:HGV128 HQR127:HQR128 IAN127:IAN128 IKJ127:IKJ128 IUF127:IUF128 JEB127:JEB128 JNX127:JNX128 JXT127:JXT128 KHP127:KHP128 KRL127:KRL128 LBH127:LBH128 LLD127:LLD128 LUZ127:LUZ128 MEV127:MEV128 MOR127:MOR128 MYN127:MYN128 NIJ127:NIJ128 NSF127:NSF128 OCB127:OCB128 OLX127:OLX128 OVT127:OVT128 PFP127:PFP128 PPL127:PPL128 PZH127:PZH128 QJD127:QJD128 QSZ127:QSZ128 RCV127:RCV128 RMR127:RMR128 RWN127:RWN128 SGJ127:SGJ128 SQF127:SQF128 TAB127:TAB128 TJX127:TJX128 TTT127:TTT128 UDP127:UDP128 UNL127:UNL128 UXH127:UXH128 VHD127:VHD128 VQZ127:VQZ128 WAV127:WAV128 WKR127:WKR128 WUN127:WUN128 IB127:IB128 RX127:RX128 ABT127:ABT128 ABT84:ABT85 UNV132 BFH133:BFH134 BPD133:BPD134 BYZ133:BYZ134 CIV133:CIV134 CSR133:CSR134 DCN133:DCN134 DMJ133:DMJ134 DWF133:DWF134 EGB133:EGB134 EPX133:EPX134 EZT133:EZT134 FJP133:FJP134 FTL133:FTL134 GDH133:GDH134 GND133:GND134 GWZ133:GWZ134 HGV133:HGV134 HQR133:HQR134 IAN133:IAN134 IKJ133:IKJ134 IUF133:IUF134 JEB133:JEB134 JNX133:JNX134 JXT133:JXT134 KHP133:KHP134 KRL133:KRL134 LBH133:LBH134 LLD133:LLD134 LUZ133:LUZ134 MEV133:MEV134 MOR133:MOR134 MYN133:MYN134 NIJ133:NIJ134 NSF133:NSF134 OCB133:OCB134 OLX133:OLX134 OVT133:OVT134 PFP133:PFP134 PPL133:PPL134 PZH133:PZH134 QJD133:QJD134 QSZ133:QSZ134 RCV133:RCV134 RMR133:RMR134 RWN133:RWN134 SGJ133:SGJ134 SQF133:SQF134 TAB133:TAB134 TJX133:TJX134 TTT133:TTT134 UDP133:UDP134 UNL133:UNL134 UXH133:UXH134 VHD133:VHD134 VQZ133:VQZ134 WAV133:WAV134 WKR133:WKR134 WUN133:WUN134 IB133:IB134 RX133:RX134 N132:N134 ABT101 WBI154 VRM154 VHQ154 UXU154 UNY154 UEC154 TUG154 TKK154 TAO154 SQS154 SGW154 RXA154 RNE154 RDI154 QTM154 QJQ154 PZU154 PPY154 PGC154 OWG154 OMK154 OCO154 NSS154 NIW154 MZA154 MPE154 MFI154 LVM154 LLQ154 LBU154 KRY154 KIC154 JYG154 JOK154 JEO154 IUS154 IKW154 IBA154 HRE154 HHI154 GXM154 GNQ154 GDU154 FTY154 FKC154 FAG154 EQK154 EGO154 DWS154 DMW154 DDA154 CTE154 CJI154 BZM154 BPQ154 BFU154 AVY154 AMC154 ACG154 SK154 IO154 WLE154 AMI155:AMI158 SQ163 BPK159 BZG159 CJC159 CSY159 DCU159 DMQ159 DWM159 EGI159 EQE159 FAA159 FJW159 FTS159 GDO159 GNK159 GXG159 HHC159 HQY159 IAU159 IKQ159 IUM159 JEI159 JOE159 JYA159 KHW159 KRS159 LBO159 LLK159 LVG159 MFC159 MOY159 MYU159 NIQ159 NSM159 OCI159 OME159 OWA159 PFW159 PPS159 PZO159 QJK159 QTG159 RDC159 RMY159 RWU159 SGQ159 SQM159 TAI159 TKE159 TUA159 UDW159 UNS159 UXO159 VHK159 VRG159 WBC159 WKY159 WUU159 II159 SE159 ACA159 ALW159 AVS159 N61:N78 ACM196 AMI196 AWE196 BGA196 BPW196 BZS196 CJO196 CTK196 DDG196 DNC196 DWY196 EGU196 EQQ196 FAM196 FKI196 FUE196 GEA196 GNW196 GXS196 HHO196 HRK196 IBG196 ILC196 IUY196 JEU196 JOQ196 JYM196 KII196 KSE196 LCA196 LLW196 LVS196 MFO196 MPK196 MZG196 NJC196 NSY196 OCU196 OMQ196 OWM196 PGI196 PQE196 QAA196 QJW196 QTS196 RDO196 RNK196 RXG196 SHC196 SQY196 TAU196 TKQ196 TUM196 UEI196 UOE196 UYA196 VHW196 VRS196 WBO196 WLK196 WVG196 IU196 L237 ACM199 AMI199 AWE199 BGA199 BPW199 BZS199 CJO199 CTK199 DDG199 DNC199 DWY199 EGU199 EQQ199 FAM199 FKI199 FUE199 GEA199 GNW199 GXS199 HHO199 HRK199 IBG199 ILC199 IUY199 JEU199 JOQ199 JYM199 KII199 KSE199 LCA199 LLW199 LVS199 MFO199 MPK199 MZG199 NJC199 NSY199 OCU199 OMQ199 OWM199 PGI199 PQE199 QAA199 QJW199 QTS199 RDO199 RNK199 RXG199 SHC199 SQY199 TAU199 TKQ199 TUM199 UEI199 UOE199 UYA199 VHW199 VRS199 WBO199 WLK199 WVG199 IU199 TB197 SQ202 ACM202 AMI202 AWE202 BGA202 BPW202 BZS202 CJO202 CTK202 DDG202 DNC202 DWY202 EGU202 EQQ202 FAM202 FKI202 FUE202 GEA202 GNW202 GXS202 HHO202 HRK202 IBG202 ILC202 IUY202 JEU202 JOQ202 JYM202 KII202 KSE202 LCA202 LLW202 LVS202 MFO202 MPK202 MZG202 NJC202 NSY202 OCU202 OMQ202 OWM202 PGI202 PQE202 QAA202 QJW202 QTS202 RDO202 RNK202 RXG202 SHC202 SQY202 TAU202 TKQ202 TUM202 UEI202 UOE202 UYA202 VHW202 VRS202 WBO202 WLK202 WVG202 IU202 SQ204 ACM204 AMI204 AWE204 BGA204 BPW204 BZS204 CJO204 CTK204 DDG204 DNC204 DWY204 EGU204 EQQ204 FAM204 FKI204 FUE204 GEA204 GNW204 GXS204 HHO204 HRK204 IBG204 ILC204 IUY204 JEU204 JOQ204 JYM204 KII204 KSE204 LCA204 LLW204 LVS204 MFO204 MPK204 MZG204 NJC204 NSY204 OCU204 OMQ204 OWM204 PGI204 PQE204 QAA204 QJW204 QTS204 RDO204 RNK204 RXG204 SHC204 SQY204 TAU204 TKQ204 TUM204 UEI204 UOE204 UYA204 VHW204 VRS204 WBO204 WLK204 WVG204 IU204 SQ206 ACM206 AMI206 AWE206 BGA206 BPW206 BZS206 CJO206 CTK206 DDG206 DNC206 DWY206 EGU206 EQQ206 FAM206 FKI206 FUE206 GEA206 GNW206 GXS206 HHO206 HRK206 IBG206 ILC206 IUY206 JEU206 JOQ206 JYM206 KII206 KSE206 LCA206 LLW206 LVS206 MFO206 MPK206 MZG206 NJC206 NSY206 OCU206 OMQ206 OWM206 PGI206 PQE206 QAA206 QJW206 QTS206 RDO206 RNK206 RXG206 SHC206 SQY206 TAU206 TKQ206 TUM206 UEI206 UOE206 UYA206 VHW206 VRS206 WBO206 WLK206 WVG206 IU206 SQ251 ACM251 AMI251 AWE251 BGA251 BPW251 BZS251 CJO251 CTK251 DDG251 DNC251 DWY251 EGU251 EQQ251 FAM251 FKI251 FUE251 GEA251 GNW251 GXS251 HHO251 HRK251 IBG251 ILC251 IUY251 JEU251 JOQ251 JYM251 KII251 KSE251 LCA251 LLW251 LVS251 MFO251 MPK251 MZG251 NJC251 NSY251 OCU251 OMQ251 OWM251 PGI251 PQE251 QAA251 QJW251 QTS251 RDO251 RNK251 RXG251 SHC251 SQY251 TAU251 TKQ251 TUM251 UEI251 UOE251 UYA251 VHW251 VRS251 WBO251 WLK251 WVG251 TB200 WVR351 ALU162 ALP127:ALP128 BFO159 SX160 JB160 WVN160 WLR160 WBV160 VRZ160 VID160 UYH160 UOL160 UEP160 TUT160 TKX160 TBB160 SRF160 SHJ160 RXN160 RNR160 RDV160 QTZ160 QKD160 QAH160 PQL160 PGP160 OWT160 OMX160 ODB160 NTF160 NJJ160 MZN160 MPR160 MFV160 LVZ160 LMD160 LCH160 KSL160 KIP160 JYT160 JOX160 JFB160 IVF160 ILJ160 IBN160 HRR160 HHV160 GXZ160 GOD160 GEH160 FUL160 FKP160 FAT160 EQX160 EHB160 DXF160 DNJ160 DDN160 CTR160 CJV160 BZZ160 BQD160 BGH160 AWL160 AWD151 BZT142 BPX142 BGB142 AWF142 AMJ142 ACN142 SR142 IV142 WVH142 WLL142 WBP142 VRT142 VHX142 UYB142 UOF142 UEJ142 TUN142 TKR142 TAV142 SQZ142 SHD142 RXH142 RNL142 RDP142 QTT142 QJX142 QAB142 PQF142 PGJ142 OWN142 OMR142 OCV142 NSZ142 NJD142 MZH142 MPL142 MFP142 LVT142 LLX142 LCB142 KSF142 KIJ142 JYN142 JOR142 JEV142 IUZ142 ILD142 IBH142 HRL142 HHP142 GXT142 GNX142 GEB142 FUF142 FKJ142 FAN142 EQR142 EGV142 DWZ142 DND142 DDH142 CTL142 CJP142 AWL143 ACT143 AMP143 SX143 JB143 WVN143 WLR143 WBV143 VRZ143 VID143 UYH143 UOL143 UEP143 TUT143 TKX143 TBB143 SRF143 SHJ143 RXN143 RNR143 RDV143 QTZ143 QKD143 QAH143 PQL143 PGP143 OWT143 OMX143 ODB143 NTF143 NJJ143 MZN143 MPR143 MFV143 LVZ143 LMD143 LCH143 KSL143 KIP143 JYT143 JOX143 JFB143 IVF143 ILJ143 IBN143 HRR143 HHV143 GXZ143 GOD143 GEH143 FUL143 FKP143 FAT143 EQX143 EHB143 DXF143 DNJ143 DDN143 CTR143 CJV143 BZZ143 BQD143 BGH143 CJP144 BZT144 BPX144 BGB144 AWF144 AMJ144 ACN144 SR144 IV144 WVH144 WLL144 WBP144 VRT144 VHX144 UYB144 UOF144 UEJ144 TUN144 TKR144 TAV144 SQZ144 SHD144 RXH144 RNL144 RDP144 QTT144 QJX144 QAB144 PQF144 PGJ144 OWN144 OMR144 OCV144 NSZ144 NJD144 MZH144 MPL144 MFP144 LVT144 LLX144 LCB144 KSF144 KIJ144 JYN144 JOR144 JEV144 IUZ144 ILD144 IBH144 HRL144 HHP144 GXT144 GNX144 GEB144 FUF144 FKJ144 FAN144 EQR144 EGV144 DWZ144 DND144 DDH144 CTL144 AWL145 ACT145 AMP145 SX145 JB145 WVN145 WLR145 WBV145 VRZ145 VID145 UYH145 UOL145 UEP145 TUT145 TKX145 TBB145 SRF145 SHJ145 RXN145 RNR145 RDV145 QTZ145 QKD145 QAH145 PQL145 PGP145 OWT145 OMX145 ODB145 NTF145 NJJ145 MZN145 MPR145 MFV145 LVZ145 LMD145 LCH145 KSL145 KIP145 JYT145 JOX145 JFB145 IVF145 ILJ145 IBN145 HRR145 HHV145 GXZ145 GOD145 GEH145 FUL145 FKP145 FAT145 EQX145 EHB145 DXF145 DNJ145 DDN145 CTR145 CJV145 BZZ145 BQD145 BGH145 CTL146 CJP146 BZT146 BPX146 BGB146 AWF146 AMJ146 ACN146 SR146 IV146 WVH146 WLL146 WBP146 VRT146 VHX146 UYB146 UOF146 UEJ146 TUN146 TKR146 TAV146 SQZ146 SHD146 RXH146 RNL146 RDP146 QTT146 QJX146 QAB146 PQF146 PGJ146 OWN146 OMR146 OCV146 NSZ146 NJD146 MZH146 MPL146 MFP146 LVT146 LLX146 LCB146 KSF146 KIJ146 JYN146 JOR146 JEV146 IUZ146 ILD146 IBH146 HRL146 HHP146 GXT146 GNX146 GEB146 FUF146 FKJ146 FAN146 EQR146 EGV146 DWZ146 DND146 DDH146 AWL147 ACT147 AMP147 SX147 JB147 WVN147 WLR147 WBV147 VRZ147 VID147 UYH147 UOL147 UEP147 TUT147 TKX147 TBB147 SRF147 SHJ147 RXN147 RNR147 RDV147 QTZ147 QKD147 QAH147 PQL147 PGP147 OWT147 OMX147 ODB147 NTF147 NJJ147 MZN147 MPR147 MFV147 LVZ147 LMD147 LCH147 KSL147 KIP147 JYT147 JOX147 JFB147 IVF147 ILJ147 IBN147 HRR147 HHV147 GXZ147 GOD147 GEH147 FUL147 FKP147 FAT147 EQX147 EHB147 DXF147 DNJ147 DDN147 CTR147 CJV147 BZZ147 BQD147 BGH147 DDH148 CTL148 CJP148 BZT148 BPX148 BGB148 AWF148 AMJ148 ACN148 SR148 IV148 WVH148 WLL148 WBP148 VRT148 VHX148 UYB148 UOF148 UEJ148 TUN148 TKR148 TAV148 SQZ148 SHD148 RXH148 RNL148 RDP148 QTT148 QJX148 QAB148 PQF148 PGJ148 OWN148 OMR148 OCV148 NSZ148 NJD148 MZH148 MPL148 MFP148 LVT148 LLX148 LCB148 KSF148 KIJ148 JYN148 JOR148 JEV148 IUZ148 ILD148 IBH148 HRL148 HHP148 GXT148 GNX148 GEB148 FUF148 FKJ148 FAN148 EQR148 EGV148 DWZ148 DND148 DND150 ACT149 AMP149 SX149 JB149 WVN149 WLR149 WBV149 VRZ149 VID149 UYH149 UOL149 UEP149 TUT149 TKX149 TBB149 SRF149 SHJ149 RXN149 RNR149 RDV149 QTZ149 QKD149 QAH149 PQL149 PGP149 OWT149 OMX149 ODB149 NTF149 NJJ149 MZN149 MPR149 MFV149 LVZ149 LMD149 LCH149 KSL149 KIP149 JYT149 JOX149 JFB149 IVF149 ILJ149 IBN149 HRR149 HHV149 GXZ149 GOD149 GEH149 FUL149 FKP149 FAT149 EQX149 EHB149 DXF149 DNJ149 DDN149 CTR149 CJV149 BZZ149 BQD149 BGH149 AWL149 L231 L234 SQ196 JF197 WVR197 WLV197 WBZ197 VSD197 VIH197 UYL197 UOP197 UET197 TUX197 TLB197 TBF197 SRJ197 SHN197 RXR197 RNV197 RDZ197 QUD197 QKH197 QAL197 PQP197 PGT197 OWX197 ONB197 ODF197 NTJ197 NJN197 MZR197 MPV197 MFZ197 LWD197 LMH197 LCL197 KSP197 KIT197 JYX197 JPB197 JFF197 IVJ197 ILN197 IBR197 HRV197 HHZ197 GYD197 GOH197 GEL197 FUP197 FKT197 FAX197 ERB197 EHF197 DXJ197 DNN197 DDR197 CTV197 CJZ197 CAD197 BQH197 BGL197 AWP197 AMT197 ACX197 SQ199 JF200 WVR200 WLV200 WBZ200 VSD200 VIH200 UYL200 UOP200 UET200 TUX200 TLB200 TBF200 SRJ200 SHN200 RXR200 RNV200 RDZ200 QUD200 QKH200 QAL200 PQP200 PGT200 OWX200 ONB200 ODF200 NTJ200 NJN200 MZR200 MPV200 MFZ200 LWD200 LMH200 LCL200 KSP200 KIT200 JYX200 JPB200 JFF200 IVJ200 ILN200 IBR200 HRV200 HHZ200 GYD200 GOH200 GEL200 FUP200 FKT200 FAX200 ERB200 EHF200 DXJ200 DNN200 DDR200 CTV200 CJZ200 CAD200 BQH200 BGL200 AWP200 AMT200 ACX200 SQ155:SQ158 IU163 WVG163 WLK163 WBO163 VRS163 VHW163 UYA163 UOE163 UEI163 TUM163 TKQ163 TAU163 SQY163 SHC163 RXG163 RNK163 RDO163 QTS163 QJW163 QAA163 PQE163 PGI163 OWM163 OMQ163 OCU163 NSY163 NJC163 MZG163 MPK163 MFO163 LVS163 LLW163 LCA163 KSE163 KII163 JYM163 JOQ163 JEU163 IUY163 ILC163 IBG163 HRK163 HHO163 GXS163 GNW163 GEA163 FUE163 FKI163 FAM163 EQQ163 EGU163 DWY163 DNC163 DDG163 CTK163 CJO163 BZS163 BPW163 BGA163 AWE163 K134:K136 ACM163 WVA154 IU155:IU158 WVG155:WVG158 WLK155:WLK158 WBO155:WBO158 VRS155:VRS158 VHW155:VHW158 UYA155:UYA158 UOE155:UOE158 UEI155:UEI158 TUM155:TUM158 TKQ155:TKQ158 TAU155:TAU158 SQY155:SQY158 SHC155:SHC158 RXG155:RXG158 RNK155:RNK158 RDO155:RDO158 QTS155:QTS158 QJW155:QJW158 QAA155:QAA158 PQE155:PQE158 PGI155:PGI158 OWM155:OWM158 OMQ155:OMQ158 OCU155:OCU158 NSY155:NSY158 NJC155:NJC158 MZG155:MZG158 MPK155:MPK158 MFO155:MFO158 LVS155:LVS158 LLW155:LLW158 LCA155:LCA158 KSE155:KSE158 KII155:KII158 JYM155:JYM158 JOQ155:JOQ158 JEU155:JEU158 IUY155:IUY158 ILC155:ILC158 IBG155:IBG158 HRK155:HRK158 HHO155:HHO158 GXS155:GXS158 GNW155:GNW158 GEA155:GEA158 FUE155:FUE158 FKI155:FKI158 FAM155:FAM158 EQQ155:EQQ158 EGU155:EGU158 DWY155:DWY158 DNC155:DNC158 DDG155:DDG158 CTK155:CTK158 CJO155:CJO158 BZS155:BZS158 BPW155:BPW158 BGA155:BGA158 AWE155:AWE158 L240:L249 F362:F363 WVR349 TB353:TB355 JF353:JF355 ACX353:ACX355 AMT353:AMT355 AWP353:AWP355 BGL353:BGL355 BQH353:BQH355 CAD353:CAD355 CJZ353:CJZ355 CTV353:CTV355 DDR353:DDR355 DNN353:DNN355 DXJ353:DXJ355 EHF353:EHF355 ERB353:ERB355 FAX353:FAX355 FKT353:FKT355 FUP353:FUP355 GEL353:GEL355 GOH353:GOH355 GYD353:GYD355 HHZ353:HHZ355 HRV353:HRV355 IBR353:IBR355 ILN353:ILN355 IVJ353:IVJ355 JFF353:JFF355 JPB353:JPB355 JYX353:JYX355 KIT353:KIT355 KSP353:KSP355 LCL353:LCL355 LMH353:LMH355 LWD353:LWD355 MFZ353:MFZ355 MPV353:MPV355 MZR353:MZR355 NJN353:NJN355 NTJ353:NTJ355 ODF353:ODF355 ONB353:ONB355 OWX353:OWX355 PGT353:PGT355 PQP353:PQP355 QAL353:QAL355 QKH353:QKH355 QUD353:QUD355 RDZ353:RDZ355 RNV353:RNV355 RXR353:RXR355 SHN353:SHN355 SRJ353:SRJ355 TBF353:TBF355 TLB353:TLB355 TUX353:TUX355 UET353:UET355 UOP353:UOP355 UYL353:UYL355 VIH353:VIH355 VSD353:VSD355 WBZ353:WBZ355 WLV353:WLV355 ACB356:ACB357 IX256 ST256 ACP256 AML256 AWH256 BGD256 BPZ256 BZV256 CJR256 CTN256 DDJ256 DNF256 DXB256 EGX256 EQT256 FAP256 FKL256 FUH256 GED256 GNZ256 GXV256 HHR256 HRN256 IBJ256 ILF256 IVB256 JEX256 JOT256 JYP256 KIL256 KSH256 LCD256 LLZ256 LVV256 MFR256 MPN256 MZJ256 NJF256 NTB256 OCX256 OMT256 OWP256 PGL256 PQH256 QAD256 QJZ256 QTV256 RDR256 RNN256 RXJ256 SHF256 SRB256 TAX256 TKT256 TUP256 UEL256 UOH256 UYD256 VHZ256 VRV256 WBR256 WLN256 WVJ256 TB347 JF347 ACX347 AMT347 AWP347 BGL347 BQH347 CAD347 CJZ347 CTV347 DDR347 DNN347 DXJ347 EHF347 ERB347 FAX347 FKT347 FUP347 GEL347 GOH347 GYD347 HHZ347 HRV347 IBR347 ILN347 IVJ347 JFF347 JPB347 JYX347 KIT347 KSP347 LCL347 LMH347 LWD347 MFZ347 MPV347 MZR347 NJN347 NTJ347 ODF347 ONB347 OWX347 PGT347 PQP347 QAL347 QKH347 QUD347 RDZ347 RNV347 RXR347 SHN347 SRJ347 TBF347 TLB347 TUX347 UET347 UOP347 UYL347 VIH347 VSD347 WBZ347 WLV347 WVR347 TB349 JF349 ACX349 AMT349 AWP349 BGL349 BQH349 CAD349 CJZ349 CTV349 DDR349 DNN349 DXJ349 EHF349 ERB349 FAX349 FKT349 FUP349 GEL349 GOH349 GYD349 HHZ349 HRV349 IBR349 ILN349 IVJ349 JFF349 JPB349 JYX349 KIT349 KSP349 LCL349 LMH349 LWD349 MFZ349 MPV349 MZR349 NJN349 NTJ349 ODF349 ONB349 OWX349 PGT349 PQP349 QAL349 QKH349 QUD349 RDZ349 RNV349 RXR349 SHN349 SRJ349 TBF349 TLB349 TUX349 UET349 UOP349 UYL349 VIH349 VSD349 WBZ349 WLV349 L350 TB351 JF351 ACX351 AMT351 AWP351 BGL351 BQH351 CAD351 CJZ351 CTV351 DDR351 DNN351 DXJ351 EHF351 ERB351 FAX351 FKT351 FUP351 GEL351 GOH351 GYD351 HHZ351 HRV351 IBR351 ILN351 IVJ351 JFF351 JPB351 JYX351 KIT351 KSP351 LCL351 LMH351 LWD351 MFZ351 MPV351 MZR351 NJN351 NTJ351 ODF351 ONB351 OWX351 PGT351 PQP351 QAL351 QKH351 QUD351 RDZ351 RNV351 RXR351 SHN351 SRJ351 TBF351 TLB351 TUX351 UET351 UOP351 UYL351 VIH351 VSD351 WBZ351 WLV351 ALP84:ALP85 ALP89:ALP90 ALP95:ALP96 ALP122:ALP123 ALP107:ALP108 ALP117:ALP118 ALP111:ALP112 AWE161 BGA161 BPW161 BZS161 CJO161 CTK161 DDG161 DNC161 DWY161 EGU161 EQQ161 FAM161 FKI161 FUE161 GEA161 GNW161 GXS161 HHO161 HRK161 IBG161 ILC161 IUY161 JEU161 JOQ161 JYM161 KII161 KSE161 LCA161 LLW161 LVS161 MFO161 MPK161 MZG161 NJC161 NSY161 OCU161 OMQ161 OWM161 PGI161 PQE161 QAA161 QJW161 QTS161 RDO161 RNK161 RXG161 SHC161 SQY161 TAU161 TKQ161 TUM161 UEI161 UOE161 UYA161 VHW161 VRS161 WBO161 WLK161 WVG161 IU161 SQ161 AMI161 ACM161 SC162 IG162 WUS162 WKW162 WBA162 VRE162 VHI162 UXM162 UNQ162 UDU162 TTY162 TKC162 TAG162 SQK162 SGO162 RWS162 RMW162 RDA162 QTE162 QJI162 PZM162 PPQ162 PFU162 OVY162 OMC162 OCG162 NSK162 NIO162 MYS162 MOW162 MFA162 LVE162 LLI162 LBM162 KRQ162 KHU162 JXY162 JOC162 JEG162 IUK162 IKO162 IAS162 HQW162 HHA162 GXE162 GNI162 GDM162 FTQ162 FJU162 EZY162 EQC162 EGG162 DWK162 DMO162 DCS162 CSW162 CJA162 BZE162 BPI162 BFM162 AVQ162 ABY162 ALP101 ALP104 N105 WVR353:WVR355 ALX356:ALX357 AVT356:AVT357 BFP356:BFP357 BPL356:BPL357 BZH356:BZH357 CJD356:CJD357 CSZ356:CSZ357 DCV356:DCV357 DMR356:DMR357 DWN356:DWN357 EGJ356:EGJ357 EQF356:EQF357 FAB356:FAB357 FJX356:FJX357 FTT356:FTT357 GDP356:GDP357 GNL356:GNL357 GXH356:GXH357 HHD356:HHD357 HQZ356:HQZ357 IAV356:IAV357 IKR356:IKR357 IUN356:IUN357 JEJ356:JEJ357 JOF356:JOF357 JYB356:JYB357 KHX356:KHX357 KRT356:KRT357 LBP356:LBP357 LLL356:LLL357 LVH356:LVH357 MFD356:MFD357 MOZ356:MOZ357 MYV356:MYV357 NIR356:NIR357 NSN356:NSN357 OCJ356:OCJ357 OMF356:OMF357 OWB356:OWB357 PFX356:PFX357 PPT356:PPT357 PZP356:PZP357 QJL356:QJL357 QTH356:QTH357 RDD356:RDD357 RMZ356:RMZ357 RWV356:RWV357 SGR356:SGR357 SQN356:SQN357 TAJ356:TAJ357 TKF356:TKF357 TUB356:TUB357 UDX356:UDX357 UNT356:UNT357 UXP356:UXP357 VHL356:VHL357 VRH356:VRH357 WBD356:WBD357 WKZ356:WKZ357 WUV356:WUV357 WBV164:WBV166 AMI163 WVR282:WVR283 SF356:SF357 JB361:JB363 SX361:SX363 ACT361:ACT363 AMP361:AMP363 AWL361:AWL363 BGH361:BGH363 BQD361:BQD363 BZZ361:BZZ363 CJV361:CJV363 CTR361:CTR363 DDN361:DDN363 DNJ361:DNJ363 DXF361:DXF363 EHB361:EHB363 EQX361:EQX363 FAT361:FAT363 FKP361:FKP363 FUL361:FUL363 GEH361:GEH363 GOD361:GOD363 GXZ361:GXZ363 HHV361:HHV363 HRR361:HRR363 IBN361:IBN363 ILJ361:ILJ363 IVF361:IVF363 JFB361:JFB363 JOX361:JOX363 JYT361:JYT363 KIP361:KIP363 KSL361:KSL363 LCH361:LCH363 LMD361:LMD363 LVZ361:LVZ363 MFV361:MFV363 MPR361:MPR363 MZN361:MZN363 NJJ361:NJJ363 NTF361:NTF363 ODB361:ODB363 OMX361:OMX363 OWT361:OWT363 PGP361:PGP363 PQL361:PQL363 QAH361:QAH363 QKD361:QKD363 QTZ361:QTZ363 RDV361:RDV363 RNR361:RNR363 RXN361:RXN363 SHJ361:SHJ363 SRF361:SRF363 TBB361:TBB363 TKX361:TKX363 TUT361:TUT363 UEP361:UEP363 UOL361:UOL363 UYH361:UYH363 VID361:VID363 VRZ361:VRZ363 WBV361:WBV363 WLR361:WLR363 JF282:JF283 VRZ164:VRZ166 VID164:VID166 UYH164:UYH166 UOL164:UOL166 UEP164:UEP166 TUT164:TUT166 TKX164:TKX166 TBB164:TBB166 SRF164:SRF166 SHJ164:SHJ166 RXN164:RXN166 RNR164:RNR166 RDV164:RDV166 QTZ164:QTZ166 QKD164:QKD166 QAH164:QAH166 PQL164:PQL166 PGP164:PGP166 OWT164:OWT166 OMX164:OMX166 ODB164:ODB166 NTF164:NTF166 NJJ164:NJJ166 MZN164:MZN166 MPR164:MPR166 MFV164:MFV166 LVZ164:LVZ166 LMD164:LMD166 LCH164:LCH166 KSL164:KSL166 KIP164:KIP166 JYT164:JYT166 JOX164:JOX166 JFB164:JFB166 IVF164:IVF166 ILJ164:ILJ166 IBN164:IBN166 HRR164:HRR166 HHV164:HHV166 GXZ164:GXZ166 GOD164:GOD166 GEH164:GEH166 FUL164:FUL166 FKP164:FKP166 FAT164:FAT166 EQX164:EQX166 EHB164:EHB166 DXF164:DXF166 DNJ164:DNJ166 DDN164:DDN166 CTR164:CTR166 CJV164:CJV166 BZZ164:BZZ166 BQD164:BQD166 BGH164:BGH166 AWL164:AWL166 AMP164:AMP166 ACT164:ACT166 SX164:SX166 JB164:JB166 WVN164:WVN166 WLR164:WLR166 AWH43:AWH45 TB282:TB283 ACX282:ACX283 AMT282:AMT283 AWP282:AWP283 BGL282:BGL283 BQH282:BQH283 CAD282:CAD283 CJZ282:CJZ283 CTV282:CTV283 DDR282:DDR283 DNN282:DNN283 DXJ282:DXJ283 EHF282:EHF283 ERB282:ERB283 FAX282:FAX283 FKT282:FKT283 FUP282:FUP283 GEL282:GEL283 GOH282:GOH283 GYD282:GYD283 HHZ282:HHZ283 HRV282:HRV283 IBR282:IBR283 ILN282:ILN283 IVJ282:IVJ283 JFF282:JFF283 JPB282:JPB283 JYX282:JYX283 KIT282:KIT283 KSP282:KSP283 LCL282:LCL283 LMH282:LMH283 LWD282:LWD283 MFZ282:MFZ283 MPV282:MPV283 MZR282:MZR283 NJN282:NJN283 NTJ282:NTJ283 ODF282:ODF283 ONB282:ONB283 OWX282:OWX283 PGT282:PGT283 PQP282:PQP283 QAL282:QAL283 QKH282:QKH283 QUD282:QUD283 RDZ282:RDZ283 RNV282:RNV283 RXR282:RXR283 SHN282:SHN283 SRJ282:SRJ283 TBF282:TBF283 TLB282:TLB283 TUX282:TUX283 UET282:UET283 UOP282:UOP283 UYL282:UYL283 VIH282:VIH283 VSD282:VSD283 WBZ282:WBZ283 WLV282:WLV283 WVN361:WVN363 VRX177:VRX179 WLP183 WBT183 VIB177:VIB179 VRX183 UYF177:UYF179 VIB183 UOJ177:UOJ179 UYF183 UEN177:UEN179 UOJ183 TUR177:TUR179 UEN183 TKV177:TKV179 TUR183 TAZ177:TAZ179 TKV183 SRD177:SRD179 TAZ183 SHH177:SHH179 SRD183 RXL177:RXL179 SHH183 RNP177:RNP179 RXL183 RDT177:RDT179 RNP183 QTX177:QTX179 RDT183 QKB177:QKB179 QTX183 QAF177:QAF179 QKB183 PQJ177:PQJ179 QAF183 PGN177:PGN179 PQJ183 OWR177:OWR179 PGN183 OMV177:OMV179 OWR183 OCZ177:OCZ179 OMV183 NTD177:NTD179 OCZ183 NJH177:NJH179 NTD183 MZL177:MZL179 NJH183 MPP177:MPP179 MZL183 MFT177:MFT179 MPP183 LVX177:LVX179 MFT183 LMB177:LMB179 LVX183 LCF177:LCF179 LMB183 KSJ177:KSJ179 LCF183 KIN177:KIN179 KSJ183 JYR177:JYR179 KIN183 JOV177:JOV179 JYR183 JEZ177:JEZ179 JOV183 IVD177:IVD179 JEZ183 ILH177:ILH179 IVD183 IBL177:IBL179 ILH183 HRP177:HRP179 IBL183 HHT177:HHT179 HRP183 GXX177:GXX179 HHT183 GOB177:GOB179 GXX183 GEF177:GEF179 GOB183 FUJ177:FUJ179 GEF183 FKN177:FKN179 FUJ183 FAR177:FAR179 FKN183 EQV177:EQV179 FAR183 EGZ177:EGZ179 EQV183 DXD177:DXD179 EGZ183 DNH177:DNH179 DXD183 DDL177:DDL179 DNH183 CTP177:CTP179 DDL183 CJT177:CJT179 CTP183 BZX177:BZX179 CJT183 BQB177:BQB179 BZX183 BGF177:BGF179 BQB183 AWJ177:AWJ179 BGF183 AMN177:AMN179 AWJ183 ACR177:ACR179 AMN183 SV177:SV179 ACR183 IZ177:IZ179 SV183 WVL177:WVL179 IZ183 WLP177:WLP179 L183 IJ356:IJ357 IZ167 SV167 ACR167 AMN167 AWJ167 BGF167 BQB167 BZX167 CJT167 CTP167 DDL167 DNH167 DXD167 EGZ167 EQV167 FAR167 FKN167 FUJ167 GEF167 GOB167 GXX167 HHT167 HRP167 IBL167 ILH167 IVD167 JEZ167 JOV167 JYR167 KIN167 KSJ167 LCF167 LMB167 LVX167 MFT167 MPP167 MZL167 NJH167 NTD167 OCZ167 OMV167 OWR167 PGN167 PQJ167 QAF167 QKB167 QTX167 RDT167 RNP167 RXL167 SHH167 SRD167 TAZ167 TKV167 TUR167 UEN167 UOJ167 UYF167 VIB167 VRX167 WBT167 WLP167 WVL167 ACX168 AMT168 AWP168 BGL168 BQH168 CAD168 CJZ168 CTV168 DDR168 DNN168 DXJ168 EHF168 ERB168 FAX168 FKT168 FUP168 GEL168 GOH168 GYD168 HHZ168 HRV168 IBR168 ILN168 IVJ168 JFF168 JPB168 JYX168 KIT168 KSP168 LCL168 LMH168 LWD168 MFZ168 MPV168 MZR168 NJN168 NTJ168 ODF168 ONB168 OWX168 PGT168 PQP168 QAL168 QKH168 QUD168 RDZ168 RNV168 RXR168 SHN168 SRJ168 TBF168 TLB168 TUX168 UET168 UOP168 UYL168 VIH168 VSD168 WBZ168 WLV168 WVR168 JF168 TB168 IZ169 SV169 ACR169 AMN169 AWJ169 BGF169 BQB169 BZX169 CJT169 CTP169 DDL169 DNH169 DXD169 EGZ169 EQV169 FAR169 FKN169 FUJ169 GEF169 GOB169 GXX169 HHT169 HRP169 IBL169 ILH169 IVD169 JEZ169 JOV169 JYR169 KIN169 KSJ169 LCF169 LMB169 LVX169 MFT169 MPP169 MZL169 NJH169 NTD169 OCZ169 OMV169 OWR169 PGN169 PQJ169 QAF169 QKB169 QTX169 RDT169 RNP169 RXL169 SHH169 SRD169 TAZ169 TKV169 TUR169 UEN169 UOJ169 UYF169 VIB169 VRX169 WBT169 WLP169 WVL169 TB170 ACX170 AMT170 AWP170 BGL170 BQH170 CAD170 CJZ170 CTV170 DDR170 DNN170 DXJ170 EHF170 ERB170 FAX170 FKT170 FUP170 GEL170 GOH170 GYD170 HHZ170 HRV170 IBR170 ILN170 IVJ170 JFF170 JPB170 JYX170 KIT170 KSP170 LCL170 LMH170 LWD170 MFZ170 MPV170 MZR170 NJN170 NTJ170 ODF170 ONB170 OWX170 PGT170 PQP170 QAL170 QKH170 QUD170 RDZ170 RNV170 RXR170 SHN170 SRJ170 TBF170 TLB170 TUX170 UET170 UOP170 UYL170 VIH170 VSD170 WBZ170 WLV170 WVR170 JF170 F183 WVL171 IZ171 SV171 ACR171 AMN171 AWJ171 BGF171 BQB171 BZX171 CJT171 CTP171 DDL171 DNH171 DXD171 EGZ171 EQV171 FAR171 FKN171 FUJ171 GEF171 GOB171 GXX171 HHT171 HRP171 IBL171 ILH171 IVD171 JEZ171 JOV171 JYR171 KIN171 KSJ171 LCF171 LMB171 LVX171 MFT171 MPP171 MZL171 NJH171 NTD171 OCZ171 OMV171 OWR171 PGN171 PQJ171 QAF171 QKB171 QTX171 RDT171 RNP171 RXL171 SHH171 SRD171 TAZ171 TKV171 TUR171 UEN171 UOJ171 UYF171 VIB171 VRX171 WBT171 WLP171 JF172 WVR172 WLV172 WBZ172 VSD172 VIH172 UYL172 UOP172 UET172 TUX172 TLB172 TBF172 SRJ172 SHN172 RXR172 RNV172 RDZ172 QUD172 QKH172 QAL172 PQP172 PGT172 OWX172 ONB172 ODF172 NTJ172 NJN172 MZR172 MPV172 MFZ172 LWD172 LMH172 LCL172 KSP172 KIT172 JYX172 JPB172 JFF172 IVJ172 ILN172 IBR172 HRV172 HHZ172 GYD172 GOH172 GEL172 FUP172 FKT172 FAX172 ERB172 EHF172 DXJ172 DNN172 DDR172 CTV172 CJZ172 CAD172 BQH172 BGL172 AWP172 AMT172 ACX172 TB172 WLP175 WVL175 IZ175 SV175 ACR175 AMN175 AWJ175 BGF175 BQB175 BZX175 CJT175 CTP175 DDL175 DNH175 DXD175 EGZ175 EQV175 FAR175 FKN175 FUJ175 GEF175 GOB175 GXX175 HHT175 HRP175 IBL175 ILH175 IVD175 JEZ175 JOV175 JYR175 KIN175 KSJ175 LCF175 LMB175 LVX175 MFT175 MPP175 MZL175 NJH175 NTD175 OCZ175 OMV175 OWR175 PGN175 PQJ175 QAF175 QKB175 QTX175 RDT175 RNP175 RXL175 SHH175 SRD175 TAZ175 TKV175 TUR175 UEN175 UOJ175 UYF175 VIB175 VRX175 WBT175 TB182 WBT177:WBT179 ACX176 ACX182 AMT176 AMT182 AWP176 AWP182 BGL176 BGL182 BQH176 BQH182 CAD176 CAD182 CJZ176 CJZ182 CTV176 CTV182 DDR176 DDR182 DNN176 DNN182 DXJ176 DXJ182 EHF176 EHF182 ERB176 ERB182 FAX176 FAX182 FKT176 FKT182 FUP176 FUP182 GEL176 GEL182 GOH176 GOH182 GYD176 GYD182 HHZ176 HHZ182 HRV176 HRV182 IBR176 IBR182 ILN176 ILN182 IVJ176 IVJ182 JFF176 JFF182 JPB176 JPB182 JYX176 JYX182 KIT176 KIT182 KSP176 KSP182 LCL176 LCL182 LMH176 LMH182 LWD176 LWD182 MFZ176 MFZ182 MPV176 MPV182 MZR176 MZR182 NJN176 NJN182 NTJ176 NTJ182 ODF176 ODF182 ONB176 ONB182 OWX176 OWX182 PGT176 PGT182 PQP176 PQP182 QAL176 QAL182 QKH176 QKH182 QUD176 QUD182 RDZ176 RDZ182 RNV176 RNV182 RXR176 RXR182 SHN176 SHN182 SRJ176 SRJ182 TBF176 TBF182 TLB176 TLB182 TUX176 TUX182 UET176 UET182 UOP176 UOP182 UYL176 UYL182 VIH176 VIH182 VSD176 VSD182 WBZ176 WBZ182 WLV176 WLV182 WVR176 WVR182 JF176 JF182 TB176 WBT173 VRX173 VIB173 UYF173 UOJ173 UEN173 TUR173 TKV173 TAZ173 SRD173 SHH173 RXL173 RNP173 RDT173 QTX173 QKB173 QAF173 PQJ173 PGN173 OWR173 OMV173 OCZ173 NTD173 NJH173 MZL173 MPP173 MFT173 LVX173 LMB173 LCF173 KSJ173 KIN173 JYR173 JOV173 JEZ173 IVD173 ILH173 IBL173 HRP173 HHT173 GXX173 GOB173 GEF173 FUJ173 FKN173 FAR173 EQV173 EGZ173 DXD173 DNH173 DDL173 CTP173 CJT173 BZX173 BQB173 BGF173 AWJ173 AMN173 ACR173 SV173 IZ173 WVL173 WLP173 F164:F179 ACX174 AMT174 AWP174 BGL174 BQH174 CAD174 CJZ174 CTV174 DDR174 DNN174 DXJ174 EHF174 ERB174 FAX174 FKT174 FUP174 GEL174 GOH174 GYD174 HHZ174 HRV174 IBR174 ILN174 IVJ174 JFF174 JPB174 JYX174 KIT174 KSP174 LCL174 LMH174 LWD174 MFZ174 MPV174 MZR174 NJN174 NTJ174 ODF174 ONB174 OWX174 PGT174 PQP174 QAL174 QKH174 QUD174 RDZ174 RNV174 RXR174 SHN174 SRJ174 TBF174 TLB174 TUX174 UET174 UOP174 UYL174 VIH174 VSD174 WBZ174 WLV174 WVR174 JF174 TB174 L163:L179 JF290:JF291 WVR290:WVR291 WLV290:WLV291 WBZ290:WBZ291 VSD290:VSD291 VIH290:VIH291 UYL290:UYL291 UOP290:UOP291 UET290:UET291 TUX290:TUX291 TLB290:TLB291 TBF290:TBF291 SRJ290:SRJ291 SHN290:SHN291 RXR290:RXR291 RNV290:RNV291 RDZ290:RDZ291 QUD290:QUD291 QKH290:QKH291 QAL290:QAL291 PQP290:PQP291 PGT290:PGT291 OWX290:OWX291 ONB290:ONB291 ODF290:ODF291 NTJ290:NTJ291 NJN290:NJN291 MZR290:MZR291 MPV290:MPV291 MFZ290:MFZ291 LWD290:LWD291 LMH290:LMH291 LCL290:LCL291 KSP290:KSP291 KIT290:KIT291 JYX290:JYX291 JPB290:JPB291 JFF290:JFF291 IVJ290:IVJ291 ILN290:ILN291 IBR290:IBR291 HRV290:HRV291 HHZ290:HHZ291 GYD290:GYD291 GOH290:GOH291 GEL290:GEL291 FUP290:FUP291 FKT290:FKT291 FAX290:FAX291 ERB290:ERB291 EHF290:EHF291 DXJ290:DXJ291 DNN290:DNN291 DDR290:DDR291 CTV290:CTV291 CJZ290:CJZ291 CAD290:CAD291 BQH290:BQH291 BGL290:BGL291 AWP290:AWP291 AMT290:AMT291 ACX290:ACX291 AMT297:AMT298 AWP297:AWP298 BGL297:BGL298 BQH297:BQH298 CAD297:CAD298 CJZ297:CJZ298 CTV297:CTV298 DDR297:DDR298 DNN297:DNN298 DXJ297:DXJ298 EHF297:EHF298 ERB297:ERB298 FAX297:FAX298 FKT297:FKT298 FUP297:FUP298 GEL297:GEL298 GOH297:GOH298 GYD297:GYD298 HHZ297:HHZ298 HRV297:HRV298 IBR297:IBR298 ILN297:ILN298 IVJ297:IVJ298 JFF297:JFF298 JPB297:JPB298 JYX297:JYX298 KIT297:KIT298 KSP297:KSP298 LCL297:LCL298 LMH297:LMH298 LWD297:LWD298 MFZ297:MFZ298 MPV297:MPV298 MZR297:MZR298 NJN297:NJN298 NTJ297:NTJ298 ODF297:ODF298 ONB297:ONB298 OWX297:OWX298 PGT297:PGT298 PQP297:PQP298 QAL297:QAL298 QKH297:QKH298 QUD297:QUD298 RDZ297:RDZ298 RNV297:RNV298 RXR297:RXR298 SHN297:SHN298 SRJ297:SRJ298 TBF297:TBF298 TLB297:TLB298 TUX297:TUX298 UET297:UET298 UOP297:UOP298 UYL297:UYL298 VIH297:VIH298 VSD297:VSD298 WBZ297:WBZ298 WLV297:WLV298 WVR297:WVR298 JF297:JF298 TB297:TB298 JF316:JF317 WVR316:WVR317 WLV316:WLV317 WBZ316:WBZ317 VSD316:VSD317 VIH316:VIH317 UYL316:UYL317 UOP316:UOP317 UET316:UET317 TUX316:TUX317 TLB316:TLB317 TBF316:TBF317 SRJ316:SRJ317 SHN316:SHN317 RXR316:RXR317 RNV316:RNV317 RDZ316:RDZ317 QUD316:QUD317 QKH316:QKH317 QAL316:QAL317 PQP316:PQP317 PGT316:PGT317 OWX316:OWX317 ONB316:ONB317 ODF316:ODF317 NTJ316:NTJ317 NJN316:NJN317 MZR316:MZR317 MPV316:MPV317 MFZ316:MFZ317 LWD316:LWD317 LMH316:LMH317 LCL316:LCL317 KSP316:KSP317 KIT316:KIT317 JYX316:JYX317 JPB316:JPB317 JFF316:JFF317 IVJ316:IVJ317 ILN316:ILN317 IBR316:IBR317 HRV316:HRV317 HHZ316:HHZ317 GYD316:GYD317 GOH316:GOH317 GEL316:GEL317 FUP316:FUP317 FKT316:FKT317 FAX316:FAX317 ERB316:ERB317 EHF316:EHF317 DXJ316:DXJ317 DNN316:DNN317 DDR316:DDR317 CTV316:CTV317 CJZ316:CJZ317 CAD316:CAD317 BQH316:BQH317 BGL316:BGL317 AWP316:AWP317 AMT316:AMT317 ACX316:ACX317 ACX323:ACX324 AMT323:AMT324 AWP323:AWP324 BGL323:BGL324 BQH323:BQH324 CAD323:CAD324 CJZ323:CJZ324 CTV323:CTV324 DDR323:DDR324 DNN323:DNN324 DXJ323:DXJ324 EHF323:EHF324 ERB323:ERB324 FAX323:FAX324 FKT323:FKT324 FUP323:FUP324 GEL323:GEL324 GOH323:GOH324 GYD323:GYD324 HHZ323:HHZ324 HRV323:HRV324 IBR323:IBR324 ILN323:ILN324 IVJ323:IVJ324 JFF323:JFF324 JPB323:JPB324 JYX323:JYX324 KIT323:KIT324 KSP323:KSP324 LCL323:LCL324 LMH323:LMH324 LWD323:LWD324 MFZ323:MFZ324 MPV323:MPV324 MZR323:MZR324 NJN323:NJN324 NTJ323:NTJ324 ODF323:ODF324 ONB323:ONB324 OWX323:OWX324 PGT323:PGT324 PQP323:PQP324 QAL323:QAL324 QKH323:QKH324 QUD323:QUD324 RDZ323:RDZ324 RNV323:RNV324 RXR323:RXR324 SHN323:SHN324 SRJ323:SRJ324 TBF323:TBF324 TLB323:TLB324 TUX323:TUX324 UET323:UET324 UOP323:UOP324 UYL323:UYL324 VIH323:VIH324 VSD323:VSD324 WBZ323:WBZ324 WLV323:WLV324 WVR323:WVR324 JF323:JF324 TB323:TB324 TB330:TB331 JF330:JF331 WVR330:WVR331 WLV330:WLV331 WBZ330:WBZ331 VSD330:VSD331 VIH330:VIH331 UYL330:UYL331 UOP330:UOP331 UET330:UET331 TUX330:TUX331 TLB330:TLB331 TBF330:TBF331 SRJ330:SRJ331 SHN330:SHN331 RXR330:RXR331 RNV330:RNV331 RDZ330:RDZ331 QUD330:QUD331 QKH330:QKH331 QAL330:QAL331 PQP330:PQP331 PGT330:PGT331 OWX330:OWX331 ONB330:ONB331 ODF330:ODF331 NTJ330:NTJ331 NJN330:NJN331 MZR330:MZR331 MPV330:MPV331 MFZ330:MFZ331 LWD330:LWD331 LMH330:LMH331 LCL330:LCL331 KSP330:KSP331 KIT330:KIT331 JYX330:JYX331 JPB330:JPB331 JFF330:JFF331 IVJ330:IVJ331 ILN330:ILN331 IBR330:IBR331 HRV330:HRV331 HHZ330:HHZ331 GYD330:GYD331 GOH330:GOH331 GEL330:GEL331 FUP330:FUP331 FKT330:FKT331 FAX330:FAX331 ERB330:ERB331 EHF330:EHF331 DXJ330:DXJ331 DNN330:DNN331 DDR330:DDR331 CTV330:CTV331 CJZ330:CJZ331 CAD330:CAD331 BQH330:BQH331 BGL330:BGL331 AWP330:AWP331 AMT330:AMT331 ACX330:ACX331 ACX337:ACX338 AMT337:AMT338 AWP337:AWP338 BGL337:BGL338 BQH337:BQH338 CAD337:CAD338 CJZ337:CJZ338 CTV337:CTV338 DDR337:DDR338 DNN337:DNN338 DXJ337:DXJ338 EHF337:EHF338 ERB337:ERB338 FAX337:FAX338 FKT337:FKT338 FUP337:FUP338 GEL337:GEL338 GOH337:GOH338 GYD337:GYD338 HHZ337:HHZ338 HRV337:HRV338 IBR337:IBR338 ILN337:ILN338 IVJ337:IVJ338 JFF337:JFF338 JPB337:JPB338 JYX337:JYX338 KIT337:KIT338 KSP337:KSP338 LCL337:LCL338 LMH337:LMH338 LWD337:LWD338 MFZ337:MFZ338 MPV337:MPV338 MZR337:MZR338 NJN337:NJN338 NTJ337:NTJ338 ODF337:ODF338 ONB337:ONB338 OWX337:OWX338 PGT337:PGT338 PQP337:PQP338 QAL337:QAL338 QKH337:QKH338 QUD337:QUD338 RDZ337:RDZ338 RNV337:RNV338 RXR337:RXR338 SHN337:SHN338 SRJ337:SRJ338 TBF337:TBF338 TLB337:TLB338 TUX337:TUX338 UET337:UET338 UOP337:UOP338 UYL337:UYL338 VIH337:VIH338 VSD337:VSD338 WBZ337:WBZ338 WLV337:WLV338 WVR337:WVR338 JF337:JF338 TB337:TB338 TB388:TB947 TB316:TB317 JF301 WVR301 WLV301 WBZ301 VSD301 VIH301 UYL301 UOP301 UET301 TUX301 TLB301 TBF301 SRJ301 SHN301 RXR301 RNV301 RDZ301 QUD301 QKH301 QAL301 PQP301 PGT301 OWX301 ONB301 ODF301 NTJ301 NJN301 MZR301 MPV301 MFZ301 LWD301 LMH301 LCL301 KSP301 KIT301 JYX301 JPB301 JFF301 IVJ301 ILN301 IBR301 HRV301 HHZ301 GYD301 GOH301 GEL301 FUP301 FKT301 FAX301 ERB301 EHF301 DXJ301 DNN301 DDR301 CTV301 CJZ301 CAD301 BQH301 BGL301 AWP301 AMT301 ACX301 TB301 L302:L303 ACX304 AMT304 AWP304 BGL304 BQH304 CAD304 CJZ304 CTV304 DDR304 DNN304 DXJ304 EHF304 ERB304 FAX304 FKT304 FUP304 GEL304 GOH304 GYD304 HHZ304 HRV304 IBR304 ILN304 IVJ304 JFF304 JPB304 JYX304 KIT304 KSP304 LCL304 LMH304 LWD304 MFZ304 MPV304 MZR304 NJN304 NTJ304 ODF304 ONB304 OWX304 PGT304 PQP304 QAL304 QKH304 QUD304 RDZ304 RNV304 RXR304 SHN304 SRJ304 TBF304 TLB304 TUX304 UET304 UOP304 UYL304 VIH304 VSD304 WBZ304 WLV304 WVR304 JF304 TB304 L305:L306 JF307 WVR307 WLV307 WBZ307 VSD307 VIH307 UYL307 UOP307 UET307 TUX307 TLB307 TBF307 SRJ307 SHN307 RXR307 RNV307 RDZ307 QUD307 QKH307 QAL307 PQP307 PGT307 OWX307 ONB307 ODF307 NTJ307 NJN307 MZR307 MPV307 MFZ307 LWD307 LMH307 LCL307 KSP307 KIT307 JYX307 JPB307 JFF307 IVJ307 ILN307 IBR307 HRV307 HHZ307 GYD307 GOH307 GEL307 FUP307 FKT307 FAX307 ERB307 EHF307 DXJ307 DNN307 DDR307 CTV307 CJZ307 CAD307 BQH307 BGL307 AWP307 AMT307 ACX307 TB307 TB310 ACX310 AMT310 AWP310 BGL310 BQH310 CAD310 CJZ310 CTV310 DDR310 DNN310 DXJ310 EHF310 ERB310 FAX310 FKT310 FUP310 GEL310 GOH310 GYD310 HHZ310 HRV310 IBR310 ILN310 IVJ310 JFF310 JPB310 JYX310 KIT310 KSP310 LCL310 LMH310 LWD310 MFZ310 MPV310 MZR310 NJN310 NTJ310 ODF310 ONB310 OWX310 PGT310 PQP310 QAL310 QKH310 QUD310 RDZ310 RNV310 RXR310 SHN310 SRJ310 TBF310 TLB310 TUX310 UET310 UOP310 UYL310 VIH310 VSD310 WBZ310 WLV310 WVR310 JF310 L356:L358 WVL183 TB290:TB291 JF359:JF360 WVR359:WVR360 WLV359:WLV360 WBZ359:WBZ360 VSD359:VSD360 VIH359:VIH360 UYL359:UYL360 UOP359:UOP360 UET359:UET360 TUX359:TUX360 TLB359:TLB360 TBF359:TBF360 SRJ359:SRJ360 SHN359:SHN360 RXR359:RXR360 RNV359:RNV360 RDZ359:RDZ360 QUD359:QUD360 QKH359:QKH360 QAL359:QAL360 PQP359:PQP360 PGT359:PGT360 OWX359:OWX360 ONB359:ONB360 ODF359:ODF360 NTJ359:NTJ360 NJN359:NJN360 MZR359:MZR360 MPV359:MPV360 MFZ359:MFZ360 LWD359:LWD360 LMH359:LMH360 LCL359:LCL360 KSP359:KSP360 KIT359:KIT360 JYX359:JYX360 JPB359:JPB360 JFF359:JFF360 IVJ359:IVJ360 ILN359:ILN360 IBR359:IBR360 HRV359:HRV360 HHZ359:HHZ360 GYD359:GYD360 GOH359:GOH360 GEL359:GEL360 FUP359:FUP360 FKT359:FKT360 FAX359:FAX360 ERB359:ERB360 EHF359:EHF360 DXJ359:DXJ360 DNN359:DNN360 DDR359:DDR360 CTV359:CTV360 CJZ359:CJZ360 CAD359:CAD360 BQH359:BQH360 BGL359:BGL360 AWP359:AWP360 AMT359:AMT360 ACX359:ACX360 TB359:TB360 AMT369:AMT370 AWP369:AWP370 BGL369:BGL370 BQH369:BQH370 CAD369:CAD370 CJZ369:CJZ370 CTV369:CTV370 DDR369:DDR370 DNN369:DNN370 DXJ369:DXJ370 EHF369:EHF370 ERB369:ERB370 FAX369:FAX370 FKT369:FKT370 FUP369:FUP370 GEL369:GEL370 GOH369:GOH370 GYD369:GYD370 HHZ369:HHZ370 HRV369:HRV370 IBR369:IBR370 ILN369:ILN370 IVJ369:IVJ370 JFF369:JFF370 JPB369:JPB370 JYX369:JYX370 KIT369:KIT370 KSP369:KSP370 LCL369:LCL370 LMH369:LMH370 LWD369:LWD370 MFZ369:MFZ370 MPV369:MPV370 MZR369:MZR370 NJN369:NJN370 NTJ369:NTJ370 ODF369:ODF370 ONB369:ONB370 OWX369:OWX370 PGT369:PGT370 PQP369:PQP370 QAL369:QAL370 QKH369:QKH370 QUD369:QUD370 RDZ369:RDZ370 RNV369:RNV370 RXR369:RXR370 SHN369:SHN370 SRJ369:SRJ370 TBF369:TBF370 TLB369:TLB370 TUX369:TUX370 UET369:UET370 UOP369:UOP370 UYL369:UYL370 VIH369:VIH370 VSD369:VSD370 WBZ369:WBZ370 WLV369:WLV370 WVR369:WVR370 JF369:JF370 TB369:TB370 JB367 JF373:JF374 WVR373:WVR374 WLV373:WLV374 WBZ373:WBZ374 VSD373:VSD374 VIH373:VIH374 UYL373:UYL374 UOP373:UOP374 UET373:UET374 TUX373:TUX374 TLB373:TLB374 TBF373:TBF374 SRJ373:SRJ374 SHN373:SHN374 RXR373:RXR374 RNV373:RNV374 RDZ373:RDZ374 QUD373:QUD374 QKH373:QKH374 QAL373:QAL374 PQP373:PQP374 PGT373:PGT374 OWX373:OWX374 ONB373:ONB374 ODF373:ODF374 NTJ373:NTJ374 NJN373:NJN374 MZR373:MZR374 MPV373:MPV374 MFZ373:MFZ374 LWD373:LWD374 LMH373:LMH374 LCL373:LCL374 KSP373:KSP374 KIT373:KIT374 JYX373:JYX374 JPB373:JPB374 JFF373:JFF374 IVJ373:IVJ374 ILN373:ILN374 IBR373:IBR374 HRV373:HRV374 HHZ373:HHZ374 GYD373:GYD374 GOH373:GOH374 GEL373:GEL374 FUP373:FUP374 FKT373:FKT374 FAX373:FAX374 ERB373:ERB374 EHF373:EHF374 DXJ373:DXJ374 DNN373:DNN374 DDR373:DDR374 CTV373:CTV374 CJZ373:CJZ374 CAD373:CAD374 BQH373:BQH374 BGL373:BGL374 AWP373:AWP374 AMT373:AMT374 ACX373:ACX374 TB373:TB374 JB371 AMT365:AMT366 ACX388:ACX947 AWP365:AWP366 AMT388:AMT947 BGL365:BGL366 AWP388:AWP947 BQH365:BQH366 BGL388:BGL947 CAD365:CAD366 BQH388:BQH947 CJZ365:CJZ366 CAD388:CAD947 CTV365:CTV366 CJZ388:CJZ947 DDR365:DDR366 CTV388:CTV947 DNN365:DNN366 DDR388:DDR947 DXJ365:DXJ366 DNN388:DNN947 EHF365:EHF366 DXJ388:DXJ947 ERB365:ERB366 EHF388:EHF947 FAX365:FAX366 ERB388:ERB947 FKT365:FKT366 FAX388:FAX947 FUP365:FUP366 FKT388:FKT947 GEL365:GEL366 FUP388:FUP947 GOH365:GOH366 GEL388:GEL947 GYD365:GYD366 GOH388:GOH947 HHZ365:HHZ366 GYD388:GYD947 HRV365:HRV366 HHZ388:HHZ947 IBR365:IBR366 HRV388:HRV947 ILN365:ILN366 IBR388:IBR947 IVJ365:IVJ366 ILN388:ILN947 JFF365:JFF366 IVJ388:IVJ947 JPB365:JPB366 JFF388:JFF947 JYX365:JYX366 JPB388:JPB947 KIT365:KIT366 JYX388:JYX947 KSP365:KSP366 KIT388:KIT947 LCL365:LCL366 KSP388:KSP947 LMH365:LMH366 LCL388:LCL947 LWD365:LWD366 LMH388:LMH947 MFZ365:MFZ366 LWD388:LWD947 MPV365:MPV366 MFZ388:MFZ947 MZR365:MZR366 MPV388:MPV947 NJN365:NJN366 MZR388:MZR947 NTJ365:NTJ366 NJN388:NJN947 ODF365:ODF366 NTJ388:NTJ947 ONB365:ONB366 ODF388:ODF947 OWX365:OWX366 ONB388:ONB947 PGT365:PGT366 OWX388:OWX947 PQP365:PQP366 PGT388:PGT947 QAL365:QAL366 PQP388:PQP947 QKH365:QKH366 QAL388:QAL947 QUD365:QUD366 QKH388:QKH947 RDZ365:RDZ366 QUD388:QUD947 RNV365:RNV366 RDZ388:RDZ947 RXR365:RXR366 RNV388:RNV947 SHN365:SHN366 RXR388:RXR947 SRJ365:SRJ366 SHN388:SHN947 TBF365:TBF366 SRJ388:SRJ947 TLB365:TLB366 TBF388:TBF947 TUX365:TUX366 TLB388:TLB947 UET365:UET366 TUX388:TUX947 UOP365:UOP366 UET388:UET947 UYL365:UYL366 UOP388:UOP947 VIH365:VIH366 UYL388:UYL947 VSD365:VSD366 VIH388:VIH947 WBZ365:WBZ366 VSD388:VSD947 WLV365:WLV366 WBZ388:WBZ947 WVR365:WVR366 WLV388:WLV947 JF365:JF366 WVR388:WVR947 JF388:JF947 TB365:TB366 L385:L947 L360:L364 ACX297:ACX298 L153:L158 L366:L368 ACX365:ACX366 WVN367 WLR367 WBV367 VRZ367 VID367 UYH367 UOL367 UEP367 TUT367 TKX367 TBB367 SRF367 SHJ367 RXN367 RNR367 RDV367 QTZ367 QKD367 QAH367 PQL367 PGP367 OWT367 OMX367 ODB367 NTF367 NJJ367 MZN367 MPR367 MFV367 LVZ367 LMD367 LCH367 KSL367 KIP367 JYT367 JOX367 JFB367 IVF367 ILJ367 IBN367 HRR367 HHV367 GXZ367 GOD367 GEH367 FUL367 FKP367 FAT367 EQX367 EHB367 DXF367 DNJ367 DDN367 CTR367 CJV367 BZZ367 BQD367 BGH367 AWL367 AMP367 ACT367 SX367 L370:L372 ACX369:ACX370 WVN371 WLR371 WBV371 VRZ371 VID371 UYH371 UOL371 UEP371 TUT371 TKX371 TBB371 SRF371 SHJ371 RXN371 RNR371 RDV371 QTZ371 QKD371 QAH371 PQL371 PGP371 OWT371 OMX371 ODB371 NTF371 NJJ371 MZN371 MPR371 MFV371 LVZ371 LMD371 LCH371 KSL371 KIP371 JYT371 JOX371 JFB371 IVF371 ILJ371 IBN371 HRR371 HHV371 GXZ371 GOD371 GEH371 FUL371 FKP371 FAT371 EQX371 EHB371 DXF371 DNJ371 DDN371 CTR371 CJV371 BZZ371 BQD371 BGH371 AWL371 AMP371 ACT371 SX371 L374:L375 WVN375 WLR375 WBV375 VRZ375 VID375 UYH375 UOL375 UEP375 TUT375 TKX375 TBB375 SRF375 SHJ375 RXN375 RNR375 RDV375 QTZ375 QKD375 QAH375 PQL375 PGP375 OWT375 OMX375 ODB375 NTF375 NJJ375 MZN375 MPR375 MFV375 LVZ375 LMD375 LCH375 KSL375 KIP375 JYT375 JOX375 JFB375 IVF375 ILJ375 IBN375 HRR375 HHV375 GXZ375 GOD375 GEH375 FUL375 FKP375 FAT375 EQX375 EHB375 DXF375 DNJ375 DDN375 CTR375 CJV375 BZZ375 BQD375 BGH375 AWL375 AMP375 ACT375 SX375 JB375 L264:L300 K83:K131">
      <formula1>осн</formula1>
    </dataValidation>
    <dataValidation type="list" allowBlank="1" showInputMessage="1" showErrorMessage="1" sqref="WVS983159:WVS983987 M65655:M66483 JG65655:JG66483 TC65655:TC66483 ACY65655:ACY66483 AMU65655:AMU66483 AWQ65655:AWQ66483 BGM65655:BGM66483 BQI65655:BQI66483 CAE65655:CAE66483 CKA65655:CKA66483 CTW65655:CTW66483 DDS65655:DDS66483 DNO65655:DNO66483 DXK65655:DXK66483 EHG65655:EHG66483 ERC65655:ERC66483 FAY65655:FAY66483 FKU65655:FKU66483 FUQ65655:FUQ66483 GEM65655:GEM66483 GOI65655:GOI66483 GYE65655:GYE66483 HIA65655:HIA66483 HRW65655:HRW66483 IBS65655:IBS66483 ILO65655:ILO66483 IVK65655:IVK66483 JFG65655:JFG66483 JPC65655:JPC66483 JYY65655:JYY66483 KIU65655:KIU66483 KSQ65655:KSQ66483 LCM65655:LCM66483 LMI65655:LMI66483 LWE65655:LWE66483 MGA65655:MGA66483 MPW65655:MPW66483 MZS65655:MZS66483 NJO65655:NJO66483 NTK65655:NTK66483 ODG65655:ODG66483 ONC65655:ONC66483 OWY65655:OWY66483 PGU65655:PGU66483 PQQ65655:PQQ66483 QAM65655:QAM66483 QKI65655:QKI66483 QUE65655:QUE66483 REA65655:REA66483 RNW65655:RNW66483 RXS65655:RXS66483 SHO65655:SHO66483 SRK65655:SRK66483 TBG65655:TBG66483 TLC65655:TLC66483 TUY65655:TUY66483 UEU65655:UEU66483 UOQ65655:UOQ66483 UYM65655:UYM66483 VII65655:VII66483 VSE65655:VSE66483 WCA65655:WCA66483 WLW65655:WLW66483 WVS65655:WVS66483 M131191:M132019 JG131191:JG132019 TC131191:TC132019 ACY131191:ACY132019 AMU131191:AMU132019 AWQ131191:AWQ132019 BGM131191:BGM132019 BQI131191:BQI132019 CAE131191:CAE132019 CKA131191:CKA132019 CTW131191:CTW132019 DDS131191:DDS132019 DNO131191:DNO132019 DXK131191:DXK132019 EHG131191:EHG132019 ERC131191:ERC132019 FAY131191:FAY132019 FKU131191:FKU132019 FUQ131191:FUQ132019 GEM131191:GEM132019 GOI131191:GOI132019 GYE131191:GYE132019 HIA131191:HIA132019 HRW131191:HRW132019 IBS131191:IBS132019 ILO131191:ILO132019 IVK131191:IVK132019 JFG131191:JFG132019 JPC131191:JPC132019 JYY131191:JYY132019 KIU131191:KIU132019 KSQ131191:KSQ132019 LCM131191:LCM132019 LMI131191:LMI132019 LWE131191:LWE132019 MGA131191:MGA132019 MPW131191:MPW132019 MZS131191:MZS132019 NJO131191:NJO132019 NTK131191:NTK132019 ODG131191:ODG132019 ONC131191:ONC132019 OWY131191:OWY132019 PGU131191:PGU132019 PQQ131191:PQQ132019 QAM131191:QAM132019 QKI131191:QKI132019 QUE131191:QUE132019 REA131191:REA132019 RNW131191:RNW132019 RXS131191:RXS132019 SHO131191:SHO132019 SRK131191:SRK132019 TBG131191:TBG132019 TLC131191:TLC132019 TUY131191:TUY132019 UEU131191:UEU132019 UOQ131191:UOQ132019 UYM131191:UYM132019 VII131191:VII132019 VSE131191:VSE132019 WCA131191:WCA132019 WLW131191:WLW132019 WVS131191:WVS132019 M196727:M197555 JG196727:JG197555 TC196727:TC197555 ACY196727:ACY197555 AMU196727:AMU197555 AWQ196727:AWQ197555 BGM196727:BGM197555 BQI196727:BQI197555 CAE196727:CAE197555 CKA196727:CKA197555 CTW196727:CTW197555 DDS196727:DDS197555 DNO196727:DNO197555 DXK196727:DXK197555 EHG196727:EHG197555 ERC196727:ERC197555 FAY196727:FAY197555 FKU196727:FKU197555 FUQ196727:FUQ197555 GEM196727:GEM197555 GOI196727:GOI197555 GYE196727:GYE197555 HIA196727:HIA197555 HRW196727:HRW197555 IBS196727:IBS197555 ILO196727:ILO197555 IVK196727:IVK197555 JFG196727:JFG197555 JPC196727:JPC197555 JYY196727:JYY197555 KIU196727:KIU197555 KSQ196727:KSQ197555 LCM196727:LCM197555 LMI196727:LMI197555 LWE196727:LWE197555 MGA196727:MGA197555 MPW196727:MPW197555 MZS196727:MZS197555 NJO196727:NJO197555 NTK196727:NTK197555 ODG196727:ODG197555 ONC196727:ONC197555 OWY196727:OWY197555 PGU196727:PGU197555 PQQ196727:PQQ197555 QAM196727:QAM197555 QKI196727:QKI197555 QUE196727:QUE197555 REA196727:REA197555 RNW196727:RNW197555 RXS196727:RXS197555 SHO196727:SHO197555 SRK196727:SRK197555 TBG196727:TBG197555 TLC196727:TLC197555 TUY196727:TUY197555 UEU196727:UEU197555 UOQ196727:UOQ197555 UYM196727:UYM197555 VII196727:VII197555 VSE196727:VSE197555 WCA196727:WCA197555 WLW196727:WLW197555 WVS196727:WVS197555 M262263:M263091 JG262263:JG263091 TC262263:TC263091 ACY262263:ACY263091 AMU262263:AMU263091 AWQ262263:AWQ263091 BGM262263:BGM263091 BQI262263:BQI263091 CAE262263:CAE263091 CKA262263:CKA263091 CTW262263:CTW263091 DDS262263:DDS263091 DNO262263:DNO263091 DXK262263:DXK263091 EHG262263:EHG263091 ERC262263:ERC263091 FAY262263:FAY263091 FKU262263:FKU263091 FUQ262263:FUQ263091 GEM262263:GEM263091 GOI262263:GOI263091 GYE262263:GYE263091 HIA262263:HIA263091 HRW262263:HRW263091 IBS262263:IBS263091 ILO262263:ILO263091 IVK262263:IVK263091 JFG262263:JFG263091 JPC262263:JPC263091 JYY262263:JYY263091 KIU262263:KIU263091 KSQ262263:KSQ263091 LCM262263:LCM263091 LMI262263:LMI263091 LWE262263:LWE263091 MGA262263:MGA263091 MPW262263:MPW263091 MZS262263:MZS263091 NJO262263:NJO263091 NTK262263:NTK263091 ODG262263:ODG263091 ONC262263:ONC263091 OWY262263:OWY263091 PGU262263:PGU263091 PQQ262263:PQQ263091 QAM262263:QAM263091 QKI262263:QKI263091 QUE262263:QUE263091 REA262263:REA263091 RNW262263:RNW263091 RXS262263:RXS263091 SHO262263:SHO263091 SRK262263:SRK263091 TBG262263:TBG263091 TLC262263:TLC263091 TUY262263:TUY263091 UEU262263:UEU263091 UOQ262263:UOQ263091 UYM262263:UYM263091 VII262263:VII263091 VSE262263:VSE263091 WCA262263:WCA263091 WLW262263:WLW263091 WVS262263:WVS263091 M327799:M328627 JG327799:JG328627 TC327799:TC328627 ACY327799:ACY328627 AMU327799:AMU328627 AWQ327799:AWQ328627 BGM327799:BGM328627 BQI327799:BQI328627 CAE327799:CAE328627 CKA327799:CKA328627 CTW327799:CTW328627 DDS327799:DDS328627 DNO327799:DNO328627 DXK327799:DXK328627 EHG327799:EHG328627 ERC327799:ERC328627 FAY327799:FAY328627 FKU327799:FKU328627 FUQ327799:FUQ328627 GEM327799:GEM328627 GOI327799:GOI328627 GYE327799:GYE328627 HIA327799:HIA328627 HRW327799:HRW328627 IBS327799:IBS328627 ILO327799:ILO328627 IVK327799:IVK328627 JFG327799:JFG328627 JPC327799:JPC328627 JYY327799:JYY328627 KIU327799:KIU328627 KSQ327799:KSQ328627 LCM327799:LCM328627 LMI327799:LMI328627 LWE327799:LWE328627 MGA327799:MGA328627 MPW327799:MPW328627 MZS327799:MZS328627 NJO327799:NJO328627 NTK327799:NTK328627 ODG327799:ODG328627 ONC327799:ONC328627 OWY327799:OWY328627 PGU327799:PGU328627 PQQ327799:PQQ328627 QAM327799:QAM328627 QKI327799:QKI328627 QUE327799:QUE328627 REA327799:REA328627 RNW327799:RNW328627 RXS327799:RXS328627 SHO327799:SHO328627 SRK327799:SRK328627 TBG327799:TBG328627 TLC327799:TLC328627 TUY327799:TUY328627 UEU327799:UEU328627 UOQ327799:UOQ328627 UYM327799:UYM328627 VII327799:VII328627 VSE327799:VSE328627 WCA327799:WCA328627 WLW327799:WLW328627 WVS327799:WVS328627 M393335:M394163 JG393335:JG394163 TC393335:TC394163 ACY393335:ACY394163 AMU393335:AMU394163 AWQ393335:AWQ394163 BGM393335:BGM394163 BQI393335:BQI394163 CAE393335:CAE394163 CKA393335:CKA394163 CTW393335:CTW394163 DDS393335:DDS394163 DNO393335:DNO394163 DXK393335:DXK394163 EHG393335:EHG394163 ERC393335:ERC394163 FAY393335:FAY394163 FKU393335:FKU394163 FUQ393335:FUQ394163 GEM393335:GEM394163 GOI393335:GOI394163 GYE393335:GYE394163 HIA393335:HIA394163 HRW393335:HRW394163 IBS393335:IBS394163 ILO393335:ILO394163 IVK393335:IVK394163 JFG393335:JFG394163 JPC393335:JPC394163 JYY393335:JYY394163 KIU393335:KIU394163 KSQ393335:KSQ394163 LCM393335:LCM394163 LMI393335:LMI394163 LWE393335:LWE394163 MGA393335:MGA394163 MPW393335:MPW394163 MZS393335:MZS394163 NJO393335:NJO394163 NTK393335:NTK394163 ODG393335:ODG394163 ONC393335:ONC394163 OWY393335:OWY394163 PGU393335:PGU394163 PQQ393335:PQQ394163 QAM393335:QAM394163 QKI393335:QKI394163 QUE393335:QUE394163 REA393335:REA394163 RNW393335:RNW394163 RXS393335:RXS394163 SHO393335:SHO394163 SRK393335:SRK394163 TBG393335:TBG394163 TLC393335:TLC394163 TUY393335:TUY394163 UEU393335:UEU394163 UOQ393335:UOQ394163 UYM393335:UYM394163 VII393335:VII394163 VSE393335:VSE394163 WCA393335:WCA394163 WLW393335:WLW394163 WVS393335:WVS394163 M458871:M459699 JG458871:JG459699 TC458871:TC459699 ACY458871:ACY459699 AMU458871:AMU459699 AWQ458871:AWQ459699 BGM458871:BGM459699 BQI458871:BQI459699 CAE458871:CAE459699 CKA458871:CKA459699 CTW458871:CTW459699 DDS458871:DDS459699 DNO458871:DNO459699 DXK458871:DXK459699 EHG458871:EHG459699 ERC458871:ERC459699 FAY458871:FAY459699 FKU458871:FKU459699 FUQ458871:FUQ459699 GEM458871:GEM459699 GOI458871:GOI459699 GYE458871:GYE459699 HIA458871:HIA459699 HRW458871:HRW459699 IBS458871:IBS459699 ILO458871:ILO459699 IVK458871:IVK459699 JFG458871:JFG459699 JPC458871:JPC459699 JYY458871:JYY459699 KIU458871:KIU459699 KSQ458871:KSQ459699 LCM458871:LCM459699 LMI458871:LMI459699 LWE458871:LWE459699 MGA458871:MGA459699 MPW458871:MPW459699 MZS458871:MZS459699 NJO458871:NJO459699 NTK458871:NTK459699 ODG458871:ODG459699 ONC458871:ONC459699 OWY458871:OWY459699 PGU458871:PGU459699 PQQ458871:PQQ459699 QAM458871:QAM459699 QKI458871:QKI459699 QUE458871:QUE459699 REA458871:REA459699 RNW458871:RNW459699 RXS458871:RXS459699 SHO458871:SHO459699 SRK458871:SRK459699 TBG458871:TBG459699 TLC458871:TLC459699 TUY458871:TUY459699 UEU458871:UEU459699 UOQ458871:UOQ459699 UYM458871:UYM459699 VII458871:VII459699 VSE458871:VSE459699 WCA458871:WCA459699 WLW458871:WLW459699 WVS458871:WVS459699 M524407:M525235 JG524407:JG525235 TC524407:TC525235 ACY524407:ACY525235 AMU524407:AMU525235 AWQ524407:AWQ525235 BGM524407:BGM525235 BQI524407:BQI525235 CAE524407:CAE525235 CKA524407:CKA525235 CTW524407:CTW525235 DDS524407:DDS525235 DNO524407:DNO525235 DXK524407:DXK525235 EHG524407:EHG525235 ERC524407:ERC525235 FAY524407:FAY525235 FKU524407:FKU525235 FUQ524407:FUQ525235 GEM524407:GEM525235 GOI524407:GOI525235 GYE524407:GYE525235 HIA524407:HIA525235 HRW524407:HRW525235 IBS524407:IBS525235 ILO524407:ILO525235 IVK524407:IVK525235 JFG524407:JFG525235 JPC524407:JPC525235 JYY524407:JYY525235 KIU524407:KIU525235 KSQ524407:KSQ525235 LCM524407:LCM525235 LMI524407:LMI525235 LWE524407:LWE525235 MGA524407:MGA525235 MPW524407:MPW525235 MZS524407:MZS525235 NJO524407:NJO525235 NTK524407:NTK525235 ODG524407:ODG525235 ONC524407:ONC525235 OWY524407:OWY525235 PGU524407:PGU525235 PQQ524407:PQQ525235 QAM524407:QAM525235 QKI524407:QKI525235 QUE524407:QUE525235 REA524407:REA525235 RNW524407:RNW525235 RXS524407:RXS525235 SHO524407:SHO525235 SRK524407:SRK525235 TBG524407:TBG525235 TLC524407:TLC525235 TUY524407:TUY525235 UEU524407:UEU525235 UOQ524407:UOQ525235 UYM524407:UYM525235 VII524407:VII525235 VSE524407:VSE525235 WCA524407:WCA525235 WLW524407:WLW525235 WVS524407:WVS525235 M589943:M590771 JG589943:JG590771 TC589943:TC590771 ACY589943:ACY590771 AMU589943:AMU590771 AWQ589943:AWQ590771 BGM589943:BGM590771 BQI589943:BQI590771 CAE589943:CAE590771 CKA589943:CKA590771 CTW589943:CTW590771 DDS589943:DDS590771 DNO589943:DNO590771 DXK589943:DXK590771 EHG589943:EHG590771 ERC589943:ERC590771 FAY589943:FAY590771 FKU589943:FKU590771 FUQ589943:FUQ590771 GEM589943:GEM590771 GOI589943:GOI590771 GYE589943:GYE590771 HIA589943:HIA590771 HRW589943:HRW590771 IBS589943:IBS590771 ILO589943:ILO590771 IVK589943:IVK590771 JFG589943:JFG590771 JPC589943:JPC590771 JYY589943:JYY590771 KIU589943:KIU590771 KSQ589943:KSQ590771 LCM589943:LCM590771 LMI589943:LMI590771 LWE589943:LWE590771 MGA589943:MGA590771 MPW589943:MPW590771 MZS589943:MZS590771 NJO589943:NJO590771 NTK589943:NTK590771 ODG589943:ODG590771 ONC589943:ONC590771 OWY589943:OWY590771 PGU589943:PGU590771 PQQ589943:PQQ590771 QAM589943:QAM590771 QKI589943:QKI590771 QUE589943:QUE590771 REA589943:REA590771 RNW589943:RNW590771 RXS589943:RXS590771 SHO589943:SHO590771 SRK589943:SRK590771 TBG589943:TBG590771 TLC589943:TLC590771 TUY589943:TUY590771 UEU589943:UEU590771 UOQ589943:UOQ590771 UYM589943:UYM590771 VII589943:VII590771 VSE589943:VSE590771 WCA589943:WCA590771 WLW589943:WLW590771 WVS589943:WVS590771 M655479:M656307 JG655479:JG656307 TC655479:TC656307 ACY655479:ACY656307 AMU655479:AMU656307 AWQ655479:AWQ656307 BGM655479:BGM656307 BQI655479:BQI656307 CAE655479:CAE656307 CKA655479:CKA656307 CTW655479:CTW656307 DDS655479:DDS656307 DNO655479:DNO656307 DXK655479:DXK656307 EHG655479:EHG656307 ERC655479:ERC656307 FAY655479:FAY656307 FKU655479:FKU656307 FUQ655479:FUQ656307 GEM655479:GEM656307 GOI655479:GOI656307 GYE655479:GYE656307 HIA655479:HIA656307 HRW655479:HRW656307 IBS655479:IBS656307 ILO655479:ILO656307 IVK655479:IVK656307 JFG655479:JFG656307 JPC655479:JPC656307 JYY655479:JYY656307 KIU655479:KIU656307 KSQ655479:KSQ656307 LCM655479:LCM656307 LMI655479:LMI656307 LWE655479:LWE656307 MGA655479:MGA656307 MPW655479:MPW656307 MZS655479:MZS656307 NJO655479:NJO656307 NTK655479:NTK656307 ODG655479:ODG656307 ONC655479:ONC656307 OWY655479:OWY656307 PGU655479:PGU656307 PQQ655479:PQQ656307 QAM655479:QAM656307 QKI655479:QKI656307 QUE655479:QUE656307 REA655479:REA656307 RNW655479:RNW656307 RXS655479:RXS656307 SHO655479:SHO656307 SRK655479:SRK656307 TBG655479:TBG656307 TLC655479:TLC656307 TUY655479:TUY656307 UEU655479:UEU656307 UOQ655479:UOQ656307 UYM655479:UYM656307 VII655479:VII656307 VSE655479:VSE656307 WCA655479:WCA656307 WLW655479:WLW656307 WVS655479:WVS656307 M721015:M721843 JG721015:JG721843 TC721015:TC721843 ACY721015:ACY721843 AMU721015:AMU721843 AWQ721015:AWQ721843 BGM721015:BGM721843 BQI721015:BQI721843 CAE721015:CAE721843 CKA721015:CKA721843 CTW721015:CTW721843 DDS721015:DDS721843 DNO721015:DNO721843 DXK721015:DXK721843 EHG721015:EHG721843 ERC721015:ERC721843 FAY721015:FAY721843 FKU721015:FKU721843 FUQ721015:FUQ721843 GEM721015:GEM721843 GOI721015:GOI721843 GYE721015:GYE721843 HIA721015:HIA721843 HRW721015:HRW721843 IBS721015:IBS721843 ILO721015:ILO721843 IVK721015:IVK721843 JFG721015:JFG721843 JPC721015:JPC721843 JYY721015:JYY721843 KIU721015:KIU721843 KSQ721015:KSQ721843 LCM721015:LCM721843 LMI721015:LMI721843 LWE721015:LWE721843 MGA721015:MGA721843 MPW721015:MPW721843 MZS721015:MZS721843 NJO721015:NJO721843 NTK721015:NTK721843 ODG721015:ODG721843 ONC721015:ONC721843 OWY721015:OWY721843 PGU721015:PGU721843 PQQ721015:PQQ721843 QAM721015:QAM721843 QKI721015:QKI721843 QUE721015:QUE721843 REA721015:REA721843 RNW721015:RNW721843 RXS721015:RXS721843 SHO721015:SHO721843 SRK721015:SRK721843 TBG721015:TBG721843 TLC721015:TLC721843 TUY721015:TUY721843 UEU721015:UEU721843 UOQ721015:UOQ721843 UYM721015:UYM721843 VII721015:VII721843 VSE721015:VSE721843 WCA721015:WCA721843 WLW721015:WLW721843 WVS721015:WVS721843 M786551:M787379 JG786551:JG787379 TC786551:TC787379 ACY786551:ACY787379 AMU786551:AMU787379 AWQ786551:AWQ787379 BGM786551:BGM787379 BQI786551:BQI787379 CAE786551:CAE787379 CKA786551:CKA787379 CTW786551:CTW787379 DDS786551:DDS787379 DNO786551:DNO787379 DXK786551:DXK787379 EHG786551:EHG787379 ERC786551:ERC787379 FAY786551:FAY787379 FKU786551:FKU787379 FUQ786551:FUQ787379 GEM786551:GEM787379 GOI786551:GOI787379 GYE786551:GYE787379 HIA786551:HIA787379 HRW786551:HRW787379 IBS786551:IBS787379 ILO786551:ILO787379 IVK786551:IVK787379 JFG786551:JFG787379 JPC786551:JPC787379 JYY786551:JYY787379 KIU786551:KIU787379 KSQ786551:KSQ787379 LCM786551:LCM787379 LMI786551:LMI787379 LWE786551:LWE787379 MGA786551:MGA787379 MPW786551:MPW787379 MZS786551:MZS787379 NJO786551:NJO787379 NTK786551:NTK787379 ODG786551:ODG787379 ONC786551:ONC787379 OWY786551:OWY787379 PGU786551:PGU787379 PQQ786551:PQQ787379 QAM786551:QAM787379 QKI786551:QKI787379 QUE786551:QUE787379 REA786551:REA787379 RNW786551:RNW787379 RXS786551:RXS787379 SHO786551:SHO787379 SRK786551:SRK787379 TBG786551:TBG787379 TLC786551:TLC787379 TUY786551:TUY787379 UEU786551:UEU787379 UOQ786551:UOQ787379 UYM786551:UYM787379 VII786551:VII787379 VSE786551:VSE787379 WCA786551:WCA787379 WLW786551:WLW787379 WVS786551:WVS787379 M852087:M852915 JG852087:JG852915 TC852087:TC852915 ACY852087:ACY852915 AMU852087:AMU852915 AWQ852087:AWQ852915 BGM852087:BGM852915 BQI852087:BQI852915 CAE852087:CAE852915 CKA852087:CKA852915 CTW852087:CTW852915 DDS852087:DDS852915 DNO852087:DNO852915 DXK852087:DXK852915 EHG852087:EHG852915 ERC852087:ERC852915 FAY852087:FAY852915 FKU852087:FKU852915 FUQ852087:FUQ852915 GEM852087:GEM852915 GOI852087:GOI852915 GYE852087:GYE852915 HIA852087:HIA852915 HRW852087:HRW852915 IBS852087:IBS852915 ILO852087:ILO852915 IVK852087:IVK852915 JFG852087:JFG852915 JPC852087:JPC852915 JYY852087:JYY852915 KIU852087:KIU852915 KSQ852087:KSQ852915 LCM852087:LCM852915 LMI852087:LMI852915 LWE852087:LWE852915 MGA852087:MGA852915 MPW852087:MPW852915 MZS852087:MZS852915 NJO852087:NJO852915 NTK852087:NTK852915 ODG852087:ODG852915 ONC852087:ONC852915 OWY852087:OWY852915 PGU852087:PGU852915 PQQ852087:PQQ852915 QAM852087:QAM852915 QKI852087:QKI852915 QUE852087:QUE852915 REA852087:REA852915 RNW852087:RNW852915 RXS852087:RXS852915 SHO852087:SHO852915 SRK852087:SRK852915 TBG852087:TBG852915 TLC852087:TLC852915 TUY852087:TUY852915 UEU852087:UEU852915 UOQ852087:UOQ852915 UYM852087:UYM852915 VII852087:VII852915 VSE852087:VSE852915 WCA852087:WCA852915 WLW852087:WLW852915 WVS852087:WVS852915 M917623:M918451 JG917623:JG918451 TC917623:TC918451 ACY917623:ACY918451 AMU917623:AMU918451 AWQ917623:AWQ918451 BGM917623:BGM918451 BQI917623:BQI918451 CAE917623:CAE918451 CKA917623:CKA918451 CTW917623:CTW918451 DDS917623:DDS918451 DNO917623:DNO918451 DXK917623:DXK918451 EHG917623:EHG918451 ERC917623:ERC918451 FAY917623:FAY918451 FKU917623:FKU918451 FUQ917623:FUQ918451 GEM917623:GEM918451 GOI917623:GOI918451 GYE917623:GYE918451 HIA917623:HIA918451 HRW917623:HRW918451 IBS917623:IBS918451 ILO917623:ILO918451 IVK917623:IVK918451 JFG917623:JFG918451 JPC917623:JPC918451 JYY917623:JYY918451 KIU917623:KIU918451 KSQ917623:KSQ918451 LCM917623:LCM918451 LMI917623:LMI918451 LWE917623:LWE918451 MGA917623:MGA918451 MPW917623:MPW918451 MZS917623:MZS918451 NJO917623:NJO918451 NTK917623:NTK918451 ODG917623:ODG918451 ONC917623:ONC918451 OWY917623:OWY918451 PGU917623:PGU918451 PQQ917623:PQQ918451 QAM917623:QAM918451 QKI917623:QKI918451 QUE917623:QUE918451 REA917623:REA918451 RNW917623:RNW918451 RXS917623:RXS918451 SHO917623:SHO918451 SRK917623:SRK918451 TBG917623:TBG918451 TLC917623:TLC918451 TUY917623:TUY918451 UEU917623:UEU918451 UOQ917623:UOQ918451 UYM917623:UYM918451 VII917623:VII918451 VSE917623:VSE918451 WCA917623:WCA918451 WLW917623:WLW918451 WVS917623:WVS918451 M983159:M983987 JG983159:JG983987 TC983159:TC983987 ACY983159:ACY983987 AMU983159:AMU983987 AWQ983159:AWQ983987 BGM983159:BGM983987 BQI983159:BQI983987 CAE983159:CAE983987 CKA983159:CKA983987 CTW983159:CTW983987 DDS983159:DDS983987 DNO983159:DNO983987 DXK983159:DXK983987 EHG983159:EHG983987 ERC983159:ERC983987 FAY983159:FAY983987 FKU983159:FKU983987 FUQ983159:FUQ983987 GEM983159:GEM983987 GOI983159:GOI983987 GYE983159:GYE983987 HIA983159:HIA983987 HRW983159:HRW983987 IBS983159:IBS983987 ILO983159:ILO983987 IVK983159:IVK983987 JFG983159:JFG983987 JPC983159:JPC983987 JYY983159:JYY983987 KIU983159:KIU983987 KSQ983159:KSQ983987 LCM983159:LCM983987 LMI983159:LMI983987 LWE983159:LWE983987 MGA983159:MGA983987 MPW983159:MPW983987 MZS983159:MZS983987 NJO983159:NJO983987 NTK983159:NTK983987 ODG983159:ODG983987 ONC983159:ONC983987 OWY983159:OWY983987 PGU983159:PGU983987 PQQ983159:PQQ983987 QAM983159:QAM983987 QKI983159:QKI983987 QUE983159:QUE983987 REA983159:REA983987 RNW983159:RNW983987 RXS983159:RXS983987 SHO983159:SHO983987 SRK983159:SRK983987 TBG983159:TBG983987 TLC983159:TLC983987 TUY983159:TUY983987 UEU983159:UEU983987 UOQ983159:UOQ983987 UYM983159:UYM983987 VII983159:VII983987 VSE983159:VSE983987 WCA983159:WCA983987 WLW983159:WLW983987 WVK137 WVK16 WLO16 WLO137 WBS16 WBS137 VRW16 VRW137 VIA16 VIA137 UYE16 UYE137 UOI16 UOI137 UEM16 UEM137 TUQ16 TUQ137 TKU16 TKU137 TAY16 TAY137 SRC16 SRC137 SHG16 SHG137 RXK16 RXK137 RNO16 RNO137 RDS16 RDS137 QTW16 QTW137 QKA16 QKA137 QAE16 QAE137 PQI16 PQI137 PGM16 PGM137 OWQ16 OWQ137 OMU16 OMU137 OCY16 OCY137 NTC16 NTC137 NJG16 NJG137 MZK16 MZK137 MPO16 MPO137 MFS16 MFS137 LVW16 LVW137 LMA16 LMA137 LCE16 LCE137 KSI16 KSI137 KIM16 KIM137 JYQ16 JYQ137 JOU16 JOU137 JEY16 JEY137 IVC16 IVC137 ILG16 ILG137 IBK16 IBK137 HRO16 HRO137 HHS16 HHS137 GXW16 GXW137 GOA16 GOA137 GEE16 GEE137 FUI16 FUI137 FKM16 FKM137 FAQ16 FAQ137 EQU16 EQU137 EGY16 EGY137 DXC16 DXC137 DNG16 DNG137 DDK16 DDK137 CTO16 CTO137 CJS16 CJS137 BZW16 BZW137 BQA16 BQA137 BGE16 BGE137 AWI16 AWI137 AMM16 AMM137 ACQ16 ACQ137 SU16 SU137 IY16 IY137 M16 O260:O261 AWO385:AWO387 AMS385:AMS387 ACW385:ACW387 TA385:TA387 JE385:JE387 WVQ385:WVQ387 WLU385:WLU387 WBY385:WBY387 VSC385:VSC387 VIG385:VIG387 UYK385:UYK387 UOO385:UOO387 UES385:UES387 TUW385:TUW387 TLA385:TLA387 TBE385:TBE387 SRI385:SRI387 SHM385:SHM387 RXQ385:RXQ387 RNU385:RNU387 RDY385:RDY387 QUC385:QUC387 QKG385:QKG387 QAK385:QAK387 PQO385:PQO387 PGS385:PGS387 OWW385:OWW387 ONA385:ONA387 ODE385:ODE387 NTI385:NTI387 NJM385:NJM387 MZQ385:MZQ387 MPU385:MPU387 MFY385:MFY387 LWC385:LWC387 LMG385:LMG387 LCK385:LCK387 KSO385:KSO387 KIS385:KIS387 JYW385:JYW387 JPA385:JPA387 JFE385:JFE387 IVI385:IVI387 ILM385:ILM387 IBQ385:IBQ387 HRU385:HRU387 HHY385:HHY387 GYC385:GYC387 GOG385:GOG387 GEK385:GEK387 FUO385:FUO387 FKS385:FKS387 FAW385:FAW387 ERA385:ERA387 EHE385:EHE387 DXI385:DXI387 DNM385:DNM387 DDQ385:DDQ387 CTU385:CTU387 CJY385:CJY387 CAC385:CAC387 BQG385:BQG387 BGK385:BGK387 SU258 ABU133:ABU134 M137 TUE132 TKI132 TAM132 SQQ132 SGU132 RWY132 RNC132 RDG132 QTK132 QJO132 PZS132 PPW132 PGA132 OWE132 OMI132 OCM132 NSQ132 NIU132 MYY132 MPC132 MFG132 LVK132 LLO132 LBS132 KRW132 KIA132 JYE132 JOI132 JEM132 IUQ132 IKU132 IAY132 HRC132 HHG132 GXK132 GNO132 GDS132 FTW132 FKA132 FAE132 EQI132 EGM132 DWQ132 DMU132 DCY132 CTC132 CJG132 BZK132 BPO132 BFS132 AVW132 AMA132 ACE132 SI132 IM132 WUY132 WLC132 WBG132 VRK132 VHO132 UXS132 WLQ153 EQS150 FAO150 FKK150 FUG150 GEC150 GNY150 GXU150 HHQ150 HRM150 IBI150 ILE150 IVA150 JEW150 JOS150 JYO150 KIK150 KSG150 LCC150 LLY150 LVU150 MFQ150 MPM150 MZI150 NJE150 NTA150 OCW150 OMS150 OWO150 PGK150 PQG150 QAC150 QJY150 QTU150 RDQ150 RNM150 RXI150 SHE150 SRA150 TAW150 TKS150 TUO150 UEK150 UOG150 UYC150 VHY150 VRU150 WBQ150 WLM150 WVI150 IW150 SS150 ACO150 AMK150 AWG150 BGC150 BPY150 BZU150 CJQ150 CTM150 DDI150 DNE150 M139:M143 ACQ48:ACQ49 WBU153 VRY153 VIC153 UYG153 UOK153 UEO153 TUS153 TKW153 TBA153 SRE153 SHI153 RXM153 RNQ153 RDU153 QTY153 QKC153 QAG153 PQK153 PGO153 OWS153 OMW153 ODA153 NTE153 NJI153 MZM153 MPQ153 MFU153 LVY153 LMC153 LCG153 KSK153 KIO153 JYS153 JOW153 JFA153 IVE153 ILI153 IBM153 HRQ153 HHU153 GXY153 GOC153 GEG153 FUK153 FKO153 FAS153 EQW153 EHA153 DXE153 DNI153 DDM153 CTQ153 CJU153 BZY153 BQC153 BGG153 AWK153 AMO153 ACS153 SW153 JA153 WVM153 ALQ133:ALQ134 O319:O320 VRY257 VIC257 UYG257 UOK257 UEO257 TUS257 TKW257 TBA257 SRE257 SHI257 RXM257 RNQ257 RDU257 QTY257 QKC257 QAG257 PQK257 PGO257 OWS257 OMW257 ODA257 NTE257 NJI257 MZM257 MPQ257 MFU257 LVY257 LMC257 LCG257 KSK257 KIO257 JYS257 JOW257 JFA257 IVE257 ILI257 IBM257 HRQ257 HHU257 GXY257 GOC257 GEG257 FUK257 FKO257 FAS257 EQW257 EHA257 DXE257 DNI257 DDM257 CTQ257 CJU257 BZY257 BQC257 BGG257 AWK257 AMO257 ACS257 SW257 JA257 WVM257 WLQ257 DXA150 BZS151 ACN251 AMM80:AMM82 AWI80:AWI82 BGE80:BGE82 BQA80:BQA82 BZW80:BZW82 CJS80:CJS82 CTO80:CTO82 DDK80:DDK82 DNG80:DNG82 DXC80:DXC82 EGY80:EGY82 EQU80:EQU82 FAQ80:FAQ82 FKM80:FKM82 FUI80:FUI82 GEE80:GEE82 GOA80:GOA82 GXW80:GXW82 HHS80:HHS82 HRO80:HRO82 IBK80:IBK82 ILG80:ILG82 IVC80:IVC82 JEY80:JEY82 JOU80:JOU82 JYQ80:JYQ82 KIM80:KIM82 KSI80:KSI82 LCE80:LCE82 LMA80:LMA82 LVW80:LVW82 MFS80:MFS82 MPO80:MPO82 MZK80:MZK82 NJG80:NJG82 NTC80:NTC82 OCY80:OCY82 OMU80:OMU82 OWQ80:OWQ82 PGM80:PGM82 PQI80:PQI82 QAE80:QAE82 QKA80:QKA82 QTW80:QTW82 RDS80:RDS82 RNO80:RNO82 RXK80:RXK82 SHG80:SHG82 SRC80:SRC82 TAY80:TAY82 TKU80:TKU82 TUQ80:TUQ82 UEM80:UEM82 UOI80:UOI82 UYE80:UYE82 VIA80:VIA82 VRW80:VRW82 WBS80:WBS82 WLO80:WLO82 WVK80:WVK82 IY80:IY82 SU80:SU82 N80:N82 WVO375 AWI29:AWI31 BGE29:BGE31 BQA29:BQA31 BZW29:BZW31 CJS29:CJS31 CTO29:CTO31 DDK29:DDK31 DNG29:DNG31 DXC29:DXC31 EGY29:EGY31 EQU29:EQU31 FAQ29:FAQ31 FKM29:FKM31 FUI29:FUI31 GEE29:GEE31 GOA29:GOA31 GXW29:GXW31 HHS29:HHS31 HRO29:HRO31 IBK29:IBK31 ILG29:ILG31 IVC29:IVC31 JEY29:JEY31 JOU29:JOU31 JYQ29:JYQ31 KIM29:KIM31 KSI29:KSI31 LCE29:LCE31 LMA29:LMA31 LVW29:LVW31 MFS29:MFS31 MPO29:MPO31 MZK29:MZK31 NJG29:NJG31 NTC29:NTC31 OCY29:OCY31 OMU29:OMU31 OWQ29:OWQ31 PGM29:PGM31 PQI29:PQI31 QAE29:QAE31 QKA29:QKA31 QTW29:QTW31 RDS29:RDS31 RNO29:RNO31 RXK29:RXK31 SHG29:SHG31 SRC29:SRC31 TAY29:TAY31 TKU29:TKU31 TUQ29:TUQ31 UEM29:UEM31 UOI29:UOI31 UYE29:UYE31 VIA29:VIA31 VRW29:VRW31 WBS29:WBS31 WLO29:WLO31 WVK29:WVK31 IY29:IY31 SU29:SU31 N29:N31 ACQ29:ACQ31 ACQ80:ACQ82 AWI34:AWI36 BGE34:BGE36 BQA34:BQA36 BZW34:BZW36 CJS34:CJS36 CTO34:CTO36 DDK34:DDK36 DNG34:DNG36 DXC34:DXC36 EGY34:EGY36 EQU34:EQU36 FAQ34:FAQ36 FKM34:FKM36 FUI34:FUI36 GEE34:GEE36 GOA34:GOA36 GXW34:GXW36 HHS34:HHS36 HRO34:HRO36 IBK34:IBK36 ILG34:ILG36 IVC34:IVC36 JEY34:JEY36 JOU34:JOU36 JYQ34:JYQ36 KIM34:KIM36 KSI34:KSI36 LCE34:LCE36 LMA34:LMA36 LVW34:LVW36 MFS34:MFS36 MPO34:MPO36 MZK34:MZK36 NJG34:NJG36 NTC34:NTC36 OCY34:OCY36 OMU34:OMU36 OWQ34:OWQ36 PGM34:PGM36 PQI34:PQI36 QAE34:QAE36 QKA34:QKA36 QTW34:QTW36 RDS34:RDS36 RNO34:RNO36 RXK34:RXK36 SHG34:SHG36 SRC34:SRC36 TAY34:TAY36 TKU34:TKU36 TUQ34:TUQ36 UEM34:UEM36 UOI34:UOI36 UYE34:UYE36 VIA34:VIA36 VRW34:VRW36 WBS34:WBS36 WLO34:WLO36 WVK34:WVK36 IY34:IY36 SU34:SU36 N34:N36 ACQ34:ACQ36 N48:N49 AWI43:AWI45 BGE43:BGE45 BQA43:BQA45 BZW43:BZW45 CJS43:CJS45 CTO43:CTO45 DDK43:DDK45 DNG43:DNG45 DXC43:DXC45 EGY43:EGY45 EQU43:EQU45 FAQ43:FAQ45 FKM43:FKM45 FUI43:FUI45 GEE43:GEE45 GOA43:GOA45 GXW43:GXW45 HHS43:HHS45 HRO43:HRO45 IBK43:IBK45 ILG43:ILG45 IVC43:IVC45 JEY43:JEY45 JOU43:JOU45 JYQ43:JYQ45 KIM43:KIM45 KSI43:KSI45 LCE43:LCE45 LMA43:LMA45 LVW43:LVW45 MFS43:MFS45 MPO43:MPO45 MZK43:MZK45 NJG43:NJG45 NTC43:NTC45 OCY43:OCY45 OMU43:OMU45 OWQ43:OWQ45 PGM43:PGM45 PQI43:PQI45 QAE43:QAE45 QKA43:QKA45 QTW43:QTW45 RDS43:RDS45 RNO43:RNO45 RXK43:RXK45 SHG43:SHG45 SRC43:SRC45 TAY43:TAY45 TKU43:TKU45 TUQ43:TUQ45 UEM43:UEM45 UOI43:UOI45 UYE43:UYE45 VIA43:VIA45 VRW43:VRW45 WBS43:WBS45 WLO43:WLO45 WVK43:WVK45 IY43:IY45 SU43:SU45 N43:N45 ACQ43:ACQ45 AMM29:AMM31 AMM48:AMM49 AWI48:AWI49 BGE48:BGE49 BQA48:BQA49 BZW48:BZW49 CJS48:CJS49 CTO48:CTO49 DDK48:DDK49 DNG48:DNG49 DXC48:DXC49 EGY48:EGY49 EQU48:EQU49 FAQ48:FAQ49 FKM48:FKM49 FUI48:FUI49 GEE48:GEE49 GOA48:GOA49 GXW48:GXW49 HHS48:HHS49 HRO48:HRO49 IBK48:IBK49 ILG48:ILG49 IVC48:IVC49 JEY48:JEY49 JOU48:JOU49 JYQ48:JYQ49 KIM48:KIM49 KSI48:KSI49 LCE48:LCE49 LMA48:LMA49 LVW48:LVW49 MFS48:MFS49 MPO48:MPO49 MZK48:MZK49 NJG48:NJG49 NTC48:NTC49 OCY48:OCY49 OMU48:OMU49 OWQ48:OWQ49 PGM48:PGM49 PQI48:PQI49 QAE48:QAE49 QKA48:QKA49 QTW48:QTW49 RDS48:RDS49 RNO48:RNO49 RXK48:RXK49 SHG48:SHG49 SRC48:SRC49 TAY48:TAY49 TKU48:TKU49 TUQ48:TUQ49 UEM48:UEM49 UOI48:UOI49 UYE48:UYE49 VIA48:VIA49 VRW48:VRW49 WBS48:WBS49 WLO48:WLO49 WVK48:WVK49 IY48:IY49 SU48:SU49 AMM34:AMM36 AMQ160 CJO151 CTK151 DDG151 DNC151 DWY151 EGU151 EQQ151 FAM151 FKI151 FUE151 GEA151 GNW151 GXS151 HHO151 HRK151 IBG151 ILC151 IUY151 JEU151 JOQ151 JYM151 KII151 KSE151 LCA151 LLW151 LVS151 MFO151 MPK151 MZG151 NJC151 NSY151 OCU151 OMQ151 OWM151 PGI151 PQE151 QAA151 QJW151 QTS151 RDO151 RNK151 RXG151 SHC151 SQY151 TAU151 TKQ151 TUM151 UEI151 UOE151 UYA151 VHW151 VRS151 WBO151 WLK151 WVG151 IU151 SQ151 ACM151 AMI151 AWE151 BGA151 BGI160 IY258 WVK258 WLO258 WBS258 VRW258 VIA258 UYE258 UOI258 UEM258 TUQ258 TKU258 TAY258 SRC258 SHG258 RXK258 RNO258 RDS258 QTW258 QKA258 QAE258 PQI258 PGM258 OWQ258 OMU258 OCY258 NTC258 NJG258 MZK258 MPO258 MFS258 LVW258 LMA258 LCE258 KSI258 KIM258 JYQ258 JOU258 JEY258 IVC258 ILG258 IBK258 HRO258 HHS258 GXW258 GOA258 GEE258 FUI258 FKM258 FAQ258 EQU258 EGY258 DXC258 DNG258 DDK258 CTO258 CJS258 BZW258 BQA258 BGE258 AWI258 AMM258 WBU257 BZH159 M260:M261 ACE83 AMA83 AVW83 BFS83 BPO83 BZK83 CJG83 CTC83 DCY83 DMU83 DWQ83 EGM83 EQI83 FAE83 FKA83 FTW83 GDS83 GNO83 GXK83 HHG83 HRC83 IAY83 IKU83 IUQ83 JEM83 JOI83 JYE83 KIA83 KRW83 LBS83 LLO83 LVK83 MFG83 MPC83 MYY83 NIU83 NSQ83 OCM83 OMI83 OWE83 PGA83 PPW83 PZS83 QJO83 QTK83 RDG83 RNC83 RWY83 SGU83 SQQ83 TAM83 TKI83 TUE83 UEA83 UNW83 UXS83 VHO83 VRK83 WBG83 WLC83 WUY83 IM83 SI83 ALQ84:ALQ85 AVM84:AVM85 BFI84:BFI85 BPE84:BPE85 BZA84:BZA85 CIW84:CIW85 CSS84:CSS85 DCO84:DCO85 DMK84:DMK85 DWG84:DWG85 EGC84:EGC85 EPY84:EPY85 EZU84:EZU85 FJQ84:FJQ85 FTM84:FTM85 GDI84:GDI85 GNE84:GNE85 GXA84:GXA85 HGW84:HGW85 HQS84:HQS85 IAO84:IAO85 IKK84:IKK85 IUG84:IUG85 JEC84:JEC85 JNY84:JNY85 JXU84:JXU85 KHQ84:KHQ85 KRM84:KRM85 LBI84:LBI85 LLE84:LLE85 LVA84:LVA85 MEW84:MEW85 MOS84:MOS85 MYO84:MYO85 NIK84:NIK85 NSG84:NSG85 OCC84:OCC85 OLY84:OLY85 OVU84:OVU85 PFQ84:PFQ85 PPM84:PPM85 PZI84:PZI85 QJE84:QJE85 QTA84:QTA85 RCW84:RCW85 RMS84:RMS85 RWO84:RWO85 SGK84:SGK85 SQG84:SQG85 TAC84:TAC85 TJY84:TJY85 TTU84:TTU85 UDQ84:UDQ85 UNM84:UNM85 UXI84:UXI85 VHE84:VHE85 VRA84:VRA85 WAW84:WAW85 WKS84:WKS85 WUO84:WUO85 IC84:IC85 ACE88 AMA88 AVW88 BFS88 BPO88 BZK88 CJG88 CTC88 DCY88 DMU88 DWQ88 EGM88 EQI88 FAE88 FKA88 FTW88 GDS88 GNO88 GXK88 HHG88 HRC88 IAY88 IKU88 IUQ88 JEM88 JOI88 JYE88 KIA88 KRW88 LBS88 LLO88 LVK88 MFG88 MPC88 MYY88 NIU88 NSQ88 OCM88 OMI88 OWE88 PGA88 PPW88 PZS88 QJO88 QTK88 RDG88 RNC88 RWY88 SGU88 SQQ88 TAM88 TKI88 TUE88 UEA88 UNW88 UXS88 VHO88 VRK88 WBG88 WLC88 WUY88 IM88 SI88 ALQ89:ALQ90 AVM89:AVM90 BFI89:BFI90 BPE89:BPE90 BZA89:BZA90 CIW89:CIW90 CSS89:CSS90 DCO89:DCO90 DMK89:DMK90 DWG89:DWG90 EGC89:EGC90 EPY89:EPY90 EZU89:EZU90 FJQ89:FJQ90 FTM89:FTM90 GDI89:GDI90 GNE89:GNE90 GXA89:GXA90 HGW89:HGW90 HQS89:HQS90 IAO89:IAO90 IKK89:IKK90 IUG89:IUG90 JEC89:JEC90 JNY89:JNY90 JXU89:JXU90 KHQ89:KHQ90 KRM89:KRM90 LBI89:LBI90 LLE89:LLE90 LVA89:LVA90 MEW89:MEW90 MOS89:MOS90 MYO89:MYO90 NIK89:NIK90 NSG89:NSG90 OCC89:OCC90 OLY89:OLY90 OVU89:OVU90 PFQ89:PFQ90 PPM89:PPM90 PZI89:PZI90 QJE89:QJE90 QTA89:QTA90 RCW89:RCW90 RMS89:RMS90 RWO89:RWO90 SGK89:SGK90 SQG89:SQG90 TAC89:TAC90 TJY89:TJY90 TTU89:TTU90 UDQ89:UDQ90 UNM89:UNM90 UXI89:UXI90 VHE89:VHE90 VRA89:VRA90 WAW89:WAW90 WKS89:WKS90 WUO89:WUO90 IC89:IC90 RY89:RY90 SI94 ACE94 AMA94 AVW94 BFS94 BPO94 BZK94 CJG94 CTC94 DCY94 DMU94 DWQ94 EGM94 EQI94 FAE94 FKA94 FTW94 GDS94 GNO94 GXK94 HHG94 HRC94 IAY94 IKU94 IUQ94 JEM94 JOI94 JYE94 KIA94 KRW94 LBS94 LLO94 LVK94 MFG94 MPC94 MYY94 NIU94 NSQ94 OCM94 OMI94 OWE94 PGA94 PPW94 PZS94 QJO94 QTK94 RDG94 RNC94 RWY94 SGU94 SQQ94 TAM94 TKI94 TUE94 UEA94 UNW94 UXS94 VHO94 VRK94 WBG94 WLC94 WUY94 IM94 ALQ95:ALQ96 AVM95:AVM96 BFI95:BFI96 BPE95:BPE96 BZA95:BZA96 CIW95:CIW96 CSS95:CSS96 DCO95:DCO96 DMK95:DMK96 DWG95:DWG96 EGC95:EGC96 EPY95:EPY96 EZU95:EZU96 FJQ95:FJQ96 FTM95:FTM96 GDI95:GDI96 GNE95:GNE96 GXA95:GXA96 HGW95:HGW96 HQS95:HQS96 IAO95:IAO96 IKK95:IKK96 IUG95:IUG96 JEC95:JEC96 JNY95:JNY96 JXU95:JXU96 KHQ95:KHQ96 KRM95:KRM96 LBI95:LBI96 LLE95:LLE96 LVA95:LVA96 MEW95:MEW96 MOS95:MOS96 MYO95:MYO96 NIK95:NIK96 NSG95:NSG96 OCC95:OCC96 OLY95:OLY96 OVU95:OVU96 PFQ95:PFQ96 PPM95:PPM96 PZI95:PZI96 QJE95:QJE96 QTA95:QTA96 RCW95:RCW96 RMS95:RMS96 RWO95:RWO96 SGK95:SGK96 SQG95:SQG96 TAC95:TAC96 TJY95:TJY96 TTU95:TTU96 UDQ95:UDQ96 UNM95:UNM96 UXI95:UXI96 VHE95:VHE96 VRA95:VRA96 WAW95:WAW96 WKS95:WKS96 WUO95:WUO96 IC95:IC96 RY95:RY96 IM99:IM100 SI99:SI100 ACE99:ACE100 AMA99:AMA100 AVW99:AVW100 BFS99:BFS100 BPO99:BPO100 BZK99:BZK100 CJG99:CJG100 CTC99:CTC100 DCY99:DCY100 DMU99:DMU100 DWQ99:DWQ100 EGM99:EGM100 EQI99:EQI100 FAE99:FAE100 FKA99:FKA100 FTW99:FTW100 GDS99:GDS100 GNO99:GNO100 GXK99:GXK100 HHG99:HHG100 HRC99:HRC100 IAY99:IAY100 IKU99:IKU100 IUQ99:IUQ100 JEM99:JEM100 JOI99:JOI100 JYE99:JYE100 KIA99:KIA100 KRW99:KRW100 LBS99:LBS100 LLO99:LLO100 LVK99:LVK100 MFG99:MFG100 MPC99:MPC100 MYY99:MYY100 NIU99:NIU100 NSQ99:NSQ100 OCM99:OCM100 OMI99:OMI100 OWE99:OWE100 PGA99:PGA100 PPW99:PPW100 PZS99:PZS100 QJO99:QJO100 QTK99:QTK100 RDG99:RDG100 RNC99:RNC100 RWY99:RWY100 SGU99:SGU100 SQQ99:SQQ100 TAM99:TAM100 TKI99:TKI100 TUE99:TUE100 UEA99:UEA100 UNW99:UNW100 UXS99:UXS100 VHO99:VHO100 VRK99:VRK100 WBG99:WBG100 WLC99:WLC100 WUY99:WUY100 ALQ101 AVM101 BFI101 BPE101 BZA101 CIW101 CSS101 DCO101 DMK101 DWG101 EGC101 EPY101 EZU101 FJQ101 FTM101 GDI101 GNE101 GXA101 HGW101 HQS101 IAO101 IKK101 IUG101 JEC101 JNY101 JXU101 KHQ101 KRM101 LBI101 LLE101 LVA101 MEW101 MOS101 MYO101 NIK101 NSG101 OCC101 OLY101 OVU101 PFQ101 PPM101 PZI101 QJE101 QTA101 RCW101 RMS101 RWO101 SGK101 SQG101 TAC101 TJY101 TTU101 UDQ101 UNM101 UXI101 VHE101 VRA101 WAW101 WKS101 WUO101 IC101 RY101 WUY103 IM103 SI103 ACE103 AMA103 AVW103 BFS103 BPO103 BZK103 CJG103 CTC103 DCY103 DMU103 DWQ103 EGM103 EQI103 FAE103 FKA103 FTW103 GDS103 GNO103 GXK103 HHG103 HRC103 IAY103 IKU103 IUQ103 JEM103 JOI103 JYE103 KIA103 KRW103 LBS103 LLO103 LVK103 MFG103 MPC103 MYY103 NIU103 NSQ103 OCM103 OMI103 OWE103 PGA103 PPW103 PZS103 QJO103 QTK103 RDG103 RNC103 RWY103 SGU103 SQQ103 TAM103 TKI103 TUE103 UEA103 UNW103 UXS103 VHO103 VRK103 WBG103 WLC103 ALQ104 AVM104 BFI104 BPE104 BZA104 CIW104 CSS104 DCO104 DMK104 DWG104 EGC104 EPY104 EZU104 FJQ104 FTM104 GDI104 GNE104 GXA104 HGW104 HQS104 IAO104 IKK104 IUG104 JEC104 JNY104 JXU104 KHQ104 KRM104 LBI104 LLE104 LVA104 MEW104 MOS104 MYO104 NIK104 NSG104 OCC104 OLY104 OVU104 PFQ104 PPM104 PZI104 QJE104 QTA104 RCW104 RMS104 RWO104 SGK104 SQG104 TAC104 TJY104 TTU104 UDQ104 UNM104 UXI104 VHE104 VRA104 WAW104 WKS104 WUO104 IC104 RY104 WLC106 WUY106 IM106 SI106 ACE106 AMA106 AVW106 BFS106 BPO106 BZK106 CJG106 CTC106 DCY106 DMU106 DWQ106 EGM106 EQI106 FAE106 FKA106 FTW106 GDS106 GNO106 GXK106 HHG106 HRC106 IAY106 IKU106 IUQ106 JEM106 JOI106 JYE106 KIA106 KRW106 LBS106 LLO106 LVK106 MFG106 MPC106 MYY106 NIU106 NSQ106 OCM106 OMI106 OWE106 PGA106 PPW106 PZS106 QJO106 QTK106 RDG106 RNC106 RWY106 SGU106 SQQ106 TAM106 TKI106 TUE106 UEA106 UNW106 UXS106 VHO106 VRK106 WBG106 ALQ107:ALQ108 AVM107:AVM108 BFI107:BFI108 BPE107:BPE108 BZA107:BZA108 CIW107:CIW108 CSS107:CSS108 DCO107:DCO108 DMK107:DMK108 DWG107:DWG108 EGC107:EGC108 EPY107:EPY108 EZU107:EZU108 FJQ107:FJQ108 FTM107:FTM108 GDI107:GDI108 GNE107:GNE108 GXA107:GXA108 HGW107:HGW108 HQS107:HQS108 IAO107:IAO108 IKK107:IKK108 IUG107:IUG108 JEC107:JEC108 JNY107:JNY108 JXU107:JXU108 KHQ107:KHQ108 KRM107:KRM108 LBI107:LBI108 LLE107:LLE108 LVA107:LVA108 MEW107:MEW108 MOS107:MOS108 MYO107:MYO108 NIK107:NIK108 NSG107:NSG108 OCC107:OCC108 OLY107:OLY108 OVU107:OVU108 PFQ107:PFQ108 PPM107:PPM108 PZI107:PZI108 QJE107:QJE108 QTA107:QTA108 RCW107:RCW108 RMS107:RMS108 RWO107:RWO108 SGK107:SGK108 SQG107:SQG108 TAC107:TAC108 TJY107:TJY108 TTU107:TTU108 UDQ107:UDQ108 UNM107:UNM108 UXI107:UXI108 VHE107:VHE108 VRA107:VRA108 WAW107:WAW108 WKS107:WKS108 WUO107:WUO108 IC107:IC108 RY107:RY108 WBG110 WLC110 WUY110 IM110 SI110 ACE110 AMA110 AVW110 BFS110 BPO110 BZK110 CJG110 CTC110 DCY110 DMU110 DWQ110 EGM110 EQI110 FAE110 FKA110 FTW110 GDS110 GNO110 GXK110 HHG110 HRC110 IAY110 IKU110 IUQ110 JEM110 JOI110 JYE110 KIA110 KRW110 LBS110 LLO110 LVK110 MFG110 MPC110 MYY110 NIU110 NSQ110 OCM110 OMI110 OWE110 PGA110 PPW110 PZS110 QJO110 QTK110 RDG110 RNC110 RWY110 SGU110 SQQ110 TAM110 TKI110 TUE110 UEA110 UNW110 UXS110 VHO110 VRK110 ALQ111:ALQ112 AVM111:AVM112 BFI111:BFI112 BPE111:BPE112 BZA111:BZA112 CIW111:CIW112 CSS111:CSS112 DCO111:DCO112 DMK111:DMK112 DWG111:DWG112 EGC111:EGC112 EPY111:EPY112 EZU111:EZU112 FJQ111:FJQ112 FTM111:FTM112 GDI111:GDI112 GNE111:GNE112 GXA111:GXA112 HGW111:HGW112 HQS111:HQS112 IAO111:IAO112 IKK111:IKK112 IUG111:IUG112 JEC111:JEC112 JNY111:JNY112 JXU111:JXU112 KHQ111:KHQ112 KRM111:KRM112 LBI111:LBI112 LLE111:LLE112 LVA111:LVA112 MEW111:MEW112 MOS111:MOS112 MYO111:MYO112 NIK111:NIK112 NSG111:NSG112 OCC111:OCC112 OLY111:OLY112 OVU111:OVU112 PFQ111:PFQ112 PPM111:PPM112 PZI111:PZI112 QJE111:QJE112 QTA111:QTA112 RCW111:RCW112 RMS111:RMS112 RWO111:RWO112 SGK111:SGK112 SQG111:SQG112 TAC111:TAC112 TJY111:TJY112 TTU111:TTU112 UDQ111:UDQ112 UNM111:UNM112 UXI111:UXI112 VHE111:VHE112 VRA111:VRA112 WAW111:WAW112 WKS111:WKS112 WUO111:WUO112 IC111:IC112 RY111:RY112 VRK116 WBG116 WLC116 WUY116 IM116 SI116 ACE116 AMA116 AVW116 BFS116 BPO116 BZK116 CJG116 CTC116 DCY116 DMU116 DWQ116 EGM116 EQI116 FAE116 FKA116 FTW116 GDS116 GNO116 GXK116 HHG116 HRC116 IAY116 IKU116 IUQ116 JEM116 JOI116 JYE116 KIA116 KRW116 LBS116 LLO116 LVK116 MFG116 MPC116 MYY116 NIU116 NSQ116 OCM116 OMI116 OWE116 PGA116 PPW116 PZS116 QJO116 QTK116 RDG116 RNC116 RWY116 SGU116 SQQ116 TAM116 TKI116 TUE116 UEA116 UNW116 UXS116 VHO116 ALQ117:ALQ118 AVM117:AVM118 BFI117:BFI118 BPE117:BPE118 BZA117:BZA118 CIW117:CIW118 CSS117:CSS118 DCO117:DCO118 DMK117:DMK118 DWG117:DWG118 EGC117:EGC118 EPY117:EPY118 EZU117:EZU118 FJQ117:FJQ118 FTM117:FTM118 GDI117:GDI118 GNE117:GNE118 GXA117:GXA118 HGW117:HGW118 HQS117:HQS118 IAO117:IAO118 IKK117:IKK118 IUG117:IUG118 JEC117:JEC118 JNY117:JNY118 JXU117:JXU118 KHQ117:KHQ118 KRM117:KRM118 LBI117:LBI118 LLE117:LLE118 LVA117:LVA118 MEW117:MEW118 MOS117:MOS118 MYO117:MYO118 NIK117:NIK118 NSG117:NSG118 OCC117:OCC118 OLY117:OLY118 OVU117:OVU118 PFQ117:PFQ118 PPM117:PPM118 PZI117:PZI118 QJE117:QJE118 QTA117:QTA118 RCW117:RCW118 RMS117:RMS118 RWO117:RWO118 SGK117:SGK118 SQG117:SQG118 TAC117:TAC118 TJY117:TJY118 TTU117:TTU118 UDQ117:UDQ118 UNM117:UNM118 UXI117:UXI118 VHE117:VHE118 VRA117:VRA118 WAW117:WAW118 WKS117:WKS118 WUO117:WUO118 IC117:IC118 RY117:RY118 VHO121 VRK121 WBG121 WLC121 WUY121 IM121 SI121 ACE121 AMA121 AVW121 BFS121 BPO121 BZK121 CJG121 CTC121 DCY121 DMU121 DWQ121 EGM121 EQI121 FAE121 FKA121 FTW121 GDS121 GNO121 GXK121 HHG121 HRC121 IAY121 IKU121 IUQ121 JEM121 JOI121 JYE121 KIA121 KRW121 LBS121 LLO121 LVK121 MFG121 MPC121 MYY121 NIU121 NSQ121 OCM121 OMI121 OWE121 PGA121 PPW121 PZS121 QJO121 QTK121 RDG121 RNC121 RWY121 SGU121 SQQ121 TAM121 TKI121 TUE121 UEA121 UNW121 UXS121 ALQ122:ALQ123 AVM122:AVM123 BFI122:BFI123 BPE122:BPE123 BZA122:BZA123 CIW122:CIW123 CSS122:CSS123 DCO122:DCO123 DMK122:DMK123 DWG122:DWG123 EGC122:EGC123 EPY122:EPY123 EZU122:EZU123 FJQ122:FJQ123 FTM122:FTM123 GDI122:GDI123 GNE122:GNE123 GXA122:GXA123 HGW122:HGW123 HQS122:HQS123 IAO122:IAO123 IKK122:IKK123 IUG122:IUG123 JEC122:JEC123 JNY122:JNY123 JXU122:JXU123 KHQ122:KHQ123 KRM122:KRM123 LBI122:LBI123 LLE122:LLE123 LVA122:LVA123 MEW122:MEW123 MOS122:MOS123 MYO122:MYO123 NIK122:NIK123 NSG122:NSG123 OCC122:OCC123 OLY122:OLY123 OVU122:OVU123 PFQ122:PFQ123 PPM122:PPM123 PZI122:PZI123 QJE122:QJE123 QTA122:QTA123 RCW122:RCW123 RMS122:RMS123 RWO122:RWO123 SGK122:SGK123 SQG122:SQG123 TAC122:TAC123 TJY122:TJY123 TTU122:TTU123 UDQ122:UDQ123 UNM122:UNM123 UXI122:UXI123 VHE122:VHE123 VRA122:VRA123 WAW122:WAW123 WKS122:WKS123 WUO122:WUO123 IC122:IC123 RY122:RY123 UXS126 UNW132 VHO126 VRK126 WBG126 WLC126 WUY126 IM126 SI126 ACE126 AMA126 AVW126 BFS126 BPO126 BZK126 CJG126 CTC126 DCY126 DMU126 DWQ126 EGM126 EQI126 FAE126 FKA126 FTW126 GDS126 GNO126 GXK126 HHG126 HRC126 IAY126 IKU126 IUQ126 JEM126 JOI126 JYE126 KIA126 KRW126 LBS126 LLO126 LVK126 MFG126 MPC126 MYY126 NIU126 NSQ126 OCM126 OMI126 OWE126 PGA126 PPW126 PZS126 QJO126 QTK126 RDG126 RNC126 RWY126 SGU126 SQQ126 TAM126 TKI126 TUE126 UEA126 UNW126 ALQ127:ALQ128 AVM127:AVM128 BFI127:BFI128 BPE127:BPE128 BZA127:BZA128 CIW127:CIW128 CSS127:CSS128 DCO127:DCO128 DMK127:DMK128 DWG127:DWG128 EGC127:EGC128 EPY127:EPY128 EZU127:EZU128 FJQ127:FJQ128 FTM127:FTM128 GDI127:GDI128 GNE127:GNE128 GXA127:GXA128 HGW127:HGW128 HQS127:HQS128 IAO127:IAO128 IKK127:IKK128 IUG127:IUG128 JEC127:JEC128 JNY127:JNY128 JXU127:JXU128 KHQ127:KHQ128 KRM127:KRM128 LBI127:LBI128 LLE127:LLE128 LVA127:LVA128 MEW127:MEW128 MOS127:MOS128 MYO127:MYO128 NIK127:NIK128 NSG127:NSG128 OCC127:OCC128 OLY127:OLY128 OVU127:OVU128 PFQ127:PFQ128 PPM127:PPM128 PZI127:PZI128 QJE127:QJE128 QTA127:QTA128 RCW127:RCW128 RMS127:RMS128 RWO127:RWO128 SGK127:SGK128 SQG127:SQG128 TAC127:TAC128 TJY127:TJY128 TTU127:TTU128 UDQ127:UDQ128 UNM127:UNM128 UXI127:UXI128 VHE127:VHE128 VRA127:VRA128 WAW127:WAW128 WKS127:WKS128 WUO127:WUO128 IC127:IC128 RY127:RY128 UEA132 AVM133:AVM134 BFI133:BFI134 BPE133:BPE134 BZA133:BZA134 CIW133:CIW134 CSS133:CSS134 DCO133:DCO134 DMK133:DMK134 DWG133:DWG134 EGC133:EGC134 EPY133:EPY134 EZU133:EZU134 FJQ133:FJQ134 FTM133:FTM134 GDI133:GDI134 GNE133:GNE134 GXA133:GXA134 HGW133:HGW134 HQS133:HQS134 IAO133:IAO134 IKK133:IKK134 IUG133:IUG134 JEC133:JEC134 JNY133:JNY134 JXU133:JXU134 KHQ133:KHQ134 KRM133:KRM134 LBI133:LBI134 LLE133:LLE134 LVA133:LVA134 MEW133:MEW134 MOS133:MOS134 MYO133:MYO134 NIK133:NIK134 NSG133:NSG134 OCC133:OCC134 OLY133:OLY134 OVU133:OVU134 PFQ133:PFQ134 PPM133:PPM134 PZI133:PZI134 QJE133:QJE134 QTA133:QTA134 RCW133:RCW134 RMS133:RMS134 RWO133:RWO134 SGK133:SGK134 SQG133:SQG134 TAC133:TAC134 TJY133:TJY134 TTU133:TTU134 UDQ133:UDQ134 UNM133:UNM134 UXI133:UXI134 VHE133:VHE134 VRA133:VRA134 WAW133:WAW134 WKS133:WKS134 WUO133:WUO134 IC133:IC134 RY133:RY134 RY84:RY85 WBJ154 VRN154 VHR154 UXV154 UNZ154 UED154 TUH154 TKL154 TAP154 SQT154 SGX154 RXB154 RNF154 RDJ154 QTN154 QJR154 PZV154 PPZ154 PGD154 OWH154 OML154 OCP154 NST154 NIX154 MZB154 MPF154 MFJ154 LVN154 LLR154 LBV154 KRZ154 KID154 JYH154 JOL154 JEP154 IUT154 IKX154 IBB154 HRF154 HHJ154 GXN154 GNR154 GDV154 FTZ154 FKD154 FAH154 EQL154 EGP154 DWT154 DMX154 DDB154 CTF154 CJJ154 BZN154 BPR154 BFV154 AVZ154 AMD154 ACH154 SL154 IP154 WVB154 M153:M158 O160:O162 CJD159 CSZ159 DCV159 DMR159 DWN159 EGJ159 EQF159 FAB159 FJX159 FTT159 GDP159 GNL159 GXH159 HHD159 HQZ159 IAV159 IKR159 IUN159 JEJ159 JOF159 JYB159 KHX159 KRT159 LBP159 LLL159 LVH159 MFD159 MOZ159 MYV159 NIR159 NSN159 OCJ159 OMF159 OWB159 PFX159 PPT159 PZP159 QJL159 QTH159 RDD159 RMZ159 RWV159 SGR159 SQN159 TAJ159 TKF159 TUB159 UDX159 UNT159 UXP159 VHL159 VRH159 WBD159 WKZ159 WUV159 IJ159 SF159 ACB159 ALX159 AVT159 BFP159 O61:O78 AMJ196 AWF196 BGB196 BPX196 BZT196 CJP196 CTL196 DDH196 DND196 DWZ196 EGV196 EQR196 FAN196 FKJ196 FUF196 GEB196 GNX196 GXT196 HHP196 HRL196 IBH196 ILD196 IUZ196 JEV196 JOR196 JYN196 KIJ196 KSF196 LCB196 LLX196 LVT196 MFP196 MPL196 MZH196 NJD196 NSZ196 OCV196 OMR196 OWN196 PGJ196 PQF196 QAB196 QJX196 QTT196 RDP196 RNL196 RXH196 SHD196 SQZ196 TAV196 TKR196 TUN196 UEJ196 UOF196 UYB196 VHX196 VRT196 WBP196 WLL196 WVH196 IV196 SR196 AMJ199 AWF199 BGB199 BPX199 BZT199 CJP199 CTL199 DDH199 DND199 DWZ199 EGV199 EQR199 FAN199 FKJ199 FUF199 GEB199 GNX199 GXT199 HHP199 HRL199 IBH199 ILD199 IUZ199 JEV199 JOR199 JYN199 KIJ199 KSF199 LCB199 LLX199 LVT199 MFP199 MPL199 MZH199 NJD199 NSZ199 OCV199 OMR199 OWN199 PGJ199 PQF199 QAB199 QJX199 QTT199 RDP199 RNL199 RXH199 SHD199 SQZ199 TAV199 TKR199 TUN199 UEJ199 UOF199 UYB199 VHX199 VRT199 WBP199 WLL199 WVH199 IV199 SR199 ACN202 AMJ202 AWF202 BGB202 BPX202 BZT202 CJP202 CTL202 DDH202 DND202 DWZ202 EGV202 EQR202 FAN202 FKJ202 FUF202 GEB202 GNX202 GXT202 HHP202 HRL202 IBH202 ILD202 IUZ202 JEV202 JOR202 JYN202 KIJ202 KSF202 LCB202 LLX202 LVT202 MFP202 MPL202 MZH202 NJD202 NSZ202 OCV202 OMR202 OWN202 PGJ202 PQF202 QAB202 QJX202 QTT202 RDP202 RNL202 RXH202 SHD202 SQZ202 TAV202 TKR202 TUN202 UEJ202 UOF202 UYB202 VHX202 VRT202 WBP202 WLL202 WVH202 IV202 SR202 ACN204 AMJ204 AWF204 BGB204 BPX204 BZT204 CJP204 CTL204 DDH204 DND204 DWZ204 EGV204 EQR204 FAN204 FKJ204 FUF204 GEB204 GNX204 GXT204 HHP204 HRL204 IBH204 ILD204 IUZ204 JEV204 JOR204 JYN204 KIJ204 KSF204 LCB204 LLX204 LVT204 MFP204 MPL204 MZH204 NJD204 NSZ204 OCV204 OMR204 OWN204 PGJ204 PQF204 QAB204 QJX204 QTT204 RDP204 RNL204 RXH204 SHD204 SQZ204 TAV204 TKR204 TUN204 UEJ204 UOF204 UYB204 VHX204 VRT204 WBP204 WLL204 WVH204 IV204 SR204 BQE149 AMJ206 AWF206 BGB206 BPX206 BZT206 CJP206 CTL206 DDH206 DND206 DWZ206 EGV206 EQR206 FAN206 FKJ206 FUF206 GEB206 GNX206 GXT206 HHP206 HRL206 IBH206 ILD206 IUZ206 JEV206 JOR206 JYN206 KIJ206 KSF206 LCB206 LLX206 LVT206 MFP206 MPL206 MZH206 NJD206 NSZ206 OCV206 OMR206 OWN206 PGJ206 PQF206 QAB206 QJX206 QTT206 RDP206 RNL206 RXH206 SHD206 SQZ206 TAV206 TKR206 TUN206 UEJ206 UOF206 UYB206 VHX206 VRT206 WBP206 WLL206 WVH206 IV206 SR206 ACN206 AMJ251 AWF251 BGB251 BPX251 BZT251 CJP251 CTL251 DDH251 DND251 DWZ251 EGV251 EQR251 FAN251 FKJ251 FUF251 GEB251 GNX251 GXT251 HHP251 HRL251 IBH251 ILD251 IUZ251 JEV251 JOR251 JYN251 KIJ251 KSF251 LCB251 LLX251 LVT251 MFP251 MPL251 MZH251 NJD251 NSZ251 OCV251 OMR251 OWN251 PGJ251 PQF251 QAB251 QJX251 QTT251 RDP251 RNL251 RXH251 SHD251 SQZ251 TAV251 TKR251 TUN251 UEJ251 UOF251 UYB251 VHX251 VRT251 WBP251 WLL251 WVH251 IV251 SR251 TC200 WVS351 L134:L136 BPL159 AWM160 ACU160 SY160 JC160 WVO160 WLS160 WBW160 VSA160 VIE160 UYI160 UOM160 UEQ160 TUU160 TKY160 TBC160 SRG160 SHK160 RXO160 RNS160 RDW160 QUA160 QKE160 QAI160 PQM160 PGQ160 OWU160 OMY160 ODC160 NTG160 NJK160 MZO160 MPS160 MFW160 LWA160 LME160 LCI160 KSM160 KIQ160 JYU160 JOY160 JFC160 IVG160 ILK160 IBO160 HRS160 HHW160 GYA160 GOE160 GEI160 FUM160 FKQ160 FAU160 EQY160 EHC160 DXG160 DNK160 DDO160 CTS160 CJW160 CAA160 BQE160 AWF163 BPW151 CTM142 CJQ142 BZU142 BPY142 BGC142 AWG142 AMK142 ACO142 SS142 IW142 WVI142 WLM142 WBQ142 VRU142 VHY142 UYC142 UOG142 UEK142 TUO142 TKS142 TAW142 SRA142 SHE142 RXI142 RNM142 RDQ142 QTU142 QJY142 QAC142 PQG142 PGK142 OWO142 OMS142 OCW142 NTA142 NJE142 MZI142 MPM142 MFQ142 LVU142 LLY142 LCC142 KSG142 KIK142 JYO142 JOS142 JEW142 IVA142 ILE142 IBI142 HRM142 HHQ142 GXU142 GNY142 GEC142 FUG142 FKK142 FAO142 EQS142 EGW142 DXA142 DNE142 DDI142 BQE143 BGI143 AMQ143 AWM143 ACU143 SY143 JC143 WVO143 WLS143 WBW143 VSA143 VIE143 UYI143 UOM143 UEQ143 TUU143 TKY143 TBC143 SRG143 SHK143 RXO143 RNS143 RDW143 QUA143 QKE143 QAI143 PQM143 PGQ143 OWU143 OMY143 ODC143 NTG143 NJK143 MZO143 MPS143 MFW143 LWA143 LME143 LCI143 KSM143 KIQ143 JYU143 JOY143 JFC143 IVG143 ILK143 IBO143 HRS143 HHW143 GYA143 GOE143 GEI143 FUM143 FKQ143 FAU143 EQY143 EHC143 DXG143 DNK143 DDO143 CTS143 CJW143 CAA143 DDI144 CTM144 CJQ144 BZU144 BPY144 BGC144 AWG144 AMK144 ACO144 SS144 IW144 WVI144 WLM144 WBQ144 VRU144 VHY144 UYC144 UOG144 UEK144 TUO144 TKS144 TAW144 SRA144 SHE144 RXI144 RNM144 RDQ144 QTU144 QJY144 QAC144 PQG144 PGK144 OWO144 OMS144 OCW144 NTA144 NJE144 MZI144 MPM144 MFQ144 LVU144 LLY144 LCC144 KSG144 KIK144 JYO144 JOS144 JEW144 IVA144 ILE144 IBI144 HRM144 HHQ144 GXU144 GNY144 GEC144 FUG144 FKK144 FAO144 EQS144 EGW144 DXA144 DNE144 BQE145 BGI145 AMQ145 AWM145 ACU145 SY145 JC145 WVO145 WLS145 WBW145 VSA145 VIE145 UYI145 UOM145 UEQ145 TUU145 TKY145 TBC145 SRG145 SHK145 RXO145 RNS145 RDW145 QUA145 QKE145 QAI145 PQM145 PGQ145 OWU145 OMY145 ODC145 NTG145 NJK145 MZO145 MPS145 MFW145 LWA145 LME145 LCI145 KSM145 KIQ145 JYU145 JOY145 JFC145 IVG145 ILK145 IBO145 HRS145 HHW145 GYA145 GOE145 GEI145 FUM145 FKQ145 FAU145 EQY145 EHC145 DXG145 DNK145 DDO145 CTS145 CJW145 CAA145 DNE146 DDI146 CTM146 CJQ146 BZU146 BPY146 BGC146 AWG146 AMK146 ACO146 SS146 IW146 WVI146 WLM146 WBQ146 VRU146 VHY146 UYC146 UOG146 UEK146 TUO146 TKS146 TAW146 SRA146 SHE146 RXI146 RNM146 RDQ146 QTU146 QJY146 QAC146 PQG146 PGK146 OWO146 OMS146 OCW146 NTA146 NJE146 MZI146 MPM146 MFQ146 LVU146 LLY146 LCC146 KSG146 KIK146 JYO146 JOS146 JEW146 IVA146 ILE146 IBI146 HRM146 HHQ146 GXU146 GNY146 GEC146 FUG146 FKK146 FAO146 EQS146 EGW146 DXA146 BQE147 BGI147 AMQ147 AWM147 ACU147 SY147 JC147 WVO147 WLS147 WBW147 VSA147 VIE147 UYI147 UOM147 UEQ147 TUU147 TKY147 TBC147 SRG147 SHK147 RXO147 RNS147 RDW147 QUA147 QKE147 QAI147 PQM147 PGQ147 OWU147 OMY147 ODC147 NTG147 NJK147 MZO147 MPS147 MFW147 LWA147 LME147 LCI147 KSM147 KIQ147 JYU147 JOY147 JFC147 IVG147 ILK147 IBO147 HRS147 HHW147 GYA147 GOE147 GEI147 FUM147 FKQ147 FAU147 EQY147 EHC147 DXG147 DNK147 DDO147 CTS147 CJW147 CAA147 DXA148 DNE148 DDI148 CTM148 CJQ148 BZU148 BPY148 BGC148 AWG148 AMK148 ACO148 SS148 IW148 WVI148 WLM148 WBQ148 VRU148 VHY148 UYC148 UOG148 UEK148 TUO148 TKS148 TAW148 SRA148 SHE148 RXI148 RNM148 RDQ148 QTU148 QJY148 QAC148 PQG148 PGK148 OWO148 OMS148 OCW148 NTA148 NJE148 MZI148 MPM148 MFQ148 LVU148 LLY148 LCC148 KSG148 KIK148 JYO148 JOS148 JEW148 IVA148 ILE148 IBI148 HRM148 HHQ148 GXU148 GNY148 GEC148 FUG148 FKK148 FAO148 EQS148 EGW148 EGW150 BGI149 AMQ149 AWM149 ACU149 SY149 JC149 WVO149 WLS149 WBW149 VSA149 VIE149 UYI149 UOM149 UEQ149 TUU149 TKY149 TBC149 SRG149 SHK149 RXO149 RNS149 RDW149 QUA149 QKE149 QAI149 PQM149 PGQ149 OWU149 OMY149 ODC149 NTG149 NJK149 MZO149 MPS149 MFW149 LWA149 LME149 LCI149 KSM149 KIQ149 JYU149 JOY149 JFC149 IVG149 ILK149 IBO149 HRS149 HHW149 GYA149 GOE149 GEI149 FUM149 FKQ149 FAU149 EQY149 EHC149 DXG149 DNK149 DDO149 CTS149 CJW149 CAA149 TC197 ACN196 JG197 WVS197 WLW197 WCA197 VSE197 VII197 UYM197 UOQ197 UEU197 TUY197 TLC197 TBG197 SRK197 SHO197 RXS197 RNW197 REA197 QUE197 QKI197 QAM197 PQQ197 PGU197 OWY197 ONC197 ODG197 NTK197 NJO197 MZS197 MPW197 MGA197 LWE197 LMI197 LCM197 KSQ197 KIU197 JYY197 JPC197 JFG197 IVK197 ILO197 IBS197 HRW197 HIA197 GYE197 GOI197 GEM197 FUQ197 FKU197 FAY197 ERC197 EHG197 DXK197 DNO197 DDS197 CTW197 CKA197 CAE197 BQI197 BGM197 AWQ197 AMU197 ACY197 ACQ258 ACN199 JG200 WVS200 WLW200 WCA200 VSE200 VII200 UYM200 UOQ200 UEU200 TUY200 TLC200 TBG200 SRK200 SHO200 RXS200 RNW200 REA200 QUE200 QKI200 QAM200 PQQ200 PGU200 OWY200 ONC200 ODG200 NTK200 NJO200 MZS200 MPW200 MGA200 LWE200 LMI200 LCM200 KSQ200 KIU200 JYY200 JPC200 JFG200 IVK200 ILO200 IBS200 HRW200 HIA200 GYE200 GOI200 GEM200 FUQ200 FKU200 FAY200 ERC200 EHG200 DXK200 DNO200 DDS200 CTW200 CKA200 CAE200 BQI200 BGM200 AWQ200 AMU200 ACY200 AMJ155:AMJ158 AWF155:AWF158 ACN163 SR163 JC164:JC165 IV163 WVH163 WLL163 WBP163 VRT163 VHX163 UYB163 UOF163 UEJ163 TUN163 TKR163 TAV163 SQZ163 SHD163 RXH163 RNL163 RDP163 QTT163 QJX163 QAB163 PQF163 PGJ163 OWN163 OMR163 OCV163 NSZ163 NJD163 MZH163 MPL163 MFP163 LVT163 LLX163 LCB163 KSF163 KIJ163 JYN163 JOR163 JEV163 IUZ163 ILD163 IBH163 HRL163 HHP163 GXT163 GNX163 GEB163 FUF163 FKJ163 FAN163 EQR163 EGV163 DWZ163 DND163 DDH163 CTL163 CJP163 BZT163 BPX163 BGB163 ALV162 WLF154 ACN155:ACN158 SR155:SR158 IV155:IV158 WVH155:WVH158 WLL155:WLL158 WBP155:WBP158 VRT155:VRT158 VHX155:VHX158 UYB155:UYB158 UOF155:UOF158 UEJ155:UEJ158 TUN155:TUN158 TKR155:TKR158 TAV155:TAV158 SQZ155:SQZ158 SHD155:SHD158 RXH155:RXH158 RNL155:RNL158 RDP155:RDP158 QTT155:QTT158 QJX155:QJX158 QAB155:QAB158 PQF155:PQF158 PGJ155:PGJ158 OWN155:OWN158 OMR155:OMR158 OCV155:OCV158 NSZ155:NSZ158 NJD155:NJD158 MZH155:MZH158 MPL155:MPL158 MFP155:MFP158 LVT155:LVT158 LLX155:LLX158 LCB155:LCB158 KSF155:KSF158 KIJ155:KIJ158 JYN155:JYN158 JOR155:JOR158 JEV155:JEV158 IUZ155:IUZ158 ILD155:ILD158 IBH155:IBH158 HRL155:HRL158 HHP155:HHP158 GXT155:GXT158 GNX155:GNX158 GEB155:GEB158 FUF155:FUF158 FKJ155:FKJ158 FAN155:FAN158 EQR155:EQR158 EGV155:EGV158 DWZ155:DWZ158 DND155:DND158 DDH155:DDH158 CTL155:CTL158 CJP155:CJP158 BZT155:BZT158 BPX155:BPX158 O83:O136 WVO361:WVO363 M193:M208 SY375 M210:M211 M213:M214 IY256 JG353:JG355 TC353:TC355 ACY353:ACY355 AMU353:AMU355 AWQ353:AWQ355 BGM353:BGM355 BQI353:BQI355 CAE353:CAE355 CKA353:CKA355 CTW353:CTW355 DDS353:DDS355 DNO353:DNO355 DXK353:DXK355 EHG353:EHG355 ERC353:ERC355 FAY353:FAY355 FKU353:FKU355 FUQ353:FUQ355 GEM353:GEM355 GOI353:GOI355 GYE353:GYE355 HIA353:HIA355 HRW353:HRW355 IBS353:IBS355 ILO353:ILO355 IVK353:IVK355 JFG353:JFG355 JPC353:JPC355 JYY353:JYY355 KIU353:KIU355 KSQ353:KSQ355 LCM353:LCM355 LMI353:LMI355 LWE353:LWE355 MGA353:MGA355 MPW353:MPW355 MZS353:MZS355 NJO353:NJO355 NTK353:NTK355 ODG353:ODG355 ONC353:ONC355 OWY353:OWY355 PGU353:PGU355 PQQ353:PQQ355 QAM353:QAM355 QKI353:QKI355 QUE353:QUE355 REA353:REA355 RNW353:RNW355 RXS353:RXS355 SHO353:SHO355 SRK353:SRK355 TBG353:TBG355 TLC353:TLC355 TUY353:TUY355 UEU353:UEU355 UOQ353:UOQ355 UYM353:UYM355 VII353:VII355 VSE353:VSE355 WCA353:WCA355 WLW353:WLW355 JC375 ACC356:ACC357 M252:M254 SU256 ACQ256 AMM256 AWI256 BGE256 BQA256 BZW256 CJS256 CTO256 DDK256 DNG256 DXC256 EGY256 EQU256 FAQ256 FKM256 FUI256 GEE256 GOA256 GXW256 HHS256 HRO256 IBK256 ILG256 IVC256 JEY256 JOU256 JYQ256 KIM256 KSI256 LCE256 LMA256 LVW256 MFS256 MPO256 MZK256 NJG256 NTC256 OCY256 OMU256 OWQ256 PGM256 PQI256 QAE256 QKA256 QTW256 RDS256 RNO256 RXK256 SHG256 SRC256 TAY256 TKU256 TUQ256 UEM256 UOI256 UYE256 VIA256 VRW256 WBS256 WLO256 WVK256 WVS347 JG347 TC347 ACY347 AMU347 AWQ347 BGM347 BQI347 CAE347 CKA347 CTW347 DDS347 DNO347 DXK347 EHG347 ERC347 FAY347 FKU347 FUQ347 GEM347 GOI347 GYE347 HIA347 HRW347 IBS347 ILO347 IVK347 JFG347 JPC347 JYY347 KIU347 KSQ347 LCM347 LMI347 LWE347 MGA347 MPW347 MZS347 NJO347 NTK347 ODG347 ONC347 OWY347 PGU347 PQQ347 QAM347 QKI347 QUE347 REA347 RNW347 RXS347 SHO347 SRK347 TBG347 TLC347 TUY347 UEU347 UOQ347 UYM347 VII347 VSE347 WCA347 WLW347 M339:M351 WVS349 JG349 TC349 ACY349 AMU349 AWQ349 BGM349 BQI349 CAE349 CKA349 CTW349 DDS349 DNO349 DXK349 EHG349 ERC349 FAY349 FKU349 FUQ349 GEM349 GOI349 GYE349 HIA349 HRW349 IBS349 ILO349 IVK349 JFG349 JPC349 JYY349 KIU349 KSQ349 LCM349 LMI349 LWE349 MGA349 MPW349 MZS349 NJO349 NTK349 ODG349 ONC349 OWY349 PGU349 PQQ349 QAM349 QKI349 QUE349 REA349 RNW349 RXS349 SHO349 SRK349 TBG349 TLC349 TUY349 UEU349 UOQ349 UYM349 VII349 VSE349 WCA349 WLW349 O193:O194 JG351 TC351 ACY351 AMU351 AWQ351 BGM351 BQI351 CAE351 CKA351 CTW351 DDS351 DNO351 DXK351 EHG351 ERC351 FAY351 FKU351 FUQ351 GEM351 GOI351 GYE351 HIA351 HRW351 IBS351 ILO351 IVK351 JFG351 JPC351 JYY351 KIU351 KSQ351 LCM351 LMI351 LWE351 MGA351 MPW351 MZS351 NJO351 NTK351 ODG351 ONC351 OWY351 PGU351 PQQ351 QAM351 QKI351 QUE351 REA351 RNW351 RXS351 SHO351 SRK351 TBG351 TLC351 TUY351 UEU351 UOQ351 UYM351 VII351 VSE351 WCA351 WLW351 ABU84:ABU85 ABU89:ABU90 ABU95:ABU96 ABU122:ABU123 ABU107:ABU108 ABU117:ABU118 ABU111:ABU112 ABU127:ABU128 BPX161 BZT161 CJP161 CTL161 DDH161 DND161 DWZ161 EGV161 EQR161 FAN161 FKJ161 FUF161 GEB161 GNX161 GXT161 HHP161 HRL161 IBH161 ILD161 IUZ161 JEV161 JOR161 JYN161 KIJ161 KSF161 LCB161 LLX161 LVT161 MFP161 MPL161 MZH161 NJD161 NSZ161 OCV161 OMR161 OWN161 PGJ161 PQF161 QAB161 QJX161 QTT161 RDP161 RNL161 RXH161 SHD161 SQZ161 TAV161 TKR161 TUN161 UEJ161 UOF161 UYB161 VHX161 VRT161 WBP161 WLL161 WVH161 IV161 SR161 ACN161 AWF161 AMJ161 BGB161 AVR162 ABZ162 SD162 IH162 WUT162 WKX162 WBB162 VRF162 VHJ162 UXN162 UNR162 UDV162 TTZ162 TKD162 TAH162 SQL162 SGP162 RWT162 RMX162 RDB162 QTF162 QJJ162 PZN162 PPR162 PFV162 OVZ162 OMD162 OCH162 NSL162 NIP162 MYT162 MOX162 MFB162 LVF162 LLJ162 LBN162 KRR162 KHV162 JXZ162 JOD162 JEH162 IUL162 IKP162 IAT162 HQX162 HHB162 GXF162 GNJ162 GDN162 FTR162 FJV162 EZZ162 EQD162 EGH162 DWL162 DMP162 DCT162 CSX162 CJB162 BZF162 BPJ162 BFN162 ABU101 ABU104 ALY356:ALY357 G166 O293:O294 O312:O313 WVS353:WVS355 AVU356:AVU357 BFQ356:BFQ357 BPM356:BPM357 BZI356:BZI357 CJE356:CJE357 CTA356:CTA357 DCW356:DCW357 DMS356:DMS357 DWO356:DWO357 EGK356:EGK357 EQG356:EQG357 FAC356:FAC357 FJY356:FJY357 FTU356:FTU357 GDQ356:GDQ357 GNM356:GNM357 GXI356:GXI357 HHE356:HHE357 HRA356:HRA357 IAW356:IAW357 IKS356:IKS357 IUO356:IUO357 JEK356:JEK357 JOG356:JOG357 JYC356:JYC357 KHY356:KHY357 KRU356:KRU357 LBQ356:LBQ357 LLM356:LLM357 LVI356:LVI357 MFE356:MFE357 MPA356:MPA357 MYW356:MYW357 NIS356:NIS357 NSO356:NSO357 OCK356:OCK357 OMG356:OMG357 OWC356:OWC357 PFY356:PFY357 PPU356:PPU357 PZQ356:PZQ357 QJM356:QJM357 QTI356:QTI357 RDE356:RDE357 RNA356:RNA357 RWW356:RWW357 SGS356:SGS357 SQO356:SQO357 TAK356:TAK357 TKG356:TKG357 TUC356:TUC357 UDY356:UDY357 UNU356:UNU357 UXQ356:UXQ357 VHM356:VHM357 VRI356:VRI357 WBE356:WBE357 WLA356:WLA357 WUW356:WUW357 IK356:IK357 O326:O327 AMJ163 WVJ166 B166 SY164:SY165 ACU164:ACU165 AMQ164:AMQ165 AWM164:AWM165 BGI164:BGI165 BQE164:BQE165 CAA164:CAA165 CJW164:CJW165 CTS164:CTS165 DDO164:DDO165 DNK164:DNK165 DXG164:DXG165 EHC164:EHC165 EQY164:EQY165 FAU164:FAU165 FKQ164:FKQ165 FUM164:FUM165 GEI164:GEI165 GOE164:GOE165 GYA164:GYA165 HHW164:HHW165 HRS164:HRS165 IBO164:IBO165 ILK164:ILK165 IVG164:IVG165 JFC164:JFC165 JOY164:JOY165 JYU164:JYU165 KIQ164:KIQ165 KSM164:KSM165 LCI164:LCI165 LME164:LME165 LWA164:LWA165 MFW164:MFW165 MPS164:MPS165 MZO164:MZO165 NJK164:NJK165 NTG164:NTG165 ODC164:ODC165 OMY164:OMY165 OWU164:OWU165 PGQ164:PGQ165 PQM164:PQM165 QAI164:QAI165 QKE164:QKE165 QUA164:QUA165 RDW164:RDW165 RNS164:RNS165 RXO164:RXO165 SHK164:SHK165 SRG164:SRG165 TBC164:TBC165 TKY164:TKY165 TUU164:TUU165 UEQ164:UEQ165 UOM164:UOM165 UYI164:UYI165 VIE164:VIE165 VSA164:VSA165 WBW164:WBW165 WLS164:WLS165 WVO164:WVO165 IX166 ST166 ACP166 AML166 AWH166 BGD166 BPZ166 BZV166 CJR166 CTN166 DDJ166 DNF166 DXB166 EGX166 EQT166 FAP166 FKL166 FUH166 GED166 GNZ166 GXV166 HHR166 HRN166 IBJ166 ILF166 IVB166 JEX166 JOT166 JYP166 KIL166 KSH166 LCD166 LLZ166 LVV166 MFR166 MPN166 MZJ166 NJF166 NTB166 OCX166 OMT166 OWP166 PGL166 PQH166 QAD166 QJZ166 QTV166 RDR166 RNN166 RXJ166 SHF166 SRB166 TAX166 TKT166 TUP166 UEL166 UOH166 UYD166 VHZ166 VRV166 WBR166 O333:O334 M163:M165 JC361:JC363 SY361:SY363 ACU361:ACU363 AMQ361:AMQ363 AWM361:AWM363 BGI361:BGI363 BQE361:BQE363 CAA361:CAA363 CJW361:CJW363 CTS361:CTS363 DDO361:DDO363 DNK361:DNK363 DXG361:DXG363 EHC361:EHC363 EQY361:EQY363 FAU361:FAU363 FKQ361:FKQ363 FUM361:FUM363 GEI361:GEI363 GOE361:GOE363 GYA361:GYA363 HHW361:HHW363 HRS361:HRS363 IBO361:IBO363 ILK361:ILK363 IVG361:IVG363 JFC361:JFC363 JOY361:JOY363 JYU361:JYU363 KIQ361:KIQ363 KSM361:KSM363 LCI361:LCI363 LME361:LME363 LWA361:LWA363 MFW361:MFW363 MPS361:MPS363 MZO361:MZO363 NJK361:NJK363 NTG361:NTG363 ODC361:ODC363 OMY361:OMY363 OWU361:OWU363 PGQ361:PGQ363 PQM361:PQM363 QAI361:QAI363 QKE361:QKE363 QUA361:QUA363 RDW361:RDW363 RNS361:RNS363 RXO361:RXO363 SHK361:SHK363 SRG361:SRG363 TBC361:TBC363 TKY361:TKY363 TUU361:TUU363 UEQ361:UEQ363 UOM361:UOM363 UYI361:UYI363 VIE361:VIE363 VSA361:VSA363 WBW361:WBW363 TC282:TC283 JG282:JG283 AMM43:AMM45 ACY282:ACY283 AMU282:AMU283 AWQ282:AWQ283 BGM282:BGM283 BQI282:BQI283 CAE282:CAE283 CKA282:CKA283 CTW282:CTW283 DDS282:DDS283 DNO282:DNO283 DXK282:DXK283 EHG282:EHG283 ERC282:ERC283 FAY282:FAY283 FKU282:FKU283 FUQ282:FUQ283 GEM282:GEM283 GOI282:GOI283 GYE282:GYE283 HIA282:HIA283 HRW282:HRW283 IBS282:IBS283 ILO282:ILO283 IVK282:IVK283 JFG282:JFG283 JPC282:JPC283 JYY282:JYY283 KIU282:KIU283 KSQ282:KSQ283 LCM282:LCM283 LMI282:LMI283 LWE282:LWE283 MGA282:MGA283 MPW282:MPW283 MZS282:MZS283 NJO282:NJO283 NTK282:NTK283 ODG282:ODG283 ONC282:ONC283 OWY282:OWY283 PGU282:PGU283 PQQ282:PQQ283 QAM282:QAM283 QKI282:QKI283 QUE282:QUE283 REA282:REA283 RNW282:RNW283 RXS282:RXS283 SHO282:SHO283 SRK282:SRK283 TBG282:TBG283 TLC282:TLC283 TUY282:TUY283 UEU282:UEU283 UOQ282:UOQ283 UYM282:UYM283 VII282:VII283 VSE282:VSE283 WCA282:WCA283 WLW282:WLW283 WVS282:WVS283 WLS361:WLS363 O285:O286 WLN166 VRY183 UYG177:UYG179 VIC183 UOK177:UOK179 UYG183 UEO177:UEO179 UOK183 TUS177:TUS179 UEO183 TKW177:TKW179 TUS183 TBA177:TBA179 TKW183 SRE177:SRE179 TBA183 SHI177:SHI179 SRE183 RXM177:RXM179 SHI183 RNQ177:RNQ179 RXM183 RDU177:RDU179 RNQ183 QTY177:QTY179 RDU183 QKC177:QKC179 QTY183 QAG177:QAG179 QKC183 PQK177:PQK179 QAG183 PGO177:PGO179 PQK183 OWS177:OWS179 PGO183 OMW177:OMW179 OWS183 ODA177:ODA179 OMW183 NTE177:NTE179 ODA183 NJI177:NJI179 NTE183 MZM177:MZM179 NJI183 MPQ177:MPQ179 MZM183 MFU177:MFU179 MPQ183 LVY177:LVY179 MFU183 LMC177:LMC179 LVY183 LCG177:LCG179 LMC183 KSK177:KSK179 LCG183 KIO177:KIO179 KSK183 JYS177:JYS179 KIO183 JOW177:JOW179 JYS183 JFA177:JFA179 JOW183 IVE177:IVE179 JFA183 ILI177:ILI179 IVE183 IBM177:IBM179 ILI183 HRQ177:HRQ179 IBM183 HHU177:HHU179 HRQ183 GXY177:GXY179 HHU183 GOC177:GOC179 GXY183 GEG177:GEG179 GOC183 FUK177:FUK179 GEG183 FKO177:FKO179 FUK183 FAS177:FAS179 FKO183 EQW177:EQW179 FAS183 EHA177:EHA179 EQW183 DXE177:DXE179 EHA183 DNI177:DNI179 DXE183 DDM177:DDM179 DNI183 CTQ177:CTQ179 DDM183 CJU177:CJU179 CTQ183 BZY177:BZY179 CJU183 BQC177:BQC179 BZY183 BGG177:BGG179 BQC183 AWK177:AWK179 BGG183 AMO177:AMO179 AWK183 ACS177:ACS179 AMO183 SW177:SW179 ACS183 JA177:JA179 SW183 WVM177:WVM179 JA183 WLQ177:WLQ179 WVM183 WBU177:WBU179 WLQ183 VRY177:VRY179 M183 SG356:SG357 WVM167 JA167 SW167 ACS167 AMO167 AWK167 BGG167 BQC167 BZY167 CJU167 CTQ167 DDM167 DNI167 DXE167 EHA167 EQW167 FAS167 FKO167 FUK167 GEG167 GOC167 GXY167 HHU167 HRQ167 IBM167 ILI167 IVE167 JFA167 JOW167 JYS167 KIO167 KSK167 LCG167 LMC167 LVY167 MFU167 MPQ167 MZM167 NJI167 NTE167 ODA167 OMW167 OWS167 PGO167 PQK167 QAG167 QKC167 QTY167 RDU167 RNQ167 RXM167 SHI167 SRE167 TBA167 TKW167 TUS167 UEO167 UOK167 UYG167 VIC167 VRY167 WBU167 WLQ167 ACY168 AMU168 AWQ168 BGM168 BQI168 CAE168 CKA168 CTW168 DDS168 DNO168 DXK168 EHG168 ERC168 FAY168 FKU168 FUQ168 GEM168 GOI168 GYE168 HIA168 HRW168 IBS168 ILO168 IVK168 JFG168 JPC168 JYY168 KIU168 KSQ168 LCM168 LMI168 LWE168 MGA168 MPW168 MZS168 NJO168 NTK168 ODG168 ONC168 OWY168 PGU168 PQQ168 QAM168 QKI168 QUE168 REA168 RNW168 RXS168 SHO168 SRK168 TBG168 TLC168 TUY168 UEU168 UOQ168 UYM168 VII168 VSE168 WCA168 WLW168 WVS168 JG168 TC168 WLQ169 WVM169 JA169 SW169 ACS169 AMO169 AWK169 BGG169 BQC169 BZY169 CJU169 CTQ169 DDM169 DNI169 DXE169 EHA169 EQW169 FAS169 FKO169 FUK169 GEG169 GOC169 GXY169 HHU169 HRQ169 IBM169 ILI169 IVE169 JFA169 JOW169 JYS169 KIO169 KSK169 LCG169 LMC169 LVY169 MFU169 MPQ169 MZM169 NJI169 NTE169 ODA169 OMW169 OWS169 PGO169 PQK169 QAG169 QKC169 QTY169 RDU169 RNQ169 RXM169 SHI169 SRE169 TBA169 TKW169 TUS169 UEO169 UOK169 UYG169 VIC169 VRY169 WBU169 TC170 ACY170 AMU170 AWQ170 BGM170 BQI170 CAE170 CKA170 CTW170 DDS170 DNO170 DXK170 EHG170 ERC170 FAY170 FKU170 FUQ170 GEM170 GOI170 GYE170 HIA170 HRW170 IBS170 ILO170 IVK170 JFG170 JPC170 JYY170 KIU170 KSQ170 LCM170 LMI170 LWE170 MGA170 MPW170 MZS170 NJO170 NTK170 ODG170 ONC170 OWY170 PGU170 PQQ170 QAM170 QKI170 QUE170 REA170 RNW170 RXS170 SHO170 SRK170 TBG170 TLC170 TUY170 UEU170 UOQ170 UYM170 VII170 VSE170 WCA170 WLW170 WVS170 JG170 WBU171 WLQ171 WVM171 JA171 SW171 ACS171 AMO171 AWK171 BGG171 BQC171 BZY171 CJU171 CTQ171 DDM171 DNI171 DXE171 EHA171 EQW171 FAS171 FKO171 FUK171 GEG171 GOC171 GXY171 HHU171 HRQ171 IBM171 ILI171 IVE171 JFA171 JOW171 JYS171 KIO171 KSK171 LCG171 LMC171 LVY171 MFU171 MPQ171 MZM171 NJI171 NTE171 ODA171 OMW171 OWS171 PGO171 PQK171 QAG171 QKC171 QTY171 RDU171 RNQ171 RXM171 SHI171 SRE171 TBA171 TKW171 TUS171 UEO171 UOK171 UYG171 VIC171 VRY171 JG172 WVS172 WLW172 WCA172 VSE172 VII172 UYM172 UOQ172 UEU172 TUY172 TLC172 TBG172 SRK172 SHO172 RXS172 RNW172 REA172 QUE172 QKI172 QAM172 PQQ172 PGU172 OWY172 ONC172 ODG172 NTK172 NJO172 MZS172 MPW172 MGA172 LWE172 LMI172 LCM172 KSQ172 KIU172 JYY172 JPC172 JFG172 IVK172 ILO172 IBS172 HRW172 HIA172 GYE172 GOI172 GEM172 FUQ172 FKU172 FAY172 ERC172 EHG172 DXK172 DNO172 DDS172 CTW172 CKA172 CAE172 BQI172 BGM172 AWQ172 AMU172 ACY172 TC172 VRY175 WBU175 WLQ175 WVM175 JA175 SW175 ACS175 AMO175 AWK175 BGG175 BQC175 BZY175 CJU175 CTQ175 DDM175 DNI175 DXE175 EHA175 EQW175 FAS175 FKO175 FUK175 GEG175 GOC175 GXY175 HHU175 HRQ175 IBM175 ILI175 IVE175 JFA175 JOW175 JYS175 KIO175 KSK175 LCG175 LMC175 LVY175 MFU175 MPQ175 MZM175 NJI175 NTE175 ODA175 OMW175 OWS175 PGO175 PQK175 QAG175 QKC175 QTY175 RDU175 RNQ175 RXM175 SHI175 SRE175 TBA175 TKW175 TUS175 UEO175 UOK175 UYG175 VIC175 TC182 VIC177:VIC179 ACY176 ACY182 AMU176 AMU182 AWQ176 AWQ182 BGM176 BGM182 BQI176 BQI182 CAE176 CAE182 CKA176 CKA182 CTW176 CTW182 DDS176 DDS182 DNO176 DNO182 DXK176 DXK182 EHG176 EHG182 ERC176 ERC182 FAY176 FAY182 FKU176 FKU182 FUQ176 FUQ182 GEM176 GEM182 GOI176 GOI182 GYE176 GYE182 HIA176 HIA182 HRW176 HRW182 IBS176 IBS182 ILO176 ILO182 IVK176 IVK182 JFG176 JFG182 JPC176 JPC182 JYY176 JYY182 KIU176 KIU182 KSQ176 KSQ182 LCM176 LCM182 LMI176 LMI182 LWE176 LWE182 MGA176 MGA182 MPW176 MPW182 MZS176 MZS182 NJO176 NJO182 NTK176 NTK182 ODG176 ODG182 ONC176 ONC182 OWY176 OWY182 PGU176 PGU182 PQQ176 PQQ182 QAM176 QAM182 QKI176 QKI182 QUE176 QUE182 REA176 REA182 RNW176 RNW182 RXS176 RXS182 SHO176 SHO182 SRK176 SRK182 TBG176 TBG182 TLC176 TLC182 TUY176 TUY182 UEU176 UEU182 UOQ176 UOQ182 UYM176 UYM182 VII176 VII182 VSE176 VSE182 WCA176 WCA182 WLW176 WLW182 WVS176 WVS182 JG176 JG182 TC176 VIC173 UYG173 UOK173 UEO173 TUS173 TKW173 TBA173 SRE173 SHI173 RXM173 RNQ173 RDU173 QTY173 QKC173 QAG173 PQK173 PGO173 OWS173 OMW173 ODA173 NTE173 NJI173 MZM173 MPQ173 MFU173 LVY173 LMC173 LCG173 KSK173 KIO173 JYS173 JOW173 JFA173 IVE173 ILI173 IBM173 HRQ173 HHU173 GXY173 GOC173 GEG173 FUK173 FKO173 FAS173 EQW173 EHA173 DXE173 DNI173 DDM173 CTQ173 CJU173 BZY173 BQC173 BGG173 AWK173 AMO173 ACS173 SW173 JA173 WVM173 WLQ173 WBU173 VRY173 ACY174 AMU174 AWQ174 BGM174 BQI174 CAE174 CKA174 CTW174 DDS174 DNO174 DXK174 EHG174 ERC174 FAY174 FKU174 FUQ174 GEM174 GOI174 GYE174 HIA174 HRW174 IBS174 ILO174 IVK174 JFG174 JPC174 JYY174 KIU174 KSQ174 LCM174 LMI174 LWE174 MGA174 MPW174 MZS174 NJO174 NTK174 ODG174 ONC174 OWY174 PGU174 PQQ174 QAM174 QKI174 QUE174 REA174 RNW174 RXS174 SHO174 SRK174 TBG174 TLC174 TUY174 UEU174 UOQ174 UYM174 VII174 VSE174 WCA174 WLW174 WVS174 JG174 TC174 M167:M179 JG290:JG291 WVS290:WVS291 WLW290:WLW291 WCA290:WCA291 VSE290:VSE291 VII290:VII291 UYM290:UYM291 UOQ290:UOQ291 UEU290:UEU291 TUY290:TUY291 TLC290:TLC291 TBG290:TBG291 SRK290:SRK291 SHO290:SHO291 RXS290:RXS291 RNW290:RNW291 REA290:REA291 QUE290:QUE291 QKI290:QKI291 QAM290:QAM291 PQQ290:PQQ291 PGU290:PGU291 OWY290:OWY291 ONC290:ONC291 ODG290:ODG291 NTK290:NTK291 NJO290:NJO291 MZS290:MZS291 MPW290:MPW291 MGA290:MGA291 LWE290:LWE291 LMI290:LMI291 LCM290:LCM291 KSQ290:KSQ291 KIU290:KIU291 JYY290:JYY291 JPC290:JPC291 JFG290:JFG291 IVK290:IVK291 ILO290:ILO291 IBS290:IBS291 HRW290:HRW291 HIA290:HIA291 GYE290:GYE291 GOI290:GOI291 GEM290:GEM291 FUQ290:FUQ291 FKU290:FKU291 FAY290:FAY291 ERC290:ERC291 EHG290:EHG291 DXK290:DXK291 DNO290:DNO291 DDS290:DDS291 CTW290:CTW291 CKA290:CKA291 CAE290:CAE291 BQI290:BQI291 BGM290:BGM291 AWQ290:AWQ291 AMU290:AMU291 ACY290:ACY291 AMU297:AMU298 AWQ297:AWQ298 BGM297:BGM298 BQI297:BQI298 CAE297:CAE298 CKA297:CKA298 CTW297:CTW298 DDS297:DDS298 DNO297:DNO298 DXK297:DXK298 EHG297:EHG298 ERC297:ERC298 FAY297:FAY298 FKU297:FKU298 FUQ297:FUQ298 GEM297:GEM298 GOI297:GOI298 GYE297:GYE298 HIA297:HIA298 HRW297:HRW298 IBS297:IBS298 ILO297:ILO298 IVK297:IVK298 JFG297:JFG298 JPC297:JPC298 JYY297:JYY298 KIU297:KIU298 KSQ297:KSQ298 LCM297:LCM298 LMI297:LMI298 LWE297:LWE298 MGA297:MGA298 MPW297:MPW298 MZS297:MZS298 NJO297:NJO298 NTK297:NTK298 ODG297:ODG298 ONC297:ONC298 OWY297:OWY298 PGU297:PGU298 PQQ297:PQQ298 QAM297:QAM298 QKI297:QKI298 QUE297:QUE298 REA297:REA298 RNW297:RNW298 RXS297:RXS298 SHO297:SHO298 SRK297:SRK298 TBG297:TBG298 TLC297:TLC298 TUY297:TUY298 UEU297:UEU298 UOQ297:UOQ298 UYM297:UYM298 VII297:VII298 VSE297:VSE298 WCA297:WCA298 WLW297:WLW298 WVS297:WVS298 JG297:JG298 TC297:TC298 JG316:JG317 WVS316:WVS317 WLW316:WLW317 WCA316:WCA317 VSE316:VSE317 VII316:VII317 UYM316:UYM317 UOQ316:UOQ317 UEU316:UEU317 TUY316:TUY317 TLC316:TLC317 TBG316:TBG317 SRK316:SRK317 SHO316:SHO317 RXS316:RXS317 RNW316:RNW317 REA316:REA317 QUE316:QUE317 QKI316:QKI317 QAM316:QAM317 PQQ316:PQQ317 PGU316:PGU317 OWY316:OWY317 ONC316:ONC317 ODG316:ODG317 NTK316:NTK317 NJO316:NJO317 MZS316:MZS317 MPW316:MPW317 MGA316:MGA317 LWE316:LWE317 LMI316:LMI317 LCM316:LCM317 KSQ316:KSQ317 KIU316:KIU317 JYY316:JYY317 JPC316:JPC317 JFG316:JFG317 IVK316:IVK317 ILO316:ILO317 IBS316:IBS317 HRW316:HRW317 HIA316:HIA317 GYE316:GYE317 GOI316:GOI317 GEM316:GEM317 FUQ316:FUQ317 FKU316:FKU317 FAY316:FAY317 ERC316:ERC317 EHG316:EHG317 DXK316:DXK317 DNO316:DNO317 DDS316:DDS317 CTW316:CTW317 CKA316:CKA317 CAE316:CAE317 BQI316:BQI317 BGM316:BGM317 AWQ316:AWQ317 AMU316:AMU317 ACY316:ACY317 ACY323:ACY324 AMU323:AMU324 AWQ323:AWQ324 BGM323:BGM324 BQI323:BQI324 CAE323:CAE324 CKA323:CKA324 CTW323:CTW324 DDS323:DDS324 DNO323:DNO324 DXK323:DXK324 EHG323:EHG324 ERC323:ERC324 FAY323:FAY324 FKU323:FKU324 FUQ323:FUQ324 GEM323:GEM324 GOI323:GOI324 GYE323:GYE324 HIA323:HIA324 HRW323:HRW324 IBS323:IBS324 ILO323:ILO324 IVK323:IVK324 JFG323:JFG324 JPC323:JPC324 JYY323:JYY324 KIU323:KIU324 KSQ323:KSQ324 LCM323:LCM324 LMI323:LMI324 LWE323:LWE324 MGA323:MGA324 MPW323:MPW324 MZS323:MZS324 NJO323:NJO324 NTK323:NTK324 ODG323:ODG324 ONC323:ONC324 OWY323:OWY324 PGU323:PGU324 PQQ323:PQQ324 QAM323:QAM324 QKI323:QKI324 QUE323:QUE324 REA323:REA324 RNW323:RNW324 RXS323:RXS324 SHO323:SHO324 SRK323:SRK324 TBG323:TBG324 TLC323:TLC324 TUY323:TUY324 UEU323:UEU324 UOQ323:UOQ324 UYM323:UYM324 VII323:VII324 VSE323:VSE324 WCA323:WCA324 WLW323:WLW324 WVS323:WVS324 JG323:JG324 TC323:TC324 TC330:TC331 JG330:JG331 WVS330:WVS331 WLW330:WLW331 WCA330:WCA331 VSE330:VSE331 VII330:VII331 UYM330:UYM331 UOQ330:UOQ331 UEU330:UEU331 TUY330:TUY331 TLC330:TLC331 TBG330:TBG331 SRK330:SRK331 SHO330:SHO331 RXS330:RXS331 RNW330:RNW331 REA330:REA331 QUE330:QUE331 QKI330:QKI331 QAM330:QAM331 PQQ330:PQQ331 PGU330:PGU331 OWY330:OWY331 ONC330:ONC331 ODG330:ODG331 NTK330:NTK331 NJO330:NJO331 MZS330:MZS331 MPW330:MPW331 MGA330:MGA331 LWE330:LWE331 LMI330:LMI331 LCM330:LCM331 KSQ330:KSQ331 KIU330:KIU331 JYY330:JYY331 JPC330:JPC331 JFG330:JFG331 IVK330:IVK331 ILO330:ILO331 IBS330:IBS331 HRW330:HRW331 HIA330:HIA331 GYE330:GYE331 GOI330:GOI331 GEM330:GEM331 FUQ330:FUQ331 FKU330:FKU331 FAY330:FAY331 ERC330:ERC331 EHG330:EHG331 DXK330:DXK331 DNO330:DNO331 DDS330:DDS331 CTW330:CTW331 CKA330:CKA331 CAE330:CAE331 BQI330:BQI331 BGM330:BGM331 AWQ330:AWQ331 AMU330:AMU331 ACY330:ACY331 ACY337:ACY338 AMU337:AMU338 AWQ337:AWQ338 BGM337:BGM338 BQI337:BQI338 CAE337:CAE338 CKA337:CKA338 CTW337:CTW338 DDS337:DDS338 DNO337:DNO338 DXK337:DXK338 EHG337:EHG338 ERC337:ERC338 FAY337:FAY338 FKU337:FKU338 FUQ337:FUQ338 GEM337:GEM338 GOI337:GOI338 GYE337:GYE338 HIA337:HIA338 HRW337:HRW338 IBS337:IBS338 ILO337:ILO338 IVK337:IVK338 JFG337:JFG338 JPC337:JPC338 JYY337:JYY338 KIU337:KIU338 KSQ337:KSQ338 LCM337:LCM338 LMI337:LMI338 LWE337:LWE338 MGA337:MGA338 MPW337:MPW338 MZS337:MZS338 NJO337:NJO338 NTK337:NTK338 ODG337:ODG338 ONC337:ONC338 OWY337:OWY338 PGU337:PGU338 PQQ337:PQQ338 QAM337:QAM338 QKI337:QKI338 QUE337:QUE338 REA337:REA338 RNW337:RNW338 RXS337:RXS338 SHO337:SHO338 SRK337:SRK338 TBG337:TBG338 TLC337:TLC338 TUY337:TUY338 UEU337:UEU338 UOQ337:UOQ338 UYM337:UYM338 VII337:VII338 VSE337:VSE338 WCA337:WCA338 WLW337:WLW338 WVS337:WVS338 JG337:JG338 TC337:TC338 JG388:JG947 JG301 WVS301 WLW301 WCA301 VSE301 VII301 UYM301 UOQ301 UEU301 TUY301 TLC301 TBG301 SRK301 SHO301 RXS301 RNW301 REA301 QUE301 QKI301 QAM301 PQQ301 PGU301 OWY301 ONC301 ODG301 NTK301 NJO301 MZS301 MPW301 MGA301 LWE301 LMI301 LCM301 KSQ301 KIU301 JYY301 JPC301 JFG301 IVK301 ILO301 IBS301 HRW301 HIA301 GYE301 GOI301 GEM301 FUQ301 FKU301 FAY301 ERC301 EHG301 DXK301 DNO301 DDS301 CTW301 CKA301 CAE301 BQI301 BGM301 AWQ301 AMU301 ACY301 TC301 TC304 ACY304 AMU304 AWQ304 BGM304 BQI304 CAE304 CKA304 CTW304 DDS304 DNO304 DXK304 EHG304 ERC304 FAY304 FKU304 FUQ304 GEM304 GOI304 GYE304 HIA304 HRW304 IBS304 ILO304 IVK304 JFG304 JPC304 JYY304 KIU304 KSQ304 LCM304 LMI304 LWE304 MGA304 MPW304 MZS304 NJO304 NTK304 ODG304 ONC304 OWY304 PGU304 PQQ304 QAM304 QKI304 QUE304 REA304 RNW304 RXS304 SHO304 SRK304 TBG304 TLC304 TUY304 UEU304 UOQ304 UYM304 VII304 VSE304 WCA304 WLW304 WVS304 JG304 TC316:TC317 WVS307 WLW307 WCA307 VSE307 VII307 UYM307 UOQ307 UEU307 TUY307 TLC307 TBG307 SRK307 SHO307 RXS307 RNW307 REA307 QUE307 QKI307 QAM307 PQQ307 PGU307 OWY307 ONC307 ODG307 NTK307 NJO307 MZS307 MPW307 MGA307 LWE307 LMI307 LCM307 KSQ307 KIU307 JYY307 JPC307 JFG307 IVK307 ILO307 IBS307 HRW307 HIA307 GYE307 GOI307 GEM307 FUQ307 FKU307 FAY307 ERC307 EHG307 DXK307 DNO307 DDS307 CTW307 CKA307 CAE307 BQI307 BGM307 AWQ307 AMU307 ACY307 TC307 JG307 JG310 TC310 ACY310 AMU310 AWQ310 BGM310 BQI310 CAE310 CKA310 CTW310 DDS310 DNO310 DXK310 EHG310 ERC310 FAY310 FKU310 FUQ310 GEM310 GOI310 GYE310 HIA310 HRW310 IBS310 ILO310 IVK310 JFG310 JPC310 JYY310 KIU310 KSQ310 LCM310 LMI310 LWE310 MGA310 MPW310 MZS310 NJO310 NTK310 ODG310 ONC310 OWY310 PGU310 PQQ310 QAM310 QKI310 QUE310 REA310 RNW310 RXS310 SHO310 SRK310 TBG310 TLC310 TUY310 UEU310 UOQ310 UYM310 VII310 VSE310 WCA310 WLW310 WVS310 M356:M358 WBU183 TC290:TC291 WVS359:WVS360 WLW359:WLW360 WCA359:WCA360 VSE359:VSE360 VII359:VII360 UYM359:UYM360 UOQ359:UOQ360 UEU359:UEU360 TUY359:TUY360 TLC359:TLC360 TBG359:TBG360 SRK359:SRK360 SHO359:SHO360 RXS359:RXS360 RNW359:RNW360 REA359:REA360 QUE359:QUE360 QKI359:QKI360 QAM359:QAM360 PQQ359:PQQ360 PGU359:PGU360 OWY359:OWY360 ONC359:ONC360 ODG359:ODG360 NTK359:NTK360 NJO359:NJO360 MZS359:MZS360 MPW359:MPW360 MGA359:MGA360 LWE359:LWE360 LMI359:LMI360 LCM359:LCM360 KSQ359:KSQ360 KIU359:KIU360 JYY359:JYY360 JPC359:JPC360 JFG359:JFG360 IVK359:IVK360 ILO359:ILO360 IBS359:IBS360 HRW359:HRW360 HIA359:HIA360 GYE359:GYE360 GOI359:GOI360 GEM359:GEM360 FUQ359:FUQ360 FKU359:FKU360 FAY359:FAY360 ERC359:ERC360 EHG359:EHG360 DXK359:DXK360 DNO359:DNO360 DDS359:DDS360 CTW359:CTW360 CKA359:CKA360 CAE359:CAE360 BQI359:BQI360 BGM359:BGM360 AWQ359:AWQ360 AMU359:AMU360 ACY359:ACY360 TC359:TC360 JG359:JG360 ACY369:ACY370 AMU369:AMU370 AWQ369:AWQ370 BGM369:BGM370 BQI369:BQI370 CAE369:CAE370 CKA369:CKA370 CTW369:CTW370 DDS369:DDS370 DNO369:DNO370 DXK369:DXK370 EHG369:EHG370 ERC369:ERC370 FAY369:FAY370 FKU369:FKU370 FUQ369:FUQ370 GEM369:GEM370 GOI369:GOI370 GYE369:GYE370 HIA369:HIA370 HRW369:HRW370 IBS369:IBS370 ILO369:ILO370 IVK369:IVK370 JFG369:JFG370 JPC369:JPC370 JYY369:JYY370 KIU369:KIU370 KSQ369:KSQ370 LCM369:LCM370 LMI369:LMI370 LWE369:LWE370 MGA369:MGA370 MPW369:MPW370 MZS369:MZS370 NJO369:NJO370 NTK369:NTK370 ODG369:ODG370 ONC369:ONC370 OWY369:OWY370 PGU369:PGU370 PQQ369:PQQ370 QAM369:QAM370 QKI369:QKI370 QUE369:QUE370 REA369:REA370 RNW369:RNW370 RXS369:RXS370 SHO369:SHO370 SRK369:SRK370 TBG369:TBG370 TLC369:TLC370 TUY369:TUY370 UEU369:UEU370 UOQ369:UOQ370 UYM369:UYM370 VII369:VII370 VSE369:VSE370 WCA369:WCA370 WLW369:WLW370 WVS369:WVS370 JG369:JG370 WVO367 WVS373:WVS374 WLW373:WLW374 WCA373:WCA374 VSE373:VSE374 VII373:VII374 UYM373:UYM374 UOQ373:UOQ374 UEU373:UEU374 TUY373:TUY374 TLC373:TLC374 TBG373:TBG374 SRK373:SRK374 SHO373:SHO374 RXS373:RXS374 RNW373:RNW374 REA373:REA374 QUE373:QUE374 QKI373:QKI374 QAM373:QAM374 PQQ373:PQQ374 PGU373:PGU374 OWY373:OWY374 ONC373:ONC374 ODG373:ODG374 NTK373:NTK374 NJO373:NJO374 MZS373:MZS374 MPW373:MPW374 MGA373:MGA374 LWE373:LWE374 LMI373:LMI374 LCM373:LCM374 KSQ373:KSQ374 KIU373:KIU374 JYY373:JYY374 JPC373:JPC374 JFG373:JFG374 IVK373:IVK374 ILO373:ILO374 IBS373:IBS374 HRW373:HRW374 HIA373:HIA374 GYE373:GYE374 GOI373:GOI374 GEM373:GEM374 FUQ373:FUQ374 FKU373:FKU374 FAY373:FAY374 ERC373:ERC374 EHG373:EHG374 DXK373:DXK374 DNO373:DNO374 DDS373:DDS374 CTW373:CTW374 CKA373:CKA374 CAE373:CAE374 BQI373:BQI374 BGM373:BGM374 AWQ373:AWQ374 AMU373:AMU374 ACY373:ACY374 TC373:TC374 JG373:JG374 WVO371 ACY365:ACY366 TC388:TC947 AMU365:AMU366 ACY388:ACY947 AWQ365:AWQ366 AMU388:AMU947 BGM365:BGM366 AWQ388:AWQ947 BQI365:BQI366 BGM388:BGM947 CAE365:CAE366 BQI388:BQI947 CKA365:CKA366 CAE388:CAE947 CTW365:CTW366 CKA388:CKA947 DDS365:DDS366 CTW388:CTW947 DNO365:DNO366 DDS388:DDS947 DXK365:DXK366 DNO388:DNO947 EHG365:EHG366 DXK388:DXK947 ERC365:ERC366 EHG388:EHG947 FAY365:FAY366 ERC388:ERC947 FKU365:FKU366 FAY388:FAY947 FUQ365:FUQ366 FKU388:FKU947 GEM365:GEM366 FUQ388:FUQ947 GOI365:GOI366 GEM388:GEM947 GYE365:GYE366 GOI388:GOI947 HIA365:HIA366 GYE388:GYE947 HRW365:HRW366 HIA388:HIA947 IBS365:IBS366 HRW388:HRW947 ILO365:ILO366 IBS388:IBS947 IVK365:IVK366 ILO388:ILO947 JFG365:JFG366 IVK388:IVK947 JPC365:JPC366 JFG388:JFG947 JYY365:JYY366 JPC388:JPC947 KIU365:KIU366 JYY388:JYY947 KSQ365:KSQ366 KIU388:KIU947 LCM365:LCM366 KSQ388:KSQ947 LMI365:LMI366 LCM388:LCM947 LWE365:LWE366 LMI388:LMI947 MGA365:MGA366 LWE388:LWE947 MPW365:MPW366 MGA388:MGA947 MZS365:MZS366 MPW388:MPW947 NJO365:NJO366 MZS388:MZS947 NTK365:NTK366 NJO388:NJO947 ODG365:ODG366 NTK388:NTK947 ONC365:ONC366 ODG388:ODG947 OWY365:OWY366 ONC388:ONC947 PGU365:PGU366 OWY388:OWY947 PQQ365:PQQ366 PGU388:PGU947 QAM365:QAM366 PQQ388:PQQ947 QKI365:QKI366 QAM388:QAM947 QUE365:QUE366 QKI388:QKI947 REA365:REA366 QUE388:QUE947 RNW365:RNW366 REA388:REA947 RXS365:RXS366 RNW388:RNW947 SHO365:SHO366 RXS388:RXS947 SRK365:SRK366 SHO388:SHO947 TBG365:TBG366 SRK388:SRK947 TLC365:TLC366 TBG388:TBG947 TUY365:TUY366 TLC388:TLC947 UEU365:UEU366 TUY388:TUY947 UOQ365:UOQ366 UEU388:UEU947 UYM365:UYM366 UOQ388:UOQ947 VII365:VII366 UYM388:UYM947 VSE365:VSE366 VII388:VII947 WCA365:WCA366 VSE388:VSE947 WLW365:WLW366 WCA388:WCA947 WVS365:WVS366 WLW388:WLW947 WVS388:WVS947 JG365:JG366 M385:M947 M360:M364 ACY297:ACY298 BGB155:BGB158 M366:M368 TC365:TC366 WLS367 WBW367 VSA367 VIE367 UYI367 UOM367 UEQ367 TUU367 TKY367 TBC367 SRG367 SHK367 RXO367 RNS367 RDW367 QUA367 QKE367 QAI367 PQM367 PGQ367 OWU367 OMY367 ODC367 NTG367 NJK367 MZO367 MPS367 MFW367 LWA367 LME367 LCI367 KSM367 KIQ367 JYU367 JOY367 JFC367 IVG367 ILK367 IBO367 HRS367 HHW367 GYA367 GOE367 GEI367 FUM367 FKQ367 FAU367 EQY367 EHC367 DXG367 DNK367 DDO367 CTS367 CJW367 CAA367 BQE367 BGI367 AWM367 AMQ367 ACU367 SY367 JC367 M370:M372 TC369:TC370 WLS371 WBW371 VSA371 VIE371 UYI371 UOM371 UEQ371 TUU371 TKY371 TBC371 SRG371 SHK371 RXO371 RNS371 RDW371 QUA371 QKE371 QAI371 PQM371 PGQ371 OWU371 OMY371 ODC371 NTG371 NJK371 MZO371 MPS371 MFW371 LWA371 LME371 LCI371 KSM371 KIQ371 JYU371 JOY371 JFC371 IVG371 ILK371 IBO371 HRS371 HHW371 GYA371 GOE371 GEI371 FUM371 FKQ371 FAU371 EQY371 EHC371 DXG371 DNK371 DDO371 CTS371 CJW371 CAA371 BQE371 BGI371 AWM371 AMQ371 ACU371 SY371 JC371 M374:M375 WLS375 WBW375 VSA375 VIE375 UYI375 UOM375 UEQ375 TUU375 TKY375 TBC375 SRG375 SHK375 RXO375 RNS375 RDW375 QUA375 QKE375 QAI375 PQM375 PGQ375 OWU375 OMY375 ODC375 NTG375 NJK375 MZO375 MPS375 MFW375 LWA375 LME375 LCI375 KSM375 KIQ375 JYU375 JOY375 JFC375 IVG375 ILK375 IBO375 HRS375 HHW375 GYA375 GOE375 GEI375 FUM375 FKQ375 FAU375 EQY375 EHC375 DXG375 DNK375 DDO375 CTS375 CJW375 CAA375 BQE375 BGI375 AWM375 AMQ375 ACU375 M264:M307 M92:M93 M114:M115 L83:L131 M216:M249">
      <formula1>Приоритет_закупок</formula1>
    </dataValidation>
    <dataValidation type="list" allowBlank="1" showInputMessage="1" showErrorMessage="1" sqref="WVQ983159:WVQ983987 K65655:K66483 JE65655:JE66483 TA65655:TA66483 ACW65655:ACW66483 AMS65655:AMS66483 AWO65655:AWO66483 BGK65655:BGK66483 BQG65655:BQG66483 CAC65655:CAC66483 CJY65655:CJY66483 CTU65655:CTU66483 DDQ65655:DDQ66483 DNM65655:DNM66483 DXI65655:DXI66483 EHE65655:EHE66483 ERA65655:ERA66483 FAW65655:FAW66483 FKS65655:FKS66483 FUO65655:FUO66483 GEK65655:GEK66483 GOG65655:GOG66483 GYC65655:GYC66483 HHY65655:HHY66483 HRU65655:HRU66483 IBQ65655:IBQ66483 ILM65655:ILM66483 IVI65655:IVI66483 JFE65655:JFE66483 JPA65655:JPA66483 JYW65655:JYW66483 KIS65655:KIS66483 KSO65655:KSO66483 LCK65655:LCK66483 LMG65655:LMG66483 LWC65655:LWC66483 MFY65655:MFY66483 MPU65655:MPU66483 MZQ65655:MZQ66483 NJM65655:NJM66483 NTI65655:NTI66483 ODE65655:ODE66483 ONA65655:ONA66483 OWW65655:OWW66483 PGS65655:PGS66483 PQO65655:PQO66483 QAK65655:QAK66483 QKG65655:QKG66483 QUC65655:QUC66483 RDY65655:RDY66483 RNU65655:RNU66483 RXQ65655:RXQ66483 SHM65655:SHM66483 SRI65655:SRI66483 TBE65655:TBE66483 TLA65655:TLA66483 TUW65655:TUW66483 UES65655:UES66483 UOO65655:UOO66483 UYK65655:UYK66483 VIG65655:VIG66483 VSC65655:VSC66483 WBY65655:WBY66483 WLU65655:WLU66483 WVQ65655:WVQ66483 K131191:K132019 JE131191:JE132019 TA131191:TA132019 ACW131191:ACW132019 AMS131191:AMS132019 AWO131191:AWO132019 BGK131191:BGK132019 BQG131191:BQG132019 CAC131191:CAC132019 CJY131191:CJY132019 CTU131191:CTU132019 DDQ131191:DDQ132019 DNM131191:DNM132019 DXI131191:DXI132019 EHE131191:EHE132019 ERA131191:ERA132019 FAW131191:FAW132019 FKS131191:FKS132019 FUO131191:FUO132019 GEK131191:GEK132019 GOG131191:GOG132019 GYC131191:GYC132019 HHY131191:HHY132019 HRU131191:HRU132019 IBQ131191:IBQ132019 ILM131191:ILM132019 IVI131191:IVI132019 JFE131191:JFE132019 JPA131191:JPA132019 JYW131191:JYW132019 KIS131191:KIS132019 KSO131191:KSO132019 LCK131191:LCK132019 LMG131191:LMG132019 LWC131191:LWC132019 MFY131191:MFY132019 MPU131191:MPU132019 MZQ131191:MZQ132019 NJM131191:NJM132019 NTI131191:NTI132019 ODE131191:ODE132019 ONA131191:ONA132019 OWW131191:OWW132019 PGS131191:PGS132019 PQO131191:PQO132019 QAK131191:QAK132019 QKG131191:QKG132019 QUC131191:QUC132019 RDY131191:RDY132019 RNU131191:RNU132019 RXQ131191:RXQ132019 SHM131191:SHM132019 SRI131191:SRI132019 TBE131191:TBE132019 TLA131191:TLA132019 TUW131191:TUW132019 UES131191:UES132019 UOO131191:UOO132019 UYK131191:UYK132019 VIG131191:VIG132019 VSC131191:VSC132019 WBY131191:WBY132019 WLU131191:WLU132019 WVQ131191:WVQ132019 K196727:K197555 JE196727:JE197555 TA196727:TA197555 ACW196727:ACW197555 AMS196727:AMS197555 AWO196727:AWO197555 BGK196727:BGK197555 BQG196727:BQG197555 CAC196727:CAC197555 CJY196727:CJY197555 CTU196727:CTU197555 DDQ196727:DDQ197555 DNM196727:DNM197555 DXI196727:DXI197555 EHE196727:EHE197555 ERA196727:ERA197555 FAW196727:FAW197555 FKS196727:FKS197555 FUO196727:FUO197555 GEK196727:GEK197555 GOG196727:GOG197555 GYC196727:GYC197555 HHY196727:HHY197555 HRU196727:HRU197555 IBQ196727:IBQ197555 ILM196727:ILM197555 IVI196727:IVI197555 JFE196727:JFE197555 JPA196727:JPA197555 JYW196727:JYW197555 KIS196727:KIS197555 KSO196727:KSO197555 LCK196727:LCK197555 LMG196727:LMG197555 LWC196727:LWC197555 MFY196727:MFY197555 MPU196727:MPU197555 MZQ196727:MZQ197555 NJM196727:NJM197555 NTI196727:NTI197555 ODE196727:ODE197555 ONA196727:ONA197555 OWW196727:OWW197555 PGS196727:PGS197555 PQO196727:PQO197555 QAK196727:QAK197555 QKG196727:QKG197555 QUC196727:QUC197555 RDY196727:RDY197555 RNU196727:RNU197555 RXQ196727:RXQ197555 SHM196727:SHM197555 SRI196727:SRI197555 TBE196727:TBE197555 TLA196727:TLA197555 TUW196727:TUW197555 UES196727:UES197555 UOO196727:UOO197555 UYK196727:UYK197555 VIG196727:VIG197555 VSC196727:VSC197555 WBY196727:WBY197555 WLU196727:WLU197555 WVQ196727:WVQ197555 K262263:K263091 JE262263:JE263091 TA262263:TA263091 ACW262263:ACW263091 AMS262263:AMS263091 AWO262263:AWO263091 BGK262263:BGK263091 BQG262263:BQG263091 CAC262263:CAC263091 CJY262263:CJY263091 CTU262263:CTU263091 DDQ262263:DDQ263091 DNM262263:DNM263091 DXI262263:DXI263091 EHE262263:EHE263091 ERA262263:ERA263091 FAW262263:FAW263091 FKS262263:FKS263091 FUO262263:FUO263091 GEK262263:GEK263091 GOG262263:GOG263091 GYC262263:GYC263091 HHY262263:HHY263091 HRU262263:HRU263091 IBQ262263:IBQ263091 ILM262263:ILM263091 IVI262263:IVI263091 JFE262263:JFE263091 JPA262263:JPA263091 JYW262263:JYW263091 KIS262263:KIS263091 KSO262263:KSO263091 LCK262263:LCK263091 LMG262263:LMG263091 LWC262263:LWC263091 MFY262263:MFY263091 MPU262263:MPU263091 MZQ262263:MZQ263091 NJM262263:NJM263091 NTI262263:NTI263091 ODE262263:ODE263091 ONA262263:ONA263091 OWW262263:OWW263091 PGS262263:PGS263091 PQO262263:PQO263091 QAK262263:QAK263091 QKG262263:QKG263091 QUC262263:QUC263091 RDY262263:RDY263091 RNU262263:RNU263091 RXQ262263:RXQ263091 SHM262263:SHM263091 SRI262263:SRI263091 TBE262263:TBE263091 TLA262263:TLA263091 TUW262263:TUW263091 UES262263:UES263091 UOO262263:UOO263091 UYK262263:UYK263091 VIG262263:VIG263091 VSC262263:VSC263091 WBY262263:WBY263091 WLU262263:WLU263091 WVQ262263:WVQ263091 K327799:K328627 JE327799:JE328627 TA327799:TA328627 ACW327799:ACW328627 AMS327799:AMS328627 AWO327799:AWO328627 BGK327799:BGK328627 BQG327799:BQG328627 CAC327799:CAC328627 CJY327799:CJY328627 CTU327799:CTU328627 DDQ327799:DDQ328627 DNM327799:DNM328627 DXI327799:DXI328627 EHE327799:EHE328627 ERA327799:ERA328627 FAW327799:FAW328627 FKS327799:FKS328627 FUO327799:FUO328627 GEK327799:GEK328627 GOG327799:GOG328627 GYC327799:GYC328627 HHY327799:HHY328627 HRU327799:HRU328627 IBQ327799:IBQ328627 ILM327799:ILM328627 IVI327799:IVI328627 JFE327799:JFE328627 JPA327799:JPA328627 JYW327799:JYW328627 KIS327799:KIS328627 KSO327799:KSO328627 LCK327799:LCK328627 LMG327799:LMG328627 LWC327799:LWC328627 MFY327799:MFY328627 MPU327799:MPU328627 MZQ327799:MZQ328627 NJM327799:NJM328627 NTI327799:NTI328627 ODE327799:ODE328627 ONA327799:ONA328627 OWW327799:OWW328627 PGS327799:PGS328627 PQO327799:PQO328627 QAK327799:QAK328627 QKG327799:QKG328627 QUC327799:QUC328627 RDY327799:RDY328627 RNU327799:RNU328627 RXQ327799:RXQ328627 SHM327799:SHM328627 SRI327799:SRI328627 TBE327799:TBE328627 TLA327799:TLA328627 TUW327799:TUW328627 UES327799:UES328627 UOO327799:UOO328627 UYK327799:UYK328627 VIG327799:VIG328627 VSC327799:VSC328627 WBY327799:WBY328627 WLU327799:WLU328627 WVQ327799:WVQ328627 K393335:K394163 JE393335:JE394163 TA393335:TA394163 ACW393335:ACW394163 AMS393335:AMS394163 AWO393335:AWO394163 BGK393335:BGK394163 BQG393335:BQG394163 CAC393335:CAC394163 CJY393335:CJY394163 CTU393335:CTU394163 DDQ393335:DDQ394163 DNM393335:DNM394163 DXI393335:DXI394163 EHE393335:EHE394163 ERA393335:ERA394163 FAW393335:FAW394163 FKS393335:FKS394163 FUO393335:FUO394163 GEK393335:GEK394163 GOG393335:GOG394163 GYC393335:GYC394163 HHY393335:HHY394163 HRU393335:HRU394163 IBQ393335:IBQ394163 ILM393335:ILM394163 IVI393335:IVI394163 JFE393335:JFE394163 JPA393335:JPA394163 JYW393335:JYW394163 KIS393335:KIS394163 KSO393335:KSO394163 LCK393335:LCK394163 LMG393335:LMG394163 LWC393335:LWC394163 MFY393335:MFY394163 MPU393335:MPU394163 MZQ393335:MZQ394163 NJM393335:NJM394163 NTI393335:NTI394163 ODE393335:ODE394163 ONA393335:ONA394163 OWW393335:OWW394163 PGS393335:PGS394163 PQO393335:PQO394163 QAK393335:QAK394163 QKG393335:QKG394163 QUC393335:QUC394163 RDY393335:RDY394163 RNU393335:RNU394163 RXQ393335:RXQ394163 SHM393335:SHM394163 SRI393335:SRI394163 TBE393335:TBE394163 TLA393335:TLA394163 TUW393335:TUW394163 UES393335:UES394163 UOO393335:UOO394163 UYK393335:UYK394163 VIG393335:VIG394163 VSC393335:VSC394163 WBY393335:WBY394163 WLU393335:WLU394163 WVQ393335:WVQ394163 K458871:K459699 JE458871:JE459699 TA458871:TA459699 ACW458871:ACW459699 AMS458871:AMS459699 AWO458871:AWO459699 BGK458871:BGK459699 BQG458871:BQG459699 CAC458871:CAC459699 CJY458871:CJY459699 CTU458871:CTU459699 DDQ458871:DDQ459699 DNM458871:DNM459699 DXI458871:DXI459699 EHE458871:EHE459699 ERA458871:ERA459699 FAW458871:FAW459699 FKS458871:FKS459699 FUO458871:FUO459699 GEK458871:GEK459699 GOG458871:GOG459699 GYC458871:GYC459699 HHY458871:HHY459699 HRU458871:HRU459699 IBQ458871:IBQ459699 ILM458871:ILM459699 IVI458871:IVI459699 JFE458871:JFE459699 JPA458871:JPA459699 JYW458871:JYW459699 KIS458871:KIS459699 KSO458871:KSO459699 LCK458871:LCK459699 LMG458871:LMG459699 LWC458871:LWC459699 MFY458871:MFY459699 MPU458871:MPU459699 MZQ458871:MZQ459699 NJM458871:NJM459699 NTI458871:NTI459699 ODE458871:ODE459699 ONA458871:ONA459699 OWW458871:OWW459699 PGS458871:PGS459699 PQO458871:PQO459699 QAK458871:QAK459699 QKG458871:QKG459699 QUC458871:QUC459699 RDY458871:RDY459699 RNU458871:RNU459699 RXQ458871:RXQ459699 SHM458871:SHM459699 SRI458871:SRI459699 TBE458871:TBE459699 TLA458871:TLA459699 TUW458871:TUW459699 UES458871:UES459699 UOO458871:UOO459699 UYK458871:UYK459699 VIG458871:VIG459699 VSC458871:VSC459699 WBY458871:WBY459699 WLU458871:WLU459699 WVQ458871:WVQ459699 K524407:K525235 JE524407:JE525235 TA524407:TA525235 ACW524407:ACW525235 AMS524407:AMS525235 AWO524407:AWO525235 BGK524407:BGK525235 BQG524407:BQG525235 CAC524407:CAC525235 CJY524407:CJY525235 CTU524407:CTU525235 DDQ524407:DDQ525235 DNM524407:DNM525235 DXI524407:DXI525235 EHE524407:EHE525235 ERA524407:ERA525235 FAW524407:FAW525235 FKS524407:FKS525235 FUO524407:FUO525235 GEK524407:GEK525235 GOG524407:GOG525235 GYC524407:GYC525235 HHY524407:HHY525235 HRU524407:HRU525235 IBQ524407:IBQ525235 ILM524407:ILM525235 IVI524407:IVI525235 JFE524407:JFE525235 JPA524407:JPA525235 JYW524407:JYW525235 KIS524407:KIS525235 KSO524407:KSO525235 LCK524407:LCK525235 LMG524407:LMG525235 LWC524407:LWC525235 MFY524407:MFY525235 MPU524407:MPU525235 MZQ524407:MZQ525235 NJM524407:NJM525235 NTI524407:NTI525235 ODE524407:ODE525235 ONA524407:ONA525235 OWW524407:OWW525235 PGS524407:PGS525235 PQO524407:PQO525235 QAK524407:QAK525235 QKG524407:QKG525235 QUC524407:QUC525235 RDY524407:RDY525235 RNU524407:RNU525235 RXQ524407:RXQ525235 SHM524407:SHM525235 SRI524407:SRI525235 TBE524407:TBE525235 TLA524407:TLA525235 TUW524407:TUW525235 UES524407:UES525235 UOO524407:UOO525235 UYK524407:UYK525235 VIG524407:VIG525235 VSC524407:VSC525235 WBY524407:WBY525235 WLU524407:WLU525235 WVQ524407:WVQ525235 K589943:K590771 JE589943:JE590771 TA589943:TA590771 ACW589943:ACW590771 AMS589943:AMS590771 AWO589943:AWO590771 BGK589943:BGK590771 BQG589943:BQG590771 CAC589943:CAC590771 CJY589943:CJY590771 CTU589943:CTU590771 DDQ589943:DDQ590771 DNM589943:DNM590771 DXI589943:DXI590771 EHE589943:EHE590771 ERA589943:ERA590771 FAW589943:FAW590771 FKS589943:FKS590771 FUO589943:FUO590771 GEK589943:GEK590771 GOG589943:GOG590771 GYC589943:GYC590771 HHY589943:HHY590771 HRU589943:HRU590771 IBQ589943:IBQ590771 ILM589943:ILM590771 IVI589943:IVI590771 JFE589943:JFE590771 JPA589943:JPA590771 JYW589943:JYW590771 KIS589943:KIS590771 KSO589943:KSO590771 LCK589943:LCK590771 LMG589943:LMG590771 LWC589943:LWC590771 MFY589943:MFY590771 MPU589943:MPU590771 MZQ589943:MZQ590771 NJM589943:NJM590771 NTI589943:NTI590771 ODE589943:ODE590771 ONA589943:ONA590771 OWW589943:OWW590771 PGS589943:PGS590771 PQO589943:PQO590771 QAK589943:QAK590771 QKG589943:QKG590771 QUC589943:QUC590771 RDY589943:RDY590771 RNU589943:RNU590771 RXQ589943:RXQ590771 SHM589943:SHM590771 SRI589943:SRI590771 TBE589943:TBE590771 TLA589943:TLA590771 TUW589943:TUW590771 UES589943:UES590771 UOO589943:UOO590771 UYK589943:UYK590771 VIG589943:VIG590771 VSC589943:VSC590771 WBY589943:WBY590771 WLU589943:WLU590771 WVQ589943:WVQ590771 K655479:K656307 JE655479:JE656307 TA655479:TA656307 ACW655479:ACW656307 AMS655479:AMS656307 AWO655479:AWO656307 BGK655479:BGK656307 BQG655479:BQG656307 CAC655479:CAC656307 CJY655479:CJY656307 CTU655479:CTU656307 DDQ655479:DDQ656307 DNM655479:DNM656307 DXI655479:DXI656307 EHE655479:EHE656307 ERA655479:ERA656307 FAW655479:FAW656307 FKS655479:FKS656307 FUO655479:FUO656307 GEK655479:GEK656307 GOG655479:GOG656307 GYC655479:GYC656307 HHY655479:HHY656307 HRU655479:HRU656307 IBQ655479:IBQ656307 ILM655479:ILM656307 IVI655479:IVI656307 JFE655479:JFE656307 JPA655479:JPA656307 JYW655479:JYW656307 KIS655479:KIS656307 KSO655479:KSO656307 LCK655479:LCK656307 LMG655479:LMG656307 LWC655479:LWC656307 MFY655479:MFY656307 MPU655479:MPU656307 MZQ655479:MZQ656307 NJM655479:NJM656307 NTI655479:NTI656307 ODE655479:ODE656307 ONA655479:ONA656307 OWW655479:OWW656307 PGS655479:PGS656307 PQO655479:PQO656307 QAK655479:QAK656307 QKG655479:QKG656307 QUC655479:QUC656307 RDY655479:RDY656307 RNU655479:RNU656307 RXQ655479:RXQ656307 SHM655479:SHM656307 SRI655479:SRI656307 TBE655479:TBE656307 TLA655479:TLA656307 TUW655479:TUW656307 UES655479:UES656307 UOO655479:UOO656307 UYK655479:UYK656307 VIG655479:VIG656307 VSC655479:VSC656307 WBY655479:WBY656307 WLU655479:WLU656307 WVQ655479:WVQ656307 K721015:K721843 JE721015:JE721843 TA721015:TA721843 ACW721015:ACW721843 AMS721015:AMS721843 AWO721015:AWO721843 BGK721015:BGK721843 BQG721015:BQG721843 CAC721015:CAC721843 CJY721015:CJY721843 CTU721015:CTU721843 DDQ721015:DDQ721843 DNM721015:DNM721843 DXI721015:DXI721843 EHE721015:EHE721843 ERA721015:ERA721843 FAW721015:FAW721843 FKS721015:FKS721843 FUO721015:FUO721843 GEK721015:GEK721843 GOG721015:GOG721843 GYC721015:GYC721843 HHY721015:HHY721843 HRU721015:HRU721843 IBQ721015:IBQ721843 ILM721015:ILM721843 IVI721015:IVI721843 JFE721015:JFE721843 JPA721015:JPA721843 JYW721015:JYW721843 KIS721015:KIS721843 KSO721015:KSO721843 LCK721015:LCK721843 LMG721015:LMG721843 LWC721015:LWC721843 MFY721015:MFY721843 MPU721015:MPU721843 MZQ721015:MZQ721843 NJM721015:NJM721843 NTI721015:NTI721843 ODE721015:ODE721843 ONA721015:ONA721843 OWW721015:OWW721843 PGS721015:PGS721843 PQO721015:PQO721843 QAK721015:QAK721843 QKG721015:QKG721843 QUC721015:QUC721843 RDY721015:RDY721843 RNU721015:RNU721843 RXQ721015:RXQ721843 SHM721015:SHM721843 SRI721015:SRI721843 TBE721015:TBE721843 TLA721015:TLA721843 TUW721015:TUW721843 UES721015:UES721843 UOO721015:UOO721843 UYK721015:UYK721843 VIG721015:VIG721843 VSC721015:VSC721843 WBY721015:WBY721843 WLU721015:WLU721843 WVQ721015:WVQ721843 K786551:K787379 JE786551:JE787379 TA786551:TA787379 ACW786551:ACW787379 AMS786551:AMS787379 AWO786551:AWO787379 BGK786551:BGK787379 BQG786551:BQG787379 CAC786551:CAC787379 CJY786551:CJY787379 CTU786551:CTU787379 DDQ786551:DDQ787379 DNM786551:DNM787379 DXI786551:DXI787379 EHE786551:EHE787379 ERA786551:ERA787379 FAW786551:FAW787379 FKS786551:FKS787379 FUO786551:FUO787379 GEK786551:GEK787379 GOG786551:GOG787379 GYC786551:GYC787379 HHY786551:HHY787379 HRU786551:HRU787379 IBQ786551:IBQ787379 ILM786551:ILM787379 IVI786551:IVI787379 JFE786551:JFE787379 JPA786551:JPA787379 JYW786551:JYW787379 KIS786551:KIS787379 KSO786551:KSO787379 LCK786551:LCK787379 LMG786551:LMG787379 LWC786551:LWC787379 MFY786551:MFY787379 MPU786551:MPU787379 MZQ786551:MZQ787379 NJM786551:NJM787379 NTI786551:NTI787379 ODE786551:ODE787379 ONA786551:ONA787379 OWW786551:OWW787379 PGS786551:PGS787379 PQO786551:PQO787379 QAK786551:QAK787379 QKG786551:QKG787379 QUC786551:QUC787379 RDY786551:RDY787379 RNU786551:RNU787379 RXQ786551:RXQ787379 SHM786551:SHM787379 SRI786551:SRI787379 TBE786551:TBE787379 TLA786551:TLA787379 TUW786551:TUW787379 UES786551:UES787379 UOO786551:UOO787379 UYK786551:UYK787379 VIG786551:VIG787379 VSC786551:VSC787379 WBY786551:WBY787379 WLU786551:WLU787379 WVQ786551:WVQ787379 K852087:K852915 JE852087:JE852915 TA852087:TA852915 ACW852087:ACW852915 AMS852087:AMS852915 AWO852087:AWO852915 BGK852087:BGK852915 BQG852087:BQG852915 CAC852087:CAC852915 CJY852087:CJY852915 CTU852087:CTU852915 DDQ852087:DDQ852915 DNM852087:DNM852915 DXI852087:DXI852915 EHE852087:EHE852915 ERA852087:ERA852915 FAW852087:FAW852915 FKS852087:FKS852915 FUO852087:FUO852915 GEK852087:GEK852915 GOG852087:GOG852915 GYC852087:GYC852915 HHY852087:HHY852915 HRU852087:HRU852915 IBQ852087:IBQ852915 ILM852087:ILM852915 IVI852087:IVI852915 JFE852087:JFE852915 JPA852087:JPA852915 JYW852087:JYW852915 KIS852087:KIS852915 KSO852087:KSO852915 LCK852087:LCK852915 LMG852087:LMG852915 LWC852087:LWC852915 MFY852087:MFY852915 MPU852087:MPU852915 MZQ852087:MZQ852915 NJM852087:NJM852915 NTI852087:NTI852915 ODE852087:ODE852915 ONA852087:ONA852915 OWW852087:OWW852915 PGS852087:PGS852915 PQO852087:PQO852915 QAK852087:QAK852915 QKG852087:QKG852915 QUC852087:QUC852915 RDY852087:RDY852915 RNU852087:RNU852915 RXQ852087:RXQ852915 SHM852087:SHM852915 SRI852087:SRI852915 TBE852087:TBE852915 TLA852087:TLA852915 TUW852087:TUW852915 UES852087:UES852915 UOO852087:UOO852915 UYK852087:UYK852915 VIG852087:VIG852915 VSC852087:VSC852915 WBY852087:WBY852915 WLU852087:WLU852915 WVQ852087:WVQ852915 K917623:K918451 JE917623:JE918451 TA917623:TA918451 ACW917623:ACW918451 AMS917623:AMS918451 AWO917623:AWO918451 BGK917623:BGK918451 BQG917623:BQG918451 CAC917623:CAC918451 CJY917623:CJY918451 CTU917623:CTU918451 DDQ917623:DDQ918451 DNM917623:DNM918451 DXI917623:DXI918451 EHE917623:EHE918451 ERA917623:ERA918451 FAW917623:FAW918451 FKS917623:FKS918451 FUO917623:FUO918451 GEK917623:GEK918451 GOG917623:GOG918451 GYC917623:GYC918451 HHY917623:HHY918451 HRU917623:HRU918451 IBQ917623:IBQ918451 ILM917623:ILM918451 IVI917623:IVI918451 JFE917623:JFE918451 JPA917623:JPA918451 JYW917623:JYW918451 KIS917623:KIS918451 KSO917623:KSO918451 LCK917623:LCK918451 LMG917623:LMG918451 LWC917623:LWC918451 MFY917623:MFY918451 MPU917623:MPU918451 MZQ917623:MZQ918451 NJM917623:NJM918451 NTI917623:NTI918451 ODE917623:ODE918451 ONA917623:ONA918451 OWW917623:OWW918451 PGS917623:PGS918451 PQO917623:PQO918451 QAK917623:QAK918451 QKG917623:QKG918451 QUC917623:QUC918451 RDY917623:RDY918451 RNU917623:RNU918451 RXQ917623:RXQ918451 SHM917623:SHM918451 SRI917623:SRI918451 TBE917623:TBE918451 TLA917623:TLA918451 TUW917623:TUW918451 UES917623:UES918451 UOO917623:UOO918451 UYK917623:UYK918451 VIG917623:VIG918451 VSC917623:VSC918451 WBY917623:WBY918451 WLU917623:WLU918451 WVQ917623:WVQ918451 K983159:K983987 JE983159:JE983987 TA983159:TA983987 ACW983159:ACW983987 AMS983159:AMS983987 AWO983159:AWO983987 BGK983159:BGK983987 BQG983159:BQG983987 CAC983159:CAC983987 CJY983159:CJY983987 CTU983159:CTU983987 DDQ983159:DDQ983987 DNM983159:DNM983987 DXI983159:DXI983987 EHE983159:EHE983987 ERA983159:ERA983987 FAW983159:FAW983987 FKS983159:FKS983987 FUO983159:FUO983987 GEK983159:GEK983987 GOG983159:GOG983987 GYC983159:GYC983987 HHY983159:HHY983987 HRU983159:HRU983987 IBQ983159:IBQ983987 ILM983159:ILM983987 IVI983159:IVI983987 JFE983159:JFE983987 JPA983159:JPA983987 JYW983159:JYW983987 KIS983159:KIS983987 KSO983159:KSO983987 LCK983159:LCK983987 LMG983159:LMG983987 LWC983159:LWC983987 MFY983159:MFY983987 MPU983159:MPU983987 MZQ983159:MZQ983987 NJM983159:NJM983987 NTI983159:NTI983987 ODE983159:ODE983987 ONA983159:ONA983987 OWW983159:OWW983987 PGS983159:PGS983987 PQO983159:PQO983987 QAK983159:QAK983987 QKG983159:QKG983987 QUC983159:QUC983987 RDY983159:RDY983987 RNU983159:RNU983987 RXQ983159:RXQ983987 SHM983159:SHM983987 SRI983159:SRI983987 TBE983159:TBE983987 TLA983159:TLA983987 TUW983159:TUW983987 UES983159:UES983987 UOO983159:UOO983987 UYK983159:UYK983987 VIG983159:VIG983987 VSC983159:VSC983987 WBY983159:WBY983987 WLU983159:WLU983987 IW137 IW16 WVI16 WVI137 WLM16 WLM137 WBQ16 WBQ137 VRU16 VRU137 VHY16 VHY137 UYC16 UYC137 UOG16 UOG137 UEK16 UEK137 TUO16 TUO137 TKS16 TKS137 TAW16 TAW137 SRA16 SRA137 SHE16 SHE137 RXI16 RXI137 RNM16 RNM137 RDQ16 RDQ137 QTU16 QTU137 QJY16 QJY137 QAC16 QAC137 PQG16 PQG137 PGK16 PGK137 OWO16 OWO137 OMS16 OMS137 OCW16 OCW137 NTA16 NTA137 NJE16 NJE137 MZI16 MZI137 MPM16 MPM137 MFQ16 MFQ137 LVU16 LVU137 LLY16 LLY137 LCC16 LCC137 KSG16 KSG137 KIK16 KIK137 JYO16 JYO137 JOS16 JOS137 JEW16 JEW137 IVA16 IVA137 ILE16 ILE137 IBI16 IBI137 HRM16 HRM137 HHQ16 HHQ137 GXU16 GXU137 GNY16 GNY137 GEC16 GEC137 FUG16 FUG137 FKK16 FKK137 FAO16 FAO137 EQS16 EQS137 EGW16 EGW137 DXA16 DXA137 DNE16 DNE137 DDI16 DDI137 CTM16 CTM137 CJQ16 CJQ137 BZU16 BZU137 BPY16 BPY137 BGC16 BGC137 AWG16 AWG137 AMK16 AMK137 ACO16 ACO137 SS16 SS137 K16 BGI385:BGI387 AWM385:AWM387 AMQ385:AMQ387 ACU385:ACU387 SY385:SY387 JC385:JC387 WVO385:WVO387 WLS385:WLS387 WBW385:WBW387 VSA385:VSA387 VIE385:VIE387 UYI385:UYI387 UOM385:UOM387 UEQ385:UEQ387 TUU385:TUU387 TKY385:TKY387 TBC385:TBC387 SRG385:SRG387 SHK385:SHK387 RXO385:RXO387 RNS385:RNS387 RDW385:RDW387 QUA385:QUA387 QKE385:QKE387 QAI385:QAI387 PQM385:PQM387 PGQ385:PGQ387 OWU385:OWU387 OMY385:OMY387 ODC385:ODC387 NTG385:NTG387 NJK385:NJK387 MZO385:MZO387 MPS385:MPS387 MFW385:MFW387 LWA385:LWA387 LME385:LME387 LCI385:LCI387 KSM385:KSM387 KIQ385:KIQ387 JYU385:JYU387 JOY385:JOY387 JFC385:JFC387 IVG385:IVG387 ILK385:ILK387 IBO385:IBO387 HRS385:HRS387 HHW385:HHW387 GYA385:GYA387 GOE385:GOE387 GEI385:GEI387 FUM385:FUM387 FKQ385:FKQ387 FAU385:FAU387 EQY385:EQY387 EHC385:EHC387 DXG385:DXG387 DNK385:DNK387 DDO385:DDO387 CTS385:CTS387 CJW385:CJW387 CAA385:CAA387 BQE385:BQE387 WVI258 K186:K190 AWG29:AWG31 AWG34:AWG36 AWG43:AWG45 ABS133:ABS134 K339:K351 K137 BZF159 UDY132 TUC132 TKG132 TAK132 SQO132 SGS132 RWW132 RNA132 RDE132 QTI132 QJM132 PZQ132 PPU132 PFY132 OWC132 OMG132 OCK132 NSO132 NIS132 MYW132 MPA132 MFE132 LVI132 LLM132 LBQ132 KRU132 KHY132 JYC132 JOG132 JEK132 IUO132 IKS132 IAW132 HRA132 HHE132 GXI132 GNM132 GDQ132 FTU132 FJY132 FAC132 EQG132 EGK132 DWO132 DMS132 DCW132 CTA132 CJE132 BZI132 BPM132 BFQ132 AVU132 ALY132 ACC132 SG132 IK132 WUW132 WLA132 WBE132 VRI132 ALO133:ALO134 M105 VHM132 WLO153 EQQ150 FAM150 FKI150 FUE150 GEA150 GNW150 GXS150 HHO150 HRK150 IBG150 ILC150 IUY150 JEU150 JOQ150 JYM150 KII150 KSE150 LCA150 LLW150 LVS150 MFO150 MPK150 MZG150 NJC150 NSY150 OCU150 OMQ150 OWM150 PGI150 PQE150 QAA150 QJW150 QTS150 RDO150 RNK150 RXG150 SHC150 SQY150 TAU150 TKQ150 TUM150 UEI150 UOE150 UYA150 VHW150 VRS150 WBO150 WLK150 WVG150 IU150 SQ150 ACM150 AMI150 AWE150 BGA150 BPW150 BZS150 CTK150 CJO150 DDG150 DNC150 AMK48:AMK49 WBS153 VRW153 VIA153 UYE153 UOI153 UEM153 TUQ153 TKU153 TAY153 SRC153 SHG153 RXK153 RNO153 RDS153 QTW153 QKA153 QAE153 PQI153 PGM153 OWQ153 OMU153 OCY153 NTC153 NJG153 MZK153 MPO153 MFS153 LVW153 LMA153 LCE153 KSI153 KIM153 JYQ153 JOU153 JEY153 IVC153 ILG153 IBK153 HRO153 HHS153 GXW153 GOA153 GEE153 FUI153 FKM153 FAQ153 EQU153 EGY153 DXC153 DNG153 DDK153 CTO153 CJS153 BZW153 BQA153 BGE153 AWI153 AMM153 ACQ153 SU153 IY153 WVK153 AVK133:AVK134 AMH206 VIA257 UYE257 UOI257 UEM257 TUQ257 TKU257 TAY257 SRC257 SHG257 RXK257 RNO257 RDS257 QTW257 QKA257 QAE257 PQI257 PGM257 OWQ257 OMU257 OCY257 NTC257 NJG257 MZK257 MPO257 MFS257 LVW257 LMA257 LCE257 KSI257 KIM257 JYQ257 JOU257 JEY257 IVC257 ILG257 IBK257 HRO257 HHS257 GXW257 GOA257 GEE257 FUI257 FKM257 FAQ257 EQU257 EGY257 DXC257 DNG257 DDK257 CTO257 CJS257 BZW257 BQA257 BGE257 AWI257 AMM257 ACQ257 SU257 IY257 WVK257 WLO257 WBS257 BZQ151 O79 AWG80:AWG82 BGC80:BGC82 BPY80:BPY82 BZU80:BZU82 CJQ80:CJQ82 CTM80:CTM82 DDI80:DDI82 DNE80:DNE82 DXA80:DXA82 EGW80:EGW82 EQS80:EQS82 FAO80:FAO82 FKK80:FKK82 FUG80:FUG82 GEC80:GEC82 GNY80:GNY82 GXU80:GXU82 HHQ80:HHQ82 HRM80:HRM82 IBI80:IBI82 ILE80:ILE82 IVA80:IVA82 JEW80:JEW82 JOS80:JOS82 JYO80:JYO82 KIK80:KIK82 KSG80:KSG82 LCC80:LCC82 LLY80:LLY82 LVU80:LVU82 MFQ80:MFQ82 MPM80:MPM82 MZI80:MZI82 NJE80:NJE82 NTA80:NTA82 OCW80:OCW82 OMS80:OMS82 OWO80:OWO82 PGK80:PGK82 PQG80:PQG82 QAC80:QAC82 QJY80:QJY82 QTU80:QTU82 RDQ80:RDQ82 RNM80:RNM82 RXI80:RXI82 SHE80:SHE82 SRA80:SRA82 TAW80:TAW82 TKS80:TKS82 TUO80:TUO82 UEK80:UEK82 UOG80:UOG82 UYC80:UYC82 VHY80:VHY82 VRU80:VRU82 WBQ80:WBQ82 WLM80:WLM82 WVI80:WVI82 IW80:IW82 SS80:SS82 ACO80:ACO82 L80:L82 N28 BGC29:BGC31 BPY29:BPY31 BZU29:BZU31 CJQ29:CJQ31 CTM29:CTM31 DDI29:DDI31 DNE29:DNE31 DXA29:DXA31 EGW29:EGW31 EQS29:EQS31 FAO29:FAO31 FKK29:FKK31 FUG29:FUG31 GEC29:GEC31 GNY29:GNY31 GXU29:GXU31 HHQ29:HHQ31 HRM29:HRM31 IBI29:IBI31 ILE29:ILE31 IVA29:IVA31 JEW29:JEW31 JOS29:JOS31 JYO29:JYO31 KIK29:KIK31 KSG29:KSG31 LCC29:LCC31 LLY29:LLY31 LVU29:LVU31 MFQ29:MFQ31 MPM29:MPM31 MZI29:MZI31 NJE29:NJE31 NTA29:NTA31 OCW29:OCW31 OMS29:OMS31 OWO29:OWO31 PGK29:PGK31 PQG29:PQG31 QAC29:QAC31 QJY29:QJY31 QTU29:QTU31 RDQ29:RDQ31 RNM29:RNM31 RXI29:RXI31 SHE29:SHE31 SRA29:SRA31 TAW29:TAW31 TKS29:TKS31 TUO29:TUO31 UEK29:UEK31 UOG29:UOG31 UYC29:UYC31 VHY29:VHY31 VRU29:VRU31 WBQ29:WBQ31 WLM29:WLM31 WVI29:WVI31 IW29:IW31 SS29:SS31 ACO29:ACO31 L29:L31 AMK80:AMK82 N33 BGC34:BGC36 BPY34:BPY36 BZU34:BZU36 CJQ34:CJQ36 CTM34:CTM36 DDI34:DDI36 DNE34:DNE36 DXA34:DXA36 EGW34:EGW36 EQS34:EQS36 FAO34:FAO36 FKK34:FKK36 FUG34:FUG36 GEC34:GEC36 GNY34:GNY36 GXU34:GXU36 HHQ34:HHQ36 HRM34:HRM36 IBI34:IBI36 ILE34:ILE36 IVA34:IVA36 JEW34:JEW36 JOS34:JOS36 JYO34:JYO36 KIK34:KIK36 KSG34:KSG36 LCC34:LCC36 LLY34:LLY36 LVU34:LVU36 MFQ34:MFQ36 MPM34:MPM36 MZI34:MZI36 NJE34:NJE36 NTA34:NTA36 OCW34:OCW36 OMS34:OMS36 OWO34:OWO36 PGK34:PGK36 PQG34:PQG36 QAC34:QAC36 QJY34:QJY36 QTU34:QTU36 RDQ34:RDQ36 RNM34:RNM36 RXI34:RXI36 SHE34:SHE36 SRA34:SRA36 TAW34:TAW36 TKS34:TKS36 TUO34:TUO36 UEK34:UEK36 UOG34:UOG36 UYC34:UYC36 VHY34:VHY36 VRU34:VRU36 WBQ34:WBQ36 WLM34:WLM36 WVI34:WVI36 IW34:IW36 SS34:SS36 ACO34:ACO36 L34:L36 L48:L49 N42 BGC43:BGC45 BPY43:BPY45 BZU43:BZU45 CJQ43:CJQ45 CTM43:CTM45 DDI43:DDI45 DNE43:DNE45 DXA43:DXA45 EGW43:EGW45 EQS43:EQS45 FAO43:FAO45 FKK43:FKK45 FUG43:FUG45 GEC43:GEC45 GNY43:GNY45 GXU43:GXU45 HHQ43:HHQ45 HRM43:HRM45 IBI43:IBI45 ILE43:ILE45 IVA43:IVA45 JEW43:JEW45 JOS43:JOS45 JYO43:JYO45 KIK43:KIK45 KSG43:KSG45 LCC43:LCC45 LLY43:LLY45 LVU43:LVU45 MFQ43:MFQ45 MPM43:MPM45 MZI43:MZI45 NJE43:NJE45 NTA43:NTA45 OCW43:OCW45 OMS43:OMS45 OWO43:OWO45 PGK43:PGK45 PQG43:PQG45 QAC43:QAC45 QJY43:QJY45 QTU43:QTU45 RDQ43:RDQ45 RNM43:RNM45 RXI43:RXI45 SHE43:SHE45 SRA43:SRA45 TAW43:TAW45 TKS43:TKS45 TUO43:TUO45 UEK43:UEK45 UOG43:UOG45 UYC43:UYC45 VHY43:VHY45 VRU43:VRU45 WBQ43:WBQ45 WLM43:WLM45 WVI43:WVI45 IW43:IW45 SS43:SS45 ACO43:ACO45 L43:L45 AMK29:AMK31 N47 AWG48:AWG49 BGC48:BGC49 BPY48:BPY49 BZU48:BZU49 CJQ48:CJQ49 CTM48:CTM49 DDI48:DDI49 DNE48:DNE49 DXA48:DXA49 EGW48:EGW49 EQS48:EQS49 FAO48:FAO49 FKK48:FKK49 FUG48:FUG49 GEC48:GEC49 GNY48:GNY49 GXU48:GXU49 HHQ48:HHQ49 HRM48:HRM49 IBI48:IBI49 ILE48:ILE49 IVA48:IVA49 JEW48:JEW49 JOS48:JOS49 JYO48:JYO49 KIK48:KIK49 KSG48:KSG49 LCC48:LCC49 LLY48:LLY49 LVU48:LVU49 MFQ48:MFQ49 MPM48:MPM49 MZI48:MZI49 NJE48:NJE49 NTA48:NTA49 OCW48:OCW49 OMS48:OMS49 OWO48:OWO49 PGK48:PGK49 PQG48:PQG49 QAC48:QAC49 QJY48:QJY49 QTU48:QTU49 RDQ48:RDQ49 RNM48:RNM49 RXI48:RXI49 SHE48:SHE49 SRA48:SRA49 TAW48:TAW49 TKS48:TKS49 TUO48:TUO49 UEK48:UEK49 UOG48:UOG49 UYC48:UYC49 VHY48:VHY49 VRU48:VRU49 WBQ48:WBQ49 WLM48:WLM49 WVI48:WVI49 IW48:IW49 SS48:SS49 ACO48:ACO49 AMK34:AMK36 N160:N162 CTI151 CJM151 DDE151 DNA151 DWW151 EGS151 EQO151 FAK151 FKG151 FUC151 GDY151 GNU151 GXQ151 HHM151 HRI151 IBE151 ILA151 IUW151 JES151 JOO151 JYK151 KIG151 KSC151 LBY151 LLU151 LVQ151 MFM151 MPI151 MZE151 NJA151 NSW151 OCS151 OMO151 OWK151 PGG151 PQC151 PZY151 QJU151 QTQ151 RDM151 RNI151 RXE151 SHA151 SQW151 TAS151 TKO151 TUK151 UEG151 UOC151 UXY151 VHU151 VRQ151 WBM151 WLI151 WVE151 IS151 SO151 ACK151 AMG151 AWC151 BFY151 J106:J131 IT163 WLM258 WBQ258 VRU258 VHY258 UYC258 UOG258 UEK258 TUO258 TKS258 TAW258 SRA258 SHE258 RXI258 RNM258 RDQ258 QTU258 QJY258 QAC258 PQG258 PGK258 OWO258 OMS258 OCW258 NTA258 NJE258 MZI258 MPM258 MFQ258 LVU258 LLY258 LCC258 KSG258 KIK258 JYO258 JOS258 JEW258 IVA258 ILE258 IBI258 HRM258 HHQ258 GXU258 GNY258 GEC258 FUG258 FKK258 FAO258 EQS258 EGW258 DXA258 DNE258 DDI258 CTM258 CJQ258 BZU258 BPY258 BGC258 AWG258 AMK258 ACO258 SS258 VRW257 K260:K261 AMH251 ALY83 AVU83 BFQ83 BPM83 BZI83 CJE83 CTA83 DCW83 DMS83 DWO83 EGK83 EQG83 FAC83 FJY83 FTU83 GDQ83 GNM83 GXI83 HHE83 HRA83 IAW83 IKS83 IUO83 JEK83 JOG83 JYC83 KHY83 KRU83 LBQ83 LLM83 LVI83 MFE83 MPA83 MYW83 NIS83 NSO83 OCK83 OMG83 OWC83 PFY83 PPU83 PZQ83 QJM83 QTI83 RDE83 RNA83 RWW83 SGS83 SQO83 TAK83 TKG83 TUC83 UDY83 UNU83 UXQ83 VHM83 VRI83 WBE83 WLA83 WUW83 IK83 SG83 ACC83 AVK84:AVK85 BFG84:BFG85 BPC84:BPC85 BYY84:BYY85 CIU84:CIU85 CSQ84:CSQ85 DCM84:DCM85 DMI84:DMI85 DWE84:DWE85 EGA84:EGA85 EPW84:EPW85 EZS84:EZS85 FJO84:FJO85 FTK84:FTK85 GDG84:GDG85 GNC84:GNC85 GWY84:GWY85 HGU84:HGU85 HQQ84:HQQ85 IAM84:IAM85 IKI84:IKI85 IUE84:IUE85 JEA84:JEA85 JNW84:JNW85 JXS84:JXS85 KHO84:KHO85 KRK84:KRK85 LBG84:LBG85 LLC84:LLC85 LUY84:LUY85 MEU84:MEU85 MOQ84:MOQ85 MYM84:MYM85 NII84:NII85 NSE84:NSE85 OCA84:OCA85 OLW84:OLW85 OVS84:OVS85 PFO84:PFO85 PPK84:PPK85 PZG84:PZG85 QJC84:QJC85 QSY84:QSY85 RCU84:RCU85 RMQ84:RMQ85 RWM84:RWM85 SGI84:SGI85 SQE84:SQE85 TAA84:TAA85 TJW84:TJW85 TTS84:TTS85 UDO84:UDO85 UNK84:UNK85 UXG84:UXG85 VHC84:VHC85 VQY84:VQY85 WAU84:WAU85 WKQ84:WKQ85 WUM84:WUM85 IA84:IA85 RW84:RW85 ALY88 AVU88 BFQ88 BPM88 BZI88 CJE88 CTA88 DCW88 DMS88 DWO88 EGK88 EQG88 FAC88 FJY88 FTU88 GDQ88 GNM88 GXI88 HHE88 HRA88 IAW88 IKS88 IUO88 JEK88 JOG88 JYC88 KHY88 KRU88 LBQ88 LLM88 LVI88 MFE88 MPA88 MYW88 NIS88 NSO88 OCK88 OMG88 OWC88 PFY88 PPU88 PZQ88 QJM88 QTI88 RDE88 RNA88 RWW88 SGS88 SQO88 TAK88 TKG88 TUC88 UDY88 UNU88 UXQ88 VHM88 VRI88 WBE88 WLA88 WUW88 IK88 SG88 ACC88 AVK89:AVK90 BFG89:BFG90 BPC89:BPC90 BYY89:BYY90 CIU89:CIU90 CSQ89:CSQ90 DCM89:DCM90 DMI89:DMI90 DWE89:DWE90 EGA89:EGA90 EPW89:EPW90 EZS89:EZS90 FJO89:FJO90 FTK89:FTK90 GDG89:GDG90 GNC89:GNC90 GWY89:GWY90 HGU89:HGU90 HQQ89:HQQ90 IAM89:IAM90 IKI89:IKI90 IUE89:IUE90 JEA89:JEA90 JNW89:JNW90 JXS89:JXS90 KHO89:KHO90 KRK89:KRK90 LBG89:LBG90 LLC89:LLC90 LUY89:LUY90 MEU89:MEU90 MOQ89:MOQ90 MYM89:MYM90 NII89:NII90 NSE89:NSE90 OCA89:OCA90 OLW89:OLW90 OVS89:OVS90 PFO89:PFO90 PPK89:PPK90 PZG89:PZG90 QJC89:QJC90 QSY89:QSY90 RCU89:RCU90 RMQ89:RMQ90 RWM89:RWM90 SGI89:SGI90 SQE89:SQE90 TAA89:TAA90 TJW89:TJW90 TTS89:TTS90 UDO89:UDO90 UNK89:UNK90 UXG89:UXG90 VHC89:VHC90 VQY89:VQY90 WAU89:WAU90 WKQ89:WKQ90 WUM89:WUM90 IA89:IA90 RW89:RW90 ABS89:ABS90 ACC94 ALY94 AVU94 BFQ94 BPM94 BZI94 CJE94 CTA94 DCW94 DMS94 DWO94 EGK94 EQG94 FAC94 FJY94 FTU94 GDQ94 GNM94 GXI94 HHE94 HRA94 IAW94 IKS94 IUO94 JEK94 JOG94 JYC94 KHY94 KRU94 LBQ94 LLM94 LVI94 MFE94 MPA94 MYW94 NIS94 NSO94 OCK94 OMG94 OWC94 PFY94 PPU94 PZQ94 QJM94 QTI94 RDE94 RNA94 RWW94 SGS94 SQO94 TAK94 TKG94 TUC94 UDY94 UNU94 UXQ94 VHM94 VRI94 WBE94 WLA94 WUW94 IK94 SG94 AVK95:AVK96 BFG95:BFG96 BPC95:BPC96 BYY95:BYY96 CIU95:CIU96 CSQ95:CSQ96 DCM95:DCM96 DMI95:DMI96 DWE95:DWE96 EGA95:EGA96 EPW95:EPW96 EZS95:EZS96 FJO95:FJO96 FTK95:FTK96 GDG95:GDG96 GNC95:GNC96 GWY95:GWY96 HGU95:HGU96 HQQ95:HQQ96 IAM95:IAM96 IKI95:IKI96 IUE95:IUE96 JEA95:JEA96 JNW95:JNW96 JXS95:JXS96 KHO95:KHO96 KRK95:KRK96 LBG95:LBG96 LLC95:LLC96 LUY95:LUY96 MEU95:MEU96 MOQ95:MOQ96 MYM95:MYM96 NII95:NII96 NSE95:NSE96 OCA95:OCA96 OLW95:OLW96 OVS95:OVS96 PFO95:PFO96 PPK95:PPK96 PZG95:PZG96 QJC95:QJC96 QSY95:QSY96 RCU95:RCU96 RMQ95:RMQ96 RWM95:RWM96 SGI95:SGI96 SQE95:SQE96 TAA95:TAA96 TJW95:TJW96 TTS95:TTS96 UDO95:UDO96 UNK95:UNK96 UXG95:UXG96 VHC95:VHC96 VQY95:VQY96 WAU95:WAU96 WKQ95:WKQ96 WUM95:WUM96 IA95:IA96 RW95:RW96 ABS95:ABS96 SG99:SG100 ACC99:ACC100 ALY99:ALY100 AVU99:AVU100 BFQ99:BFQ100 BPM99:BPM100 BZI99:BZI100 CJE99:CJE100 CTA99:CTA100 DCW99:DCW100 DMS99:DMS100 DWO99:DWO100 EGK99:EGK100 EQG99:EQG100 FAC99:FAC100 FJY99:FJY100 FTU99:FTU100 GDQ99:GDQ100 GNM99:GNM100 GXI99:GXI100 HHE99:HHE100 HRA99:HRA100 IAW99:IAW100 IKS99:IKS100 IUO99:IUO100 JEK99:JEK100 JOG99:JOG100 JYC99:JYC100 KHY99:KHY100 KRU99:KRU100 LBQ99:LBQ100 LLM99:LLM100 LVI99:LVI100 MFE99:MFE100 MPA99:MPA100 MYW99:MYW100 NIS99:NIS100 NSO99:NSO100 OCK99:OCK100 OMG99:OMG100 OWC99:OWC100 PFY99:PFY100 PPU99:PPU100 PZQ99:PZQ100 QJM99:QJM100 QTI99:QTI100 RDE99:RDE100 RNA99:RNA100 RWW99:RWW100 SGS99:SGS100 SQO99:SQO100 TAK99:TAK100 TKG99:TKG100 TUC99:TUC100 UDY99:UDY100 UNU99:UNU100 UXQ99:UXQ100 VHM99:VHM100 VRI99:VRI100 WBE99:WBE100 WLA99:WLA100 WUW99:WUW100 IK99:IK100 AVK101 BFG101 BPC101 BYY101 CIU101 CSQ101 DCM101 DMI101 DWE101 EGA101 EPW101 EZS101 FJO101 FTK101 GDG101 GNC101 GWY101 HGU101 HQQ101 IAM101 IKI101 IUE101 JEA101 JNW101 JXS101 KHO101 KRK101 LBG101 LLC101 LUY101 MEU101 MOQ101 MYM101 NII101 NSE101 OCA101 OLW101 OVS101 PFO101 PPK101 PZG101 QJC101 QSY101 RCU101 RMQ101 RWM101 SGI101 SQE101 TAA101 TJW101 TTS101 UDO101 UNK101 UXG101 VHC101 VQY101 WAU101 WKQ101 WUM101 IA101 RW101 IK103 SG103 ACC103 ALY103 AVU103 BFQ103 BPM103 BZI103 CJE103 CTA103 DCW103 DMS103 DWO103 EGK103 EQG103 FAC103 FJY103 FTU103 GDQ103 GNM103 GXI103 HHE103 HRA103 IAW103 IKS103 IUO103 JEK103 JOG103 JYC103 KHY103 KRU103 LBQ103 LLM103 LVI103 MFE103 MPA103 MYW103 NIS103 NSO103 OCK103 OMG103 OWC103 PFY103 PPU103 PZQ103 QJM103 QTI103 RDE103 RNA103 RWW103 SGS103 SQO103 TAK103 TKG103 TUC103 UDY103 UNU103 UXQ103 VHM103 VRI103 WBE103 WLA103 WUW103 AVK104 BFG104 BPC104 BYY104 CIU104 CSQ104 DCM104 DMI104 DWE104 EGA104 EPW104 EZS104 FJO104 FTK104 GDG104 GNC104 GWY104 HGU104 HQQ104 IAM104 IKI104 IUE104 JEA104 JNW104 JXS104 KHO104 KRK104 LBG104 LLC104 LUY104 MEU104 MOQ104 MYM104 NII104 NSE104 OCA104 OLW104 OVS104 PFO104 PPK104 PZG104 QJC104 QSY104 RCU104 RMQ104 RWM104 SGI104 SQE104 TAA104 TJW104 TTS104 UDO104 UNK104 UXG104 VHC104 VQY104 WAU104 WKQ104 WUM104 IA104 RW104 ABS104 WUW106 IK106 SG106 ACC106 ALY106 AVU106 BFQ106 BPM106 BZI106 CJE106 CTA106 DCW106 DMS106 DWO106 EGK106 EQG106 FAC106 FJY106 FTU106 GDQ106 GNM106 GXI106 HHE106 HRA106 IAW106 IKS106 IUO106 JEK106 JOG106 JYC106 KHY106 KRU106 LBQ106 LLM106 LVI106 MFE106 MPA106 MYW106 NIS106 NSO106 OCK106 OMG106 OWC106 PFY106 PPU106 PZQ106 QJM106 QTI106 RDE106 RNA106 RWW106 SGS106 SQO106 TAK106 TKG106 TUC106 UDY106 UNU106 UXQ106 VHM106 VRI106 WBE106 WLA106 AVK107:AVK108 BFG107:BFG108 BPC107:BPC108 BYY107:BYY108 CIU107:CIU108 CSQ107:CSQ108 DCM107:DCM108 DMI107:DMI108 DWE107:DWE108 EGA107:EGA108 EPW107:EPW108 EZS107:EZS108 FJO107:FJO108 FTK107:FTK108 GDG107:GDG108 GNC107:GNC108 GWY107:GWY108 HGU107:HGU108 HQQ107:HQQ108 IAM107:IAM108 IKI107:IKI108 IUE107:IUE108 JEA107:JEA108 JNW107:JNW108 JXS107:JXS108 KHO107:KHO108 KRK107:KRK108 LBG107:LBG108 LLC107:LLC108 LUY107:LUY108 MEU107:MEU108 MOQ107:MOQ108 MYM107:MYM108 NII107:NII108 NSE107:NSE108 OCA107:OCA108 OLW107:OLW108 OVS107:OVS108 PFO107:PFO108 PPK107:PPK108 PZG107:PZG108 QJC107:QJC108 QSY107:QSY108 RCU107:RCU108 RMQ107:RMQ108 RWM107:RWM108 SGI107:SGI108 SQE107:SQE108 TAA107:TAA108 TJW107:TJW108 TTS107:TTS108 UDO107:UDO108 UNK107:UNK108 UXG107:UXG108 VHC107:VHC108 VQY107:VQY108 WAU107:WAU108 WKQ107:WKQ108 WUM107:WUM108 IA107:IA108 RW107:RW108 ABS107:ABS108 WLA110 WUW110 IK110 SG110 ACC110 ALY110 AVU110 BFQ110 BPM110 BZI110 CJE110 CTA110 DCW110 DMS110 DWO110 EGK110 EQG110 FAC110 FJY110 FTU110 GDQ110 GNM110 GXI110 HHE110 HRA110 IAW110 IKS110 IUO110 JEK110 JOG110 JYC110 KHY110 KRU110 LBQ110 LLM110 LVI110 MFE110 MPA110 MYW110 NIS110 NSO110 OCK110 OMG110 OWC110 PFY110 PPU110 PZQ110 QJM110 QTI110 RDE110 RNA110 RWW110 SGS110 SQO110 TAK110 TKG110 TUC110 UDY110 UNU110 UXQ110 VHM110 VRI110 WBE110 AVK111:AVK112 BFG111:BFG112 BPC111:BPC112 BYY111:BYY112 CIU111:CIU112 CSQ111:CSQ112 DCM111:DCM112 DMI111:DMI112 DWE111:DWE112 EGA111:EGA112 EPW111:EPW112 EZS111:EZS112 FJO111:FJO112 FTK111:FTK112 GDG111:GDG112 GNC111:GNC112 GWY111:GWY112 HGU111:HGU112 HQQ111:HQQ112 IAM111:IAM112 IKI111:IKI112 IUE111:IUE112 JEA111:JEA112 JNW111:JNW112 JXS111:JXS112 KHO111:KHO112 KRK111:KRK112 LBG111:LBG112 LLC111:LLC112 LUY111:LUY112 MEU111:MEU112 MOQ111:MOQ112 MYM111:MYM112 NII111:NII112 NSE111:NSE112 OCA111:OCA112 OLW111:OLW112 OVS111:OVS112 PFO111:PFO112 PPK111:PPK112 PZG111:PZG112 QJC111:QJC112 QSY111:QSY112 RCU111:RCU112 RMQ111:RMQ112 RWM111:RWM112 SGI111:SGI112 SQE111:SQE112 TAA111:TAA112 TJW111:TJW112 TTS111:TTS112 UDO111:UDO112 UNK111:UNK112 UXG111:UXG112 VHC111:VHC112 VQY111:VQY112 WAU111:WAU112 WKQ111:WKQ112 WUM111:WUM112 IA111:IA112 RW111:RW112 ABS111:ABS112 WBE116 BGK200 WLA116 WUW116 IK116 SG116 ACC116 ALY116 AVU116 BFQ116 BPM116 BZI116 CJE116 CTA116 DCW116 DMS116 DWO116 EGK116 EQG116 FAC116 FJY116 FTU116 GDQ116 GNM116 GXI116 HHE116 HRA116 IAW116 IKS116 IUO116 JEK116 JOG116 JYC116 KHY116 KRU116 LBQ116 LLM116 LVI116 MFE116 MPA116 MYW116 NIS116 NSO116 OCK116 OMG116 OWC116 PFY116 PPU116 PZQ116 QJM116 QTI116 RDE116 RNA116 RWW116 SGS116 SQO116 TAK116 TKG116 TUC116 UDY116 UNU116 UXQ116 VHM116 VRI116 AVK117:AVK118 BFG117:BFG118 BPC117:BPC118 BYY117:BYY118 CIU117:CIU118 CSQ117:CSQ118 DCM117:DCM118 DMI117:DMI118 DWE117:DWE118 EGA117:EGA118 EPW117:EPW118 EZS117:EZS118 FJO117:FJO118 FTK117:FTK118 GDG117:GDG118 GNC117:GNC118 GWY117:GWY118 HGU117:HGU118 HQQ117:HQQ118 IAM117:IAM118 IKI117:IKI118 IUE117:IUE118 JEA117:JEA118 JNW117:JNW118 JXS117:JXS118 KHO117:KHO118 KRK117:KRK118 LBG117:LBG118 LLC117:LLC118 LUY117:LUY118 MEU117:MEU118 MOQ117:MOQ118 MYM117:MYM118 NII117:NII118 NSE117:NSE118 OCA117:OCA118 OLW117:OLW118 OVS117:OVS118 PFO117:PFO118 PPK117:PPK118 PZG117:PZG118 QJC117:QJC118 QSY117:QSY118 RCU117:RCU118 RMQ117:RMQ118 RWM117:RWM118 SGI117:SGI118 SQE117:SQE118 TAA117:TAA118 TJW117:TJW118 TTS117:TTS118 UDO117:UDO118 UNK117:UNK118 UXG117:UXG118 VHC117:VHC118 VQY117:VQY118 WAU117:WAU118 WKQ117:WKQ118 WUM117:WUM118 IA117:IA118 RW117:RW118 ABS117:ABS118 VRI121 UXQ132 WBE121 WLA121 WUW121 IK121 SG121 ACC121 ALY121 AVU121 BFQ121 BPM121 BZI121 CJE121 CTA121 DCW121 DMS121 DWO121 EGK121 EQG121 FAC121 FJY121 FTU121 GDQ121 GNM121 GXI121 HHE121 HRA121 IAW121 IKS121 IUO121 JEK121 JOG121 JYC121 KHY121 KRU121 LBQ121 LLM121 LVI121 MFE121 MPA121 MYW121 NIS121 NSO121 OCK121 OMG121 OWC121 PFY121 PPU121 PZQ121 QJM121 QTI121 RDE121 RNA121 RWW121 SGS121 SQO121 TAK121 TKG121 TUC121 UDY121 UNU121 UXQ121 VHM121 AVK122:AVK123 BFG122:BFG123 BPC122:BPC123 BYY122:BYY123 CIU122:CIU123 CSQ122:CSQ123 DCM122:DCM123 DMI122:DMI123 DWE122:DWE123 EGA122:EGA123 EPW122:EPW123 EZS122:EZS123 FJO122:FJO123 FTK122:FTK123 GDG122:GDG123 GNC122:GNC123 GWY122:GWY123 HGU122:HGU123 HQQ122:HQQ123 IAM122:IAM123 IKI122:IKI123 IUE122:IUE123 JEA122:JEA123 JNW122:JNW123 JXS122:JXS123 KHO122:KHO123 KRK122:KRK123 LBG122:LBG123 LLC122:LLC123 LUY122:LUY123 MEU122:MEU123 MOQ122:MOQ123 MYM122:MYM123 NII122:NII123 NSE122:NSE123 OCA122:OCA123 OLW122:OLW123 OVS122:OVS123 PFO122:PFO123 PPK122:PPK123 PZG122:PZG123 QJC122:QJC123 QSY122:QSY123 RCU122:RCU123 RMQ122:RMQ123 RWM122:RWM123 SGI122:SGI123 SQE122:SQE123 TAA122:TAA123 TJW122:TJW123 TTS122:TTS123 UDO122:UDO123 UNK122:UNK123 UXG122:UXG123 VHC122:VHC123 VQY122:VQY123 WAU122:WAU123 WKQ122:WKQ123 WUM122:WUM123 IA122:IA123 RW122:RW123 ABS122:ABS123 VHM126 VRI126 WBE126 WLA126 WUW126 IK126 SG126 ACC126 ALY126 AVU126 BFQ126 BPM126 BZI126 CJE126 CTA126 DCW126 DMS126 DWO126 EGK126 EQG126 FAC126 FJY126 FTU126 GDQ126 GNM126 GXI126 HHE126 HRA126 IAW126 IKS126 IUO126 JEK126 JOG126 JYC126 KHY126 KRU126 LBQ126 LLM126 LVI126 MFE126 MPA126 MYW126 NIS126 NSO126 OCK126 OMG126 OWC126 PFY126 PPU126 PZQ126 QJM126 QTI126 RDE126 RNA126 RWW126 SGS126 SQO126 TAK126 TKG126 TUC126 UDY126 UNU126 UXQ126 AVK127:AVK128 BFG127:BFG128 BPC127:BPC128 BYY127:BYY128 CIU127:CIU128 CSQ127:CSQ128 DCM127:DCM128 DMI127:DMI128 DWE127:DWE128 EGA127:EGA128 EPW127:EPW128 EZS127:EZS128 FJO127:FJO128 FTK127:FTK128 GDG127:GDG128 GNC127:GNC128 GWY127:GWY128 HGU127:HGU128 HQQ127:HQQ128 IAM127:IAM128 IKI127:IKI128 IUE127:IUE128 JEA127:JEA128 JNW127:JNW128 JXS127:JXS128 KHO127:KHO128 KRK127:KRK128 LBG127:LBG128 LLC127:LLC128 LUY127:LUY128 MEU127:MEU128 MOQ127:MOQ128 MYM127:MYM128 NII127:NII128 NSE127:NSE128 OCA127:OCA128 OLW127:OLW128 OVS127:OVS128 PFO127:PFO128 PPK127:PPK128 PZG127:PZG128 QJC127:QJC128 QSY127:QSY128 RCU127:RCU128 RMQ127:RMQ128 RWM127:RWM128 SGI127:SGI128 SQE127:SQE128 TAA127:TAA128 TJW127:TJW128 TTS127:TTS128 UDO127:UDO128 UNK127:UNK128 UXG127:UXG128 VHC127:VHC128 VQY127:VQY128 WAU127:WAU128 WKQ127:WKQ128 WUM127:WUM128 IA127:IA128 RW127:RW128 ABS127:ABS128 ABS84:ABS85 UNU132 BFG133:BFG134 BPC133:BPC134 BYY133:BYY134 CIU133:CIU134 CSQ133:CSQ134 DCM133:DCM134 DMI133:DMI134 DWE133:DWE134 EGA133:EGA134 EPW133:EPW134 EZS133:EZS134 FJO133:FJO134 FTK133:FTK134 GDG133:GDG134 GNC133:GNC134 GWY133:GWY134 HGU133:HGU134 HQQ133:HQQ134 IAM133:IAM134 IKI133:IKI134 IUE133:IUE134 JEA133:JEA134 JNW133:JNW134 JXS133:JXS134 KHO133:KHO134 KRK133:KRK134 LBG133:LBG134 LLC133:LLC134 LUY133:LUY134 MEU133:MEU134 MOQ133:MOQ134 MYM133:MYM134 NII133:NII134 NSE133:NSE134 OCA133:OCA134 OLW133:OLW134 OVS133:OVS134 PFO133:PFO134 PPK133:PPK134 PZG133:PZG134 QJC133:QJC134 QSY133:QSY134 RCU133:RCU134 RMQ133:RMQ134 RWM133:RWM134 SGI133:SGI134 SQE133:SQE134 TAA133:TAA134 TJW133:TJW134 TTS133:TTS134 UDO133:UDO134 UNK133:UNK134 UXG133:UXG134 VHC133:VHC134 VQY133:VQY134 WAU133:WAU134 WKQ133:WKQ134 WUM133:WUM134 IA133:IA134 RW133:RW134 ALO127:ALO128 ABS101 WLD154 WBH154 VRL154 VHP154 UXT154 UNX154 UEB154 TUF154 TKJ154 TAN154 SQR154 SGV154 RWZ154 RND154 RDH154 QTL154 QJP154 PZT154 PPX154 PGB154 OWF154 OMJ154 OCN154 NSR154 NIV154 MYZ154 MPD154 MFH154 LVL154 LLP154 LBT154 KRX154 KIB154 JYF154 JOJ154 JEN154 IUR154 IKV154 IAZ154 HRD154 HHH154 GXL154 GNP154 GDT154 FTX154 FKB154 FAF154 EQJ154 EGN154 DWR154 DMV154 DCZ154 CTD154 CJH154 BZL154 BPP154 BFT154 AVX154 AMB154 ACF154 SJ154 IN154 IT155:IT158 WVF163 CSX159 CJB159 DCT159 DMP159 DWL159 EGH159 EQD159 EZZ159 FJV159 FTR159 GDN159 GNJ159 GXF159 HHB159 HQX159 IAT159 IKP159 IUL159 JEH159 JOD159 JXZ159 KHV159 KRR159 LBN159 LLJ159 LVF159 MFB159 MOX159 MYT159 NIP159 NSL159 OCH159 OMD159 OVZ159 PFV159 PPR159 PZN159 QJJ159 QTF159 RDB159 RMX159 RWT159 SGP159 SQL159 TAH159 TKD159 TTZ159 UDV159 UNR159 UXN159 VHJ159 VRF159 WBB159 WKX159 WUT159 IH159 SD159 ABZ159 ALV159 AVR159 BFN159 M61:M78 AWD196 BFZ196 BPV196 BZR196 CJN196 CTJ196 DDF196 DNB196 DWX196 EGT196 EQP196 FAL196 FKH196 FUD196 GDZ196 GNV196 GXR196 HHN196 HRJ196 IBF196 ILB196 IUX196 JET196 JOP196 JYL196 KIH196 KSD196 LBZ196 LLV196 LVR196 MFN196 MPJ196 MZF196 NJB196 NSX196 OCT196 OMP196 OWL196 PGH196 PQD196 PZZ196 QJV196 QTR196 RDN196 RNJ196 RXF196 SHB196 SQX196 TAT196 TKP196 TUL196 UEH196 UOD196 UXZ196 VHV196 VRR196 WBN196 WLJ196 WVF196 IT196 SP196 ACL196 AWD199 BFZ199 BPV199 BZR199 CJN199 CTJ199 DDF199 DNB199 DWX199 EGT199 EQP199 FAL199 FKH199 FUD199 GDZ199 GNV199 GXR199 HHN199 HRJ199 IBF199 ILB199 IUX199 JET199 JOP199 JYL199 KIH199 KSD199 LBZ199 LLV199 LVR199 MFN199 MPJ199 MZF199 NJB199 NSX199 OCT199 OMP199 OWL199 PGH199 PQD199 PZZ199 QJV199 QTR199 RDN199 RNJ199 RXF199 SHB199 SQX199 TAT199 TKP199 TUL199 UEH199 UOD199 UXZ199 VHV199 VRR199 WBN199 WLJ199 WVF199 IT199 SP199 ACL199 AMH202 AWD202 BFZ202 BPV202 BZR202 CJN202 CTJ202 DDF202 DNB202 DWX202 EGT202 EQP202 FAL202 FKH202 FUD202 GDZ202 GNV202 GXR202 HHN202 HRJ202 IBF202 ILB202 IUX202 JET202 JOP202 JYL202 KIH202 KSD202 LBZ202 LLV202 LVR202 MFN202 MPJ202 MZF202 NJB202 NSX202 OCT202 OMP202 OWL202 PGH202 PQD202 PZZ202 QJV202 QTR202 RDN202 RNJ202 RXF202 SHB202 SQX202 TAT202 TKP202 TUL202 UEH202 UOD202 UXZ202 VHV202 VRR202 WBN202 WLJ202 WVF202 IT202 SP202 ACL202 AMH204 AWD204 BFZ204 BPV204 BZR204 CJN204 CTJ204 DDF204 DNB204 DWX204 EGT204 EQP204 FAL204 FKH204 FUD204 GDZ204 GNV204 GXR204 HHN204 HRJ204 IBF204 ILB204 IUX204 JET204 JOP204 JYL204 KIH204 KSD204 LBZ204 LLV204 LVR204 MFN204 MPJ204 MZF204 NJB204 NSX204 OCT204 OMP204 OWL204 PGH204 PQD204 PZZ204 QJV204 QTR204 RDN204 RNJ204 RXF204 SHB204 SQX204 TAT204 TKP204 TUL204 UEH204 UOD204 UXZ204 VHV204 VRR204 WBN204 WLJ204 WVF204 IT204 SP204 ACL204 ACS149 AWD206 BFZ206 BPV206 BZR206 CJN206 CTJ206 DDF206 DNB206 DWX206 EGT206 EQP206 FAL206 FKH206 FUD206 GDZ206 GNV206 GXR206 HHN206 HRJ206 IBF206 ILB206 IUX206 JET206 JOP206 JYL206 KIH206 KSD206 LBZ206 LLV206 LVR206 MFN206 MPJ206 MZF206 NJB206 NSX206 OCT206 OMP206 OWL206 PGH206 PQD206 PZZ206 QJV206 QTR206 RDN206 RNJ206 RXF206 SHB206 SQX206 TAT206 TKP206 TUL206 UEH206 UOD206 UXZ206 VHV206 VRR206 WBN206 WLJ206 WVF206 IT206 SP206 ACL206 K312:K313 AWD251 BFZ251 BPV251 BZR251 CJN251 CTJ251 DDF251 DNB251 DWX251 EGT251 EQP251 FAL251 FKH251 FUD251 GDZ251 GNV251 GXR251 HHN251 HRJ251 IBF251 ILB251 IUX251 JET251 JOP251 JYL251 KIH251 KSD251 LBZ251 LLV251 LVR251 MFN251 MPJ251 MZF251 NJB251 NSX251 OCT251 OMP251 OWL251 PGH251 PQD251 PZZ251 QJV251 QTR251 RDN251 RNJ251 RXF251 SHB251 SQX251 TAT251 TKP251 TUL251 UEH251 UOD251 UXZ251 VHV251 VRR251 WBN251 WLJ251 WVF251 IT251 SP251 ACL251 ACW351 IF162 BPJ159 SW160 JA160 WVM160 WLQ160 WBU160 VRY160 VIC160 UYG160 UOK160 UEO160 TUS160 TKW160 TBA160 SRE160 SHI160 RXM160 RNQ160 RDU160 QTY160 QKC160 QAG160 PQK160 PGO160 OWS160 OMW160 ODA160 NTE160 NJI160 MZM160 MPQ160 MFU160 LVY160 LMC160 LCG160 KSK160 KIO160 JYS160 JOW160 JFA160 IVE160 ILI160 IBM160 HRQ160 HHU160 GXY160 GOC160 GEG160 FUK160 FKO160 FAS160 EQW160 EHA160 DXE160 DNI160 DDM160 CTQ160 CJU160 BZY160 BQC160 BGG160 AWK160 AMO160 ACS160 BPU151 CJO142 CTK142 BZS142 BPW142 BGA142 AWE142 AMI142 ACM142 SQ142 IU142 WVG142 WLK142 WBO142 VRS142 VHW142 UYA142 UOE142 UEI142 TUM142 TKQ142 TAU142 SQY142 SHC142 RXG142 RNK142 RDO142 QTS142 QJW142 QAA142 PQE142 PGI142 OWM142 OMQ142 OCU142 NSY142 NJC142 MZG142 MPK142 MFO142 LVS142 LLW142 LCA142 KSE142 KII142 JYM142 JOQ142 JEU142 IUY142 ILC142 IBG142 HRK142 HHO142 GXS142 GNW142 GEA142 FUE142 FKI142 FAM142 EQQ142 EGU142 DWY142 DNC142 DDG142 ACS143 SW143 JA143 WVM143 WLQ143 WBU143 VRY143 VIC143 UYG143 UOK143 UEO143 TUS143 TKW143 TBA143 SRE143 SHI143 RXM143 RNQ143 RDU143 QTY143 QKC143 QAG143 PQK143 PGO143 OWS143 OMW143 ODA143 NTE143 NJI143 MZM143 MPQ143 MFU143 LVY143 LMC143 LCG143 KSK143 KIO143 JYS143 JOW143 JFA143 IVE143 ILI143 IBM143 HRQ143 HHU143 GXY143 GOC143 GEG143 FUK143 FKO143 FAS143 EQW143 EHA143 DXE143 DNI143 DDM143 CTQ143 CJU143 BZY143 BQC143 BGG143 AWK143 AMO143 DDG144 K139:K149 CJO144 CTK144 BZS144 BPW144 BGA144 AWE144 AMI144 ACM144 SQ144 IU144 WVG144 WLK144 WBO144 VRS144 VHW144 UYA144 UOE144 UEI144 TUM144 TKQ144 TAU144 SQY144 SHC144 RXG144 RNK144 RDO144 QTS144 QJW144 QAA144 PQE144 PGI144 OWM144 OMQ144 OCU144 NSY144 NJC144 MZG144 MPK144 MFO144 LVS144 LLW144 LCA144 KSE144 KII144 JYM144 JOQ144 JEU144 IUY144 ILC144 IBG144 HRK144 HHO144 GXS144 GNW144 GEA144 FUE144 FKI144 FAM144 EQQ144 EGU144 DWY144 DNC144 ACS145 SW145 JA145 WVM145 WLQ145 WBU145 VRY145 VIC145 UYG145 UOK145 UEO145 TUS145 TKW145 TBA145 SRE145 SHI145 RXM145 RNQ145 RDU145 QTY145 QKC145 QAG145 PQK145 PGO145 OWS145 OMW145 ODA145 NTE145 NJI145 MZM145 MPQ145 MFU145 LVY145 LMC145 LCG145 KSK145 KIO145 JYS145 JOW145 JFA145 IVE145 ILI145 IBM145 HRQ145 HHU145 GXY145 GOC145 GEG145 FUK145 FKO145 FAS145 EQW145 EHA145 DXE145 DNI145 DDM145 CTQ145 CJU145 BZY145 BQC145 BGG145 AWK145 AMO145 DNC146 DWY150 DDG146 CJO146 CTK146 BZS146 BPW146 BGA146 AWE146 AMI146 ACM146 SQ146 IU146 WVG146 WLK146 WBO146 VRS146 VHW146 UYA146 UOE146 UEI146 TUM146 TKQ146 TAU146 SQY146 SHC146 RXG146 RNK146 RDO146 QTS146 QJW146 QAA146 PQE146 PGI146 OWM146 OMQ146 OCU146 NSY146 NJC146 MZG146 MPK146 MFO146 LVS146 LLW146 LCA146 KSE146 KII146 JYM146 JOQ146 JEU146 IUY146 ILC146 IBG146 HRK146 HHO146 GXS146 GNW146 GEA146 FUE146 FKI146 FAM146 EQQ146 EGU146 DWY146 ACS147 SW147 JA147 WVM147 WLQ147 WBU147 VRY147 VIC147 UYG147 UOK147 UEO147 TUS147 TKW147 TBA147 SRE147 SHI147 RXM147 RNQ147 RDU147 QTY147 QKC147 QAG147 PQK147 PGO147 OWS147 OMW147 ODA147 NTE147 NJI147 MZM147 MPQ147 MFU147 LVY147 LMC147 LCG147 KSK147 KIO147 JYS147 JOW147 JFA147 IVE147 ILI147 IBM147 HRQ147 HHU147 GXY147 GOC147 GEG147 FUK147 FKO147 FAS147 EQW147 EHA147 DXE147 DNI147 DDM147 CTQ147 CJU147 BZY147 BQC147 BGG147 AWK147 AMO147 DWY148 DNC148 DDG148 CJO148 CTK148 BZS148 BPW148 BGA148 AWE148 AMI148 ACM148 SQ148 IU148 WVG148 WLK148 WBO148 VRS148 VHW148 UYA148 UOE148 UEI148 TUM148 TKQ148 TAU148 SQY148 SHC148 RXG148 RNK148 RDO148 QTS148 QJW148 QAA148 PQE148 PGI148 OWM148 OMQ148 OCU148 NSY148 NJC148 MZG148 MPK148 MFO148 LVS148 LLW148 LCA148 KSE148 KII148 JYM148 JOQ148 JEU148 IUY148 ILC148 IBG148 HRK148 HHO148 GXS148 GNW148 GEA148 FUE148 FKI148 FAM148 EQQ148 EGU148 EGU150 SW149 JA149 WVM149 WLQ149 WBU149 VRY149 VIC149 UYG149 UOK149 UEO149 TUS149 TKW149 TBA149 SRE149 SHI149 RXM149 RNQ149 RDU149 QTY149 QKC149 QAG149 PQK149 PGO149 OWS149 OMW149 ODA149 NTE149 NJI149 MZM149 MPQ149 MFU149 LVY149 LMC149 LCG149 KSK149 KIO149 JYS149 JOW149 JFA149 IVE149 ILI149 IBM149 HRQ149 HHU149 GXY149 GOC149 GEG149 FUK149 FKO149 FAS149 EQW149 EHA149 DXE149 DNI149 DDM149 CTQ149 CJU149 BZY149 BQC149 BGG149 AWK149 AMO149 BGK197 AMH196 AWO197 AMS197 ACW197 TA197 JE197 WVQ197 WLU197 WBY197 VSC197 VIG197 UYK197 UOO197 UES197 TUW197 TLA197 TBE197 SRI197 SHM197 RXQ197 RNU197 RDY197 QUC197 QKG197 QAK197 PQO197 PGS197 OWW197 ONA197 ODE197 NTI197 NJM197 MZQ197 MPU197 MFY197 LWC197 LMG197 LCK197 KSO197 KIS197 JYW197 JPA197 JFE197 IVI197 ILM197 IBQ197 HRU197 HHY197 GYC197 GOG197 GEK197 FUO197 FKS197 FAW197 ERA197 EHE197 DXI197 DNM197 DDQ197 CTU197 CJY197 CAC197 BQG197 IW258 AMH199 AWO200 AMS200 ACW200 TA200 JE200 WVQ200 WLU200 WBY200 VSC200 VIG200 UYK200 UOO200 UES200 TUW200 TLA200 TBE200 SRI200 SHM200 RXQ200 RNU200 RDY200 QUC200 QKG200 QAK200 PQO200 PGS200 OWW200 ONA200 ODE200 NTI200 NJM200 MZQ200 MPU200 MFY200 LWC200 LMG200 LCK200 KSO200 KIS200 JYW200 JPA200 JFE200 IVI200 ILM200 IBQ200 HRU200 HHY200 GYC200 GOG200 GEK200 FUO200 FKS200 FAW200 ERA200 EHE200 DXI200 DNM200 DDQ200 CTU200 CJY200 CAC200 BQG200 WVF155:WVF158 WLJ163 WBN163 VRR163 VHV163 UXZ163 UOD163 UEH163 TUL163 TKP163 TAT163 SQX163 SHB163 RXF163 RNJ163 RDN163 QTR163 QJV163 PZZ163 PQD163 PGH163 OWL163 OMP163 OCT163 NSX163 NJB163 MZF163 MPJ163 MFN163 LVR163 LLV163 LBZ163 KSD163 KIH163 JYL163 JOP163 JET163 IUX163 ILB163 IBF163 HRJ163 HHN163 GXR163 GNV163 GDZ163 FUD163 FKH163 FAL163 EQP163 EGT163 DWX163 DNB163 DDF163 CTJ163 CJN163 BZR163 BPV163 BFZ163 AWD163 AMH163 ACL163 K163 J135:J136 WUZ154 WLJ155:WLJ158 WBN155:WBN158 VRR155:VRR158 VHV155:VHV158 UXZ155:UXZ158 UOD155:UOD158 UEH155:UEH158 TUL155:TUL158 TKP155:TKP158 TAT155:TAT158 SQX155:SQX158 SHB155:SHB158 RXF155:RXF158 RNJ155:RNJ158 RDN155:RDN158 QTR155:QTR158 QJV155:QJV158 PZZ155:PZZ158 PQD155:PQD158 PGH155:PGH158 OWL155:OWL158 OMP155:OMP158 OCT155:OCT158 NSX155:NSX158 NJB155:NJB158 MZF155:MZF158 MPJ155:MPJ158 MFN155:MFN158 LVR155:LVR158 LLV155:LLV158 LBZ155:LBZ158 KSD155:KSD158 KIH155:KIH158 JYL155:JYL158 JOP155:JOP158 JET155:JET158 IUX155:IUX158 ILB155:ILB158 IBF155:IBF158 HRJ155:HRJ158 HHN155:HHN158 GXR155:GXR158 GNV155:GNV158 GDZ155:GDZ158 FUD155:FUD158 FKH155:FKH158 FAL155:FAL158 EQP155:EQP158 EGT155:EGT158 DWX155:DWX158 DNB155:DNB158 DDF155:DDF158 CTJ155:CTJ158 CJN155:CJN158 BZR155:BZR158 BPV155:BPV158 BFZ155:BFZ158 AWD155:AWD158 AMH155:AMH158 ACL155:ACL158 K153:K158 E362:E363 ACO256 AMS353:AMS355 AWO353:AWO355 BGK353:BGK355 BQG353:BQG355 CAC353:CAC355 CJY353:CJY355 CTU353:CTU355 DDQ353:DDQ355 DNM353:DNM355 DXI353:DXI355 EHE353:EHE355 ERA353:ERA355 FAW353:FAW355 FKS353:FKS355 FUO353:FUO355 GEK353:GEK355 GOG353:GOG355 GYC353:GYC355 HHY353:HHY355 HRU353:HRU355 IBQ353:IBQ355 ILM353:ILM355 IVI353:IVI355 JFE353:JFE355 JPA353:JPA355 JYW353:JYW355 KIS353:KIS355 KSO353:KSO355 LCK353:LCK355 LMG353:LMG355 LWC353:LWC355 MFY353:MFY355 MPU353:MPU355 MZQ353:MZQ355 NJM353:NJM355 NTI353:NTI355 ODE353:ODE355 ONA353:ONA355 OWW353:OWW355 PGS353:PGS355 PQO353:PQO355 QAK353:QAK355 QKG353:QKG355 QUC353:QUC355 RDY353:RDY355 RNU353:RNU355 RXQ353:RXQ355 SHM353:SHM355 SRI353:SRI355 TBE353:TBE355 TLA353:TLA355 TUW353:TUW355 UES353:UES355 UOO353:UOO355 UYK353:UYK355 VIG353:VIG355 VSC353:VSC355 WBY353:WBY355 WLU353:WLU355 WVQ353:WVQ355 JE353:JE355 TA353:TA355 K250:K254 AMK256 AWG256 BGC256 BPY256 BZU256 CJQ256 CTM256 DDI256 DNE256 DXA256 EGW256 EQS256 FAO256 FKK256 FUG256 GEC256 GNY256 GXU256 HHQ256 HRM256 IBI256 ILE256 IVA256 JEW256 JOS256 JYO256 KIK256 KSG256 LCC256 LLY256 LVU256 MFQ256 MPM256 MZI256 NJE256 NTA256 OCW256 OMS256 OWO256 PGK256 PQG256 QAC256 QJY256 QTU256 RDQ256 RNM256 RXI256 SHE256 SRA256 TAW256 TKS256 TUO256 UEK256 UOG256 UYC256 VHY256 VRU256 WBQ256 WLM256 WVI256 IW256 SS256 ACW347 AMS347 AWO347 BGK347 BQG347 CAC347 CJY347 CTU347 DDQ347 DNM347 DXI347 EHE347 ERA347 FAW347 FKS347 FUO347 GEK347 GOG347 GYC347 HHY347 HRU347 IBQ347 ILM347 IVI347 JFE347 JPA347 JYW347 KIS347 KSO347 LCK347 LMG347 LWC347 MFY347 MPU347 MZQ347 NJM347 NTI347 ODE347 ONA347 OWW347 PGS347 PQO347 QAK347 QKG347 QUC347 RDY347 RNU347 RXQ347 SHM347 SRI347 TBE347 TLA347 TUW347 UES347 UOO347 UYK347 VIG347 VSC347 WBY347 WLU347 WVQ347 JE347 TA347 ACW349 AMS349 AWO349 BGK349 BQG349 CAC349 CJY349 CTU349 DDQ349 DNM349 DXI349 EHE349 ERA349 FAW349 FKS349 FUO349 GEK349 GOG349 GYC349 HHY349 HRU349 IBQ349 ILM349 IVI349 JFE349 JPA349 JYW349 KIS349 KSO349 LCK349 LMG349 LWC349 MFY349 MPU349 MZQ349 NJM349 NTI349 ODE349 ONA349 OWW349 PGS349 PQO349 QAK349 QKG349 QUC349 RDY349 RNU349 RXQ349 SHM349 SRI349 TBE349 TLA349 TUW349 UES349 UOO349 UYK349 VIG349 VSC349 WBY349 WLU349 WVQ349 JE349 TA349 K319:K320 AMS351 AWO351 BGK351 BQG351 CAC351 CJY351 CTU351 DDQ351 DNM351 DXI351 EHE351 ERA351 FAW351 FKS351 FUO351 GEK351 GOG351 GYC351 HHY351 HRU351 IBQ351 ILM351 IVI351 JFE351 JPA351 JYW351 KIS351 KSO351 LCK351 LMG351 LWC351 MFY351 MPU351 MZQ351 NJM351 NTI351 ODE351 ONA351 OWW351 PGS351 PQO351 QAK351 QKG351 QUC351 RDY351 RNU351 RXQ351 SHM351 SRI351 TBE351 TLA351 TUW351 UES351 UOO351 UYK351 VIG351 VSC351 WBY351 WLU351 WVQ351 JE351 TA351 ALO84:ALO85 ALO89:ALO90 ALO95:ALO96 ALO122:ALO123 ALO107:ALO108 ALO117:ALO118 ALO111:ALO112 M132:M134 ACL161 AMH161 AWD161 BFZ161 BPV161 BZR161 CJN161 CTJ161 DDF161 DNB161 DWX161 EGT161 EQP161 FAL161 FKH161 FUD161 GDZ161 GNV161 GXR161 HHN161 HRJ161 IBF161 ILB161 IUX161 JET161 JOP161 JYL161 KIH161 KSD161 LBZ161 LLV161 LVR161 MFN161 MPJ161 MZF161 NJB161 NSX161 OCT161 OMP161 OWL161 PGH161 PQD161 PZZ161 QJV161 QTR161 RDN161 RNJ161 RXF161 SHB161 SQX161 TAT161 TKP161 TUL161 UEH161 UOD161 UXZ161 VHV161 VRR161 WBN161 WLJ161 WVF161 IT161 SP161 L160:L162 WUR162 WKV162 WAZ162 VRD162 VHH162 UXL162 UNP162 UDT162 TTX162 TKB162 TAF162 SQJ162 SGN162 RWR162 RMV162 RCZ162 QTD162 QJH162 PZL162 PPP162 PFT162 OVX162 OMB162 OCF162 NSJ162 NIN162 MYR162 MOV162 MEZ162 LVD162 LLH162 LBL162 KRP162 KHT162 JXX162 JOB162 JEF162 IUJ162 IKN162 IAR162 HQV162 HGZ162 GXD162 GNH162 GDL162 FTP162 FJT162 EZX162 EQB162 EGF162 DWJ162 DMN162 DCR162 CSV162 CIZ162 BZD162 BPH162 BFL162 AVP162 ALT162 ABX162 SB162 ALO101 AMK43:AMK45 ALO104 SP163 TA282:TA283 BPK356:BPK357 ACW353:ACW355 BZG356:BZG357 CJC356:CJC357 CSY356:CSY357 DCU356:DCU357 DMQ356:DMQ357 DWM356:DWM357 EGI356:EGI357 EQE356:EQE357 FAA356:FAA357 FJW356:FJW357 FTS356:FTS357 GDO356:GDO357 GNK356:GNK357 GXG356:GXG357 HHC356:HHC357 HQY356:HQY357 IAU356:IAU357 IKQ356:IKQ357 IUM356:IUM357 JEI356:JEI357 JOE356:JOE357 JYA356:JYA357 KHW356:KHW357 KRS356:KRS357 LBO356:LBO357 LLK356:LLK357 LVG356:LVG357 MFC356:MFC357 MOY356:MOY357 MYU356:MYU357 NIQ356:NIQ357 NSM356:NSM357 OCI356:OCI357 OME356:OME357 OWA356:OWA357 PFW356:PFW357 PPS356:PPS357 PZO356:PZO357 QJK356:QJK357 QTG356:QTG357 RDC356:RDC357 RMY356:RMY357 RWU356:RWU357 SGQ356:SGQ357 SQM356:SQM357 TAI356:TAI357 TKE356:TKE357 TUA356:TUA357 UDW356:UDW357 UNS356:UNS357 UXO356:UXO357 VHK356:VHK357 VRG356:VRG357 WBC356:WBC357 WKY356:WKY357 WUU356:WUU357 II356:II357 SE356:SE357 ACA356:ACA357 ALW356:ALW357 K326:K327 AVS356:AVS357 JA361:JA363 SW361:SW363 ACS361:ACS363 AMO361:AMO363 AWK361:AWK363 BGG361:BGG363 BQC361:BQC363 BZY361:BZY363 CJU361:CJU363 CTQ361:CTQ363 DDM361:DDM363 DNI361:DNI363 DXE361:DXE363 EHA361:EHA363 EQW361:EQW363 FAS361:FAS363 FKO361:FKO363 FUK361:FUK363 GEG361:GEG363 GOC361:GOC363 GXY361:GXY363 HHU361:HHU363 HRQ361:HRQ363 IBM361:IBM363 ILI361:ILI363 IVE361:IVE363 JFA361:JFA363 JOW361:JOW363 JYS361:JYS363 KIO361:KIO363 KSK361:KSK363 LCG361:LCG363 LMC361:LMC363 LVY361:LVY363 MFU361:MFU363 MPQ361:MPQ363 MZM361:MZM363 NJI361:NJI363 NTE361:NTE363 ODA361:ODA363 OMW361:OMW363 OWS361:OWS363 PGO361:PGO363 PQK361:PQK363 QAG361:QAG363 QKC361:QKC363 QTY361:QTY363 RDU361:RDU363 RNQ361:RNQ363 RXM361:RXM363 SHI361:SHI363 SRE361:SRE363 TBA361:TBA363 TKW361:TKW363 TUS361:TUS363 UEO361:UEO363 UOK361:UOK363 UYG361:UYG363 VIC361:VIC363 VRY361:VRY363 WBU361:WBU363 WLQ361:WLQ363 ACW282:ACW283 J83:J104 AMS282:AMS283 AWO282:AWO283 BGK282:BGK283 BQG282:BQG283 CAC282:CAC283 CJY282:CJY283 CTU282:CTU283 DDQ282:DDQ283 DNM282:DNM283 DXI282:DXI283 EHE282:EHE283 ERA282:ERA283 FAW282:FAW283 FKS282:FKS283 FUO282:FUO283 GEK282:GEK283 GOG282:GOG283 GYC282:GYC283 HHY282:HHY283 HRU282:HRU283 IBQ282:IBQ283 ILM282:ILM283 IVI282:IVI283 JFE282:JFE283 JPA282:JPA283 JYW282:JYW283 KIS282:KIS283 KSO282:KSO283 LCK282:LCK283 LMG282:LMG283 LWC282:LWC283 MFY282:MFY283 MPU282:MPU283 MZQ282:MZQ283 NJM282:NJM283 NTI282:NTI283 ODE282:ODE283 ONA282:ONA283 OWW282:OWW283 PGS282:PGS283 PQO282:PQO283 QAK282:QAK283 QKG282:QKG283 QUC282:QUC283 RDY282:RDY283 RNU282:RNU283 RXQ282:RXQ283 SHM282:SHM283 SRI282:SRI283 TBE282:TBE283 TLA282:TLA283 TUW282:TUW283 UES282:UES283 UOO282:UOO283 UYK282:UYK283 VIG282:VIG283 VSC282:VSC283 WBY282:WBY283 WLU282:WLU283 WVQ282:WVQ283 JE282:JE283 WVM361:WVM363 K333:K334 K50:K60 BFO356:BFO357 AWO168 BGK168 BQG168 CAC168 CJY168 CTU168 DDQ168 DNM168 DXI168 EHE168 ERA168 FAW168 FKS168 FUO168 GEK168 GOG168 GYC168 HHY168 HRU168 IBQ168 ILM168 IVI168 JFE168 JPA168 JYW168 KIS168 KSO168 LCK168 LMG168 LWC168 MFY168 MPU168 MZQ168 NJM168 NTI168 ODE168 ONA168 OWW168 PGS168 PQO168 QAK168 QKG168 QUC168 RDY168 RNU168 RXQ168 SHM168 SRI168 TBE168 TLA168 TUW168 UES168 UOO168 UYK168 VIG168 VSC168 WBY168 WLU168 WVQ168 JE168 TA168 ACW168 AMS168 AMS170 AWO170 BGK170 BQG170 CAC170 CJY170 CTU170 DDQ170 DNM170 DXI170 EHE170 ERA170 FAW170 FKS170 FUO170 GEK170 GOG170 GYC170 HHY170 HRU170 IBQ170 ILM170 IVI170 JFE170 JPA170 JYW170 KIS170 KSO170 LCK170 LMG170 LWC170 MFY170 MPU170 MZQ170 NJM170 NTI170 ODE170 ONA170 OWW170 PGS170 PQO170 QAK170 QKG170 QUC170 RDY170 RNU170 RXQ170 SHM170 SRI170 TBE170 TLA170 TUW170 UES170 UOO170 UYK170 VIG170 VSC170 WBY170 WLU170 WVQ170 JE170 TA170 ACW170 ACW172 TA172 JE172 WVQ172 WLU172 WBY172 VSC172 VIG172 UYK172 UOO172 UES172 TUW172 TLA172 TBE172 SRI172 SHM172 RXQ172 RNU172 RDY172 QUC172 QKG172 QAK172 PQO172 PGS172 OWW172 ONA172 ODE172 NTI172 NJM172 MZQ172 MPU172 MFY172 LWC172 LMG172 LCK172 KSO172 KIS172 JYW172 JPA172 JFE172 IVI172 ILM172 IBQ172 HRU172 HHY172 GYC172 GOG172 GEK172 FUO172 FKS172 FAW172 ERA172 EHE172 DXI172 DNM172 DDQ172 CTU172 CJY172 CAC172 BQG172 BGK172 AWO172 AMS172 AMS182 AWO176 AWO182 BGK176 BGK182 BQG176 BQG182 CAC176 CAC182 CJY176 CJY182 CTU176 CTU182 DDQ176 DDQ182 DNM176 DNM182 DXI176 DXI182 EHE176 EHE182 ERA176 ERA182 FAW176 FAW182 FKS176 FKS182 FUO176 FUO182 GEK176 GEK182 GOG176 GOG182 GYC176 GYC182 HHY176 HHY182 HRU176 HRU182 IBQ176 IBQ182 ILM176 ILM182 IVI176 IVI182 JFE176 JFE182 JPA176 JPA182 JYW176 JYW182 KIS176 KIS182 KSO176 KSO182 LCK176 LCK182 LMG176 LMG182 LWC176 LWC182 MFY176 MFY182 MPU176 MPU182 MZQ176 MZQ182 NJM176 NJM182 NTI176 NTI182 ODE176 ODE182 ONA176 ONA182 OWW176 OWW182 PGS176 PGS182 PQO176 PQO182 QAK176 QAK182 QKG176 QKG182 QUC176 QUC182 RDY176 RDY182 RNU176 RNU182 RXQ176 RXQ182 SHM176 SHM182 SRI176 SRI182 TBE176 TBE182 TLA176 TLA182 TUW176 TUW182 UES176 UES182 UOO176 UOO182 UYK176 UYK182 VIG176 VIG182 VSC176 VSC182 WBY176 WBY182 WLU176 WLU182 WVQ176 WVQ182 JE176 JE182 TA176 TA182 ACW176 ACW182 AMS176 AWO174 BGK174 BQG174 CAC174 CJY174 CTU174 DDQ174 DNM174 DXI174 EHE174 ERA174 FAW174 FKS174 FUO174 GEK174 GOG174 GYC174 HHY174 HRU174 IBQ174 ILM174 IVI174 JFE174 JPA174 JYW174 KIS174 KSO174 LCK174 LMG174 LWC174 MFY174 MPU174 MZQ174 NJM174 NTI174 ODE174 ONA174 OWW174 PGS174 PQO174 QAK174 QKG174 QUC174 RDY174 RNU174 RXQ174 SHM174 SRI174 TBE174 TLA174 TUW174 UES174 UOO174 UYK174 VIG174 VSC174 WBY174 WLU174 WVQ174 JE174 TA174 ACW174 AMS174 K167:K179 ACW290:ACW291 TA290:TA291 JE290:JE291 WVQ290:WVQ291 WLU290:WLU291 WBY290:WBY291 VSC290:VSC291 VIG290:VIG291 UYK290:UYK291 UOO290:UOO291 UES290:UES291 TUW290:TUW291 TLA290:TLA291 TBE290:TBE291 SRI290:SRI291 SHM290:SHM291 RXQ290:RXQ291 RNU290:RNU291 RDY290:RDY291 QUC290:QUC291 QKG290:QKG291 QAK290:QAK291 PQO290:PQO291 PGS290:PGS291 OWW290:OWW291 ONA290:ONA291 ODE290:ODE291 NTI290:NTI291 NJM290:NJM291 MZQ290:MZQ291 MPU290:MPU291 MFY290:MFY291 LWC290:LWC291 LMG290:LMG291 LCK290:LCK291 KSO290:KSO291 KIS290:KIS291 JYW290:JYW291 JPA290:JPA291 JFE290:JFE291 IVI290:IVI291 ILM290:ILM291 IBQ290:IBQ291 HRU290:HRU291 HHY290:HHY291 GYC290:GYC291 GOG290:GOG291 GEK290:GEK291 FUO290:FUO291 FKS290:FKS291 FAW290:FAW291 ERA290:ERA291 EHE290:EHE291 DXI290:DXI291 DNM290:DNM291 DDQ290:DDQ291 CTU290:CTU291 CJY290:CJY291 CAC290:CAC291 BQG290:BQG291 BGK290:BGK291 AWO290:AWO291 AWO297:AWO298 BGK297:BGK298 BQG297:BQG298 CAC297:CAC298 CJY297:CJY298 CTU297:CTU298 DDQ297:DDQ298 DNM297:DNM298 DXI297:DXI298 EHE297:EHE298 ERA297:ERA298 FAW297:FAW298 FKS297:FKS298 FUO297:FUO298 GEK297:GEK298 GOG297:GOG298 GYC297:GYC298 HHY297:HHY298 HRU297:HRU298 IBQ297:IBQ298 ILM297:ILM298 IVI297:IVI298 JFE297:JFE298 JPA297:JPA298 JYW297:JYW298 KIS297:KIS298 KSO297:KSO298 LCK297:LCK298 LMG297:LMG298 LWC297:LWC298 MFY297:MFY298 MPU297:MPU298 MZQ297:MZQ298 NJM297:NJM298 NTI297:NTI298 ODE297:ODE298 ONA297:ONA298 OWW297:OWW298 PGS297:PGS298 PQO297:PQO298 QAK297:QAK298 QKG297:QKG298 QUC297:QUC298 RDY297:RDY298 RNU297:RNU298 RXQ297:RXQ298 SHM297:SHM298 SRI297:SRI298 TBE297:TBE298 TLA297:TLA298 TUW297:TUW298 UES297:UES298 UOO297:UOO298 UYK297:UYK298 VIG297:VIG298 VSC297:VSC298 WBY297:WBY298 WLU297:WLU298 WVQ297:WVQ298 JE297:JE298 TA297:TA298 ACW297:ACW298 AMS297:AMS298 ACW316:ACW317 TA316:TA317 JE316:JE317 WVQ316:WVQ317 WLU316:WLU317 WBY316:WBY317 VSC316:VSC317 VIG316:VIG317 UYK316:UYK317 UOO316:UOO317 UES316:UES317 TUW316:TUW317 TLA316:TLA317 TBE316:TBE317 SRI316:SRI317 SHM316:SHM317 RXQ316:RXQ317 RNU316:RNU317 RDY316:RDY317 QUC316:QUC317 QKG316:QKG317 QAK316:QAK317 PQO316:PQO317 PGS316:PGS317 OWW316:OWW317 ONA316:ONA317 ODE316:ODE317 NTI316:NTI317 NJM316:NJM317 MZQ316:MZQ317 MPU316:MPU317 MFY316:MFY317 LWC316:LWC317 LMG316:LMG317 LCK316:LCK317 KSO316:KSO317 KIS316:KIS317 JYW316:JYW317 JPA316:JPA317 JFE316:JFE317 IVI316:IVI317 ILM316:ILM317 IBQ316:IBQ317 HRU316:HRU317 HHY316:HHY317 GYC316:GYC317 GOG316:GOG317 GEK316:GEK317 FUO316:FUO317 FKS316:FKS317 FAW316:FAW317 ERA316:ERA317 EHE316:EHE317 DXI316:DXI317 DNM316:DNM317 DDQ316:DDQ317 CTU316:CTU317 CJY316:CJY317 CAC316:CAC317 BQG316:BQG317 BGK316:BGK317 AWO316:AWO317 AWO323:AWO324 BGK323:BGK324 BQG323:BQG324 CAC323:CAC324 CJY323:CJY324 CTU323:CTU324 DDQ323:DDQ324 DNM323:DNM324 DXI323:DXI324 EHE323:EHE324 ERA323:ERA324 FAW323:FAW324 FKS323:FKS324 FUO323:FUO324 GEK323:GEK324 GOG323:GOG324 GYC323:GYC324 HHY323:HHY324 HRU323:HRU324 IBQ323:IBQ324 ILM323:ILM324 IVI323:IVI324 JFE323:JFE324 JPA323:JPA324 JYW323:JYW324 KIS323:KIS324 KSO323:KSO324 LCK323:LCK324 LMG323:LMG324 LWC323:LWC324 MFY323:MFY324 MPU323:MPU324 MZQ323:MZQ324 NJM323:NJM324 NTI323:NTI324 ODE323:ODE324 ONA323:ONA324 OWW323:OWW324 PGS323:PGS324 PQO323:PQO324 QAK323:QAK324 QKG323:QKG324 QUC323:QUC324 RDY323:RDY324 RNU323:RNU324 RXQ323:RXQ324 SHM323:SHM324 SRI323:SRI324 TBE323:TBE324 TLA323:TLA324 TUW323:TUW324 UES323:UES324 UOO323:UOO324 UYK323:UYK324 VIG323:VIG324 VSC323:VSC324 WBY323:WBY324 WLU323:WLU324 WVQ323:WVQ324 JE323:JE324 TA323:TA324 ACW323:ACW324 AMS323:AMS324 AMS330:AMS331 ACW330:ACW331 TA330:TA331 JE330:JE331 WVQ330:WVQ331 WLU330:WLU331 WBY330:WBY331 VSC330:VSC331 VIG330:VIG331 UYK330:UYK331 UOO330:UOO331 UES330:UES331 TUW330:TUW331 TLA330:TLA331 TBE330:TBE331 SRI330:SRI331 SHM330:SHM331 RXQ330:RXQ331 RNU330:RNU331 RDY330:RDY331 QUC330:QUC331 QKG330:QKG331 QAK330:QAK331 PQO330:PQO331 PGS330:PGS331 OWW330:OWW331 ONA330:ONA331 ODE330:ODE331 NTI330:NTI331 NJM330:NJM331 MZQ330:MZQ331 MPU330:MPU331 MFY330:MFY331 LWC330:LWC331 LMG330:LMG331 LCK330:LCK331 KSO330:KSO331 KIS330:KIS331 JYW330:JYW331 JPA330:JPA331 JFE330:JFE331 IVI330:IVI331 ILM330:ILM331 IBQ330:IBQ331 HRU330:HRU331 HHY330:HHY331 GYC330:GYC331 GOG330:GOG331 GEK330:GEK331 FUO330:FUO331 FKS330:FKS331 FAW330:FAW331 ERA330:ERA331 EHE330:EHE331 DXI330:DXI331 DNM330:DNM331 DDQ330:DDQ331 CTU330:CTU331 CJY330:CJY331 CAC330:CAC331 BQG330:BQG331 BGK330:BGK331 AWO330:AWO331 AWO337:AWO338 BGK337:BGK338 BQG337:BQG338 CAC337:CAC338 CJY337:CJY338 CTU337:CTU338 DDQ337:DDQ338 DNM337:DNM338 DXI337:DXI338 EHE337:EHE338 ERA337:ERA338 FAW337:FAW338 FKS337:FKS338 FUO337:FUO338 GEK337:GEK338 GOG337:GOG338 GYC337:GYC338 HHY337:HHY338 HRU337:HRU338 IBQ337:IBQ338 ILM337:ILM338 IVI337:IVI338 JFE337:JFE338 JPA337:JPA338 JYW337:JYW338 KIS337:KIS338 KSO337:KSO338 LCK337:LCK338 LMG337:LMG338 LWC337:LWC338 MFY337:MFY338 MPU337:MPU338 MZQ337:MZQ338 NJM337:NJM338 NTI337:NTI338 ODE337:ODE338 ONA337:ONA338 OWW337:OWW338 PGS337:PGS338 PQO337:PQO338 QAK337:QAK338 QKG337:QKG338 QUC337:QUC338 RDY337:RDY338 RNU337:RNU338 RXQ337:RXQ338 SHM337:SHM338 SRI337:SRI338 TBE337:TBE338 TLA337:TLA338 TUW337:TUW338 UES337:UES338 UOO337:UOO338 UYK337:UYK338 VIG337:VIG338 VSC337:VSC338 WBY337:WBY338 WLU337:WLU338 WVQ337:WVQ338 JE337:JE338 TA337:TA338 ACW337:ACW338 AMS337:AMS338 ACW388:ACW947 ACW301 TA301 JE301 WVQ301 WLU301 WBY301 VSC301 VIG301 UYK301 UOO301 UES301 TUW301 TLA301 TBE301 SRI301 SHM301 RXQ301 RNU301 RDY301 QUC301 QKG301 QAK301 PQO301 PGS301 OWW301 ONA301 ODE301 NTI301 NJM301 MZQ301 MPU301 MFY301 LWC301 LMG301 LCK301 KSO301 KIS301 JYW301 JPA301 JFE301 IVI301 ILM301 IBQ301 HRU301 HHY301 GYC301 GOG301 GEK301 FUO301 FKS301 FAW301 ERA301 EHE301 DXI301 DNM301 DDQ301 CTU301 CJY301 CAC301 BQG301 BGK301 AWO301 AMS301 AMS304 AWO304 BGK304 BQG304 CAC304 CJY304 CTU304 DDQ304 DNM304 DXI304 EHE304 ERA304 FAW304 FKS304 FUO304 GEK304 GOG304 GYC304 HHY304 HRU304 IBQ304 ILM304 IVI304 JFE304 JPA304 JYW304 KIS304 KSO304 LCK304 LMG304 LWC304 MFY304 MPU304 MZQ304 NJM304 NTI304 ODE304 ONA304 OWW304 PGS304 PQO304 QAK304 QKG304 QUC304 RDY304 RNU304 RXQ304 SHM304 SRI304 TBE304 TLA304 TUW304 UES304 UOO304 UYK304 VIG304 VSC304 WBY304 WLU304 WVQ304 JE304 TA304 ACW304 AMS316:AMS317 TA307 JE307 WVQ307 WLU307 WBY307 VSC307 VIG307 UYK307 UOO307 UES307 TUW307 TLA307 TBE307 SRI307 SHM307 RXQ307 RNU307 RDY307 QUC307 QKG307 QAK307 PQO307 PGS307 OWW307 ONA307 ODE307 NTI307 NJM307 MZQ307 MPU307 MFY307 LWC307 LMG307 LCK307 KSO307 KIS307 JYW307 JPA307 JFE307 IVI307 ILM307 IBQ307 HRU307 HHY307 GYC307 GOG307 GEK307 FUO307 FKS307 FAW307 ERA307 EHE307 DXI307 DNM307 DDQ307 CTU307 CJY307 CAC307 BQG307 BGK307 AWO307 AMS307 ACW307 ACW310 AMS310 AWO310 BGK310 BQG310 CAC310 CJY310 CTU310 DDQ310 DNM310 DXI310 EHE310 ERA310 FAW310 FKS310 FUO310 GEK310 GOG310 GYC310 HHY310 HRU310 IBQ310 ILM310 IVI310 JFE310 JPA310 JYW310 KIS310 KSO310 LCK310 LMG310 LWC310 MFY310 MPU310 MZQ310 NJM310 NTI310 ODE310 ONA310 OWW310 PGS310 PQO310 QAK310 QKG310 QUC310 RDY310 RNU310 RXQ310 SHM310 SRI310 TBE310 TLA310 TUW310 UES310 UOO310 UYK310 VIG310 VSC310 WBY310 WLU310 WVQ310 JE310 TA310 K353:K358 AMS290:AMS291 TA359:TA360 JE359:JE360 WVQ359:WVQ360 WLU359:WLU360 WBY359:WBY360 VSC359:VSC360 VIG359:VIG360 UYK359:UYK360 UOO359:UOO360 UES359:UES360 TUW359:TUW360 TLA359:TLA360 TBE359:TBE360 SRI359:SRI360 SHM359:SHM360 RXQ359:RXQ360 RNU359:RNU360 RDY359:RDY360 QUC359:QUC360 QKG359:QKG360 QAK359:QAK360 PQO359:PQO360 PGS359:PGS360 OWW359:OWW360 ONA359:ONA360 ODE359:ODE360 NTI359:NTI360 NJM359:NJM360 MZQ359:MZQ360 MPU359:MPU360 MFY359:MFY360 LWC359:LWC360 LMG359:LMG360 LCK359:LCK360 KSO359:KSO360 KIS359:KIS360 JYW359:JYW360 JPA359:JPA360 JFE359:JFE360 IVI359:IVI360 ILM359:ILM360 IBQ359:IBQ360 HRU359:HRU360 HHY359:HHY360 GYC359:GYC360 GOG359:GOG360 GEK359:GEK360 FUO359:FUO360 FKS359:FKS360 FAW359:FAW360 ERA359:ERA360 EHE359:EHE360 DXI359:DXI360 DNM359:DNM360 DDQ359:DDQ360 CTU359:CTU360 CJY359:CJY360 CAC359:CAC360 BQG359:BQG360 BGK359:BGK360 AWO359:AWO360 AMS359:AMS360 ACW359:ACW360 AWO369:AWO370 BGK369:BGK370 BQG369:BQG370 CAC369:CAC370 CJY369:CJY370 CTU369:CTU370 DDQ369:DDQ370 DNM369:DNM370 DXI369:DXI370 EHE369:EHE370 ERA369:ERA370 FAW369:FAW370 FKS369:FKS370 FUO369:FUO370 GEK369:GEK370 GOG369:GOG370 GYC369:GYC370 HHY369:HHY370 HRU369:HRU370 IBQ369:IBQ370 ILM369:ILM370 IVI369:IVI370 JFE369:JFE370 JPA369:JPA370 JYW369:JYW370 KIS369:KIS370 KSO369:KSO370 LCK369:LCK370 LMG369:LMG370 LWC369:LWC370 MFY369:MFY370 MPU369:MPU370 MZQ369:MZQ370 NJM369:NJM370 NTI369:NTI370 ODE369:ODE370 ONA369:ONA370 OWW369:OWW370 PGS369:PGS370 PQO369:PQO370 QAK369:QAK370 QKG369:QKG370 QUC369:QUC370 RDY369:RDY370 RNU369:RNU370 RXQ369:RXQ370 SHM369:SHM370 SRI369:SRI370 TBE369:TBE370 TLA369:TLA370 TUW369:TUW370 UES369:UES370 UOO369:UOO370 UYK369:UYK370 VIG369:VIG370 VSC369:VSC370 WBY369:WBY370 WLU369:WLU370 WVQ369:WVQ370 JE369:JE370 TA369:TA370 ACW369:ACW370 SW367 TA373:TA374 JE373:JE374 WVQ373:WVQ374 WLU373:WLU374 WBY373:WBY374 VSC373:VSC374 VIG373:VIG374 UYK373:UYK374 UOO373:UOO374 UES373:UES374 TUW373:TUW374 TLA373:TLA374 TBE373:TBE374 SRI373:SRI374 SHM373:SHM374 RXQ373:RXQ374 RNU373:RNU374 RDY373:RDY374 QUC373:QUC374 QKG373:QKG374 QAK373:QAK374 PQO373:PQO374 PGS373:PGS374 OWW373:OWW374 ONA373:ONA374 ODE373:ODE374 NTI373:NTI374 NJM373:NJM374 MZQ373:MZQ374 MPU373:MPU374 MFY373:MFY374 LWC373:LWC374 LMG373:LMG374 LCK373:LCK374 KSO373:KSO374 KIS373:KIS374 JYW373:JYW374 JPA373:JPA374 JFE373:JFE374 IVI373:IVI374 ILM373:ILM374 IBQ373:IBQ374 HRU373:HRU374 HHY373:HHY374 GYC373:GYC374 GOG373:GOG374 GEK373:GEK374 FUO373:FUO374 FKS373:FKS374 FAW373:FAW374 ERA373:ERA374 EHE373:EHE374 DXI373:DXI374 DNM373:DNM374 DDQ373:DDQ374 CTU373:CTU374 CJY373:CJY374 CAC373:CAC374 BQG373:BQG374 BGK373:BGK374 AWO373:AWO374 AMS373:AMS374 ACW373:ACW374 SW371 AWO365:AWO366 AMS388:AMS947 BGK365:BGK366 AWO388:AWO947 BQG365:BQG366 BGK388:BGK947 CAC365:CAC366 BQG388:BQG947 CJY365:CJY366 CAC388:CAC947 CTU365:CTU366 CJY388:CJY947 DDQ365:DDQ366 CTU388:CTU947 DNM365:DNM366 DDQ388:DDQ947 DXI365:DXI366 DNM388:DNM947 EHE365:EHE366 DXI388:DXI947 ERA365:ERA366 EHE388:EHE947 FAW365:FAW366 ERA388:ERA947 FKS365:FKS366 FAW388:FAW947 FUO365:FUO366 FKS388:FKS947 GEK365:GEK366 FUO388:FUO947 GOG365:GOG366 GEK388:GEK947 GYC365:GYC366 GOG388:GOG947 HHY365:HHY366 GYC388:GYC947 HRU365:HRU366 HHY388:HHY947 IBQ365:IBQ366 HRU388:HRU947 ILM365:ILM366 IBQ388:IBQ947 IVI365:IVI366 ILM388:ILM947 JFE365:JFE366 IVI388:IVI947 JPA365:JPA366 JFE388:JFE947 JYW365:JYW366 JPA388:JPA947 KIS365:KIS366 JYW388:JYW947 KSO365:KSO366 KIS388:KIS947 LCK365:LCK366 KSO388:KSO947 LMG365:LMG366 LCK388:LCK947 LWC365:LWC366 LMG388:LMG947 MFY365:MFY366 LWC388:LWC947 MPU365:MPU366 MFY388:MFY947 MZQ365:MZQ366 MPU388:MPU947 NJM365:NJM366 MZQ388:MZQ947 NTI365:NTI366 NJM388:NJM947 ODE365:ODE366 NTI388:NTI947 ONA365:ONA366 ODE388:ODE947 OWW365:OWW366 ONA388:ONA947 PGS365:PGS366 OWW388:OWW947 PQO365:PQO366 PGS388:PGS947 QAK365:QAK366 PQO388:PQO947 QKG365:QKG366 QAK388:QAK947 QUC365:QUC366 QKG388:QKG947 RDY365:RDY366 QUC388:QUC947 RNU365:RNU366 RDY388:RDY947 RXQ365:RXQ366 RNU388:RNU947 SHM365:SHM366 RXQ388:RXQ947 SRI365:SRI366 SHM388:SHM947 TBE365:TBE366 SRI388:SRI947 TLA365:TLA366 TBE388:TBE947 TUW365:TUW366 TLA388:TLA947 UES365:UES366 TUW388:TUW947 UOO365:UOO366 UES388:UES947 UYK365:UYK366 UOO388:UOO947 VIG365:VIG366 UYK388:UYK947 VSC365:VSC366 VIG388:VIG947 WBY365:WBY366 VSC388:VSC947 WLU365:WLU366 WBY388:WBY947 WVQ365:WVQ366 WLU388:WLU947 JE365:JE366 WVQ388:WVQ947 TA365:TA366 JE388:JE947 TA388:TA947 ACW365:ACW366 K384:K947 K360:K364 K296:K307 SP155:SP158 K366:K368 AMS365:AMS366 JA367 WVM367 WLQ367 WBU367 VRY367 VIC367 UYG367 UOK367 UEO367 TUS367 TKW367 TBA367 SRE367 SHI367 RXM367 RNQ367 RDU367 QTY367 QKC367 QAG367 PQK367 PGO367 OWS367 OMW367 ODA367 NTE367 NJI367 MZM367 MPQ367 MFU367 LVY367 LMC367 LCG367 KSK367 KIO367 JYS367 JOW367 JFA367 IVE367 ILI367 IBM367 HRQ367 HHU367 GXY367 GOC367 GEG367 FUK367 FKO367 FAS367 EQW367 EHA367 DXE367 DNI367 DDM367 CTQ367 CJU367 BZY367 BQC367 BGG367 AWK367 AMO367 ACS367 K370:K372 AMS369:AMS370 JA371 WVM371 WLQ371 WBU371 VRY371 VIC371 UYG371 UOK371 UEO371 TUS371 TKW371 TBA371 SRE371 SHI371 RXM371 RNQ371 RDU371 QTY371 QKC371 QAG371 PQK371 PGO371 OWS371 OMW371 ODA371 NTE371 NJI371 MZM371 MPQ371 MFU371 LVY371 LMC371 LCG371 KSK371 KIO371 JYS371 JOW371 JFA371 IVE371 ILI371 IBM371 HRQ371 HHU371 GXY371 GOC371 GEG371 FUK371 FKO371 FAS371 EQW371 EHA371 DXE371 DNI371 DDM371 CTQ371 CJU371 BZY371 BQC371 BGG371 AWK371 AMO371 ACS371 K374:K375 JA375 WVM375 WLQ375 WBU375 VRY375 VIC375 UYG375 UOK375 UEO375 TUS375 TKW375 TBA375 SRE375 SHI375 RXM375 RNQ375 RDU375 QTY375 QKC375 QAG375 PQK375 PGO375 OWS375 OMW375 ODA375 NTE375 NJI375 MZM375 MPQ375 MFU375 LVY375 LMC375 LCG375 KSK375 KIO375 JYS375 JOW375 JFA375 IVE375 ILI375 IBM375 HRQ375 HHU375 GXY375 GOC375 GEG375 FUK375 FKO375 FAS375 EQW375 EHA375 DXE375 DNI375 DDM375 CTQ375 CJU375 BZY375 BQC375 BGG375 AWK375 AMO375 ACS375 SW375 JG184 K183:K184 WVS184 WLW184 WCA184 VSE184 VII184 UYM184 UOQ184 UEU184 TUY184 TLC184 TBG184 SRK184 SHO184 RXS184 RNW184 REA184 QUE184 QKI184 QAM184 PQQ184 PGU184 OWY184 ONC184 ODG184 NTK184 NJO184 MZS184 MPW184 MGA184 LWE184 LMI184 LCM184 KSQ184 KIU184 JYY184 JPC184 JFG184 IVK184 ILO184 IBS184 HRW184 HIA184 GYE184 GOI184 GEM184 FUQ184 FKU184 FAY184 ERC184 EHG184 DXK184 DNO184 DDS184 CTW184 CKA184 CAE184 BQI184 BGM184 AWQ184 AMU184 ACY184 TC184 JG186:JG190 TC186:TC190 ACY186:ACY190 AMU186:AMU190 AWQ186:AWQ190 BGM186:BGM190 BQI186:BQI190 CAE186:CAE190 CKA186:CKA190 CTW186:CTW190 DDS186:DDS190 DNO186:DNO190 DXK186:DXK190 EHG186:EHG190 ERC186:ERC190 FAY186:FAY190 FKU186:FKU190 FUQ186:FUQ190 GEM186:GEM190 GOI186:GOI190 GYE186:GYE190 HIA186:HIA190 HRW186:HRW190 IBS186:IBS190 ILO186:ILO190 IVK186:IVK190 JFG186:JFG190 JPC186:JPC190 JYY186:JYY190 KIU186:KIU190 KSQ186:KSQ190 LCM186:LCM190 LMI186:LMI190 LWE186:LWE190 MGA186:MGA190 MPW186:MPW190 MZS186:MZS190 NJO186:NJO190 NTK186:NTK190 ODG186:ODG190 ONC186:ONC190 OWY186:OWY190 PGU186:PGU190 PQQ186:PQQ190 QAM186:QAM190 QKI186:QKI190 QUE186:QUE190 REA186:REA190 RNW186:RNW190 RXS186:RXS190 SHO186:SHO190 SRK186:SRK190 TBG186:TBG190 TLC186:TLC190 TUY186:TUY190 UEU186:UEU190 UOQ186:UOQ190 UYM186:UYM190 VII186:VII190 VSE186:VSE190 WCA186:WCA190 WLW186:WLW190 WVS186:WVS190 K264:K294 K193:K239">
      <formula1>Способ_закупок</formula1>
    </dataValidation>
    <dataValidation type="textLength" operator="equal" allowBlank="1" showInputMessage="1" showErrorMessage="1" error="БИН должен содержать 12 символов" sqref="WXC983159:WXC983987 BA65655:BA66483 KQ65655:KQ66483 UM65655:UM66483 AEI65655:AEI66483 AOE65655:AOE66483 AYA65655:AYA66483 BHW65655:BHW66483 BRS65655:BRS66483 CBO65655:CBO66483 CLK65655:CLK66483 CVG65655:CVG66483 DFC65655:DFC66483 DOY65655:DOY66483 DYU65655:DYU66483 EIQ65655:EIQ66483 ESM65655:ESM66483 FCI65655:FCI66483 FME65655:FME66483 FWA65655:FWA66483 GFW65655:GFW66483 GPS65655:GPS66483 GZO65655:GZO66483 HJK65655:HJK66483 HTG65655:HTG66483 IDC65655:IDC66483 IMY65655:IMY66483 IWU65655:IWU66483 JGQ65655:JGQ66483 JQM65655:JQM66483 KAI65655:KAI66483 KKE65655:KKE66483 KUA65655:KUA66483 LDW65655:LDW66483 LNS65655:LNS66483 LXO65655:LXO66483 MHK65655:MHK66483 MRG65655:MRG66483 NBC65655:NBC66483 NKY65655:NKY66483 NUU65655:NUU66483 OEQ65655:OEQ66483 OOM65655:OOM66483 OYI65655:OYI66483 PIE65655:PIE66483 PSA65655:PSA66483 QBW65655:QBW66483 QLS65655:QLS66483 QVO65655:QVO66483 RFK65655:RFK66483 RPG65655:RPG66483 RZC65655:RZC66483 SIY65655:SIY66483 SSU65655:SSU66483 TCQ65655:TCQ66483 TMM65655:TMM66483 TWI65655:TWI66483 UGE65655:UGE66483 UQA65655:UQA66483 UZW65655:UZW66483 VJS65655:VJS66483 VTO65655:VTO66483 WDK65655:WDK66483 WNG65655:WNG66483 WXC65655:WXC66483 BA131191:BA132019 KQ131191:KQ132019 UM131191:UM132019 AEI131191:AEI132019 AOE131191:AOE132019 AYA131191:AYA132019 BHW131191:BHW132019 BRS131191:BRS132019 CBO131191:CBO132019 CLK131191:CLK132019 CVG131191:CVG132019 DFC131191:DFC132019 DOY131191:DOY132019 DYU131191:DYU132019 EIQ131191:EIQ132019 ESM131191:ESM132019 FCI131191:FCI132019 FME131191:FME132019 FWA131191:FWA132019 GFW131191:GFW132019 GPS131191:GPS132019 GZO131191:GZO132019 HJK131191:HJK132019 HTG131191:HTG132019 IDC131191:IDC132019 IMY131191:IMY132019 IWU131191:IWU132019 JGQ131191:JGQ132019 JQM131191:JQM132019 KAI131191:KAI132019 KKE131191:KKE132019 KUA131191:KUA132019 LDW131191:LDW132019 LNS131191:LNS132019 LXO131191:LXO132019 MHK131191:MHK132019 MRG131191:MRG132019 NBC131191:NBC132019 NKY131191:NKY132019 NUU131191:NUU132019 OEQ131191:OEQ132019 OOM131191:OOM132019 OYI131191:OYI132019 PIE131191:PIE132019 PSA131191:PSA132019 QBW131191:QBW132019 QLS131191:QLS132019 QVO131191:QVO132019 RFK131191:RFK132019 RPG131191:RPG132019 RZC131191:RZC132019 SIY131191:SIY132019 SSU131191:SSU132019 TCQ131191:TCQ132019 TMM131191:TMM132019 TWI131191:TWI132019 UGE131191:UGE132019 UQA131191:UQA132019 UZW131191:UZW132019 VJS131191:VJS132019 VTO131191:VTO132019 WDK131191:WDK132019 WNG131191:WNG132019 WXC131191:WXC132019 BA196727:BA197555 KQ196727:KQ197555 UM196727:UM197555 AEI196727:AEI197555 AOE196727:AOE197555 AYA196727:AYA197555 BHW196727:BHW197555 BRS196727:BRS197555 CBO196727:CBO197555 CLK196727:CLK197555 CVG196727:CVG197555 DFC196727:DFC197555 DOY196727:DOY197555 DYU196727:DYU197555 EIQ196727:EIQ197555 ESM196727:ESM197555 FCI196727:FCI197555 FME196727:FME197555 FWA196727:FWA197555 GFW196727:GFW197555 GPS196727:GPS197555 GZO196727:GZO197555 HJK196727:HJK197555 HTG196727:HTG197555 IDC196727:IDC197555 IMY196727:IMY197555 IWU196727:IWU197555 JGQ196727:JGQ197555 JQM196727:JQM197555 KAI196727:KAI197555 KKE196727:KKE197555 KUA196727:KUA197555 LDW196727:LDW197555 LNS196727:LNS197555 LXO196727:LXO197555 MHK196727:MHK197555 MRG196727:MRG197555 NBC196727:NBC197555 NKY196727:NKY197555 NUU196727:NUU197555 OEQ196727:OEQ197555 OOM196727:OOM197555 OYI196727:OYI197555 PIE196727:PIE197555 PSA196727:PSA197555 QBW196727:QBW197555 QLS196727:QLS197555 QVO196727:QVO197555 RFK196727:RFK197555 RPG196727:RPG197555 RZC196727:RZC197555 SIY196727:SIY197555 SSU196727:SSU197555 TCQ196727:TCQ197555 TMM196727:TMM197555 TWI196727:TWI197555 UGE196727:UGE197555 UQA196727:UQA197555 UZW196727:UZW197555 VJS196727:VJS197555 VTO196727:VTO197555 WDK196727:WDK197555 WNG196727:WNG197555 WXC196727:WXC197555 BA262263:BA263091 KQ262263:KQ263091 UM262263:UM263091 AEI262263:AEI263091 AOE262263:AOE263091 AYA262263:AYA263091 BHW262263:BHW263091 BRS262263:BRS263091 CBO262263:CBO263091 CLK262263:CLK263091 CVG262263:CVG263091 DFC262263:DFC263091 DOY262263:DOY263091 DYU262263:DYU263091 EIQ262263:EIQ263091 ESM262263:ESM263091 FCI262263:FCI263091 FME262263:FME263091 FWA262263:FWA263091 GFW262263:GFW263091 GPS262263:GPS263091 GZO262263:GZO263091 HJK262263:HJK263091 HTG262263:HTG263091 IDC262263:IDC263091 IMY262263:IMY263091 IWU262263:IWU263091 JGQ262263:JGQ263091 JQM262263:JQM263091 KAI262263:KAI263091 KKE262263:KKE263091 KUA262263:KUA263091 LDW262263:LDW263091 LNS262263:LNS263091 LXO262263:LXO263091 MHK262263:MHK263091 MRG262263:MRG263091 NBC262263:NBC263091 NKY262263:NKY263091 NUU262263:NUU263091 OEQ262263:OEQ263091 OOM262263:OOM263091 OYI262263:OYI263091 PIE262263:PIE263091 PSA262263:PSA263091 QBW262263:QBW263091 QLS262263:QLS263091 QVO262263:QVO263091 RFK262263:RFK263091 RPG262263:RPG263091 RZC262263:RZC263091 SIY262263:SIY263091 SSU262263:SSU263091 TCQ262263:TCQ263091 TMM262263:TMM263091 TWI262263:TWI263091 UGE262263:UGE263091 UQA262263:UQA263091 UZW262263:UZW263091 VJS262263:VJS263091 VTO262263:VTO263091 WDK262263:WDK263091 WNG262263:WNG263091 WXC262263:WXC263091 BA327799:BA328627 KQ327799:KQ328627 UM327799:UM328627 AEI327799:AEI328627 AOE327799:AOE328627 AYA327799:AYA328627 BHW327799:BHW328627 BRS327799:BRS328627 CBO327799:CBO328627 CLK327799:CLK328627 CVG327799:CVG328627 DFC327799:DFC328627 DOY327799:DOY328627 DYU327799:DYU328627 EIQ327799:EIQ328627 ESM327799:ESM328627 FCI327799:FCI328627 FME327799:FME328627 FWA327799:FWA328627 GFW327799:GFW328627 GPS327799:GPS328627 GZO327799:GZO328627 HJK327799:HJK328627 HTG327799:HTG328627 IDC327799:IDC328627 IMY327799:IMY328627 IWU327799:IWU328627 JGQ327799:JGQ328627 JQM327799:JQM328627 KAI327799:KAI328627 KKE327799:KKE328627 KUA327799:KUA328627 LDW327799:LDW328627 LNS327799:LNS328627 LXO327799:LXO328627 MHK327799:MHK328627 MRG327799:MRG328627 NBC327799:NBC328627 NKY327799:NKY328627 NUU327799:NUU328627 OEQ327799:OEQ328627 OOM327799:OOM328627 OYI327799:OYI328627 PIE327799:PIE328627 PSA327799:PSA328627 QBW327799:QBW328627 QLS327799:QLS328627 QVO327799:QVO328627 RFK327799:RFK328627 RPG327799:RPG328627 RZC327799:RZC328627 SIY327799:SIY328627 SSU327799:SSU328627 TCQ327799:TCQ328627 TMM327799:TMM328627 TWI327799:TWI328627 UGE327799:UGE328627 UQA327799:UQA328627 UZW327799:UZW328627 VJS327799:VJS328627 VTO327799:VTO328627 WDK327799:WDK328627 WNG327799:WNG328627 WXC327799:WXC328627 BA393335:BA394163 KQ393335:KQ394163 UM393335:UM394163 AEI393335:AEI394163 AOE393335:AOE394163 AYA393335:AYA394163 BHW393335:BHW394163 BRS393335:BRS394163 CBO393335:CBO394163 CLK393335:CLK394163 CVG393335:CVG394163 DFC393335:DFC394163 DOY393335:DOY394163 DYU393335:DYU394163 EIQ393335:EIQ394163 ESM393335:ESM394163 FCI393335:FCI394163 FME393335:FME394163 FWA393335:FWA394163 GFW393335:GFW394163 GPS393335:GPS394163 GZO393335:GZO394163 HJK393335:HJK394163 HTG393335:HTG394163 IDC393335:IDC394163 IMY393335:IMY394163 IWU393335:IWU394163 JGQ393335:JGQ394163 JQM393335:JQM394163 KAI393335:KAI394163 KKE393335:KKE394163 KUA393335:KUA394163 LDW393335:LDW394163 LNS393335:LNS394163 LXO393335:LXO394163 MHK393335:MHK394163 MRG393335:MRG394163 NBC393335:NBC394163 NKY393335:NKY394163 NUU393335:NUU394163 OEQ393335:OEQ394163 OOM393335:OOM394163 OYI393335:OYI394163 PIE393335:PIE394163 PSA393335:PSA394163 QBW393335:QBW394163 QLS393335:QLS394163 QVO393335:QVO394163 RFK393335:RFK394163 RPG393335:RPG394163 RZC393335:RZC394163 SIY393335:SIY394163 SSU393335:SSU394163 TCQ393335:TCQ394163 TMM393335:TMM394163 TWI393335:TWI394163 UGE393335:UGE394163 UQA393335:UQA394163 UZW393335:UZW394163 VJS393335:VJS394163 VTO393335:VTO394163 WDK393335:WDK394163 WNG393335:WNG394163 WXC393335:WXC394163 BA458871:BA459699 KQ458871:KQ459699 UM458871:UM459699 AEI458871:AEI459699 AOE458871:AOE459699 AYA458871:AYA459699 BHW458871:BHW459699 BRS458871:BRS459699 CBO458871:CBO459699 CLK458871:CLK459699 CVG458871:CVG459699 DFC458871:DFC459699 DOY458871:DOY459699 DYU458871:DYU459699 EIQ458871:EIQ459699 ESM458871:ESM459699 FCI458871:FCI459699 FME458871:FME459699 FWA458871:FWA459699 GFW458871:GFW459699 GPS458871:GPS459699 GZO458871:GZO459699 HJK458871:HJK459699 HTG458871:HTG459699 IDC458871:IDC459699 IMY458871:IMY459699 IWU458871:IWU459699 JGQ458871:JGQ459699 JQM458871:JQM459699 KAI458871:KAI459699 KKE458871:KKE459699 KUA458871:KUA459699 LDW458871:LDW459699 LNS458871:LNS459699 LXO458871:LXO459699 MHK458871:MHK459699 MRG458871:MRG459699 NBC458871:NBC459699 NKY458871:NKY459699 NUU458871:NUU459699 OEQ458871:OEQ459699 OOM458871:OOM459699 OYI458871:OYI459699 PIE458871:PIE459699 PSA458871:PSA459699 QBW458871:QBW459699 QLS458871:QLS459699 QVO458871:QVO459699 RFK458871:RFK459699 RPG458871:RPG459699 RZC458871:RZC459699 SIY458871:SIY459699 SSU458871:SSU459699 TCQ458871:TCQ459699 TMM458871:TMM459699 TWI458871:TWI459699 UGE458871:UGE459699 UQA458871:UQA459699 UZW458871:UZW459699 VJS458871:VJS459699 VTO458871:VTO459699 WDK458871:WDK459699 WNG458871:WNG459699 WXC458871:WXC459699 BA524407:BA525235 KQ524407:KQ525235 UM524407:UM525235 AEI524407:AEI525235 AOE524407:AOE525235 AYA524407:AYA525235 BHW524407:BHW525235 BRS524407:BRS525235 CBO524407:CBO525235 CLK524407:CLK525235 CVG524407:CVG525235 DFC524407:DFC525235 DOY524407:DOY525235 DYU524407:DYU525235 EIQ524407:EIQ525235 ESM524407:ESM525235 FCI524407:FCI525235 FME524407:FME525235 FWA524407:FWA525235 GFW524407:GFW525235 GPS524407:GPS525235 GZO524407:GZO525235 HJK524407:HJK525235 HTG524407:HTG525235 IDC524407:IDC525235 IMY524407:IMY525235 IWU524407:IWU525235 JGQ524407:JGQ525235 JQM524407:JQM525235 KAI524407:KAI525235 KKE524407:KKE525235 KUA524407:KUA525235 LDW524407:LDW525235 LNS524407:LNS525235 LXO524407:LXO525235 MHK524407:MHK525235 MRG524407:MRG525235 NBC524407:NBC525235 NKY524407:NKY525235 NUU524407:NUU525235 OEQ524407:OEQ525235 OOM524407:OOM525235 OYI524407:OYI525235 PIE524407:PIE525235 PSA524407:PSA525235 QBW524407:QBW525235 QLS524407:QLS525235 QVO524407:QVO525235 RFK524407:RFK525235 RPG524407:RPG525235 RZC524407:RZC525235 SIY524407:SIY525235 SSU524407:SSU525235 TCQ524407:TCQ525235 TMM524407:TMM525235 TWI524407:TWI525235 UGE524407:UGE525235 UQA524407:UQA525235 UZW524407:UZW525235 VJS524407:VJS525235 VTO524407:VTO525235 WDK524407:WDK525235 WNG524407:WNG525235 WXC524407:WXC525235 BA589943:BA590771 KQ589943:KQ590771 UM589943:UM590771 AEI589943:AEI590771 AOE589943:AOE590771 AYA589943:AYA590771 BHW589943:BHW590771 BRS589943:BRS590771 CBO589943:CBO590771 CLK589943:CLK590771 CVG589943:CVG590771 DFC589943:DFC590771 DOY589943:DOY590771 DYU589943:DYU590771 EIQ589943:EIQ590771 ESM589943:ESM590771 FCI589943:FCI590771 FME589943:FME590771 FWA589943:FWA590771 GFW589943:GFW590771 GPS589943:GPS590771 GZO589943:GZO590771 HJK589943:HJK590771 HTG589943:HTG590771 IDC589943:IDC590771 IMY589943:IMY590771 IWU589943:IWU590771 JGQ589943:JGQ590771 JQM589943:JQM590771 KAI589943:KAI590771 KKE589943:KKE590771 KUA589943:KUA590771 LDW589943:LDW590771 LNS589943:LNS590771 LXO589943:LXO590771 MHK589943:MHK590771 MRG589943:MRG590771 NBC589943:NBC590771 NKY589943:NKY590771 NUU589943:NUU590771 OEQ589943:OEQ590771 OOM589943:OOM590771 OYI589943:OYI590771 PIE589943:PIE590771 PSA589943:PSA590771 QBW589943:QBW590771 QLS589943:QLS590771 QVO589943:QVO590771 RFK589943:RFK590771 RPG589943:RPG590771 RZC589943:RZC590771 SIY589943:SIY590771 SSU589943:SSU590771 TCQ589943:TCQ590771 TMM589943:TMM590771 TWI589943:TWI590771 UGE589943:UGE590771 UQA589943:UQA590771 UZW589943:UZW590771 VJS589943:VJS590771 VTO589943:VTO590771 WDK589943:WDK590771 WNG589943:WNG590771 WXC589943:WXC590771 BA655479:BA656307 KQ655479:KQ656307 UM655479:UM656307 AEI655479:AEI656307 AOE655479:AOE656307 AYA655479:AYA656307 BHW655479:BHW656307 BRS655479:BRS656307 CBO655479:CBO656307 CLK655479:CLK656307 CVG655479:CVG656307 DFC655479:DFC656307 DOY655479:DOY656307 DYU655479:DYU656307 EIQ655479:EIQ656307 ESM655479:ESM656307 FCI655479:FCI656307 FME655479:FME656307 FWA655479:FWA656307 GFW655479:GFW656307 GPS655479:GPS656307 GZO655479:GZO656307 HJK655479:HJK656307 HTG655479:HTG656307 IDC655479:IDC656307 IMY655479:IMY656307 IWU655479:IWU656307 JGQ655479:JGQ656307 JQM655479:JQM656307 KAI655479:KAI656307 KKE655479:KKE656307 KUA655479:KUA656307 LDW655479:LDW656307 LNS655479:LNS656307 LXO655479:LXO656307 MHK655479:MHK656307 MRG655479:MRG656307 NBC655479:NBC656307 NKY655479:NKY656307 NUU655479:NUU656307 OEQ655479:OEQ656307 OOM655479:OOM656307 OYI655479:OYI656307 PIE655479:PIE656307 PSA655479:PSA656307 QBW655479:QBW656307 QLS655479:QLS656307 QVO655479:QVO656307 RFK655479:RFK656307 RPG655479:RPG656307 RZC655479:RZC656307 SIY655479:SIY656307 SSU655479:SSU656307 TCQ655479:TCQ656307 TMM655479:TMM656307 TWI655479:TWI656307 UGE655479:UGE656307 UQA655479:UQA656307 UZW655479:UZW656307 VJS655479:VJS656307 VTO655479:VTO656307 WDK655479:WDK656307 WNG655479:WNG656307 WXC655479:WXC656307 BA721015:BA721843 KQ721015:KQ721843 UM721015:UM721843 AEI721015:AEI721843 AOE721015:AOE721843 AYA721015:AYA721843 BHW721015:BHW721843 BRS721015:BRS721843 CBO721015:CBO721843 CLK721015:CLK721843 CVG721015:CVG721843 DFC721015:DFC721843 DOY721015:DOY721843 DYU721015:DYU721843 EIQ721015:EIQ721843 ESM721015:ESM721843 FCI721015:FCI721843 FME721015:FME721843 FWA721015:FWA721843 GFW721015:GFW721843 GPS721015:GPS721843 GZO721015:GZO721843 HJK721015:HJK721843 HTG721015:HTG721843 IDC721015:IDC721843 IMY721015:IMY721843 IWU721015:IWU721843 JGQ721015:JGQ721843 JQM721015:JQM721843 KAI721015:KAI721843 KKE721015:KKE721843 KUA721015:KUA721843 LDW721015:LDW721843 LNS721015:LNS721843 LXO721015:LXO721843 MHK721015:MHK721843 MRG721015:MRG721843 NBC721015:NBC721843 NKY721015:NKY721843 NUU721015:NUU721843 OEQ721015:OEQ721843 OOM721015:OOM721843 OYI721015:OYI721843 PIE721015:PIE721843 PSA721015:PSA721843 QBW721015:QBW721843 QLS721015:QLS721843 QVO721015:QVO721843 RFK721015:RFK721843 RPG721015:RPG721843 RZC721015:RZC721843 SIY721015:SIY721843 SSU721015:SSU721843 TCQ721015:TCQ721843 TMM721015:TMM721843 TWI721015:TWI721843 UGE721015:UGE721843 UQA721015:UQA721843 UZW721015:UZW721843 VJS721015:VJS721843 VTO721015:VTO721843 WDK721015:WDK721843 WNG721015:WNG721843 WXC721015:WXC721843 BA786551:BA787379 KQ786551:KQ787379 UM786551:UM787379 AEI786551:AEI787379 AOE786551:AOE787379 AYA786551:AYA787379 BHW786551:BHW787379 BRS786551:BRS787379 CBO786551:CBO787379 CLK786551:CLK787379 CVG786551:CVG787379 DFC786551:DFC787379 DOY786551:DOY787379 DYU786551:DYU787379 EIQ786551:EIQ787379 ESM786551:ESM787379 FCI786551:FCI787379 FME786551:FME787379 FWA786551:FWA787379 GFW786551:GFW787379 GPS786551:GPS787379 GZO786551:GZO787379 HJK786551:HJK787379 HTG786551:HTG787379 IDC786551:IDC787379 IMY786551:IMY787379 IWU786551:IWU787379 JGQ786551:JGQ787379 JQM786551:JQM787379 KAI786551:KAI787379 KKE786551:KKE787379 KUA786551:KUA787379 LDW786551:LDW787379 LNS786551:LNS787379 LXO786551:LXO787379 MHK786551:MHK787379 MRG786551:MRG787379 NBC786551:NBC787379 NKY786551:NKY787379 NUU786551:NUU787379 OEQ786551:OEQ787379 OOM786551:OOM787379 OYI786551:OYI787379 PIE786551:PIE787379 PSA786551:PSA787379 QBW786551:QBW787379 QLS786551:QLS787379 QVO786551:QVO787379 RFK786551:RFK787379 RPG786551:RPG787379 RZC786551:RZC787379 SIY786551:SIY787379 SSU786551:SSU787379 TCQ786551:TCQ787379 TMM786551:TMM787379 TWI786551:TWI787379 UGE786551:UGE787379 UQA786551:UQA787379 UZW786551:UZW787379 VJS786551:VJS787379 VTO786551:VTO787379 WDK786551:WDK787379 WNG786551:WNG787379 WXC786551:WXC787379 BA852087:BA852915 KQ852087:KQ852915 UM852087:UM852915 AEI852087:AEI852915 AOE852087:AOE852915 AYA852087:AYA852915 BHW852087:BHW852915 BRS852087:BRS852915 CBO852087:CBO852915 CLK852087:CLK852915 CVG852087:CVG852915 DFC852087:DFC852915 DOY852087:DOY852915 DYU852087:DYU852915 EIQ852087:EIQ852915 ESM852087:ESM852915 FCI852087:FCI852915 FME852087:FME852915 FWA852087:FWA852915 GFW852087:GFW852915 GPS852087:GPS852915 GZO852087:GZO852915 HJK852087:HJK852915 HTG852087:HTG852915 IDC852087:IDC852915 IMY852087:IMY852915 IWU852087:IWU852915 JGQ852087:JGQ852915 JQM852087:JQM852915 KAI852087:KAI852915 KKE852087:KKE852915 KUA852087:KUA852915 LDW852087:LDW852915 LNS852087:LNS852915 LXO852087:LXO852915 MHK852087:MHK852915 MRG852087:MRG852915 NBC852087:NBC852915 NKY852087:NKY852915 NUU852087:NUU852915 OEQ852087:OEQ852915 OOM852087:OOM852915 OYI852087:OYI852915 PIE852087:PIE852915 PSA852087:PSA852915 QBW852087:QBW852915 QLS852087:QLS852915 QVO852087:QVO852915 RFK852087:RFK852915 RPG852087:RPG852915 RZC852087:RZC852915 SIY852087:SIY852915 SSU852087:SSU852915 TCQ852087:TCQ852915 TMM852087:TMM852915 TWI852087:TWI852915 UGE852087:UGE852915 UQA852087:UQA852915 UZW852087:UZW852915 VJS852087:VJS852915 VTO852087:VTO852915 WDK852087:WDK852915 WNG852087:WNG852915 WXC852087:WXC852915 BA917623:BA918451 KQ917623:KQ918451 UM917623:UM918451 AEI917623:AEI918451 AOE917623:AOE918451 AYA917623:AYA918451 BHW917623:BHW918451 BRS917623:BRS918451 CBO917623:CBO918451 CLK917623:CLK918451 CVG917623:CVG918451 DFC917623:DFC918451 DOY917623:DOY918451 DYU917623:DYU918451 EIQ917623:EIQ918451 ESM917623:ESM918451 FCI917623:FCI918451 FME917623:FME918451 FWA917623:FWA918451 GFW917623:GFW918451 GPS917623:GPS918451 GZO917623:GZO918451 HJK917623:HJK918451 HTG917623:HTG918451 IDC917623:IDC918451 IMY917623:IMY918451 IWU917623:IWU918451 JGQ917623:JGQ918451 JQM917623:JQM918451 KAI917623:KAI918451 KKE917623:KKE918451 KUA917623:KUA918451 LDW917623:LDW918451 LNS917623:LNS918451 LXO917623:LXO918451 MHK917623:MHK918451 MRG917623:MRG918451 NBC917623:NBC918451 NKY917623:NKY918451 NUU917623:NUU918451 OEQ917623:OEQ918451 OOM917623:OOM918451 OYI917623:OYI918451 PIE917623:PIE918451 PSA917623:PSA918451 QBW917623:QBW918451 QLS917623:QLS918451 QVO917623:QVO918451 RFK917623:RFK918451 RPG917623:RPG918451 RZC917623:RZC918451 SIY917623:SIY918451 SSU917623:SSU918451 TCQ917623:TCQ918451 TMM917623:TMM918451 TWI917623:TWI918451 UGE917623:UGE918451 UQA917623:UQA918451 UZW917623:UZW918451 VJS917623:VJS918451 VTO917623:VTO918451 WDK917623:WDK918451 WNG917623:WNG918451 WXC917623:WXC918451 BA983159:BA983987 KQ983159:KQ983987 UM983159:UM983987 AEI983159:AEI983987 AOE983159:AOE983987 AYA983159:AYA983987 BHW983159:BHW983987 BRS983159:BRS983987 CBO983159:CBO983987 CLK983159:CLK983987 CVG983159:CVG983987 DFC983159:DFC983987 DOY983159:DOY983987 DYU983159:DYU983987 EIQ983159:EIQ983987 ESM983159:ESM983987 FCI983159:FCI983987 FME983159:FME983987 FWA983159:FWA983987 GFW983159:GFW983987 GPS983159:GPS983987 GZO983159:GZO983987 HJK983159:HJK983987 HTG983159:HTG983987 IDC983159:IDC983987 IMY983159:IMY983987 IWU983159:IWU983987 JGQ983159:JGQ983987 JQM983159:JQM983987 KAI983159:KAI983987 KKE983159:KKE983987 KUA983159:KUA983987 LDW983159:LDW983987 LNS983159:LNS983987 LXO983159:LXO983987 MHK983159:MHK983987 MRG983159:MRG983987 NBC983159:NBC983987 NKY983159:NKY983987 NUU983159:NUU983987 OEQ983159:OEQ983987 OOM983159:OOM983987 OYI983159:OYI983987 PIE983159:PIE983987 PSA983159:PSA983987 QBW983159:QBW983987 QLS983159:QLS983987 QVO983159:QVO983987 RFK983159:RFK983987 RPG983159:RPG983987 RZC983159:RZC983987 SIY983159:SIY983987 SSU983159:SSU983987 TCQ983159:TCQ983987 TMM983159:TMM983987 TWI983159:TWI983987 UGE983159:UGE983987 UQA983159:UQA983987 UZW983159:UZW983987 VJS983159:VJS983987 VTO983159:VTO983987 WDK983159:WDK983987 WNG983159:WNG983987 KQ137 KQ16 WXC16 WXC137 WNG16 WNG137 WDK16 WDK137 VTO16 VTO137 VJS16 VJS137 UZW16 UZW137 UQA16 UQA137 UGE16 UGE137 TWI16 TWI137 TMM16 TMM137 TCQ16 TCQ137 SSU16 SSU137 SIY16 SIY137 RZC16 RZC137 RPG16 RPG137 RFK16 RFK137 QVO16 QVO137 QLS16 QLS137 QBW16 QBW137 PSA16 PSA137 PIE16 PIE137 OYI16 OYI137 OOM16 OOM137 OEQ16 OEQ137 NUU16 NUU137 NKY16 NKY137 NBC16 NBC137 MRG16 MRG137 MHK16 MHK137 LXO16 LXO137 LNS16 LNS137 LDW16 LDW137 KUA16 KUA137 KKE16 KKE137 KAI16 KAI137 JQM16 JQM137 JGQ16 JGQ137 IWU16 IWU137 IMY16 IMY137 IDC16 IDC137 HTG16 HTG137 HJK16 HJK137 GZO16 GZO137 GPS16 GPS137 GFW16 GFW137 FWA16 FWA137 FME16 FME137 FCI16 FCI137 ESM16 ESM137 EIQ16 EIQ137 DYU16 DYU137 DOY16 DOY137 DFC16 DFC137 CVG16 CVG137 CLK16 CLK137 CBO16 CBO137 BRS16 BRS137 BHW16 BHW137 AYA16 AYA137 AOE16 AOE137 AEI16 AEI137 UM16 UM137 BA16 WDI385:WDI387 VTM385:VTM387 VJQ385:VJQ387 UZU385:UZU387 UPY385:UPY387 UGC385:UGC387 TWG385:TWG387 TMK385:TMK387 TCO385:TCO387 SSS385:SSS387 SIW385:SIW387 RZA385:RZA387 RPE385:RPE387 RFI385:RFI387 QVM385:QVM387 QLQ385:QLQ387 QBU385:QBU387 PRY385:PRY387 PIC385:PIC387 OYG385:OYG387 OOK385:OOK387 OEO385:OEO387 NUS385:NUS387 NKW385:NKW387 NBA385:NBA387 MRE385:MRE387 MHI385:MHI387 LXM385:LXM387 LNQ385:LNQ387 LDU385:LDU387 KTY385:KTY387 KKC385:KKC387 KAG385:KAG387 JQK385:JQK387 JGO385:JGO387 IWS385:IWS387 IMW385:IMW387 IDA385:IDA387 HTE385:HTE387 HJI385:HJI387 GZM385:GZM387 GPQ385:GPQ387 GFU385:GFU387 FVY385:FVY387 FMC385:FMC387 FCG385:FCG387 ESK385:ESK387 EIO385:EIO387 DYS385:DYS387 DOW385:DOW387 DFA385:DFA387 CVE385:CVE387 CLI385:CLI387 CBM385:CBM387 BRQ385:BRQ387 BHU385:BHU387 AXY385:AXY387 AOC385:AOC387 AEG385:AEG387 UK385:UK387 KO385:KO387 WXA385:WXA387 ADM133:ADM134 BA137 UFS132 TVW132 TMA132 TCE132 SSI132 SIM132 RYQ132 ROU132 REY132 QVC132 QLG132 QBK132 PRO132 PHS132 OXW132 OOA132 OEE132 NUI132 NKM132 NAQ132 MQU132 MGY132 LXC132 LNG132 LDK132 KTO132 KJS132 JZW132 JQA132 JGE132 IWI132 IMM132 ICQ132 HSU132 HIY132 GZC132 GPG132 GFK132 FVO132 FLS132 FBW132 ESA132 EIE132 DYI132 DOM132 DEQ132 CUU132 CKY132 CBC132 BRG132 BHK132 AXO132 ANS132 ADW132 ANI127:ANI128 UA132 KE132 WWQ132 WMU132 WCY132 VTC132 VJG132 ANI133:ANI134 VTD251 UZK132 VTM153 VJQ153 UZU153 UPY153 UGC153 TWG153 TMK153 TCO153 SSS153 SIW153 RZA153 RPE153 RFI153 QVM153 QLQ153 QBU153 PRY153 PIC153 OYG153 OOK153 OEO153 NUS153 NKW153 NBA153 MRE153 MHI153 LXM153 LNQ153 LDU153 KTY153 KKC153 KAG153 JQK153 JGO153 IWS153 IMW153 IDA153 HTE153 HJI153 GZM153 GPQ153 GFU153 FVY153 FMC153 FCG153 ESK153 EIO153 DYS153 DOW153 DFA153 CVE153 CLI153 CBM153 BRQ153 BHU153 AXY153 AOC153 AEG153 UK153 KO153 WXA153 VTB154 WNE153 AOE48:AOE49 BF254 AEG150 VJO258 UK257 AEG257 AOC257 AXY257 BHU257 BRQ257 CBM257 CLI257 CVE257 DFA257 DOW257 DYS257 EIO257 ESK257 FCG257 FMC257 FVY257 GFU257 GPQ257 GZM257 HJI257 HTE257 IDA257 IMW257 IWS257 JGO257 JQK257 KAG257 KKC257 KTY257 LDU257 LNQ257 LXM257 MHI257 MRE257 NBA257 NKW257 NUS257 OEO257 OOK257 OYG257 PIC257 PRY257 QBU257 QLQ257 QVM257 RFI257 RPE257 RZA257 SIW257 SSS257 TCO257 TMK257 TWG257 UGC257 UPY257 UZU257 VJQ257 VTM257 WDI257 WNE257 WXA257 WNE385:WNE387 KM151 AYA80:AYA82 BHW80:BHW82 BRS80:BRS82 CBO80:CBO82 CLK80:CLK82 CVG80:CVG82 DFC80:DFC82 DOY80:DOY82 DYU80:DYU82 EIQ80:EIQ82 ESM80:ESM82 FCI80:FCI82 FME80:FME82 FWA80:FWA82 GFW80:GFW82 GPS80:GPS82 GZO80:GZO82 HJK80:HJK82 HTG80:HTG82 IDC80:IDC82 IMY80:IMY82 IWU80:IWU82 JGQ80:JGQ82 JQM80:JQM82 KAI80:KAI82 KKE80:KKE82 KUA80:KUA82 LDW80:LDW82 LNS80:LNS82 LXO80:LXO82 MHK80:MHK82 MRG80:MRG82 NBC80:NBC82 NKY80:NKY82 NUU80:NUU82 OEQ80:OEQ82 OOM80:OOM82 OYI80:OYI82 PIE80:PIE82 PSA80:PSA82 QBW80:QBW82 QLS80:QLS82 QVO80:QVO82 RFK80:RFK82 RPG80:RPG82 RZC80:RZC82 SIY80:SIY82 SSU80:SSU82 TCQ80:TCQ82 TMM80:TMM82 TWI80:TWI82 UGE80:UGE82 UQA80:UQA82 UZW80:UZW82 VJS80:VJS82 VTO80:VTO82 WDK80:WDK82 WNG80:WNG82 WXC80:WXC82 KQ80:KQ82 UM80:UM82 AEI80:AEI82 BC80:BC82 BA385:BA947 BHW29:BHW31 BRS29:BRS31 CBO29:CBO31 CLK29:CLK31 CVG29:CVG31 DFC29:DFC31 DOY29:DOY31 DYU29:DYU31 EIQ29:EIQ31 ESM29:ESM31 FCI29:FCI31 FME29:FME31 FWA29:FWA31 GFW29:GFW31 GPS29:GPS31 GZO29:GZO31 HJK29:HJK31 HTG29:HTG31 IDC29:IDC31 IMY29:IMY31 IWU29:IWU31 JGQ29:JGQ31 JQM29:JQM31 KAI29:KAI31 KKE29:KKE31 KUA29:KUA31 LDW29:LDW31 LNS29:LNS31 LXO29:LXO31 MHK29:MHK31 MRG29:MRG31 NBC29:NBC31 NKY29:NKY31 NUU29:NUU31 OEQ29:OEQ31 OOM29:OOM31 OYI29:OYI31 PIE29:PIE31 PSA29:PSA31 QBW29:QBW31 QLS29:QLS31 QVO29:QVO31 RFK29:RFK31 RPG29:RPG31 RZC29:RZC31 SIY29:SIY31 SSU29:SSU31 TCQ29:TCQ31 TMM29:TMM31 TWI29:TWI31 UGE29:UGE31 UQA29:UQA31 UZW29:UZW31 VJS29:VJS31 VTO29:VTO31 WDK29:WDK31 WNG29:WNG31 WXC29:WXC31 KQ29:KQ31 UM29:UM31 AEI29:AEI31 BC29:BC31 AOE29:AOE31 AOE80:AOE82 BHW34:BHW36 BRS34:BRS36 CBO34:CBO36 CLK34:CLK36 CVG34:CVG36 DFC34:DFC36 DOY34:DOY36 DYU34:DYU36 EIQ34:EIQ36 ESM34:ESM36 FCI34:FCI36 FME34:FME36 FWA34:FWA36 GFW34:GFW36 GPS34:GPS36 GZO34:GZO36 HJK34:HJK36 HTG34:HTG36 IDC34:IDC36 IMY34:IMY36 IWU34:IWU36 JGQ34:JGQ36 JQM34:JQM36 KAI34:KAI36 KKE34:KKE36 KUA34:KUA36 LDW34:LDW36 LNS34:LNS36 LXO34:LXO36 MHK34:MHK36 MRG34:MRG36 NBC34:NBC36 NKY34:NKY36 NUU34:NUU36 OEQ34:OEQ36 OOM34:OOM36 OYI34:OYI36 PIE34:PIE36 PSA34:PSA36 QBW34:QBW36 QLS34:QLS36 QVO34:QVO36 RFK34:RFK36 RPG34:RPG36 RZC34:RZC36 SIY34:SIY36 SSU34:SSU36 TCQ34:TCQ36 TMM34:TMM36 TWI34:TWI36 UGE34:UGE36 UQA34:UQA36 UZW34:UZW36 VJS34:VJS36 VTO34:VTO36 WDK34:WDK36 WNG34:WNG36 WXC34:WXC36 KQ34:KQ36 UM34:UM36 AEI34:AEI36 BC34:BC36 AOE34:AOE36 BC48:BC49 BHW43:BHW45 BRS43:BRS45 CBO43:CBO45 CLK43:CLK45 CVG43:CVG45 DFC43:DFC45 DOY43:DOY45 DYU43:DYU45 EIQ43:EIQ45 ESM43:ESM45 FCI43:FCI45 FME43:FME45 FWA43:FWA45 GFW43:GFW45 GPS43:GPS45 GZO43:GZO45 HJK43:HJK45 HTG43:HTG45 IDC43:IDC45 IMY43:IMY45 IWU43:IWU45 JGQ43:JGQ45 JQM43:JQM45 KAI43:KAI45 KKE43:KKE45 KUA43:KUA45 LDW43:LDW45 LNS43:LNS45 LXO43:LXO45 MHK43:MHK45 MRG43:MRG45 NBC43:NBC45 NKY43:NKY45 NUU43:NUU45 OEQ43:OEQ45 OOM43:OOM45 OYI43:OYI45 PIE43:PIE45 PSA43:PSA45 QBW43:QBW45 QLS43:QLS45 QVO43:QVO45 RFK43:RFK45 RPG43:RPG45 RZC43:RZC45 SIY43:SIY45 SSU43:SSU45 TCQ43:TCQ45 TMM43:TMM45 TWI43:TWI45 UGE43:UGE45 UQA43:UQA45 UZW43:UZW45 VJS43:VJS45 VTO43:VTO45 WDK43:WDK45 WNG43:WNG45 WXC43:WXC45 KQ43:KQ45 UM43:UM45 AEI43:AEI45 BC43:BC45 AOE43:AOE45 AYA29:AYA31 AYA48:AYA49 BHW48:BHW49 BRS48:BRS49 CBO48:CBO49 CLK48:CLK49 CVG48:CVG49 DFC48:DFC49 DOY48:DOY49 DYU48:DYU49 EIQ48:EIQ49 ESM48:ESM49 FCI48:FCI49 FME48:FME49 FWA48:FWA49 GFW48:GFW49 GPS48:GPS49 GZO48:GZO49 HJK48:HJK49 HTG48:HTG49 IDC48:IDC49 IMY48:IMY49 IWU48:IWU49 JGQ48:JGQ49 JQM48:JQM49 KAI48:KAI49 KKE48:KKE49 KUA48:KUA49 LDW48:LDW49 LNS48:LNS49 LXO48:LXO49 MHK48:MHK49 MRG48:MRG49 NBC48:NBC49 NKY48:NKY49 NUU48:NUU49 OEQ48:OEQ49 OOM48:OOM49 OYI48:OYI49 PIE48:PIE49 PSA48:PSA49 QBW48:QBW49 QLS48:QLS49 QVO48:QVO49 RFK48:RFK49 RPG48:RPG49 RZC48:RZC49 SIY48:SIY49 SSU48:SSU49 TCQ48:TCQ49 TMM48:TMM49 TWI48:TWI49 UGE48:UGE49 UQA48:UQA49 UZW48:UZW49 VJS48:VJS49 VTO48:VTO49 WDK48:WDK49 WNG48:WNG49 WXC48:WXC49 KQ48:KQ49 UM48:UM49 AEI48:AEI49 AYA34:AYA36 AOC150 AXY150 BHU150 BRQ150 CBM150 CLI150 CVE150 DFA150 DOW150 DYS150 EIO150 ESK150 FCG150 FMC150 FVY150 GFU150 GPQ150 GZM150 HJI150 HTE150 IDA150 IMW150 IWS150 JGO150 JQK150 KAG150 KKC150 KTY150 LDU150 LNQ150 LXM150 MHI150 MRE150 NBA150 NKW150 NUS150 OEO150 OOK150 OYG150 PIC150 PRY150 QBU150 QLQ150 QVM150 RFI150 RPE150 RZA150 SIW150 SSS150 TCO150 TMK150 TWG150 UGC150 UPY150 UZU150 VJQ150 VTM150 WDI150 WNE150 WXA150 KM160 AXE133:AXE134 WWY151 WNC151 WDG151 VTK151 VJO151 UZS151 UPW151 UGA151 TWE151 TMI151 TCM151 SSQ151 SIU151 RYY151 RPC151 RFG151 QVK151 QLO151 QBS151 PRW151 PIA151 OYE151 OOI151 OEM151 NUQ151 NKU151 NAY151 MRC151 MHG151 LXK151 LNO151 LDS151 KTW151 KKA151 KAE151 JQI151 JGM151 IWQ151 IMU151 ICY151 HTC151 HJG151 GZK151 GPO151 GFS151 FVW151 FMA151 FCE151 ESI151 EIM151 DYQ151 DOU151 DEY151 CVC151 CLG151 CBK151 BRO151 BHS151 AXW151 AOA151 AEE151 BA257:BA263 WWY149 VTK258 WDG258 WNC258 UZS258 WWY258 KM258 UI258 AEE258 AOA258 AXW258 BHS258 BRO258 CBK258 CLG258 CVC258 DEY258 DOU258 DYQ258 EIM258 ESI258 FCE258 FMA258 FVW258 GFS258 GPO258 GZK258 HJG258 HTC258 ICY258 IMU258 IWQ258 JGM258 JQI258 KAE258 KKA258 KTW258 LDS258 LNO258 LXK258 MHG258 MRC258 NAY258 NKU258 NUQ258 OEM258 OOI258 OYE258 PIA258 PRW258 QBS258 QLO258 QVK258 RFG258 RPC258 RYY258 SIU258 SSQ258 TCM258 TMI258 TWE258 UGA258 KB159 BA210 BA213 WNC160 BG105 ANS83 AXO83 BHK83 BRG83 CBC83 CKY83 CUU83 DEQ83 DOM83 DYI83 EIE83 ESA83 FBW83 FLS83 FVO83 GFK83 GPG83 GZC83 HIY83 HSU83 ICQ83 IMM83 IWI83 JGE83 JQA83 JZW83 KJS83 KTO83 LDK83 LNG83 LXC83 MGY83 MQU83 NAQ83 NKM83 NUI83 OEE83 OOA83 OXW83 PHS83 PRO83 QBK83 QLG83 QVC83 REY83 ROU83 RYQ83 SIM83 SSI83 TCE83 TMA83 TVW83 UFS83 UPO83 UZK83 VJG83 VTC83 WCY83 WMU83 WWQ83 KE83 UA83 ADW83 AXE84:AXE85 BHA84:BHA85 BQW84:BQW85 CAS84:CAS85 CKO84:CKO85 CUK84:CUK85 DEG84:DEG85 DOC84:DOC85 DXY84:DXY85 EHU84:EHU85 ERQ84:ERQ85 FBM84:FBM85 FLI84:FLI85 FVE84:FVE85 GFA84:GFA85 GOW84:GOW85 GYS84:GYS85 HIO84:HIO85 HSK84:HSK85 ICG84:ICG85 IMC84:IMC85 IVY84:IVY85 JFU84:JFU85 JPQ84:JPQ85 JZM84:JZM85 KJI84:KJI85 KTE84:KTE85 LDA84:LDA85 LMW84:LMW85 LWS84:LWS85 MGO84:MGO85 MQK84:MQK85 NAG84:NAG85 NKC84:NKC85 NTY84:NTY85 ODU84:ODU85 ONQ84:ONQ85 OXM84:OXM85 PHI84:PHI85 PRE84:PRE85 QBA84:QBA85 QKW84:QKW85 QUS84:QUS85 REO84:REO85 ROK84:ROK85 RYG84:RYG85 SIC84:SIC85 SRY84:SRY85 TBU84:TBU85 TLQ84:TLQ85 TVM84:TVM85 UFI84:UFI85 UPE84:UPE85 UZA84:UZA85 VIW84:VIW85 VSS84:VSS85 WCO84:WCO85 WMK84:WMK85 WWG84:WWG85 JU84:JU85 TQ84:TQ85 ADM84:ADM85 AXE89:AXE90 ANS88 AXO88 BHK88 BRG88 CBC88 CKY88 CUU88 DEQ88 DOM88 DYI88 EIE88 ESA88 FBW88 FLS88 FVO88 GFK88 GPG88 GZC88 HIY88 HSU88 ICQ88 IMM88 IWI88 JGE88 JQA88 JZW88 KJS88 KTO88 LDK88 LNG88 LXC88 MGY88 MQU88 NAQ88 NKM88 NUI88 OEE88 OOA88 OXW88 PHS88 PRO88 QBK88 QLG88 QVC88 REY88 ROU88 RYQ88 SIM88 SSI88 TCE88 TMA88 TVW88 UFS88 UPO88 UZK88 VJG88 VTC88 WCY88 WMU88 WWQ88 KE88 UA88 ADW88 VTO200 BHA89:BHA90 BQW89:BQW90 CAS89:CAS90 CKO89:CKO90 CUK89:CUK90 DEG89:DEG90 DOC89:DOC90 DXY89:DXY90 EHU89:EHU90 ERQ89:ERQ90 FBM89:FBM90 FLI89:FLI90 FVE89:FVE90 GFA89:GFA90 GOW89:GOW90 GYS89:GYS90 HIO89:HIO90 HSK89:HSK90 ICG89:ICG90 IMC89:IMC90 IVY89:IVY90 JFU89:JFU90 JPQ89:JPQ90 JZM89:JZM90 KJI89:KJI90 KTE89:KTE90 LDA89:LDA90 LMW89:LMW90 LWS89:LWS90 MGO89:MGO90 MQK89:MQK90 NAG89:NAG90 NKC89:NKC90 NTY89:NTY90 ODU89:ODU90 ONQ89:ONQ90 OXM89:OXM90 PHI89:PHI90 PRE89:PRE90 QBA89:QBA90 QKW89:QKW90 QUS89:QUS90 REO89:REO90 ROK89:ROK90 RYG89:RYG90 SIC89:SIC90 SRY89:SRY90 TBU89:TBU90 TLQ89:TLQ90 TVM89:TVM90 UFI89:UFI90 UPE89:UPE90 UZA89:UZA90 VIW89:VIW90 VSS89:VSS90 WCO89:WCO90 WMK89:WMK90 WWG89:WWG90 JU89:JU90 TQ89:TQ90 ADM89:ADM90 ANI84:ANI85 ADW94 ANI95:ANI96 ANS94 AXO94 BHK94 BRG94 CBC94 CKY94 CUU94 DEQ94 DOM94 DYI94 EIE94 ESA94 FBW94 FLS94 FVO94 GFK94 GPG94 GZC94 HIY94 HSU94 ICQ94 IMM94 IWI94 JGE94 JQA94 JZW94 KJS94 KTO94 LDK94 LNG94 LXC94 MGY94 MQU94 NAQ94 NKM94 NUI94 OEE94 OOA94 OXW94 PHS94 PRO94 QBK94 QLG94 QVC94 REY94 ROU94 RYQ94 SIM94 SSI94 TCE94 TMA94 TVW94 UFS94 UPO94 UZK94 VJG94 VTC94 WCY94 WMU94 WWQ94 KE94 UA94 AXE95:AXE96 BHA95:BHA96 BQW95:BQW96 CAS95:CAS96 CKO95:CKO96 CUK95:CUK96 DEG95:DEG96 DOC95:DOC96 DXY95:DXY96 EHU95:EHU96 ERQ95:ERQ96 FBM95:FBM96 FLI95:FLI96 FVE95:FVE96 GFA95:GFA96 GOW95:GOW96 GYS95:GYS96 HIO95:HIO96 HSK95:HSK96 ICG95:ICG96 IMC95:IMC96 IVY95:IVY96 JFU95:JFU96 JPQ95:JPQ96 JZM95:JZM96 KJI95:KJI96 KTE95:KTE96 LDA95:LDA96 LMW95:LMW96 LWS95:LWS96 MGO95:MGO96 MQK95:MQK96 NAG95:NAG96 NKC95:NKC96 NTY95:NTY96 ODU95:ODU96 ONQ95:ONQ96 OXM95:OXM96 PHI95:PHI96 PRE95:PRE96 QBA95:QBA96 QKW95:QKW96 QUS95:QUS96 REO95:REO96 ROK95:ROK96 RYG95:RYG96 SIC95:SIC96 SRY95:SRY96 TBU95:TBU96 TLQ95:TLQ96 TVM95:TVM96 UFI95:UFI96 UPE95:UPE96 UZA95:UZA96 VIW95:VIW96 VSS95:VSS96 WCO95:WCO96 WMK95:WMK96 WWG95:WWG96 JU95:JU96 ADM95:ADM96 UQA351 UA99:UA100 ADW99:ADW100 ANI101 ANS99:ANS100 AXO99:AXO100 BHK99:BHK100 BRG99:BRG100 CBC99:CBC100 CKY99:CKY100 CUU99:CUU100 DEQ99:DEQ100 DOM99:DOM100 DYI99:DYI100 EIE99:EIE100 ESA99:ESA100 FBW99:FBW100 FLS99:FLS100 FVO99:FVO100 GFK99:GFK100 GPG99:GPG100 GZC99:GZC100 HIY99:HIY100 HSU99:HSU100 ICQ99:ICQ100 IMM99:IMM100 IWI99:IWI100 JGE99:JGE100 JQA99:JQA100 JZW99:JZW100 KJS99:KJS100 KTO99:KTO100 LDK99:LDK100 LNG99:LNG100 LXC99:LXC100 MGY99:MGY100 MQU99:MQU100 NAQ99:NAQ100 NKM99:NKM100 NUI99:NUI100 OEE99:OEE100 OOA99:OOA100 OXW99:OXW100 PHS99:PHS100 PRO99:PRO100 QBK99:QBK100 QLG99:QLG100 QVC99:QVC100 REY99:REY100 ROU99:ROU100 RYQ99:RYQ100 SIM99:SIM100 SSI99:SSI100 TCE99:TCE100 TMA99:TMA100 TVW99:TVW100 UFS99:UFS100 UPO99:UPO100 UZK99:UZK100 VJG99:VJG100 VTC99:VTC100 WCY99:WCY100 WMU99:WMU100 WWQ99:WWQ100 KE99:KE100 AXE101 BHA101 BQW101 CAS101 CKO101 CUK101 DEG101 DOC101 DXY101 EHU101 ERQ101 FBM101 FLI101 FVE101 GFA101 GOW101 GYS101 HIO101 HSK101 ICG101 IMC101 IVY101 JFU101 JPQ101 JZM101 KJI101 KTE101 LDA101 LMW101 LWS101 MGO101 MQK101 NAG101 NKC101 NTY101 ODU101 ONQ101 OXM101 PHI101 PRE101 QBA101 QKW101 QUS101 REO101 ROK101 RYG101 SIC101 SRY101 TBU101 TLQ101 TVM101 UFI101 UPE101 UZA101 VIW101 VSS101 WCO101 WMK101 WWG101 JU101 ADM101 ANI89:ANI90 KE103 UA103 ADW103 ANI104 ANS103 AXO103 BHK103 BRG103 CBC103 CKY103 CUU103 DEQ103 DOM103 DYI103 EIE103 ESA103 FBW103 FLS103 FVO103 GFK103 GPG103 GZC103 HIY103 HSU103 ICQ103 IMM103 IWI103 JGE103 JQA103 JZW103 KJS103 KTO103 LDK103 LNG103 LXC103 MGY103 MQU103 NAQ103 NKM103 NUI103 OEE103 OOA103 OXW103 PHS103 PRO103 QBK103 QLG103 QVC103 REY103 ROU103 RYQ103 SIM103 SSI103 TCE103 TMA103 TVW103 UFS103 UPO103 UZK103 VJG103 VTC103 WCY103 WMU103 WWQ103 AXE104 BHA104 BQW104 CAS104 CKO104 CUK104 DEG104 DOC104 DXY104 EHU104 ERQ104 FBM104 FLI104 FVE104 GFA104 GOW104 GYS104 HIO104 HSK104 ICG104 IMC104 IVY104 JFU104 JPQ104 JZM104 KJI104 KTE104 LDA104 LMW104 LWS104 MGO104 MQK104 NAG104 NKC104 NTY104 ODU104 ONQ104 OXM104 PHI104 PRE104 QBA104 QKW104 QUS104 REO104 ROK104 RYG104 SIC104 SRY104 TBU104 TLQ104 TVM104 UFI104 UPE104 UZA104 VIW104 VSS104 WCO104 WMK104 WWG104 JU104 ADM104 JR162 WWQ106 KE106 UA106 ADW106 ANI107:ANI108 ANS106 AXO106 BHK106 BRG106 CBC106 CKY106 CUU106 DEQ106 DOM106 DYI106 EIE106 ESA106 FBW106 FLS106 FVO106 GFK106 GPG106 GZC106 HIY106 HSU106 ICQ106 IMM106 IWI106 JGE106 JQA106 JZW106 KJS106 KTO106 LDK106 LNG106 LXC106 MGY106 MQU106 NAQ106 NKM106 NUI106 OEE106 OOA106 OXW106 PHS106 PRO106 QBK106 QLG106 QVC106 REY106 ROU106 RYQ106 SIM106 SSI106 TCE106 TMA106 TVW106 UFS106 UPO106 UZK106 VJG106 VTC106 WCY106 WMU106 AXE107:AXE108 BHA107:BHA108 BQW107:BQW108 CAS107:CAS108 CKO107:CKO108 CUK107:CUK108 DEG107:DEG108 DOC107:DOC108 DXY107:DXY108 EHU107:EHU108 ERQ107:ERQ108 FBM107:FBM108 FLI107:FLI108 FVE107:FVE108 GFA107:GFA108 GOW107:GOW108 GYS107:GYS108 HIO107:HIO108 HSK107:HSK108 ICG107:ICG108 IMC107:IMC108 IVY107:IVY108 JFU107:JFU108 JPQ107:JPQ108 JZM107:JZM108 KJI107:KJI108 KTE107:KTE108 LDA107:LDA108 LMW107:LMW108 LWS107:LWS108 MGO107:MGO108 MQK107:MQK108 NAG107:NAG108 NKC107:NKC108 NTY107:NTY108 ODU107:ODU108 ONQ107:ONQ108 OXM107:OXM108 PHI107:PHI108 PRE107:PRE108 QBA107:QBA108 QKW107:QKW108 QUS107:QUS108 REO107:REO108 ROK107:ROK108 RYG107:RYG108 SIC107:SIC108 SRY107:SRY108 TBU107:TBU108 TLQ107:TLQ108 TVM107:TVM108 UFI107:UFI108 UPE107:UPE108 UZA107:UZA108 VIW107:VIW108 VSS107:VSS108 WCO107:WCO108 WMK107:WMK108 WWG107:WWG108 JU107:JU108 ADM107:ADM108 TQ101 WMU110 WWQ110 KE110 UA110 ADW110 ANI111:ANI112 ANS110 AXO110 BHK110 BRG110 CBC110 CKY110 CUU110 DEQ110 DOM110 DYI110 EIE110 ESA110 FBW110 FLS110 FVO110 GFK110 GPG110 GZC110 HIY110 HSU110 ICQ110 IMM110 IWI110 JGE110 JQA110 JZW110 KJS110 KTO110 LDK110 LNG110 LXC110 MGY110 MQU110 NAQ110 NKM110 NUI110 OEE110 OOA110 OXW110 PHS110 PRO110 QBK110 QLG110 QVC110 REY110 ROU110 RYQ110 SIM110 SSI110 TCE110 TMA110 TVW110 UFS110 UPO110 UZK110 VJG110 VTC110 WCY110 AXE111:AXE112 BHA111:BHA112 BQW111:BQW112 CAS111:CAS112 CKO111:CKO112 CUK111:CUK112 DEG111:DEG112 DOC111:DOC112 DXY111:DXY112 EHU111:EHU112 ERQ111:ERQ112 FBM111:FBM112 FLI111:FLI112 FVE111:FVE112 GFA111:GFA112 GOW111:GOW112 GYS111:GYS112 HIO111:HIO112 HSK111:HSK112 ICG111:ICG112 IMC111:IMC112 IVY111:IVY112 JFU111:JFU112 JPQ111:JPQ112 JZM111:JZM112 KJI111:KJI112 KTE111:KTE112 LDA111:LDA112 LMW111:LMW112 LWS111:LWS112 MGO111:MGO112 MQK111:MQK112 NAG111:NAG112 NKC111:NKC112 NTY111:NTY112 ODU111:ODU112 ONQ111:ONQ112 OXM111:OXM112 PHI111:PHI112 PRE111:PRE112 QBA111:QBA112 QKW111:QKW112 QUS111:QUS112 REO111:REO112 ROK111:ROK112 RYG111:RYG112 SIC111:SIC112 SRY111:SRY112 TBU111:TBU112 TLQ111:TLQ112 TVM111:TVM112 UFI111:UFI112 UPE111:UPE112 UZA111:UZA112 VIW111:VIW112 VSS111:VSS112 WCO111:WCO112 WMK111:WMK112 WWG111:WWG112 JU111:JU112 ADM111:ADM112 TQ117:TQ118 WCY116 WMU116 WWQ116 KE116 UA116 ADW116 ANI117:ANI118 ANS116 AXO116 BHK116 BRG116 CBC116 CKY116 CUU116 DEQ116 DOM116 DYI116 EIE116 ESA116 FBW116 FLS116 FVO116 GFK116 GPG116 GZC116 HIY116 HSU116 ICQ116 IMM116 IWI116 JGE116 JQA116 JZW116 KJS116 KTO116 LDK116 LNG116 LXC116 MGY116 MQU116 NAQ116 NKM116 NUI116 OEE116 OOA116 OXW116 PHS116 PRO116 QBK116 QLG116 QVC116 REY116 ROU116 RYQ116 SIM116 SSI116 TCE116 TMA116 TVW116 UFS116 UPO116 UZK116 VJG116 VTC116 AXE117:AXE118 BHA117:BHA118 BQW117:BQW118 CAS117:CAS118 CKO117:CKO118 CUK117:CUK118 DEG117:DEG118 DOC117:DOC118 DXY117:DXY118 EHU117:EHU118 ERQ117:ERQ118 FBM117:FBM118 FLI117:FLI118 FVE117:FVE118 GFA117:GFA118 GOW117:GOW118 GYS117:GYS118 HIO117:HIO118 HSK117:HSK118 ICG117:ICG118 IMC117:IMC118 IVY117:IVY118 JFU117:JFU118 JPQ117:JPQ118 JZM117:JZM118 KJI117:KJI118 KTE117:KTE118 LDA117:LDA118 LMW117:LMW118 LWS117:LWS118 MGO117:MGO118 MQK117:MQK118 NAG117:NAG118 NKC117:NKC118 NTY117:NTY118 ODU117:ODU118 ONQ117:ONQ118 OXM117:OXM118 PHI117:PHI118 PRE117:PRE118 QBA117:QBA118 QKW117:QKW118 QUS117:QUS118 REO117:REO118 ROK117:ROK118 RYG117:RYG118 SIC117:SIC118 SRY117:SRY118 TBU117:TBU118 TLQ117:TLQ118 TVM117:TVM118 UFI117:UFI118 UPE117:UPE118 UZA117:UZA118 VIW117:VIW118 VSS117:VSS118 WCO117:WCO118 WMK117:WMK118 WWG117:WWG118 JU117:JU118 TQ107:TQ108 TQ122:TQ123 VTC121 WCY121 WMU121 WWQ121 KE121 UA121 ADW121 ANI122:ANI123 ANS121 AXO121 BHK121 BRG121 CBC121 CKY121 CUU121 DEQ121 DOM121 DYI121 EIE121 ESA121 FBW121 FLS121 FVO121 GFK121 GPG121 GZC121 HIY121 HSU121 ICQ121 IMM121 IWI121 JGE121 JQA121 JZW121 KJS121 KTO121 LDK121 LNG121 LXC121 MGY121 MQU121 NAQ121 NKM121 NUI121 OEE121 OOA121 OXW121 PHS121 PRO121 QBK121 QLG121 QVC121 REY121 ROU121 RYQ121 SIM121 SSI121 TCE121 TMA121 TVW121 UFS121 UPO121 UZK121 VJG121 AXE122:AXE123 BHA122:BHA123 BQW122:BQW123 CAS122:CAS123 CKO122:CKO123 CUK122:CUK123 DEG122:DEG123 DOC122:DOC123 DXY122:DXY123 EHU122:EHU123 ERQ122:ERQ123 FBM122:FBM123 FLI122:FLI123 FVE122:FVE123 GFA122:GFA123 GOW122:GOW123 GYS122:GYS123 HIO122:HIO123 HSK122:HSK123 ICG122:ICG123 IMC122:IMC123 IVY122:IVY123 JFU122:JFU123 JPQ122:JPQ123 JZM122:JZM123 KJI122:KJI123 KTE122:KTE123 LDA122:LDA123 LMW122:LMW123 LWS122:LWS123 MGO122:MGO123 MQK122:MQK123 NAG122:NAG123 NKC122:NKC123 NTY122:NTY123 ODU122:ODU123 ONQ122:ONQ123 OXM122:OXM123 PHI122:PHI123 PRE122:PRE123 QBA122:QBA123 QKW122:QKW123 QUS122:QUS123 REO122:REO123 ROK122:ROK123 RYG122:RYG123 SIC122:SIC123 SRY122:SRY123 TBU122:TBU123 TLQ122:TLQ123 TVM122:TVM123 UFI122:UFI123 UPE122:UPE123 UZA122:UZA123 VIW122:VIW123 VSS122:VSS123 WCO122:WCO123 WMK122:WMK123 WWG122:WWG123 JU122:JU123 ADM122:ADM123 ADM117:ADM118 VJG126 VTC126 WCY126 WMU126 WWQ126 KE126 UA126 ADW126 ANS126 AXO126 BHK126 BRG126 CBC126 CKY126 CUU126 DEQ126 DOM126 DYI126 EIE126 ESA126 FBW126 FLS126 FVO126 GFK126 GPG126 GZC126 HIY126 HSU126 ICQ126 IMM126 IWI126 JGE126 JQA126 JZW126 KJS126 KTO126 LDK126 LNG126 LXC126 MGY126 MQU126 NAQ126 NKM126 NUI126 OEE126 OOA126 OXW126 PHS126 PRO126 QBK126 QLG126 QVC126 REY126 ROU126 RYQ126 SIM126 SSI126 TCE126 TMA126 TVW126 UFS126 UPO126 UZK126 AXE127:AXE128 BHA127:BHA128 BQW127:BQW128 CAS127:CAS128 CKO127:CKO128 CUK127:CUK128 DEG127:DEG128 DOC127:DOC128 DXY127:DXY128 EHU127:EHU128 ERQ127:ERQ128 FBM127:FBM128 FLI127:FLI128 FVE127:FVE128 GFA127:GFA128 GOW127:GOW128 GYS127:GYS128 HIO127:HIO128 HSK127:HSK128 ICG127:ICG128 IMC127:IMC128 IVY127:IVY128 JFU127:JFU128 JPQ127:JPQ128 JZM127:JZM128 KJI127:KJI128 KTE127:KTE128 LDA127:LDA128 LMW127:LMW128 LWS127:LWS128 MGO127:MGO128 MQK127:MQK128 NAG127:NAG128 NKC127:NKC128 NTY127:NTY128 ODU127:ODU128 ONQ127:ONQ128 OXM127:OXM128 PHI127:PHI128 PRE127:PRE128 QBA127:QBA128 QKW127:QKW128 QUS127:QUS128 REO127:REO128 ROK127:ROK128 RYG127:RYG128 SIC127:SIC128 SRY127:SRY128 TBU127:TBU128 TLQ127:TLQ128 TVM127:TVM128 UFI127:UFI128 UPE127:UPE128 UZA127:UZA128 VIW127:VIW128 VSS127:VSS128 WCO127:WCO128 WMK127:WMK128 WWG127:WWG128 JU127:JU128 ADM127:ADM128 TQ95:TQ96 UPO132 BHA133:BHA134 BQW133:BQW134 CAS133:CAS134 CKO133:CKO134 CUK133:CUK134 DEG133:DEG134 DOC133:DOC134 DXY133:DXY134 EHU133:EHU134 ERQ133:ERQ134 FBM133:FBM134 FLI133:FLI134 FVE133:FVE134 GFA133:GFA134 GOW133:GOW134 GYS133:GYS134 HIO133:HIO134 HSK133:HSK134 ICG133:ICG134 IMC133:IMC134 IVY133:IVY134 JFU133:JFU134 JPQ133:JPQ134 JZM133:JZM134 KJI133:KJI134 KTE133:KTE134 LDA133:LDA134 LMW133:LMW134 LWS133:LWS134 MGO133:MGO134 MQK133:MQK134 NAG133:NAG134 NKC133:NKC134 NTY133:NTY134 ODU133:ODU134 ONQ133:ONQ134 OXM133:OXM134 PHI133:PHI134 PRE133:PRE134 QBA133:QBA134 QKW133:QKW134 QUS133:QUS134 REO133:REO134 ROK133:ROK134 RYG133:RYG134 SIC133:SIC134 SRY133:SRY134 TBU133:TBU134 TLQ133:TLQ134 TVM133:TVM134 UFI133:UFI134 UPE133:UPE134 UZA133:UZA134 VIW133:VIW134 VSS133:VSS134 WCO133:WCO134 WMK133:WMK134 WWG133:WWG134 JU133:JU134 TQ133:TQ134 TQ127:TQ128 TQ111:TQ112 WDI153 VJF154 UZJ154 UPN154 UFR154 TVV154 TLZ154 TCD154 SSH154 SIL154 RYP154 ROT154 REX154 QVB154 QLF154 QBJ154 PRN154 PHR154 OXV154 ONZ154 OED154 NUH154 NKL154 NAP154 MQT154 MGX154 LXB154 LNF154 LDJ154 KTN154 KJR154 JZV154 JPZ154 JGD154 IWH154 IML154 ICP154 HST154 HIX154 GZB154 GPF154 GFJ154 FVN154 FLR154 FBV154 ERZ154 EID154 DYH154 DOL154 DEP154 CUT154 CKX154 CBB154 BRF154 BHJ154 AXN154 ANR154 ADV154 TZ154 KD154 WWP154 WMT154 KF155:KF158 UB163 WWN159 WMR159 WCV159 VSZ159 VJD159 UZH159 UPL159 UFP159 TVT159 TLX159 TCB159 SSF159 SIJ159 RYN159 ROR159 REV159 QUZ159 QLD159 QBH159 PRL159 PHP159 OXT159 ONX159 OEB159 NUF159 NKJ159 NAN159 MQR159 MGV159 LWZ159 LND159 LDH159 KTL159 KJP159 JZT159 JPX159 JGB159 IWF159 IMJ159 ICN159 HSR159 HIV159 GYZ159 GPD159 GFH159 FVL159 FLP159 FBT159 ERX159 EIB159 DYF159 DOJ159 DEN159 CUR159 CKV159 CAZ159 BRD159 BHH159 AXL159 ANP159 ADT159 BG61:BG78 WCZ196 WMV196 WWR196 KF196 UB196 ADX196 ANT196 AXP196 BHL196 BRH196 CBD196 CKZ196 CUV196 DER196 DON196 DYJ196 EIF196 ESB196 FBX196 FLT196 FVP196 GFL196 GPH196 GZD196 HIZ196 HSV196 ICR196 IMN196 IWJ196 JGF196 JQB196 JZX196 KJT196 KTP196 LDL196 LNH196 LXD196 MGZ196 MQV196 NAR196 NKN196 NUJ196 OEF196 OOB196 OXX196 PHT196 PRP196 QBL196 QLH196 QVD196 REZ196 ROV196 RYR196 SIN196 SSJ196 TCF196 TMB196 TVX196 UFT196 UPP196 UZL196 VJH196 WCZ199 WMV199 WWR199 KF199 UB199 ADX199 ANT199 AXP199 BHL199 BRH199 CBD199 CKZ199 CUV199 DER199 DON199 DYJ199 EIF199 ESB199 FBX199 FLT199 FVP199 GFL199 GPH199 GZD199 HIZ199 HSV199 ICR199 IMN199 IWJ199 JGF199 JQB199 JZX199 KJT199 KTP199 LDL199 LNH199 LXD199 MGZ199 MQV199 NAR199 NKN199 NUJ199 OEF199 OOB199 OXX199 PHT199 PRP199 QBL199 QLH199 QVD199 REZ199 ROV199 RYR199 SIN199 SSJ199 TCF199 TMB199 TVX199 UFT199 UPP199 UZL199 VJH199 VTD202 WCZ202 WMV202 WWR202 KF202 UB202 ADX202 ANT202 AXP202 BHL202 BRH202 CBD202 CKZ202 CUV202 DER202 DON202 DYJ202 EIF202 ESB202 FBX202 FLT202 FVP202 GFL202 GPH202 GZD202 HIZ202 HSV202 ICR202 IMN202 IWJ202 JGF202 JQB202 JZX202 KJT202 KTP202 LDL202 LNH202 LXD202 MGZ202 MQV202 NAR202 NKN202 NUJ202 OEF202 OOB202 OXX202 PHT202 PRP202 QBL202 QLH202 QVD202 REZ202 ROV202 RYR202 SIN202 SSJ202 TCF202 TMB202 TVX202 UFT202 UPP202 UZL202 VJH202 VTD204 WCZ204 WMV204 WWR204 KF204 UB204 ADX204 ANT204 AXP204 BHL204 BRH204 CBD204 CKZ204 CUV204 DER204 DON204 DYJ204 EIF204 ESB204 FBX204 FLT204 FVP204 GFL204 GPH204 GZD204 HIZ204 HSV204 ICR204 IMN204 IWJ204 JGF204 JQB204 JZX204 KJT204 KTP204 LDL204 LNH204 LXD204 MGZ204 MQV204 NAR204 NKN204 NUJ204 OEF204 OOB204 OXX204 PHT204 PRP204 QBL204 QLH204 QVD204 REZ204 ROV204 RYR204 SIN204 SSJ204 TCF204 TMB204 TVX204 UFT204 UPP204 UZL204 VJH204 AYA43:AYA45 WCZ206 WMV206 WWR206 KF206 UB206 ADX206 ANT206 AXP206 BHL206 BRH206 CBD206 CKZ206 CUV206 DER206 DON206 DYJ206 EIF206 ESB206 FBX206 FLT206 FVP206 GFL206 GPH206 GZD206 HIZ206 HSV206 ICR206 IMN206 IWJ206 JGF206 JQB206 JZX206 KJT206 KTP206 LDL206 LNH206 LXD206 MGZ206 MQV206 NAR206 NKN206 NUJ206 OEF206 OOB206 OXX206 PHT206 PRP206 QBL206 QLH206 QVD206 REZ206 ROV206 RYR206 SIN206 SSJ206 TCF206 TMB206 TVX206 UFT206 UPP206 UZL206 VJH206 VTD206 WCZ251 WMV251 WWR251 KF251 UB251 ADX251 ANT251 AXP251 BHL251 BRH251 CBD251 CKZ251 CUV251 DER251 DON251 DYJ251 EIF251 ESB251 FBX251 FLT251 FVP251 GFL251 GPH251 GZD251 HIZ251 HSV251 ICR251 IMN251 IWJ251 JGF251 JQB251 JZX251 KJT251 KTP251 LDL251 LNH251 LXD251 MGZ251 MQV251 NAR251 NKN251 NUJ251 OEF251 OOB251 OXX251 PHT251 PRP251 QBL251 QLH251 QVD251 REZ251 ROV251 RYR251 SIN251 SSJ251 TCF251 TMB251 TVX251 UFT251 UPP251 UZL251 VJH251 TX159 UI160 AEE160 AOA160 AXW160 BHS160 BRO160 CBK160 CLG160 CVC160 DEY160 DOU160 DYQ160 EIM160 ESI160 FCE160 FMA160 FVW160 GFS160 GPO160 GZK160 HJG160 HTC160 ICY160 IMU160 IWQ160 JGM160 JQI160 KAE160 KKA160 KTW160 LDS160 LNO160 LXK160 MHG160 MRC160 NAY160 NKU160 NUQ160 OEM160 OOI160 OYE160 PIA160 PRW160 QBS160 QLO160 QVK160 RFG160 RPC160 RYY160 SIU160 SSQ160 TCM160 TMI160 TWE160 UGA160 UPW160 UZS160 VJO160 VTK160 WDG160 WWY160 UI151 WNE142 WDI142 VTM142 VJQ142 UZU142 UPY142 UGC142 TWG142 TMK142 TCO142 SSS142 SIW142 RZA142 RPE142 RFI142 QVM142 QLQ142 QBU142 PRY142 PIC142 OYG142 OOK142 OEO142 NUS142 NKW142 NBA142 MRE142 MHI142 LXM142 LNQ142 LDU142 KTY142 KKC142 KAG142 JQK142 JGO142 IWS142 IMW142 IDA142 HTE142 HJI142 GZM142 GPQ142 GFU142 FVY142 FMC142 FCG142 ESK142 EIO142 DYS142 DOW142 DFA142 CVE142 CLI142 CBM142 BRQ142 BHU142 AXY142 AOC142 AEG142 UK142 KO142 WXA142 WWY143 WNC143 KM143 UI143 AEE143 AOA143 AXW143 BHS143 BRO143 CBK143 CLG143 CVC143 DEY143 DOU143 DYQ143 EIM143 ESI143 FCE143 FMA143 FVW143 GFS143 GPO143 GZK143 HJG143 HTC143 ICY143 IMU143 IWQ143 JGM143 JQI143 KAE143 KKA143 KTW143 LDS143 LNO143 LXK143 MHG143 MRC143 NAY143 NKU143 NUQ143 OEM143 OOI143 OYE143 PIA143 PRW143 QBS143 QLO143 QVK143 RFG143 RPC143 RYY143 SIU143 SSQ143 TCM143 TMI143 TWE143 UGA143 UPW143 UZS143 VJO143 VTK143 WDG143 BA139:BA149 WNE144 WDI144 VTM144 VJQ144 UZU144 UPY144 UGC144 TWG144 TMK144 TCO144 SSS144 SIW144 RZA144 RPE144 RFI144 QVM144 QLQ144 QBU144 PRY144 PIC144 OYG144 OOK144 OEO144 NUS144 NKW144 NBA144 MRE144 MHI144 LXM144 LNQ144 LDU144 KTY144 KKC144 KAG144 JQK144 JGO144 IWS144 IMW144 IDA144 HTE144 HJI144 GZM144 GPQ144 GFU144 FVY144 FMC144 FCG144 ESK144 EIO144 DYS144 DOW144 DFA144 CVE144 CLI144 CBM144 BRQ144 BHU144 AXY144 AOC144 AEG144 UK144 KO144 WXA144 WWY145 WNC145 KM145 UI145 AEE145 AOA145 AXW145 BHS145 BRO145 CBK145 CLG145 CVC145 DEY145 DOU145 DYQ145 EIM145 ESI145 FCE145 FMA145 FVW145 GFS145 GPO145 GZK145 HJG145 HTC145 ICY145 IMU145 IWQ145 JGM145 JQI145 KAE145 KKA145 KTW145 LDS145 LNO145 LXK145 MHG145 MRC145 NAY145 NKU145 NUQ145 OEM145 OOI145 OYE145 PIA145 PRW145 QBS145 QLO145 QVK145 RFG145 RPC145 RYY145 SIU145 SSQ145 TCM145 TMI145 TWE145 UGA145 UPW145 UZS145 VJO145 VTK145 WDG145 WXA146 KO150 WNE146 WDI146 VTM146 VJQ146 UZU146 UPY146 UGC146 TWG146 TMK146 TCO146 SSS146 SIW146 RZA146 RPE146 RFI146 QVM146 QLQ146 QBU146 PRY146 PIC146 OYG146 OOK146 OEO146 NUS146 NKW146 NBA146 MRE146 MHI146 LXM146 LNQ146 LDU146 KTY146 KKC146 KAG146 JQK146 JGO146 IWS146 IMW146 IDA146 HTE146 HJI146 GZM146 GPQ146 GFU146 FVY146 FMC146 FCG146 ESK146 EIO146 DYS146 DOW146 DFA146 CVE146 CLI146 CBM146 BRQ146 BHU146 AXY146 AOC146 AEG146 UK146 KO146 WWY147 WNC147 KM147 UI147 AEE147 AOA147 AXW147 BHS147 BRO147 CBK147 CLG147 CVC147 DEY147 DOU147 DYQ147 EIM147 ESI147 FCE147 FMA147 FVW147 GFS147 GPO147 GZK147 HJG147 HTC147 ICY147 IMU147 IWQ147 JGM147 JQI147 KAE147 KKA147 KTW147 LDS147 LNO147 LXK147 MHG147 MRC147 NAY147 NKU147 NUQ147 OEM147 OOI147 OYE147 PIA147 PRW147 QBS147 QLO147 QVK147 RFG147 RPC147 RYY147 SIU147 SSQ147 TCM147 TMI147 TWE147 UGA147 UPW147 UZS147 VJO147 VTK147 WDG147 KO148 WXA148 WNE148 WDI148 VTM148 VJQ148 UZU148 UPY148 UGC148 TWG148 TMK148 TCO148 SSS148 SIW148 RZA148 RPE148 RFI148 QVM148 QLQ148 QBU148 PRY148 PIC148 OYG148 OOK148 OEO148 NUS148 NKW148 NBA148 MRE148 MHI148 LXM148 LNQ148 LDU148 KTY148 KKC148 KAG148 JQK148 JGO148 IWS148 IMW148 IDA148 HTE148 HJI148 GZM148 GPQ148 GFU148 FVY148 FMC148 FCG148 ESK148 EIO148 DYS148 DOW148 DFA148 CVE148 CLI148 CBM148 BRQ148 BHU148 AXY148 AOC148 AEG148 UK148 UK150 WNC149 KM149 UI149 AEE149 AOA149 AXW149 BHS149 BRO149 CBK149 CLG149 CVC149 DEY149 DOU149 DYQ149 EIM149 ESI149 FCE149 FMA149 FVW149 GFS149 GPO149 GZK149 HJG149 HTC149 ICY149 IMU149 IWQ149 JGM149 JQI149 KAE149 KKA149 KTW149 LDS149 LNO149 LXK149 MHG149 MRC149 NAY149 NKU149 NUQ149 OEM149 OOI149 OYE149 PIA149 PRW149 QBS149 QLO149 QVK149 RFG149 RPC149 RYY149 SIU149 SSQ149 TCM149 TMI149 TWE149 UGA149 UPW149 UZS149 VJO149 VTK149 WDG149 VTO197 VTD196 VJS197 UZW197 UQA197 UGE197 TWI197 TMM197 TCQ197 SSU197 SIY197 RZC197 RPG197 RFK197 QVO197 QLS197 QBW197 PSA197 PIE197 OYI197 OOM197 OEQ197 NUU197 NKY197 NBC197 MRG197 MHK197 LXO197 LNS197 LDW197 KUA197 KKE197 KAI197 JQM197 JGQ197 IWU197 IMY197 IDC197 HTG197 HJK197 GZO197 GPS197 GFW197 FWA197 FME197 FCI197 ESM197 EIQ197 DYU197 DOY197 DFC197 CVG197 CLK197 CBO197 BRS197 BHW197 AYA197 AOE197 AEI197 UM197 KQ197 WXC197 WNG197 WDK197 BA193:BA207 VTD199 VJS200 UZW200 UQA200 UGE200 TWI200 TMM200 TCQ200 SSU200 SIY200 RZC200 RPG200 RFK200 QVO200 QLS200 QBW200 PSA200 PIE200 OYI200 OOM200 OEQ200 NUU200 NKY200 NBC200 MRG200 MHK200 LXO200 LNS200 LDW200 KUA200 KKE200 KAI200 JQM200 JGQ200 IWU200 IMY200 IDC200 HTG200 HJK200 GZO200 GPS200 GFW200 FWA200 FME200 FCI200 ESM200 EIQ200 DYU200 DOY200 DFC200 CVG200 CLK200 CBO200 BRS200 BHW200 AYA200 AOE200 AEI200 UM200 KQ200 WXC200 WNG200 WDK200 UZW351 UB155:UB158 ADX163 ANT163 AXP163 BHL163 BRH163 CBD163 CKZ163 CUV163 DER163 DON163 DYJ163 EIF163 ESB163 FBX163 FLT163 FVP163 GFL163 GPH163 GZD163 HIZ163 HSV163 ICR163 IMN163 IWJ163 JGF163 JQB163 JZX163 KJT163 KTP163 LDL163 LNH163 LXD163 MGZ163 MQV163 NAR163 NKN163 NUJ163 OEF163 OOB163 OXX163 PHT163 PRP163 QBL163 QLH163 QVD163 REZ163 ROV163 RYR163 SIN163 SSJ163 TCF163 TMB163 TVX163 UFT163 UPP163 UZL163 VJH163 VTD163 WCZ163 WWR163 BA163 BG132:BG134 WMV163 WCX154 ADX155:ADX158 ANT155:ANT158 AXP155:AXP158 BHL155:BHL158 BRH155:BRH158 CBD155:CBD158 CKZ155:CKZ158 CUV155:CUV158 DER155:DER158 DON155:DON158 DYJ155:DYJ158 EIF155:EIF158 ESB155:ESB158 FBX155:FBX158 FLT155:FLT158 FVP155:FVP158 GFL155:GFL158 GPH155:GPH158 GZD155:GZD158 HIZ155:HIZ158 HSV155:HSV158 ICR155:ICR158 IMN155:IMN158 IWJ155:IWJ158 JGF155:JGF158 JQB155:JQB158 JZX155:JZX158 KJT155:KJT158 KTP155:KTP158 LDL155:LDL158 LNH155:LNH158 LXD155:LXD158 MGZ155:MGZ158 MQV155:MQV158 NAR155:NAR158 NKN155:NKN158 NUJ155:NUJ158 OEF155:OEF158 OOB155:OOB158 OXX155:OXX158 PHT155:PHT158 PRP155:PRP158 QBL155:QBL158 QLH155:QLH158 QVD155:QVD158 REZ155:REZ158 ROV155:ROV158 RYR155:RYR158 SIN155:SIN158 SSJ155:SSJ158 TCF155:TCF158 TMB155:TMB158 TVX155:TVX158 UFT155:UFT158 UPP155:UPP158 UZL155:UZL158 VJH155:VJH158 VTD155:VTD158 WCZ155:WCZ158 WWR155:WWR158 BA153:BA158 VTO282:VTO283 KO257 UPW258 WDQ259 WXI259 WNM259 KW259 US259 AEO259 AOK259 AYG259 BIC259 BRY259 CBU259 CLQ259 CVM259 DFI259 DPE259 DZA259 EIW259 ESS259 FCO259 FMK259 FWG259 GGC259 GPY259 GZU259 HJQ259 HTM259 IDI259 INE259 IXA259 JGW259 JQS259 KAO259 KKK259 KUG259 LEC259 LNY259 LXU259 MHQ259 MRM259 NBI259 NLE259 NVA259 OEW259 OOS259 OYO259 PIK259 PSG259 QCC259 QLY259 QVU259 RFQ259 RPM259 RZI259 SJE259 STA259 TCW259 TMS259 TWO259 UGK259 UQG259 VAC259 VJY259 VTU259 VJK256 VJS353:VJS355 VTO353:VTO355 WDK353:WDK355 WNG353:WNG355 WXC353:WXC355 KQ353:KQ355 UM353:UM355 AEI353:AEI355 AOE353:AOE355 AYA353:AYA355 BHW353:BHW355 BRS353:BRS355 CBO353:CBO355 CLK353:CLK355 CVG353:CVG355 DFC353:DFC355 DOY353:DOY355 DYU353:DYU355 EIQ353:EIQ355 ESM353:ESM355 FCI353:FCI355 FME353:FME355 FWA353:FWA355 GFW353:GFW355 GPS353:GPS355 GZO353:GZO355 HJK353:HJK355 HTG353:HTG355 IDC353:IDC355 IMY353:IMY355 IWU353:IWU355 JGQ353:JGQ355 JQM353:JQM355 KAI353:KAI355 KKE353:KKE355 KUA353:KUA355 LDW353:LDW355 LNS353:LNS355 LXO353:LXO355 MHK353:MHK355 MRG353:MRG355 NBC353:NBC355 NKY353:NKY355 NUU353:NUU355 OEQ353:OEQ355 OOM353:OOM355 OYI353:OYI355 PIE353:PIE355 PSA353:PSA355 QBW353:QBW355 QLS353:QLS355 QVO353:QVO355 RFK353:RFK355 RPG353:RPG355 RZC353:RZC355 SIY353:SIY355 SSU353:SSU355 TCQ353:TCQ355 TMM353:TMM355 TWI353:TWI355 UGE353:UGE355 UQA353:UQA355 BA252:BA254 VSS356:VSS357 VTG256 WDC256 WMY256 WWU256 KI256 UE256 AEA256 ANW256 AXS256 BHO256 BRK256 CBG256 CLC256 CUY256 DEU256 DOQ256 DYM256 EII256 ESE256 FCA256 FLW256 FVS256 GFO256 GPK256 GZG256 HJC256 HSY256 ICU256 IMQ256 IWM256 JGI256 JQE256 KAA256 KJW256 KTS256 LDO256 LNK256 LXG256 MHC256 MQY256 NAU256 NKQ256 NUM256 OEI256 OOE256 OYA256 PHW256 PRS256 QBO256 QLK256 QVG256 RFC256 ROY256 RYU256 SIQ256 SSM256 TCI256 TME256 TWA256 UFW256 UPS256 UZO256 UZW347 VJS347 VTO347 WDK347 WNG347 WXC347 KQ347 UM347 AEI347 AOE347 AYA347 BHW347 BRS347 CBO347 CLK347 CVG347 DFC347 DOY347 DYU347 EIQ347 ESM347 FCI347 FME347 FWA347 GFW347 GPS347 GZO347 HJK347 HTG347 IDC347 IMY347 IWU347 JGQ347 JQM347 KAI347 KKE347 KUA347 LDW347 LNS347 LXO347 MHK347 MRG347 NBC347 NKY347 NUU347 OEQ347 OOM347 OYI347 PIE347 PSA347 QBW347 QLS347 QVO347 RFK347 RPG347 RZC347 SIY347 SSU347 TCQ347 TMM347 TWI347 UGE347 UQA347 UZW349 VJS349 VTO349 WDK349 WNG349 WXC349 KQ349 UM349 AEI349 AOE349 AYA349 BHW349 BRS349 CBO349 CLK349 CVG349 DFC349 DOY349 DYU349 EIQ349 ESM349 FCI349 FME349 FWA349 GFW349 GPS349 GZO349 HJK349 HTG349 IDC349 IMY349 IWU349 JGQ349 JQM349 KAI349 KKE349 KUA349 LDW349 LNS349 LXO349 MHK349 MRG349 NBC349 NKY349 NUU349 OEQ349 OOM349 OYI349 PIE349 PSA349 QBW349 QLS349 QVO349 RFK349 RPG349 RZC349 SIY349 SSU349 TCQ349 TMM349 TWI349 UGE349 UQA349 VJS351 VTO351 WDK351 WNG351 WXC351 KQ351 UM351 AEI351 AOE351 AYA351 BHW351 BRS351 CBO351 CLK351 CVG351 DFC351 DOY351 DYU351 EIQ351 ESM351 FCI351 FME351 FWA351 GFW351 GPS351 GZO351 HJK351 HTG351 IDC351 IMY351 IWU351 JGQ351 JQM351 KAI351 KKE351 KUA351 LDW351 LNS351 LXO351 MHK351 MRG351 NBC351 NKY351 NUU351 OEQ351 OOM351 OYI351 PIE351 PSA351 QBW351 QLS351 QVO351 RFK351 RPG351 RZC351 SIY351 SSU351 TCQ351 TMM351 TWI351 UGE351 WWR161 WCZ161 VTD161 VJH161 UZL161 UPP161 UFT161 TVX161 TMB161 TCF161 SSJ161 SIN161 RYR161 ROV161 REZ161 QVD161 QLH161 QBL161 PRP161 PHT161 OXX161 OOB161 OEF161 NUJ161 NKN161 NAR161 MQV161 MGZ161 LXD161 LNH161 LDL161 KTP161 KJT161 JZX161 JQB161 JGF161 IWJ161 IMN161 ICR161 HSV161 HIZ161 GZD161 GPH161 GFL161 FVP161 FLT161 FBX161 ESB161 EIF161 DYJ161 DON161 DER161 CUV161 CKZ161 CBD161 BRH161 BHL161 AXP161 ANT161 ADX161 UB161 KF161 WMV161 WMK356:WMK357 TN162 ADJ162 ANF162 AXB162 BGX162 BQT162 CAP162 CKL162 CUH162 DED162 DNZ162 DXV162 EHR162 ERN162 FBJ162 FLF162 FVB162 GEX162 GOT162 GYP162 HIL162 HSH162 ICD162 ILZ162 IVV162 JFR162 JPN162 JZJ162 KJF162 KTB162 LCX162 LMT162 LWP162 MGL162 MQH162 NAD162 NJZ162 NTV162 ODR162 ONN162 OXJ162 PHF162 PRB162 QAX162 QKT162 QUP162 REL162 ROH162 RYD162 SHZ162 SRV162 TBR162 TLN162 TVJ162 UFF162 UPB162 UYX162 VIT162 VSP162 WCL162 WWD162 WMH162 TQ104 KF163 UZW353:UZW355 WWG356:WWG357 JU356:JU357 TQ356:TQ357 ADM356:ADM357 ANI356:ANI357 AXE356:AXE357 BHA356:BHA357 BQW356:BQW357 CAS356:CAS357 CKO356:CKO357 CUK356:CUK357 DEG356:DEG357 DOC356:DOC357 DXY356:DXY357 EHU356:EHU357 ERQ356:ERQ357 FBM356:FBM357 FLI356:FLI357 FVE356:FVE357 GFA356:GFA357 GOW356:GOW357 GYS356:GYS357 HIO356:HIO357 HSK356:HSK357 ICG356:ICG357 IMC356:IMC357 IVY356:IVY357 JFU356:JFU357 JPQ356:JPQ357 JZM356:JZM357 KJI356:KJI357 KTE356:KTE357 LDA356:LDA357 LMW356:LMW357 LWS356:LWS357 MGO356:MGO357 MQK356:MQK357 NAG356:NAG357 NKC356:NKC357 NTY356:NTY357 ODU356:ODU357 ONQ356:ONQ357 OXM356:OXM357 PHI356:PHI357 PRE356:PRE357 QBA356:QBA357 QKW356:QKW357 QUS356:QUS357 REO356:REO357 ROK356:ROK357 RYG356:RYG357 SIC356:SIC357 SRY356:SRY357 TBU356:TBU357 TLQ356:TLQ357 TVM356:TVM357 UFI356:UFI357 UPE356:UPE357 UZA356:UZA357 VIW356:VIW357 BA356:BA357 VJS282:VJS283 WDK282:WDK283 WNG282:WNG283 WXC282:WXC283 KQ282:KQ283 UM282:UM283 AEI282:AEI283 AOE282:AOE283 AYA282:AYA283 BHW282:BHW283 BRS282:BRS283 CBO282:CBO283 CLK282:CLK283 CVG282:CVG283 DFC282:DFC283 DOY282:DOY283 DYU282:DYU283 EIQ282:EIQ283 ESM282:ESM283 FCI282:FCI283 FME282:FME283 FWA282:FWA283 GFW282:GFW283 GPS282:GPS283 GZO282:GZO283 HJK282:HJK283 HTG282:HTG283 IDC282:IDC283 IMY282:IMY283 IWU282:IWU283 JGQ282:JGQ283 JQM282:JQM283 KAI282:KAI283 KKE282:KKE283 KUA282:KUA283 LDW282:LDW283 LNS282:LNS283 LXO282:LXO283 MHK282:MHK283 MRG282:MRG283 NBC282:NBC283 NKY282:NKY283 NUU282:NUU283 OEQ282:OEQ283 OOM282:OOM283 OYI282:OYI283 PIE282:PIE283 PSA282:PSA283 QBW282:QBW283 QLS282:QLS283 QVO282:QVO283 RFK282:RFK283 RPG282:RPG283 RZC282:RZC283 SIY282:SIY283 SSU282:SSU283 TCQ282:TCQ283 TMM282:TMM283 TWI282:TWI283 UGE282:UGE283 UQA282:UQA283 UZW282:UZW283 KW180:KW181 US180:US181 AEO180:AEO181 AOK180:AOK181 AYG180:AYG181 BIC180:BIC181 BRY180:BRY181 CBU180:CBU181 CLQ180:CLQ181 CVM180:CVM181 DFI180:DFI181 DPE180:DPE181 DZA180:DZA181 EIW180:EIW181 ESS180:ESS181 FCO180:FCO181 FMK180:FMK181 FWG180:FWG181 GGC180:GGC181 GPY180:GPY181 GZU180:GZU181 HJQ180:HJQ181 HTM180:HTM181 IDI180:IDI181 INE180:INE181 IXA180:IXA181 JGW180:JGW181 JQS180:JQS181 KAO180:KAO181 KKK180:KKK181 KUG180:KUG181 LEC180:LEC181 LNY180:LNY181 LXU180:LXU181 MHQ180:MHQ181 MRM180:MRM181 NBI180:NBI181 NLE180:NLE181 NVA180:NVA181 OEW180:OEW181 OOS180:OOS181 OYO180:OYO181 PIK180:PIK181 PSG180:PSG181 QCC180:QCC181 QLY180:QLY181 QVU180:QVU181 RFQ180:RFQ181 RPM180:RPM181 RZI180:RZI181 SJE180:SJE181 STA180:STA181 TCW180:TCW181 TMS180:TMS181 TWO180:TWO181 UGK180:UGK181 UQG180:UQG181 VAC180:VAC181 VJY180:VJY181 VTU180:VTU181 WDQ180:WDQ181 WNM180:WNM181 WCO356:WCO357 WDK168 WNG168 WXC168 KQ168 UM168 AEI168 AOE168 AYA168 BHW168 BRS168 CBO168 CLK168 CVG168 DFC168 DOY168 DYU168 EIQ168 ESM168 FCI168 FME168 FWA168 GFW168 GPS168 GZO168 HJK168 HTG168 IDC168 IMY168 IWU168 JGQ168 JQM168 KAI168 KKE168 KUA168 LDW168 LNS168 LXO168 MHK168 MRG168 NBC168 NKY168 NUU168 OEQ168 OOM168 OYI168 PIE168 PSA168 QBW168 QLS168 QVO168 RFK168 RPG168 RZC168 SIY168 SSU168 TCQ168 TMM168 TWI168 UGE168 UQA168 UZW168 VJS168 VTO168 WDK170 WNG170 WXC170 KQ170 UM170 AEI170 AOE170 AYA170 BHW170 BRS170 CBO170 CLK170 CVG170 DFC170 DOY170 DYU170 EIQ170 ESM170 FCI170 FME170 FWA170 GFW170 GPS170 GZO170 HJK170 HTG170 IDC170 IMY170 IWU170 JGQ170 JQM170 KAI170 KKE170 KUA170 LDW170 LNS170 LXO170 MHK170 MRG170 NBC170 NKY170 NUU170 OEQ170 OOM170 OYI170 PIE170 PSA170 QBW170 QLS170 QVO170 RFK170 RPG170 RZC170 SIY170 SSU170 TCQ170 TMM170 TWI170 UGE170 UQA170 UZW170 VJS170 VTO170 VTO172 VJS172 UZW172 UQA172 UGE172 TWI172 TMM172 TCQ172 SSU172 SIY172 RZC172 RPG172 RFK172 QVO172 QLS172 QBW172 PSA172 PIE172 OYI172 OOM172 OEQ172 NUU172 NKY172 NBC172 MRG172 MHK172 LXO172 LNS172 LDW172 KUA172 KKE172 KAI172 JQM172 JGQ172 IWU172 IMY172 IDC172 HTG172 HJK172 GZO172 GPS172 GFW172 FWA172 FME172 FCI172 ESM172 EIQ172 DYU172 DOY172 DFC172 CVG172 CLK172 CBO172 BRS172 BHW172 AYA172 AOE172 AEI172 UM172 KQ172 WXC172 WNG172 WDK172 WNG176 WNG182 WXC176 WXC182 KQ176 KQ182 UM176 UM182 AEI176 AEI182 AOE176 AOE182 AYA176 AYA182 BHW176 BHW182 BRS176 BRS182 CBO176 CBO182 CLK176 CLK182 CVG176 CVG182 DFC176 DFC182 DOY176 DOY182 DYU176 DYU182 EIQ176 EIQ182 ESM176 ESM182 FCI176 FCI182 FME176 FME182 FWA176 FWA182 GFW176 GFW182 GPS176 GPS182 GZO176 GZO182 HJK176 HJK182 HTG176 HTG182 IDC176 IDC182 IMY176 IMY182 IWU176 IWU182 JGQ176 JGQ182 JQM176 JQM182 KAI176 KAI182 KKE176 KKE182 KUA176 KUA182 LDW176 LDW182 LNS176 LNS182 LXO176 LXO182 MHK176 MHK182 MRG176 MRG182 NBC176 NBC182 NKY176 NKY182 NUU176 NUU182 OEQ176 OEQ182 OOM176 OOM182 OYI176 OYI182 PIE176 PIE182 PSA176 PSA182 QBW176 QBW182 QLS176 QLS182 QVO176 QVO182 RFK176 RFK182 RPG176 RPG182 RZC176 RZC182 SIY176 SIY182 SSU176 SSU182 TCQ176 TCQ182 TMM176 TMM182 TWI176 TWI182 UGE176 UGE182 UQA176 UQA182 UZW176 UZW182 VJS176 VJS182 VTO176 VTO182 WDK182 BA175:BA182 WDK176 WXI180:WXI181 WDK174 WNG174 WXC174 KQ174 UM174 AEI174 AOE174 AYA174 BHW174 BRS174 CBO174 CLK174 CVG174 DFC174 DOY174 DYU174 EIQ174 ESM174 FCI174 FME174 FWA174 GFW174 GPS174 GZO174 HJK174 HTG174 IDC174 IMY174 IWU174 JGQ174 JQM174 KAI174 KKE174 KUA174 LDW174 LNS174 LXO174 MHK174 MRG174 NBC174 NKY174 NUU174 OEQ174 OOM174 OYI174 PIE174 PSA174 QBW174 QLS174 QVO174 RFK174 RPG174 RZC174 SIY174 SSU174 TCQ174 TMM174 TWI174 UGE174 UQA174 UZW174 VJS174 VTO174 UZW290:UZW291 UQA290:UQA291 UGE290:UGE291 TWI290:TWI291 TMM290:TMM291 TCQ290:TCQ291 SSU290:SSU291 SIY290:SIY291 RZC290:RZC291 RPG290:RPG291 RFK290:RFK291 QVO290:QVO291 QLS290:QLS291 QBW290:QBW291 PSA290:PSA291 PIE290:PIE291 OYI290:OYI291 OOM290:OOM291 OEQ290:OEQ291 NUU290:NUU291 NKY290:NKY291 NBC290:NBC291 MRG290:MRG291 MHK290:MHK291 LXO290:LXO291 LNS290:LNS291 LDW290:LDW291 KUA290:KUA291 KKE290:KKE291 KAI290:KAI291 JQM290:JQM291 JGQ290:JGQ291 IWU290:IWU291 IMY290:IMY291 IDC290:IDC291 HTG290:HTG291 HJK290:HJK291 GZO290:GZO291 GPS290:GPS291 GFW290:GFW291 FWA290:FWA291 FME290:FME291 FCI290:FCI291 ESM290:ESM291 EIQ290:EIQ291 DYU290:DYU291 DOY290:DOY291 DFC290:DFC291 CVG290:CVG291 CLK290:CLK291 CBO290:CBO291 BRS290:BRS291 BHW290:BHW291 AYA290:AYA291 AOE290:AOE291 AEI290:AEI291 UM290:UM291 KQ290:KQ291 WXC290:WXC291 WNG290:WNG291 WDK290:WDK291 VTO290:VTO291 WDK297:WDK298 WNG297:WNG298 WXC297:WXC298 KQ297:KQ298 UM297:UM298 AEI297:AEI298 AOE297:AOE298 AYA297:AYA298 BHW297:BHW298 BRS297:BRS298 CBO297:CBO298 CLK297:CLK298 CVG297:CVG298 DFC297:DFC298 DOY297:DOY298 DYU297:DYU298 EIQ297:EIQ298 ESM297:ESM298 FCI297:FCI298 FME297:FME298 FWA297:FWA298 GFW297:GFW298 GPS297:GPS298 GZO297:GZO298 HJK297:HJK298 HTG297:HTG298 IDC297:IDC298 IMY297:IMY298 IWU297:IWU298 JGQ297:JGQ298 JQM297:JQM298 KAI297:KAI298 KKE297:KKE298 KUA297:KUA298 LDW297:LDW298 LNS297:LNS298 LXO297:LXO298 MHK297:MHK298 MRG297:MRG298 NBC297:NBC298 NKY297:NKY298 NUU297:NUU298 OEQ297:OEQ298 OOM297:OOM298 OYI297:OYI298 PIE297:PIE298 PSA297:PSA298 QBW297:QBW298 QLS297:QLS298 QVO297:QVO298 RFK297:RFK298 RPG297:RPG298 RZC297:RZC298 SIY297:SIY298 SSU297:SSU298 TCQ297:TCQ298 TMM297:TMM298 TWI297:TWI298 UGE297:UGE298 UQA297:UQA298 UZW297:UZW298 VJS297:VJS298 UQA316:UQA317 UGE316:UGE317 TWI316:TWI317 TMM316:TMM317 TCQ316:TCQ317 SSU316:SSU317 SIY316:SIY317 RZC316:RZC317 RPG316:RPG317 RFK316:RFK317 QVO316:QVO317 QLS316:QLS317 QBW316:QBW317 PSA316:PSA317 PIE316:PIE317 OYI316:OYI317 OOM316:OOM317 OEQ316:OEQ317 NUU316:NUU317 NKY316:NKY317 NBC316:NBC317 MRG316:MRG317 MHK316:MHK317 LXO316:LXO317 LNS316:LNS317 LDW316:LDW317 KUA316:KUA317 KKE316:KKE317 KAI316:KAI317 JQM316:JQM317 JGQ316:JGQ317 IWU316:IWU317 IMY316:IMY317 IDC316:IDC317 HTG316:HTG317 HJK316:HJK317 GZO316:GZO317 GPS316:GPS317 GFW316:GFW317 FWA316:FWA317 FME316:FME317 FCI316:FCI317 ESM316:ESM317 EIQ316:EIQ317 DYU316:DYU317 DOY316:DOY317 DFC316:DFC317 CVG316:CVG317 CLK316:CLK317 CBO316:CBO317 BRS316:BRS317 BHW316:BHW317 AYA316:AYA317 AOE316:AOE317 AEI316:AEI317 UM316:UM317 KQ316:KQ317 WXC316:WXC317 WNG316:WNG317 WDK316:WDK317 VTO316:VTO317 VJS316:VJS317 VTO323:VTO324 WDK323:WDK324 WNG323:WNG324 WXC323:WXC324 KQ323:KQ324 UM323:UM324 AEI323:AEI324 AOE323:AOE324 AYA323:AYA324 BHW323:BHW324 BRS323:BRS324 CBO323:CBO324 CLK323:CLK324 CVG323:CVG324 DFC323:DFC324 DOY323:DOY324 DYU323:DYU324 EIQ323:EIQ324 ESM323:ESM324 FCI323:FCI324 FME323:FME324 FWA323:FWA324 GFW323:GFW324 GPS323:GPS324 GZO323:GZO324 HJK323:HJK324 HTG323:HTG324 IDC323:IDC324 IMY323:IMY324 IWU323:IWU324 JGQ323:JGQ324 JQM323:JQM324 KAI323:KAI324 KKE323:KKE324 KUA323:KUA324 LDW323:LDW324 LNS323:LNS324 LXO323:LXO324 MHK323:MHK324 MRG323:MRG324 NBC323:NBC324 NKY323:NKY324 NUU323:NUU324 OEQ323:OEQ324 OOM323:OOM324 OYI323:OYI324 PIE323:PIE324 PSA323:PSA324 QBW323:QBW324 QLS323:QLS324 QVO323:QVO324 RFK323:RFK324 RPG323:RPG324 RZC323:RZC324 SIY323:SIY324 SSU323:SSU324 TCQ323:TCQ324 TMM323:TMM324 TWI323:TWI324 UGE323:UGE324 UQA323:UQA324 UZW323:UZW324 UGE330:UGE331 TWI330:TWI331 TMM330:TMM331 TCQ330:TCQ331 SSU330:SSU331 SIY330:SIY331 RZC330:RZC331 RPG330:RPG331 RFK330:RFK331 QVO330:QVO331 QLS330:QLS331 QBW330:QBW331 PSA330:PSA331 PIE330:PIE331 OYI330:OYI331 OOM330:OOM331 OEQ330:OEQ331 NUU330:NUU331 NKY330:NKY331 NBC330:NBC331 MRG330:MRG331 MHK330:MHK331 LXO330:LXO331 LNS330:LNS331 LDW330:LDW331 KUA330:KUA331 KKE330:KKE331 KAI330:KAI331 JQM330:JQM331 JGQ330:JGQ331 IWU330:IWU331 IMY330:IMY331 IDC330:IDC331 HTG330:HTG331 HJK330:HJK331 GZO330:GZO331 GPS330:GPS331 GFW330:GFW331 FWA330:FWA331 FME330:FME331 FCI330:FCI331 ESM330:ESM331 EIQ330:EIQ331 DYU330:DYU331 DOY330:DOY331 DFC330:DFC331 CVG330:CVG331 CLK330:CLK331 CBO330:CBO331 BRS330:BRS331 BHW330:BHW331 AYA330:AYA331 AOE330:AOE331 AEI330:AEI331 UM330:UM331 KQ330:KQ331 WXC330:WXC331 WNG330:WNG331 WDK330:WDK331 VTO330:VTO331 UZW330:UZW331 VJS330:VJS331 UZW337:UZW338 VJS337:VJS338 VTO337:VTO338 WDK337:WDK338 WNG337:WNG338 WXC337:WXC338 KQ337:KQ338 UM337:UM338 AEI337:AEI338 AOE337:AOE338 AYA337:AYA338 BHW337:BHW338 BRS337:BRS338 CBO337:CBO338 CLK337:CLK338 CVG337:CVG338 DFC337:DFC338 DOY337:DOY338 DYU337:DYU338 EIQ337:EIQ338 ESM337:ESM338 FCI337:FCI338 FME337:FME338 FWA337:FWA338 GFW337:GFW338 GPS337:GPS338 GZO337:GZO338 HJK337:HJK338 HTG337:HTG338 IDC337:IDC338 IMY337:IMY338 IWU337:IWU338 JGQ337:JGQ338 JQM337:JQM338 KAI337:KAI338 KKE337:KKE338 KUA337:KUA338 LDW337:LDW338 LNS337:LNS338 LXO337:LXO338 MHK337:MHK338 MRG337:MRG338 NBC337:NBC338 NKY337:NKY338 NUU337:NUU338 OEQ337:OEQ338 OOM337:OOM338 OYI337:OYI338 PIE337:PIE338 PSA337:PSA338 QBW337:QBW338 QLS337:QLS338 QVO337:QVO338 RFK337:RFK338 RPG337:RPG338 RZC337:RZC338 SIY337:SIY338 SSU337:SSU338 TCQ337:TCQ338 TMM337:TMM338 TWI337:TWI338 UGE337:UGE338 UQA337:UQA338 BA335:BA351 UGE301 TWI301 TMM301 TCQ301 SSU301 SIY301 RZC301 RPG301 RFK301 QVO301 QLS301 QBW301 PSA301 PIE301 OYI301 OOM301 OEQ301 NUU301 NKY301 NBC301 MRG301 MHK301 LXO301 LNS301 LDW301 KUA301 KKE301 KAI301 JQM301 JGQ301 IWU301 IMY301 IDC301 HTG301 HJK301 GZO301 GPS301 GFW301 FWA301 FME301 FCI301 ESM301 EIQ301 DYU301 DOY301 DFC301 CVG301 CLK301 CBO301 BRS301 BHW301 AYA301 AOE301 AEI301 UM301 KQ301 WXC301 WNG301 WDK301 VTO301 VJS301 UQA301 UZW301 UQA304 UZW304 VJS304 VTO304 WDK304 WNG304 WXC304 KQ304 UM304 AEI304 AOE304 AYA304 BHW304 BRS304 CBO304 CLK304 CVG304 DFC304 DOY304 DYU304 EIQ304 ESM304 FCI304 FME304 FWA304 GFW304 GPS304 GZO304 HJK304 HTG304 IDC304 IMY304 IWU304 JGQ304 JQM304 KAI304 KKE304 KUA304 LDW304 LNS304 LXO304 MHK304 MRG304 NBC304 NKY304 NUU304 OEQ304 OOM304 OYI304 PIE304 PSA304 QBW304 QLS304 QVO304 RFK304 RPG304 RZC304 SIY304 SSU304 TCQ304 TMM304 TWI304 UGE304 TWI307 TMM307 TCQ307 SSU307 SIY307 RZC307 RPG307 RFK307 QVO307 QLS307 QBW307 PSA307 PIE307 OYI307 OOM307 OEQ307 NUU307 NKY307 NBC307 MRG307 MHK307 LXO307 LNS307 LDW307 KUA307 KKE307 KAI307 JQM307 JGQ307 IWU307 IMY307 IDC307 HTG307 HJK307 GZO307 GPS307 GFW307 FWA307 FME307 FCI307 ESM307 EIQ307 DYU307 DOY307 DFC307 CVG307 CLK307 CBO307 BRS307 BHW307 AYA307 AOE307 AEI307 UM307 KQ307 WXC307 WNG307 WDK307 VTO307 VJS307 UZW307 UGE307 UQA307 UGE310 UGE388:UGE947 UQA310 UZW310 VJS310 VTO310 WDK310 WNG310 WXC310 KQ310 UM310 AEI310 AOE310 AYA310 BHW310 BRS310 CBO310 CLK310 CVG310 DFC310 DOY310 DYU310 EIQ310 ESM310 FCI310 FME310 FWA310 GFW310 GPS310 GZO310 HJK310 HTG310 IDC310 IMY310 IWU310 JGQ310 JQM310 KAI310 KKE310 KUA310 LDW310 LNS310 LXO310 MHK310 MRG310 NBC310 NKY310 NUU310 OEQ310 OOM310 OYI310 PIE310 PSA310 QBW310 QLS310 QVO310 RFK310 RPG310 RZC310 SIY310 SSU310 TCQ310 TMM310 TWI310 BA308:BA311 BA359 BA369 VJS290:VJS291 AX358:AX360 TWI359:TWI360 TMM359:TMM360 TCQ359:TCQ360 SSU359:SSU360 SIY359:SIY360 RZC359:RZC360 RPG359:RPG360 RFK359:RFK360 QVO359:QVO360 QLS359:QLS360 QBW359:QBW360 PSA359:PSA360 PIE359:PIE360 OYI359:OYI360 OOM359:OOM360 OEQ359:OEQ360 NUU359:NUU360 NKY359:NKY360 NBC359:NBC360 MRG359:MRG360 MHK359:MHK360 LXO359:LXO360 LNS359:LNS360 LDW359:LDW360 KUA359:KUA360 KKE359:KKE360 KAI359:KAI360 JQM359:JQM360 JGQ359:JGQ360 IWU359:IWU360 IMY359:IMY360 IDC359:IDC360 HTG359:HTG360 HJK359:HJK360 GZO359:GZO360 GPS359:GPS360 GFW359:GFW360 FWA359:FWA360 FME359:FME360 FCI359:FCI360 ESM359:ESM360 EIQ359:EIQ360 DYU359:DYU360 DOY359:DOY360 DFC359:DFC360 CVG359:CVG360 CLK359:CLK360 CBO359:CBO360 BRS359:BRS360 BHW359:BHW360 AYA359:AYA360 AOE359:AOE360 AEI359:AEI360 UM359:UM360 KQ359:KQ360 WXC359:WXC360 WNG359:WNG360 WDK359:WDK360 VTO359:VTO360 VJS359:VJS360 UZW359:UZW360 UQA359:UQA360 US376:US383 VJS369:VJS370 VTO369:VTO370 WDK369:WDK370 WNG369:WNG370 WXC369:WXC370 KQ369:KQ370 UM369:UM370 AEI369:AEI370 AOE369:AOE370 AYA369:AYA370 BHW369:BHW370 BRS369:BRS370 CBO369:CBO370 CLK369:CLK370 CVG369:CVG370 DFC369:DFC370 DOY369:DOY370 DYU369:DYU370 EIQ369:EIQ370 ESM369:ESM370 FCI369:FCI370 FME369:FME370 FWA369:FWA370 GFW369:GFW370 GPS369:GPS370 GZO369:GZO370 HJK369:HJK370 HTG369:HTG370 IDC369:IDC370 IMY369:IMY370 IWU369:IWU370 JGQ369:JGQ370 JQM369:JQM370 KAI369:KAI370 KKE369:KKE370 KUA369:KUA370 LDW369:LDW370 LNS369:LNS370 LXO369:LXO370 MHK369:MHK370 MRG369:MRG370 NBC369:NBC370 NKY369:NKY370 NUU369:NUU370 OEQ369:OEQ370 OOM369:OOM370 OYI369:OYI370 PIE369:PIE370 PSA369:PSA370 QBW369:QBW370 QLS369:QLS370 QVO369:QVO370 RFK369:RFK370 RPG369:RPG370 RZC369:RZC370 SIY369:SIY370 SSU369:SSU370 TCQ369:TCQ370 TMM369:TMM370 TWI369:TWI370 UGE369:UGE370 UQA369:UQA370 UGE373:UGE374 BA373 UQA373:UQA374 TWI373:TWI374 TMM373:TMM374 TCQ373:TCQ374 SSU373:SSU374 SIY373:SIY374 RZC373:RZC374 RPG373:RPG374 RFK373:RFK374 QVO373:QVO374 QLS373:QLS374 QBW373:QBW374 PSA373:PSA374 PIE373:PIE374 OYI373:OYI374 OOM373:OOM374 OEQ373:OEQ374 NUU373:NUU374 NKY373:NKY374 NBC373:NBC374 MRG373:MRG374 MHK373:MHK374 LXO373:LXO374 LNS373:LNS374 LDW373:LDW374 KUA373:KUA374 KKE373:KKE374 KAI373:KAI374 JQM373:JQM374 JGQ373:JGQ374 IWU373:IWU374 IMY373:IMY374 IDC373:IDC374 HTG373:HTG374 HJK373:HJK374 GZO373:GZO374 GPS373:GPS374 GFW373:GFW374 FWA373:FWA374 FME373:FME374 FCI373:FCI374 ESM373:ESM374 EIQ373:EIQ374 DYU373:DYU374 DOY373:DOY374 DFC373:DFC374 CVG373:CVG374 CLK373:CLK374 CBO373:CBO374 BRS373:BRS374 BHW373:BHW374 AYA373:AYA374 AOE373:AOE374 AEI373:AEI374 UM373:UM374 KQ373:KQ374 WXC373:WXC374 WNG373:WNG374 WDK373:WDK374 VTO373:VTO374 VJS373:VJS374 UZW373:UZW374 VTK371 VJS365:VJS366 BA365 VTO365:VTO366 VJS388:VJS947 WDK365:WDK366 VTO388:VTO947 WNG365:WNG366 WDK388:WDK947 WXC365:WXC366 WNG388:WNG947 KQ365:KQ366 WXC388:WXC947 UM365:UM366 KQ388:KQ947 AEI365:AEI366 UM388:UM947 AOE365:AOE366 AEI388:AEI947 AYA365:AYA366 AOE388:AOE947 BHW365:BHW366 AYA388:AYA947 BRS365:BRS366 BHW388:BHW947 CBO365:CBO366 BRS388:BRS947 CLK365:CLK366 CBO388:CBO947 CVG365:CVG366 CLK388:CLK947 DFC365:DFC366 CVG388:CVG947 DOY365:DOY366 DFC388:DFC947 DYU365:DYU366 DOY388:DOY947 EIQ365:EIQ366 DYU388:DYU947 ESM365:ESM366 EIQ388:EIQ947 FCI365:FCI366 ESM388:ESM947 FME365:FME366 FCI388:FCI947 FWA365:FWA366 FME388:FME947 GFW365:GFW366 FWA388:FWA947 GPS365:GPS366 GFW388:GFW947 GZO365:GZO366 GPS388:GPS947 HJK365:HJK366 GZO388:GZO947 HTG365:HTG366 HJK388:HJK947 IDC365:IDC366 HTG388:HTG947 IMY365:IMY366 IDC388:IDC947 IWU365:IWU366 IMY388:IMY947 JGQ365:JGQ366 IWU388:IWU947 JQM365:JQM366 JGQ388:JGQ947 KAI365:KAI366 JQM388:JQM947 KKE365:KKE366 KAI388:KAI947 KUA365:KUA366 KKE388:KKE947 LDW365:LDW366 KUA388:KUA947 LNS365:LNS366 LDW388:LDW947 LXO365:LXO366 LNS388:LNS947 MHK365:MHK366 LXO388:LXO947 MRG365:MRG366 MHK388:MHK947 NBC365:NBC366 MRG388:MRG947 NKY365:NKY366 NBC388:NBC947 NUU365:NUU366 NKY388:NKY947 OEQ365:OEQ366 NUU388:NUU947 OOM365:OOM366 OEQ388:OEQ947 OYI365:OYI366 OOM388:OOM947 PIE365:PIE366 OYI388:OYI947 PSA365:PSA366 PIE388:PIE947 QBW365:QBW366 PSA388:PSA947 QLS365:QLS366 QBW388:QBW947 QVO365:QVO366 QLS388:QLS947 RFK365:RFK366 QVO388:QVO947 RPG365:RPG366 RFK388:RFK947 RZC365:RZC366 RPG388:RPG947 SIY365:SIY366 RZC388:RZC947 SSU365:SSU366 SIY388:SIY947 TCQ365:TCQ366 SSU388:SSU947 TMM365:TMM366 TCQ388:TCQ947 TWI365:TWI366 TMM388:TMM947 UQA365:UQA366 TWI388:TWI947 UZW365:UZW366 UQA388:UQA947 UGE365:UGE366 UZW388:UZW947 VTK361 UQA330:UQA331 BA328:BA332 VJS323:VJS324 BA321:BA325 UZW316:UZW317 BA314:BA318 VTO297:VTO298 WMV155:WMV158 KW376:KW383 WXI376:WXI383 WNM376:WNM383 WDQ376:WDQ383 VTU376:VTU383 VJY376:VJY383 VAC376:VAC383 UQG376:UQG383 UGK376:UGK383 TWO376:TWO383 TMS376:TMS383 TCW376:TCW383 STA376:STA383 SJE376:SJE383 RZI376:RZI383 RPM376:RPM383 RFQ376:RFQ383 QVU376:QVU383 QLY376:QLY383 QCC376:QCC383 PSG376:PSG383 PIK376:PIK383 OYO376:OYO383 OOS376:OOS383 OEW376:OEW383 NVA376:NVA383 NLE376:NLE383 NBI376:NBI383 MRM376:MRM383 MHQ376:MHQ383 LXU376:LXU383 LNY376:LNY383 LEC376:LEC383 KUG376:KUG383 KKK376:KKK383 KAO376:KAO383 JQS376:JQS383 JGW376:JGW383 IXA376:IXA383 INE376:INE383 IDI376:IDI383 HTM376:HTM383 HJQ376:HJQ383 GZU376:GZU383 GPY376:GPY383 GGC376:GGC383 FWG376:FWG383 FMK376:FMK383 FCO376:FCO383 ESS376:ESS383 EIW376:EIW383 DZA376:DZA383 DPE376:DPE383 DFI376:DFI383 CVM376:CVM383 CLQ376:CLQ383 CBU376:CBU383 BRY376:BRY383 BIC376:BIC383 AYG376:AYG383 AOK376:AOK383 AEO376:AEO383 VTK375 UGE359:UGE360 VJO361 UZS361 UPW361 UGA361 TWE361 TMI361 TCM361 SSQ361 SIU361 RYY361 RPC361 RFG361 QVK361 QLO361 QBS361 PRW361 PIA361 OYE361 OOI361 OEM361 NUQ361 NKU361 NAY361 MRC361 MHG361 LXK361 LNO361 LDS361 KTW361 KKA361 KAE361 JQI361 JGM361 IWQ361 IMU361 ICY361 HTC361 HJG361 GZK361 GPO361 GFS361 FVW361 FMA361 FCE361 ESI361 EIM361 DYQ361 DOU361 DEY361 CVC361 CLG361 CBK361 BRO361 BHS361 AXW361 AOA361 AEE361 UI361 KM361 WWY361 WNC361 WDG361 AX364:AX366 VTK367 VJO367 UZS367 UPW367 UGA367 TWE367 TMI367 TCM367 SSQ367 SIU367 RYY367 RPC367 RFG367 QVK367 QLO367 QBS367 PRW367 PIA367 OYE367 OOI367 OEM367 NUQ367 NKU367 NAY367 MRC367 MHG367 LXK367 LNO367 LDS367 KTW367 KKA367 KAE367 JQI367 JGM367 IWQ367 IMU367 ICY367 HTC367 HJG367 GZK367 GPO367 GFS367 FVW367 FMA367 FCE367 ESI367 EIM367 DYQ367 DOU367 DEY367 CVC367 CLG367 CBK367 BRO367 BHS367 AXW367 AOA367 AEE367 UI367 KM367 WWY367 WNC367 WDG367 AX368:AX370 UZW369:UZW370 VJO371 UZS371 UPW371 UGA371 TWE371 TMI371 TCM371 SSQ371 SIU371 RYY371 RPC371 RFG371 QVK371 QLO371 QBS371 PRW371 PIA371 OYE371 OOI371 OEM371 NUQ371 NKU371 NAY371 MRC371 MHG371 LXK371 LNO371 LDS371 KTW371 KKA371 KAE371 JQI371 JGM371 IWQ371 IMU371 ICY371 HTC371 HJG371 GZK371 GPO371 GFS371 FVW371 FMA371 FCE371 ESI371 EIM371 DYQ371 DOU371 DEY371 CVC371 CLG371 CBK371 BRO371 BHS371 AXW371 AOA371 AEE371 UI371 KM371 WWY371 WNC371 WDG371 AX372:AX374 VJO375 UZS375 UPW375 UGA375 TWE375 TMI375 TCM375 SSQ375 SIU375 RYY375 RPC375 RFG375 QVK375 QLO375 QBS375 PRW375 PIA375 OYE375 OOI375 OEM375 NUQ375 NKU375 NAY375 MRC375 MHG375 LXK375 LNO375 LDS375 KTW375 KKA375 KAE375 JQI375 JGM375 IWQ375 IMU375 ICY375 HTC375 HJG375 GZK375 GPO375 GFS375 FVW375 FMA375 FCE375 ESI375 EIM375 DYQ375 DOU375 DEY375 CVC375 CLG375 CBK375 BRO375 BHS375 AXW375 AOA375 AEE375 UI375 KM375 WWY375 WNC375 WDG375 BA376:BA383 AX264:AX338 BA216:BA239">
      <formula1>12</formula1>
    </dataValidation>
    <dataValidation type="list" allowBlank="1" showInputMessage="1" showErrorMessage="1" sqref="AC65655:AC65678 JW65655:JW65678 TS65655:TS65678 ADO65655:ADO65678 ANK65655:ANK65678 AXG65655:AXG65678 BHC65655:BHC65678 BQY65655:BQY65678 CAU65655:CAU65678 CKQ65655:CKQ65678 CUM65655:CUM65678 DEI65655:DEI65678 DOE65655:DOE65678 DYA65655:DYA65678 EHW65655:EHW65678 ERS65655:ERS65678 FBO65655:FBO65678 FLK65655:FLK65678 FVG65655:FVG65678 GFC65655:GFC65678 GOY65655:GOY65678 GYU65655:GYU65678 HIQ65655:HIQ65678 HSM65655:HSM65678 ICI65655:ICI65678 IME65655:IME65678 IWA65655:IWA65678 JFW65655:JFW65678 JPS65655:JPS65678 JZO65655:JZO65678 KJK65655:KJK65678 KTG65655:KTG65678 LDC65655:LDC65678 LMY65655:LMY65678 LWU65655:LWU65678 MGQ65655:MGQ65678 MQM65655:MQM65678 NAI65655:NAI65678 NKE65655:NKE65678 NUA65655:NUA65678 ODW65655:ODW65678 ONS65655:ONS65678 OXO65655:OXO65678 PHK65655:PHK65678 PRG65655:PRG65678 QBC65655:QBC65678 QKY65655:QKY65678 QUU65655:QUU65678 REQ65655:REQ65678 ROM65655:ROM65678 RYI65655:RYI65678 SIE65655:SIE65678 SSA65655:SSA65678 TBW65655:TBW65678 TLS65655:TLS65678 TVO65655:TVO65678 UFK65655:UFK65678 UPG65655:UPG65678 UZC65655:UZC65678 VIY65655:VIY65678 VSU65655:VSU65678 WCQ65655:WCQ65678 WMM65655:WMM65678 WWI65655:WWI65678 AC131191:AC131214 JW131191:JW131214 TS131191:TS131214 ADO131191:ADO131214 ANK131191:ANK131214 AXG131191:AXG131214 BHC131191:BHC131214 BQY131191:BQY131214 CAU131191:CAU131214 CKQ131191:CKQ131214 CUM131191:CUM131214 DEI131191:DEI131214 DOE131191:DOE131214 DYA131191:DYA131214 EHW131191:EHW131214 ERS131191:ERS131214 FBO131191:FBO131214 FLK131191:FLK131214 FVG131191:FVG131214 GFC131191:GFC131214 GOY131191:GOY131214 GYU131191:GYU131214 HIQ131191:HIQ131214 HSM131191:HSM131214 ICI131191:ICI131214 IME131191:IME131214 IWA131191:IWA131214 JFW131191:JFW131214 JPS131191:JPS131214 JZO131191:JZO131214 KJK131191:KJK131214 KTG131191:KTG131214 LDC131191:LDC131214 LMY131191:LMY131214 LWU131191:LWU131214 MGQ131191:MGQ131214 MQM131191:MQM131214 NAI131191:NAI131214 NKE131191:NKE131214 NUA131191:NUA131214 ODW131191:ODW131214 ONS131191:ONS131214 OXO131191:OXO131214 PHK131191:PHK131214 PRG131191:PRG131214 QBC131191:QBC131214 QKY131191:QKY131214 QUU131191:QUU131214 REQ131191:REQ131214 ROM131191:ROM131214 RYI131191:RYI131214 SIE131191:SIE131214 SSA131191:SSA131214 TBW131191:TBW131214 TLS131191:TLS131214 TVO131191:TVO131214 UFK131191:UFK131214 UPG131191:UPG131214 UZC131191:UZC131214 VIY131191:VIY131214 VSU131191:VSU131214 WCQ131191:WCQ131214 WMM131191:WMM131214 WWI131191:WWI131214 AC196727:AC196750 JW196727:JW196750 TS196727:TS196750 ADO196727:ADO196750 ANK196727:ANK196750 AXG196727:AXG196750 BHC196727:BHC196750 BQY196727:BQY196750 CAU196727:CAU196750 CKQ196727:CKQ196750 CUM196727:CUM196750 DEI196727:DEI196750 DOE196727:DOE196750 DYA196727:DYA196750 EHW196727:EHW196750 ERS196727:ERS196750 FBO196727:FBO196750 FLK196727:FLK196750 FVG196727:FVG196750 GFC196727:GFC196750 GOY196727:GOY196750 GYU196727:GYU196750 HIQ196727:HIQ196750 HSM196727:HSM196750 ICI196727:ICI196750 IME196727:IME196750 IWA196727:IWA196750 JFW196727:JFW196750 JPS196727:JPS196750 JZO196727:JZO196750 KJK196727:KJK196750 KTG196727:KTG196750 LDC196727:LDC196750 LMY196727:LMY196750 LWU196727:LWU196750 MGQ196727:MGQ196750 MQM196727:MQM196750 NAI196727:NAI196750 NKE196727:NKE196750 NUA196727:NUA196750 ODW196727:ODW196750 ONS196727:ONS196750 OXO196727:OXO196750 PHK196727:PHK196750 PRG196727:PRG196750 QBC196727:QBC196750 QKY196727:QKY196750 QUU196727:QUU196750 REQ196727:REQ196750 ROM196727:ROM196750 RYI196727:RYI196750 SIE196727:SIE196750 SSA196727:SSA196750 TBW196727:TBW196750 TLS196727:TLS196750 TVO196727:TVO196750 UFK196727:UFK196750 UPG196727:UPG196750 UZC196727:UZC196750 VIY196727:VIY196750 VSU196727:VSU196750 WCQ196727:WCQ196750 WMM196727:WMM196750 WWI196727:WWI196750 AC262263:AC262286 JW262263:JW262286 TS262263:TS262286 ADO262263:ADO262286 ANK262263:ANK262286 AXG262263:AXG262286 BHC262263:BHC262286 BQY262263:BQY262286 CAU262263:CAU262286 CKQ262263:CKQ262286 CUM262263:CUM262286 DEI262263:DEI262286 DOE262263:DOE262286 DYA262263:DYA262286 EHW262263:EHW262286 ERS262263:ERS262286 FBO262263:FBO262286 FLK262263:FLK262286 FVG262263:FVG262286 GFC262263:GFC262286 GOY262263:GOY262286 GYU262263:GYU262286 HIQ262263:HIQ262286 HSM262263:HSM262286 ICI262263:ICI262286 IME262263:IME262286 IWA262263:IWA262286 JFW262263:JFW262286 JPS262263:JPS262286 JZO262263:JZO262286 KJK262263:KJK262286 KTG262263:KTG262286 LDC262263:LDC262286 LMY262263:LMY262286 LWU262263:LWU262286 MGQ262263:MGQ262286 MQM262263:MQM262286 NAI262263:NAI262286 NKE262263:NKE262286 NUA262263:NUA262286 ODW262263:ODW262286 ONS262263:ONS262286 OXO262263:OXO262286 PHK262263:PHK262286 PRG262263:PRG262286 QBC262263:QBC262286 QKY262263:QKY262286 QUU262263:QUU262286 REQ262263:REQ262286 ROM262263:ROM262286 RYI262263:RYI262286 SIE262263:SIE262286 SSA262263:SSA262286 TBW262263:TBW262286 TLS262263:TLS262286 TVO262263:TVO262286 UFK262263:UFK262286 UPG262263:UPG262286 UZC262263:UZC262286 VIY262263:VIY262286 VSU262263:VSU262286 WCQ262263:WCQ262286 WMM262263:WMM262286 WWI262263:WWI262286 AC327799:AC327822 JW327799:JW327822 TS327799:TS327822 ADO327799:ADO327822 ANK327799:ANK327822 AXG327799:AXG327822 BHC327799:BHC327822 BQY327799:BQY327822 CAU327799:CAU327822 CKQ327799:CKQ327822 CUM327799:CUM327822 DEI327799:DEI327822 DOE327799:DOE327822 DYA327799:DYA327822 EHW327799:EHW327822 ERS327799:ERS327822 FBO327799:FBO327822 FLK327799:FLK327822 FVG327799:FVG327822 GFC327799:GFC327822 GOY327799:GOY327822 GYU327799:GYU327822 HIQ327799:HIQ327822 HSM327799:HSM327822 ICI327799:ICI327822 IME327799:IME327822 IWA327799:IWA327822 JFW327799:JFW327822 JPS327799:JPS327822 JZO327799:JZO327822 KJK327799:KJK327822 KTG327799:KTG327822 LDC327799:LDC327822 LMY327799:LMY327822 LWU327799:LWU327822 MGQ327799:MGQ327822 MQM327799:MQM327822 NAI327799:NAI327822 NKE327799:NKE327822 NUA327799:NUA327822 ODW327799:ODW327822 ONS327799:ONS327822 OXO327799:OXO327822 PHK327799:PHK327822 PRG327799:PRG327822 QBC327799:QBC327822 QKY327799:QKY327822 QUU327799:QUU327822 REQ327799:REQ327822 ROM327799:ROM327822 RYI327799:RYI327822 SIE327799:SIE327822 SSA327799:SSA327822 TBW327799:TBW327822 TLS327799:TLS327822 TVO327799:TVO327822 UFK327799:UFK327822 UPG327799:UPG327822 UZC327799:UZC327822 VIY327799:VIY327822 VSU327799:VSU327822 WCQ327799:WCQ327822 WMM327799:WMM327822 WWI327799:WWI327822 AC393335:AC393358 JW393335:JW393358 TS393335:TS393358 ADO393335:ADO393358 ANK393335:ANK393358 AXG393335:AXG393358 BHC393335:BHC393358 BQY393335:BQY393358 CAU393335:CAU393358 CKQ393335:CKQ393358 CUM393335:CUM393358 DEI393335:DEI393358 DOE393335:DOE393358 DYA393335:DYA393358 EHW393335:EHW393358 ERS393335:ERS393358 FBO393335:FBO393358 FLK393335:FLK393358 FVG393335:FVG393358 GFC393335:GFC393358 GOY393335:GOY393358 GYU393335:GYU393358 HIQ393335:HIQ393358 HSM393335:HSM393358 ICI393335:ICI393358 IME393335:IME393358 IWA393335:IWA393358 JFW393335:JFW393358 JPS393335:JPS393358 JZO393335:JZO393358 KJK393335:KJK393358 KTG393335:KTG393358 LDC393335:LDC393358 LMY393335:LMY393358 LWU393335:LWU393358 MGQ393335:MGQ393358 MQM393335:MQM393358 NAI393335:NAI393358 NKE393335:NKE393358 NUA393335:NUA393358 ODW393335:ODW393358 ONS393335:ONS393358 OXO393335:OXO393358 PHK393335:PHK393358 PRG393335:PRG393358 QBC393335:QBC393358 QKY393335:QKY393358 QUU393335:QUU393358 REQ393335:REQ393358 ROM393335:ROM393358 RYI393335:RYI393358 SIE393335:SIE393358 SSA393335:SSA393358 TBW393335:TBW393358 TLS393335:TLS393358 TVO393335:TVO393358 UFK393335:UFK393358 UPG393335:UPG393358 UZC393335:UZC393358 VIY393335:VIY393358 VSU393335:VSU393358 WCQ393335:WCQ393358 WMM393335:WMM393358 WWI393335:WWI393358 AC458871:AC458894 JW458871:JW458894 TS458871:TS458894 ADO458871:ADO458894 ANK458871:ANK458894 AXG458871:AXG458894 BHC458871:BHC458894 BQY458871:BQY458894 CAU458871:CAU458894 CKQ458871:CKQ458894 CUM458871:CUM458894 DEI458871:DEI458894 DOE458871:DOE458894 DYA458871:DYA458894 EHW458871:EHW458894 ERS458871:ERS458894 FBO458871:FBO458894 FLK458871:FLK458894 FVG458871:FVG458894 GFC458871:GFC458894 GOY458871:GOY458894 GYU458871:GYU458894 HIQ458871:HIQ458894 HSM458871:HSM458894 ICI458871:ICI458894 IME458871:IME458894 IWA458871:IWA458894 JFW458871:JFW458894 JPS458871:JPS458894 JZO458871:JZO458894 KJK458871:KJK458894 KTG458871:KTG458894 LDC458871:LDC458894 LMY458871:LMY458894 LWU458871:LWU458894 MGQ458871:MGQ458894 MQM458871:MQM458894 NAI458871:NAI458894 NKE458871:NKE458894 NUA458871:NUA458894 ODW458871:ODW458894 ONS458871:ONS458894 OXO458871:OXO458894 PHK458871:PHK458894 PRG458871:PRG458894 QBC458871:QBC458894 QKY458871:QKY458894 QUU458871:QUU458894 REQ458871:REQ458894 ROM458871:ROM458894 RYI458871:RYI458894 SIE458871:SIE458894 SSA458871:SSA458894 TBW458871:TBW458894 TLS458871:TLS458894 TVO458871:TVO458894 UFK458871:UFK458894 UPG458871:UPG458894 UZC458871:UZC458894 VIY458871:VIY458894 VSU458871:VSU458894 WCQ458871:WCQ458894 WMM458871:WMM458894 WWI458871:WWI458894 AC524407:AC524430 JW524407:JW524430 TS524407:TS524430 ADO524407:ADO524430 ANK524407:ANK524430 AXG524407:AXG524430 BHC524407:BHC524430 BQY524407:BQY524430 CAU524407:CAU524430 CKQ524407:CKQ524430 CUM524407:CUM524430 DEI524407:DEI524430 DOE524407:DOE524430 DYA524407:DYA524430 EHW524407:EHW524430 ERS524407:ERS524430 FBO524407:FBO524430 FLK524407:FLK524430 FVG524407:FVG524430 GFC524407:GFC524430 GOY524407:GOY524430 GYU524407:GYU524430 HIQ524407:HIQ524430 HSM524407:HSM524430 ICI524407:ICI524430 IME524407:IME524430 IWA524407:IWA524430 JFW524407:JFW524430 JPS524407:JPS524430 JZO524407:JZO524430 KJK524407:KJK524430 KTG524407:KTG524430 LDC524407:LDC524430 LMY524407:LMY524430 LWU524407:LWU524430 MGQ524407:MGQ524430 MQM524407:MQM524430 NAI524407:NAI524430 NKE524407:NKE524430 NUA524407:NUA524430 ODW524407:ODW524430 ONS524407:ONS524430 OXO524407:OXO524430 PHK524407:PHK524430 PRG524407:PRG524430 QBC524407:QBC524430 QKY524407:QKY524430 QUU524407:QUU524430 REQ524407:REQ524430 ROM524407:ROM524430 RYI524407:RYI524430 SIE524407:SIE524430 SSA524407:SSA524430 TBW524407:TBW524430 TLS524407:TLS524430 TVO524407:TVO524430 UFK524407:UFK524430 UPG524407:UPG524430 UZC524407:UZC524430 VIY524407:VIY524430 VSU524407:VSU524430 WCQ524407:WCQ524430 WMM524407:WMM524430 WWI524407:WWI524430 AC589943:AC589966 JW589943:JW589966 TS589943:TS589966 ADO589943:ADO589966 ANK589943:ANK589966 AXG589943:AXG589966 BHC589943:BHC589966 BQY589943:BQY589966 CAU589943:CAU589966 CKQ589943:CKQ589966 CUM589943:CUM589966 DEI589943:DEI589966 DOE589943:DOE589966 DYA589943:DYA589966 EHW589943:EHW589966 ERS589943:ERS589966 FBO589943:FBO589966 FLK589943:FLK589966 FVG589943:FVG589966 GFC589943:GFC589966 GOY589943:GOY589966 GYU589943:GYU589966 HIQ589943:HIQ589966 HSM589943:HSM589966 ICI589943:ICI589966 IME589943:IME589966 IWA589943:IWA589966 JFW589943:JFW589966 JPS589943:JPS589966 JZO589943:JZO589966 KJK589943:KJK589966 KTG589943:KTG589966 LDC589943:LDC589966 LMY589943:LMY589966 LWU589943:LWU589966 MGQ589943:MGQ589966 MQM589943:MQM589966 NAI589943:NAI589966 NKE589943:NKE589966 NUA589943:NUA589966 ODW589943:ODW589966 ONS589943:ONS589966 OXO589943:OXO589966 PHK589943:PHK589966 PRG589943:PRG589966 QBC589943:QBC589966 QKY589943:QKY589966 QUU589943:QUU589966 REQ589943:REQ589966 ROM589943:ROM589966 RYI589943:RYI589966 SIE589943:SIE589966 SSA589943:SSA589966 TBW589943:TBW589966 TLS589943:TLS589966 TVO589943:TVO589966 UFK589943:UFK589966 UPG589943:UPG589966 UZC589943:UZC589966 VIY589943:VIY589966 VSU589943:VSU589966 WCQ589943:WCQ589966 WMM589943:WMM589966 WWI589943:WWI589966 AC655479:AC655502 JW655479:JW655502 TS655479:TS655502 ADO655479:ADO655502 ANK655479:ANK655502 AXG655479:AXG655502 BHC655479:BHC655502 BQY655479:BQY655502 CAU655479:CAU655502 CKQ655479:CKQ655502 CUM655479:CUM655502 DEI655479:DEI655502 DOE655479:DOE655502 DYA655479:DYA655502 EHW655479:EHW655502 ERS655479:ERS655502 FBO655479:FBO655502 FLK655479:FLK655502 FVG655479:FVG655502 GFC655479:GFC655502 GOY655479:GOY655502 GYU655479:GYU655502 HIQ655479:HIQ655502 HSM655479:HSM655502 ICI655479:ICI655502 IME655479:IME655502 IWA655479:IWA655502 JFW655479:JFW655502 JPS655479:JPS655502 JZO655479:JZO655502 KJK655479:KJK655502 KTG655479:KTG655502 LDC655479:LDC655502 LMY655479:LMY655502 LWU655479:LWU655502 MGQ655479:MGQ655502 MQM655479:MQM655502 NAI655479:NAI655502 NKE655479:NKE655502 NUA655479:NUA655502 ODW655479:ODW655502 ONS655479:ONS655502 OXO655479:OXO655502 PHK655479:PHK655502 PRG655479:PRG655502 QBC655479:QBC655502 QKY655479:QKY655502 QUU655479:QUU655502 REQ655479:REQ655502 ROM655479:ROM655502 RYI655479:RYI655502 SIE655479:SIE655502 SSA655479:SSA655502 TBW655479:TBW655502 TLS655479:TLS655502 TVO655479:TVO655502 UFK655479:UFK655502 UPG655479:UPG655502 UZC655479:UZC655502 VIY655479:VIY655502 VSU655479:VSU655502 WCQ655479:WCQ655502 WMM655479:WMM655502 WWI655479:WWI655502 AC721015:AC721038 JW721015:JW721038 TS721015:TS721038 ADO721015:ADO721038 ANK721015:ANK721038 AXG721015:AXG721038 BHC721015:BHC721038 BQY721015:BQY721038 CAU721015:CAU721038 CKQ721015:CKQ721038 CUM721015:CUM721038 DEI721015:DEI721038 DOE721015:DOE721038 DYA721015:DYA721038 EHW721015:EHW721038 ERS721015:ERS721038 FBO721015:FBO721038 FLK721015:FLK721038 FVG721015:FVG721038 GFC721015:GFC721038 GOY721015:GOY721038 GYU721015:GYU721038 HIQ721015:HIQ721038 HSM721015:HSM721038 ICI721015:ICI721038 IME721015:IME721038 IWA721015:IWA721038 JFW721015:JFW721038 JPS721015:JPS721038 JZO721015:JZO721038 KJK721015:KJK721038 KTG721015:KTG721038 LDC721015:LDC721038 LMY721015:LMY721038 LWU721015:LWU721038 MGQ721015:MGQ721038 MQM721015:MQM721038 NAI721015:NAI721038 NKE721015:NKE721038 NUA721015:NUA721038 ODW721015:ODW721038 ONS721015:ONS721038 OXO721015:OXO721038 PHK721015:PHK721038 PRG721015:PRG721038 QBC721015:QBC721038 QKY721015:QKY721038 QUU721015:QUU721038 REQ721015:REQ721038 ROM721015:ROM721038 RYI721015:RYI721038 SIE721015:SIE721038 SSA721015:SSA721038 TBW721015:TBW721038 TLS721015:TLS721038 TVO721015:TVO721038 UFK721015:UFK721038 UPG721015:UPG721038 UZC721015:UZC721038 VIY721015:VIY721038 VSU721015:VSU721038 WCQ721015:WCQ721038 WMM721015:WMM721038 WWI721015:WWI721038 AC786551:AC786574 JW786551:JW786574 TS786551:TS786574 ADO786551:ADO786574 ANK786551:ANK786574 AXG786551:AXG786574 BHC786551:BHC786574 BQY786551:BQY786574 CAU786551:CAU786574 CKQ786551:CKQ786574 CUM786551:CUM786574 DEI786551:DEI786574 DOE786551:DOE786574 DYA786551:DYA786574 EHW786551:EHW786574 ERS786551:ERS786574 FBO786551:FBO786574 FLK786551:FLK786574 FVG786551:FVG786574 GFC786551:GFC786574 GOY786551:GOY786574 GYU786551:GYU786574 HIQ786551:HIQ786574 HSM786551:HSM786574 ICI786551:ICI786574 IME786551:IME786574 IWA786551:IWA786574 JFW786551:JFW786574 JPS786551:JPS786574 JZO786551:JZO786574 KJK786551:KJK786574 KTG786551:KTG786574 LDC786551:LDC786574 LMY786551:LMY786574 LWU786551:LWU786574 MGQ786551:MGQ786574 MQM786551:MQM786574 NAI786551:NAI786574 NKE786551:NKE786574 NUA786551:NUA786574 ODW786551:ODW786574 ONS786551:ONS786574 OXO786551:OXO786574 PHK786551:PHK786574 PRG786551:PRG786574 QBC786551:QBC786574 QKY786551:QKY786574 QUU786551:QUU786574 REQ786551:REQ786574 ROM786551:ROM786574 RYI786551:RYI786574 SIE786551:SIE786574 SSA786551:SSA786574 TBW786551:TBW786574 TLS786551:TLS786574 TVO786551:TVO786574 UFK786551:UFK786574 UPG786551:UPG786574 UZC786551:UZC786574 VIY786551:VIY786574 VSU786551:VSU786574 WCQ786551:WCQ786574 WMM786551:WMM786574 WWI786551:WWI786574 AC852087:AC852110 JW852087:JW852110 TS852087:TS852110 ADO852087:ADO852110 ANK852087:ANK852110 AXG852087:AXG852110 BHC852087:BHC852110 BQY852087:BQY852110 CAU852087:CAU852110 CKQ852087:CKQ852110 CUM852087:CUM852110 DEI852087:DEI852110 DOE852087:DOE852110 DYA852087:DYA852110 EHW852087:EHW852110 ERS852087:ERS852110 FBO852087:FBO852110 FLK852087:FLK852110 FVG852087:FVG852110 GFC852087:GFC852110 GOY852087:GOY852110 GYU852087:GYU852110 HIQ852087:HIQ852110 HSM852087:HSM852110 ICI852087:ICI852110 IME852087:IME852110 IWA852087:IWA852110 JFW852087:JFW852110 JPS852087:JPS852110 JZO852087:JZO852110 KJK852087:KJK852110 KTG852087:KTG852110 LDC852087:LDC852110 LMY852087:LMY852110 LWU852087:LWU852110 MGQ852087:MGQ852110 MQM852087:MQM852110 NAI852087:NAI852110 NKE852087:NKE852110 NUA852087:NUA852110 ODW852087:ODW852110 ONS852087:ONS852110 OXO852087:OXO852110 PHK852087:PHK852110 PRG852087:PRG852110 QBC852087:QBC852110 QKY852087:QKY852110 QUU852087:QUU852110 REQ852087:REQ852110 ROM852087:ROM852110 RYI852087:RYI852110 SIE852087:SIE852110 SSA852087:SSA852110 TBW852087:TBW852110 TLS852087:TLS852110 TVO852087:TVO852110 UFK852087:UFK852110 UPG852087:UPG852110 UZC852087:UZC852110 VIY852087:VIY852110 VSU852087:VSU852110 WCQ852087:WCQ852110 WMM852087:WMM852110 WWI852087:WWI852110 AC917623:AC917646 JW917623:JW917646 TS917623:TS917646 ADO917623:ADO917646 ANK917623:ANK917646 AXG917623:AXG917646 BHC917623:BHC917646 BQY917623:BQY917646 CAU917623:CAU917646 CKQ917623:CKQ917646 CUM917623:CUM917646 DEI917623:DEI917646 DOE917623:DOE917646 DYA917623:DYA917646 EHW917623:EHW917646 ERS917623:ERS917646 FBO917623:FBO917646 FLK917623:FLK917646 FVG917623:FVG917646 GFC917623:GFC917646 GOY917623:GOY917646 GYU917623:GYU917646 HIQ917623:HIQ917646 HSM917623:HSM917646 ICI917623:ICI917646 IME917623:IME917646 IWA917623:IWA917646 JFW917623:JFW917646 JPS917623:JPS917646 JZO917623:JZO917646 KJK917623:KJK917646 KTG917623:KTG917646 LDC917623:LDC917646 LMY917623:LMY917646 LWU917623:LWU917646 MGQ917623:MGQ917646 MQM917623:MQM917646 NAI917623:NAI917646 NKE917623:NKE917646 NUA917623:NUA917646 ODW917623:ODW917646 ONS917623:ONS917646 OXO917623:OXO917646 PHK917623:PHK917646 PRG917623:PRG917646 QBC917623:QBC917646 QKY917623:QKY917646 QUU917623:QUU917646 REQ917623:REQ917646 ROM917623:ROM917646 RYI917623:RYI917646 SIE917623:SIE917646 SSA917623:SSA917646 TBW917623:TBW917646 TLS917623:TLS917646 TVO917623:TVO917646 UFK917623:UFK917646 UPG917623:UPG917646 UZC917623:UZC917646 VIY917623:VIY917646 VSU917623:VSU917646 WCQ917623:WCQ917646 WMM917623:WMM917646 WWI917623:WWI917646 AC983159:AC983182 JW983159:JW983182 TS983159:TS983182 ADO983159:ADO983182 ANK983159:ANK983182 AXG983159:AXG983182 BHC983159:BHC983182 BQY983159:BQY983182 CAU983159:CAU983182 CKQ983159:CKQ983182 CUM983159:CUM983182 DEI983159:DEI983182 DOE983159:DOE983182 DYA983159:DYA983182 EHW983159:EHW983182 ERS983159:ERS983182 FBO983159:FBO983182 FLK983159:FLK983182 FVG983159:FVG983182 GFC983159:GFC983182 GOY983159:GOY983182 GYU983159:GYU983182 HIQ983159:HIQ983182 HSM983159:HSM983182 ICI983159:ICI983182 IME983159:IME983182 IWA983159:IWA983182 JFW983159:JFW983182 JPS983159:JPS983182 JZO983159:JZO983182 KJK983159:KJK983182 KTG983159:KTG983182 LDC983159:LDC983182 LMY983159:LMY983182 LWU983159:LWU983182 MGQ983159:MGQ983182 MQM983159:MQM983182 NAI983159:NAI983182 NKE983159:NKE983182 NUA983159:NUA983182 ODW983159:ODW983182 ONS983159:ONS983182 OXO983159:OXO983182 PHK983159:PHK983182 PRG983159:PRG983182 QBC983159:QBC983182 QKY983159:QKY983182 QUU983159:QUU983182 REQ983159:REQ983182 ROM983159:ROM983182 RYI983159:RYI983182 SIE983159:SIE983182 SSA983159:SSA983182 TBW983159:TBW983182 TLS983159:TLS983182 TVO983159:TVO983182 UFK983159:UFK983182 UPG983159:UPG983182 UZC983159:UZC983182 VIY983159:VIY983182 VSU983159:VSU983182 WCQ983159:WCQ983182 WMM983159:WMM983182 WWI983159:WWI983182 JO258 AC240:AC249 AC237 WCK257 WCK153 VSO153 VIS153 UYW153 UPA153 UFE153 TVI153 TLM153 TBQ153 SRU153 SHY153 RYC153 ROG153 REK153 QUO153 QKS153 QAW153 PRA153 PHE153 OXI153 ONM153 ODQ153 NTU153 NJY153 NAC153 MQG153 MGK153 LWO153 LMS153 LCW153 KTA153 KJE153 JZI153 JPM153 JFQ153 IVU153 ILY153 ICC153 HSG153 HIK153 GYO153 GOS153 GEW153 FVA153 FLE153 FBI153 ERM153 EHQ153 DXU153 DNY153 DEC153 CUG153 CKK153 CAO153 BQS153 BGW153 AXA153 ANE153 ADI153 TM153 JQ153 WWC153 WBZ154 VSO257 VIS257 UYW257 UPA257 UFE257 TVI257 TLM257 TBQ257 SRU257 SHY257 RYC257 ROG257 REK257 QUO257 QKS257 QAW257 PRA257 PHE257 OXI257 ONM257 ODQ257 NTU257 NJY257 NAC257 MQG257 MGK257 LWO257 LMS257 LCW257 KTA257 KJE257 JZI257 JPM257 JFQ257 IVU257 ILY257 ICC257 HSG257 HIK257 GYO257 GOS257 GEW257 FVA257 FLE257 FBI257 ERM257 EHQ257 DXU257 DNY257 DEC257 CUG257 CKK257 CAO257 BQS257 BGW257 AXA257 ANE257 ADI257 TM257 JQ257 WWC257 AC263 AC339:AC351 WWA258 WME258 WCI258 VSM258 VIQ258 UYU258 UOY258 UFC258 TVG258 TLK258 TBO258 SRS258 SHW258 RYA258 ROE258 REI258 QUM258 QKQ258 QAU258 PQY258 PHC258 OXG258 ONK258 ODO258 NTS258 NJW258 NAA258 MQE258 MGI258 LWM258 LMQ258 LCU258 KSY258 KJC258 JZG258 JPK258 JFO258 IVS258 ILW258 ICA258 HSE258 HII258 GYM258 GOQ258 GEU258 FUY258 FLC258 FBG258 ERK258 EHO258 DXS258 DNW258 DEA258 CUE258 CKI258 CAM258 BQQ258 BGU258 AWY258 ANC258 ADG258 WLV154 WMG153 VSD154 VIH154 UYL154 UOP154 UET154 TUX154 TLB154 TBF154 SRJ154 SHN154 RXR154 RNV154 RDZ154 QUD154 QKH154 QAL154 PQP154 PGT154 OWX154 ONB154 ODF154 NTJ154 NJN154 MZR154 MPV154 MFZ154 LWD154 LMH154 LCL154 KSP154 KIT154 JYX154 JPB154 JFF154 IVJ154 ILN154 IBR154 HRV154 HHZ154 GYD154 GOH154 GEL154 FUP154 FKT154 FAX154 ERB154 EHF154 DXJ154 DNN154 DDR154 CTV154 CJZ154 CAD154 BQH154 BGL154 AWP154 AMT154 ACX154 TB154 JF154 WVR154 AC142 AC144 AC146 AC148 AC213:AC214 AC234 WWG362:WWG363 WWK152 JY152 TU152 ADQ152 ANM152 AXI152 BHE152 BRA152 CAW152 CKS152 CUO152 DEK152 DOG152 DYC152 EHY152 ERU152 FBQ152 FLM152 FVI152 GFE152 GPA152 GYW152 HIS152 HSO152 ICK152 IMG152 IWC152 JFY152 JPU152 JZQ152 KJM152 KTI152 LDE152 LNA152 LWW152 MGS152 MQO152 NAK152 NKG152 NUC152 ODY152 ONU152 OXQ152 PHM152 PRI152 QBE152 QLA152 QUW152 RES152 ROO152 RYK152 SIG152 SSC152 TBY152 TLU152 TVQ152 UFM152 UPI152 UZE152 VJA152 VSW152 WCS152 WMO152 TQ362:TQ363 WMG257 TK258 WCS259 WMO259 WWK259 JY259 TU259 ADQ259 ANM259 AXI259 BHE259 BRA259 CAW259 CKS259 CUO259 DEK259 DOG259 DYC259 EHY259 ERU259 FBQ259 FLM259 FVI259 GFE259 GPA259 GYW259 HIS259 HSO259 ICK259 IMG259 IWC259 JFY259 JPU259 JZQ259 KJM259 KTI259 LDE259 LNA259 LWW259 MGS259 MQO259 NAK259 NKG259 NUC259 ODY259 ONU259 OXQ259 PHM259 PRI259 QBE259 QLA259 QUW259 RES259 ROO259 RYK259 SIG259 SSC259 TBY259 TLU259 TVQ259 UFM259 UPI259 UZE259 VJA259 VSW259 AD352 AC193:AC208 AC210:AC211 AC255:AC261 AC163 JY180:JY181 ADM362:ADM363 ANI362:ANI363 AXE362:AXE363 BHA362:BHA363 BQW362:BQW363 CAS362:CAS363 CKO362:CKO363 CUK362:CUK363 DEG362:DEG363 DOC362:DOC363 DXY362:DXY363 EHU362:EHU363 ERQ362:ERQ363 FBM362:FBM363 FLI362:FLI363 FVE362:FVE363 GFA362:GFA363 GOW362:GOW363 GYS362:GYS363 HIO362:HIO363 HSK362:HSK363 ICG362:ICG363 IMC362:IMC363 IVY362:IVY363 JFU362:JFU363 JPQ362:JPQ363 JZM362:JZM363 KJI362:KJI363 KTE362:KTE363 LDA362:LDA363 LMW362:LMW363 LWS362:LWS363 MGO362:MGO363 MQK362:MQK363 NAG362:NAG363 NKC362:NKC363 NTY362:NTY363 ODU362:ODU363 ONQ362:ONQ363 OXM362:OXM363 PHI362:PHI363 PRE362:PRE363 QBA362:QBA363 QKW362:QKW363 QUS362:QUS363 REO362:REO363 ROK362:ROK363 RYG362:RYG363 SIC362:SIC363 SRY362:SRY363 TBU362:TBU363 TLQ362:TLQ363 TVM362:TVM363 UFI362:UFI363 UPE362:UPE363 UZA362:UZA363 VIW362:VIW363 VSS362:VSS363 WCO362:WCO363 WMK362:WMK363 AE362:AE363 AC356:AC357 JY380:JY383 AC150:AC159 TU180:TU181 ADQ180:ADQ181 ANM180:ANM181 AXI180:AXI181 BHE180:BHE181 BRA180:BRA181 CAW180:CAW181 CKS180:CKS181 CUO180:CUO181 DEK180:DEK181 DOG180:DOG181 DYC180:DYC181 EHY180:EHY181 ERU180:ERU181 FBQ180:FBQ181 FLM180:FLM181 FVI180:FVI181 GFE180:GFE181 GPA180:GPA181 GYW180:GYW181 HIS180:HIS181 HSO180:HSO181 ICK180:ICK181 IMG180:IMG181 IWC180:IWC181 JFY180:JFY181 JPU180:JPU181 JZQ180:JZQ181 KJM180:KJM181 KTI180:KTI181 LDE180:LDE181 LNA180:LNA181 LWW180:LWW181 MGS180:MGS181 MQO180:MQO181 NAK180:NAK181 NKG180:NKG181 NUC180:NUC181 ODY180:ODY181 ONU180:ONU181 OXQ180:OXQ181 PHM180:PHM181 PRI180:PRI181 QBE180:QBE181 QLA180:QLA181 QUW180:QUW181 RES180:RES181 ROO180:ROO181 RYK180:RYK181 SIG180:SIG181 SSC180:SSC181 TBY180:TBY181 TLU180:TLU181 TVQ180:TVQ181 UFM180:UFM181 UPI180:UPI181 UZE180:UZE181 VJA180:VJA181 VSW180:VSW181 WCS180:WCS181 WMO180:WMO181 WWK376 JU362:JU363 WMO376 WCS376 VSW376 VJA376 UZE376 UPI376 UFM376 TVQ376 TLU376 TBY376 SSC376 SIG376 RYK376 ROO376 RES376 QUW376 QLA376 QBE376 PRI376 PHM376 OXQ376 ONU376 ODY376 NUC376 NKG376 NAK376 MQO376 MGS376 LWW376 LNA376 LDE376 KTI376 KJM376 JZQ376 JPU376 JFY376 IWC376 IMG376 ICK376 HSO376 HIS376 GYW376 GPA376 GFE376 FVI376 FLM376 FBQ376 ERU376 EHY376 DYC376 DOG376 DEK376 CUO376 CKS376 CAW376 BRA376 BHE376 AXI376 ANM376 ADQ376 TU376 JY376 ADQ380:ADQ383 AC175:AC182 WWK180:WWK181 BHE188 BRA188 CAW188 CKS188 CUO188 DEK188 DOG188 DYC188 EHY188 ERU188 FBQ188 FLM188 FVI188 GFE188 GPA188 GYW188 HIS188 HSO188 ICK188 IMG188 IWC188 JFY188 JPU188 JZQ188 KJM188 KTI188 LDE188 LNA188 LWW188 MGS188 MQO188 NAK188 NKG188 NUC188 ODY188 ONU188 OXQ188 PHM188 PRI188 QBE188 QLA188 QUW188 RES188 ROO188 RYK188 SIG188 SSC188 TBY188 TLU188 TVQ188 UFM188 UPI188 UZE188 VJA188 VSW188 WCS188 WMO188 WWK188 JY188 TU188 ADQ188 ANM188 AXI188 TU380:TU383 ANM380:ANM383 AXI380:AXI383 BHE380:BHE383 BRA380:BRA383 CAW380:CAW383 CKS380:CKS383 CUO380:CUO383 DEK380:DEK383 DOG380:DOG383 DYC380:DYC383 EHY380:EHY383 ERU380:ERU383 FBQ380:FBQ383 FLM380:FLM383 FVI380:FVI383 GFE380:GFE383 GPA380:GPA383 GYW380:GYW383 HIS380:HIS383 HSO380:HSO383 ICK380:ICK383 IMG380:IMG383 IWC380:IWC383 JFY380:JFY383 JPU380:JPU383 JZQ380:JZQ383 KJM380:KJM383 KTI380:KTI383 LDE380:LDE383 LNA380:LNA383 LWW380:LWW383 MGS380:MGS383 MQO380:MQO383 NAK380:NAK383 NKG380:NKG383 NUC380:NUC383 ODY380:ODY383 ONU380:ONU383 OXQ380:OXQ383 PHM380:PHM383 PRI380:PRI383 QBE380:QBE383 QLA380:QLA383 QUW380:QUW383 RES380:RES383 ROO380:ROO383 RYK380:RYK383 SIG380:SIG383 SSC380:SSC383 TBY380:TBY383 TLU380:TLU383 TVQ380:TVQ383 UFM380:UFM383 UPI380:UPI383 UZE380:UZE383 VJA380:VJA383 VSW380:VSW383 WCS380:WCS383 WMO380:WMO383 WWK380:WWK383 AC376:AC383 WWK378 JY378 TU378 ADQ378 ANM378 AXI378 BHE378 BRA378 CAW378 CKS378 CUO378 DEK378 DOG378 DYC378 EHY378 ERU378 FBQ378 FLM378 FVI378 GFE378 GPA378 GYW378 HIS378 HSO378 ICK378 IMG378 IWC378 JFY378 JPU378 JZQ378 KJM378 KTI378 LDE378 LNA378 LWW378 MGS378 MQO378 NAK378 NKG378 NUC378 ODY378 ONU378 OXQ378 PHM378 PRI378 QBE378 QLA378 QUW378 RES378 ROO378 RYK378 SIG378 SSC378 TBY378 TLU378 TVQ378 UFM378 UPI378 UZE378 VJA378 VSW378 WCS378 WMO378 AC83:AC136">
      <formula1>НДС</formula1>
    </dataValidation>
    <dataValidation type="list" allowBlank="1" showInputMessage="1" showErrorMessage="1" sqref="L301 L304 L307">
      <formula1>ааа</formula1>
    </dataValidation>
  </dataValidations>
  <hyperlinks>
    <hyperlink ref="G183" r:id="rId1" display="https://enstru.kz/code_new.jsp?&amp;t=%D0%A0%D0%B0%D0%B1%D0%BE%D1%82%D1%8B%20%D0%BF%D0%BE%20%D0%BE%D1%80%D0%B3%D0%B0%D0%BD%D0%B8%D0%B7%D0%B0%D1%86%D0%B8%D0%B8%20%D0%B8%20%D0%BF%D1%80%D0%BE%D0%B2%D0%B5%D0%B4%D0%B5%D0%BD%D0%B8%D1%8E%20%D0%BF%D0%BE%20%D0%BC%D0%B5%D0%B6%D0%BB%D0%B0%D0%B1%D0%BE%D1%80%D0%B0%D1%82%D0%BE%D1%80%D0%BD%D1%8B%D0%BC%20%D1%81%D1%80%D0%B0%D0%B2%D0%BD%D0%B8%D1%82%D0%B5%D0%BB%D1%8C%D0%BD%D1%8B%D0%BC%20%D0%B8%D1%81%D0%BF%D1%8B%D1%82%D0%B0%D0%BD%D0%B8%D1%8F%D0%BC%20(%D1%81%D0%BB%D0%B8%D1%87%D0%B5%D0%BD%D0%B8%D1%8E)&amp;s=common&amp;p=10&amp;n=0&amp;S=71%2E20%2E19%2E000&amp;N=%D0%A0%D0%B0%D0%B1%D0%BE%D1%82%D1%8B%20%D0%BF%D0%BE%20%D0%BE%D1%80%D0%B3%D0%B0%D0%BD%D0%B8%D0%B7%D0%B0%D1%86%D0%B8%D0%B8%20%D0%B8%20%D0%BF%D1%80%D0%BE%D0%B2%D0%B5%D0%B4%D0%B5%D0%BD%D0%B8%D1%8E%20%D0%BF%D0%BE%20%D0%BC%D0%B5%D0%B6%D0%BB%D0%B0%D0%B1%D0%BE%D1%80%D0%B0%D1%82%D0%BE%D1%80%D0%BD%D1%8B%D0%BC%20%D1%81%D1%80%D0%B0%D0%B2%D0%BD%D0%B8%D1%82%D0%B5%D0%BB%D1%8C%D0%BD%D1%8B%D0%BC%20%D0%B8%D1%81%D0%BF%D1%8B%D1%82%D0%B0%D0%BD%D0%B8%D1%8F%D0%BC%20(%D1%81%D0%BB%D0%B8%D1%87%D0%B5%D0%BD%D0%B8%D1%8E)&amp;fc=1&amp;fg=0&amp;new=712019.000.000001"/>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4">
        <x14:dataValidation type="custom" allowBlank="1" showInputMessage="1" showErrorMessage="1">
          <x14:formula1>
            <xm:f>AD16*AE16</xm:f>
          </x14:formula1>
          <xm:sqref>AN65678 KL65678 UH65678 AED65678 ANZ65678 AXV65678 BHR65678 BRN65678 CBJ65678 CLF65678 CVB65678 DEX65678 DOT65678 DYP65678 EIL65678 ESH65678 FCD65678 FLZ65678 FVV65678 GFR65678 GPN65678 GZJ65678 HJF65678 HTB65678 ICX65678 IMT65678 IWP65678 JGL65678 JQH65678 KAD65678 KJZ65678 KTV65678 LDR65678 LNN65678 LXJ65678 MHF65678 MRB65678 NAX65678 NKT65678 NUP65678 OEL65678 OOH65678 OYD65678 PHZ65678 PRV65678 QBR65678 QLN65678 QVJ65678 RFF65678 RPB65678 RYX65678 SIT65678 SSP65678 TCL65678 TMH65678 TWD65678 UFZ65678 UPV65678 UZR65678 VJN65678 VTJ65678 WDF65678 WNB65678 WWX65678 AN131214 KL131214 UH131214 AED131214 ANZ131214 AXV131214 BHR131214 BRN131214 CBJ131214 CLF131214 CVB131214 DEX131214 DOT131214 DYP131214 EIL131214 ESH131214 FCD131214 FLZ131214 FVV131214 GFR131214 GPN131214 GZJ131214 HJF131214 HTB131214 ICX131214 IMT131214 IWP131214 JGL131214 JQH131214 KAD131214 KJZ131214 KTV131214 LDR131214 LNN131214 LXJ131214 MHF131214 MRB131214 NAX131214 NKT131214 NUP131214 OEL131214 OOH131214 OYD131214 PHZ131214 PRV131214 QBR131214 QLN131214 QVJ131214 RFF131214 RPB131214 RYX131214 SIT131214 SSP131214 TCL131214 TMH131214 TWD131214 UFZ131214 UPV131214 UZR131214 VJN131214 VTJ131214 WDF131214 WNB131214 WWX131214 AN196750 KL196750 UH196750 AED196750 ANZ196750 AXV196750 BHR196750 BRN196750 CBJ196750 CLF196750 CVB196750 DEX196750 DOT196750 DYP196750 EIL196750 ESH196750 FCD196750 FLZ196750 FVV196750 GFR196750 GPN196750 GZJ196750 HJF196750 HTB196750 ICX196750 IMT196750 IWP196750 JGL196750 JQH196750 KAD196750 KJZ196750 KTV196750 LDR196750 LNN196750 LXJ196750 MHF196750 MRB196750 NAX196750 NKT196750 NUP196750 OEL196750 OOH196750 OYD196750 PHZ196750 PRV196750 QBR196750 QLN196750 QVJ196750 RFF196750 RPB196750 RYX196750 SIT196750 SSP196750 TCL196750 TMH196750 TWD196750 UFZ196750 UPV196750 UZR196750 VJN196750 VTJ196750 WDF196750 WNB196750 WWX196750 AN262286 KL262286 UH262286 AED262286 ANZ262286 AXV262286 BHR262286 BRN262286 CBJ262286 CLF262286 CVB262286 DEX262286 DOT262286 DYP262286 EIL262286 ESH262286 FCD262286 FLZ262286 FVV262286 GFR262286 GPN262286 GZJ262286 HJF262286 HTB262286 ICX262286 IMT262286 IWP262286 JGL262286 JQH262286 KAD262286 KJZ262286 KTV262286 LDR262286 LNN262286 LXJ262286 MHF262286 MRB262286 NAX262286 NKT262286 NUP262286 OEL262286 OOH262286 OYD262286 PHZ262286 PRV262286 QBR262286 QLN262286 QVJ262286 RFF262286 RPB262286 RYX262286 SIT262286 SSP262286 TCL262286 TMH262286 TWD262286 UFZ262286 UPV262286 UZR262286 VJN262286 VTJ262286 WDF262286 WNB262286 WWX262286 AN327822 KL327822 UH327822 AED327822 ANZ327822 AXV327822 BHR327822 BRN327822 CBJ327822 CLF327822 CVB327822 DEX327822 DOT327822 DYP327822 EIL327822 ESH327822 FCD327822 FLZ327822 FVV327822 GFR327822 GPN327822 GZJ327822 HJF327822 HTB327822 ICX327822 IMT327822 IWP327822 JGL327822 JQH327822 KAD327822 KJZ327822 KTV327822 LDR327822 LNN327822 LXJ327822 MHF327822 MRB327822 NAX327822 NKT327822 NUP327822 OEL327822 OOH327822 OYD327822 PHZ327822 PRV327822 QBR327822 QLN327822 QVJ327822 RFF327822 RPB327822 RYX327822 SIT327822 SSP327822 TCL327822 TMH327822 TWD327822 UFZ327822 UPV327822 UZR327822 VJN327822 VTJ327822 WDF327822 WNB327822 WWX327822 AN393358 KL393358 UH393358 AED393358 ANZ393358 AXV393358 BHR393358 BRN393358 CBJ393358 CLF393358 CVB393358 DEX393358 DOT393358 DYP393358 EIL393358 ESH393358 FCD393358 FLZ393358 FVV393358 GFR393358 GPN393358 GZJ393358 HJF393358 HTB393358 ICX393358 IMT393358 IWP393358 JGL393358 JQH393358 KAD393358 KJZ393358 KTV393358 LDR393358 LNN393358 LXJ393358 MHF393358 MRB393358 NAX393358 NKT393358 NUP393358 OEL393358 OOH393358 OYD393358 PHZ393358 PRV393358 QBR393358 QLN393358 QVJ393358 RFF393358 RPB393358 RYX393358 SIT393358 SSP393358 TCL393358 TMH393358 TWD393358 UFZ393358 UPV393358 UZR393358 VJN393358 VTJ393358 WDF393358 WNB393358 WWX393358 AN458894 KL458894 UH458894 AED458894 ANZ458894 AXV458894 BHR458894 BRN458894 CBJ458894 CLF458894 CVB458894 DEX458894 DOT458894 DYP458894 EIL458894 ESH458894 FCD458894 FLZ458894 FVV458894 GFR458894 GPN458894 GZJ458894 HJF458894 HTB458894 ICX458894 IMT458894 IWP458894 JGL458894 JQH458894 KAD458894 KJZ458894 KTV458894 LDR458894 LNN458894 LXJ458894 MHF458894 MRB458894 NAX458894 NKT458894 NUP458894 OEL458894 OOH458894 OYD458894 PHZ458894 PRV458894 QBR458894 QLN458894 QVJ458894 RFF458894 RPB458894 RYX458894 SIT458894 SSP458894 TCL458894 TMH458894 TWD458894 UFZ458894 UPV458894 UZR458894 VJN458894 VTJ458894 WDF458894 WNB458894 WWX458894 AN524430 KL524430 UH524430 AED524430 ANZ524430 AXV524430 BHR524430 BRN524430 CBJ524430 CLF524430 CVB524430 DEX524430 DOT524430 DYP524430 EIL524430 ESH524430 FCD524430 FLZ524430 FVV524430 GFR524430 GPN524430 GZJ524430 HJF524430 HTB524430 ICX524430 IMT524430 IWP524430 JGL524430 JQH524430 KAD524430 KJZ524430 KTV524430 LDR524430 LNN524430 LXJ524430 MHF524430 MRB524430 NAX524430 NKT524430 NUP524430 OEL524430 OOH524430 OYD524430 PHZ524430 PRV524430 QBR524430 QLN524430 QVJ524430 RFF524430 RPB524430 RYX524430 SIT524430 SSP524430 TCL524430 TMH524430 TWD524430 UFZ524430 UPV524430 UZR524430 VJN524430 VTJ524430 WDF524430 WNB524430 WWX524430 AN589966 KL589966 UH589966 AED589966 ANZ589966 AXV589966 BHR589966 BRN589966 CBJ589966 CLF589966 CVB589966 DEX589966 DOT589966 DYP589966 EIL589966 ESH589966 FCD589966 FLZ589966 FVV589966 GFR589966 GPN589966 GZJ589966 HJF589966 HTB589966 ICX589966 IMT589966 IWP589966 JGL589966 JQH589966 KAD589966 KJZ589966 KTV589966 LDR589966 LNN589966 LXJ589966 MHF589966 MRB589966 NAX589966 NKT589966 NUP589966 OEL589966 OOH589966 OYD589966 PHZ589966 PRV589966 QBR589966 QLN589966 QVJ589966 RFF589966 RPB589966 RYX589966 SIT589966 SSP589966 TCL589966 TMH589966 TWD589966 UFZ589966 UPV589966 UZR589966 VJN589966 VTJ589966 WDF589966 WNB589966 WWX589966 AN655502 KL655502 UH655502 AED655502 ANZ655502 AXV655502 BHR655502 BRN655502 CBJ655502 CLF655502 CVB655502 DEX655502 DOT655502 DYP655502 EIL655502 ESH655502 FCD655502 FLZ655502 FVV655502 GFR655502 GPN655502 GZJ655502 HJF655502 HTB655502 ICX655502 IMT655502 IWP655502 JGL655502 JQH655502 KAD655502 KJZ655502 KTV655502 LDR655502 LNN655502 LXJ655502 MHF655502 MRB655502 NAX655502 NKT655502 NUP655502 OEL655502 OOH655502 OYD655502 PHZ655502 PRV655502 QBR655502 QLN655502 QVJ655502 RFF655502 RPB655502 RYX655502 SIT655502 SSP655502 TCL655502 TMH655502 TWD655502 UFZ655502 UPV655502 UZR655502 VJN655502 VTJ655502 WDF655502 WNB655502 WWX655502 AN721038 KL721038 UH721038 AED721038 ANZ721038 AXV721038 BHR721038 BRN721038 CBJ721038 CLF721038 CVB721038 DEX721038 DOT721038 DYP721038 EIL721038 ESH721038 FCD721038 FLZ721038 FVV721038 GFR721038 GPN721038 GZJ721038 HJF721038 HTB721038 ICX721038 IMT721038 IWP721038 JGL721038 JQH721038 KAD721038 KJZ721038 KTV721038 LDR721038 LNN721038 LXJ721038 MHF721038 MRB721038 NAX721038 NKT721038 NUP721038 OEL721038 OOH721038 OYD721038 PHZ721038 PRV721038 QBR721038 QLN721038 QVJ721038 RFF721038 RPB721038 RYX721038 SIT721038 SSP721038 TCL721038 TMH721038 TWD721038 UFZ721038 UPV721038 UZR721038 VJN721038 VTJ721038 WDF721038 WNB721038 WWX721038 AN786574 KL786574 UH786574 AED786574 ANZ786574 AXV786574 BHR786574 BRN786574 CBJ786574 CLF786574 CVB786574 DEX786574 DOT786574 DYP786574 EIL786574 ESH786574 FCD786574 FLZ786574 FVV786574 GFR786574 GPN786574 GZJ786574 HJF786574 HTB786574 ICX786574 IMT786574 IWP786574 JGL786574 JQH786574 KAD786574 KJZ786574 KTV786574 LDR786574 LNN786574 LXJ786574 MHF786574 MRB786574 NAX786574 NKT786574 NUP786574 OEL786574 OOH786574 OYD786574 PHZ786574 PRV786574 QBR786574 QLN786574 QVJ786574 RFF786574 RPB786574 RYX786574 SIT786574 SSP786574 TCL786574 TMH786574 TWD786574 UFZ786574 UPV786574 UZR786574 VJN786574 VTJ786574 WDF786574 WNB786574 WWX786574 AN852110 KL852110 UH852110 AED852110 ANZ852110 AXV852110 BHR852110 BRN852110 CBJ852110 CLF852110 CVB852110 DEX852110 DOT852110 DYP852110 EIL852110 ESH852110 FCD852110 FLZ852110 FVV852110 GFR852110 GPN852110 GZJ852110 HJF852110 HTB852110 ICX852110 IMT852110 IWP852110 JGL852110 JQH852110 KAD852110 KJZ852110 KTV852110 LDR852110 LNN852110 LXJ852110 MHF852110 MRB852110 NAX852110 NKT852110 NUP852110 OEL852110 OOH852110 OYD852110 PHZ852110 PRV852110 QBR852110 QLN852110 QVJ852110 RFF852110 RPB852110 RYX852110 SIT852110 SSP852110 TCL852110 TMH852110 TWD852110 UFZ852110 UPV852110 UZR852110 VJN852110 VTJ852110 WDF852110 WNB852110 WWX852110 AN917646 KL917646 UH917646 AED917646 ANZ917646 AXV917646 BHR917646 BRN917646 CBJ917646 CLF917646 CVB917646 DEX917646 DOT917646 DYP917646 EIL917646 ESH917646 FCD917646 FLZ917646 FVV917646 GFR917646 GPN917646 GZJ917646 HJF917646 HTB917646 ICX917646 IMT917646 IWP917646 JGL917646 JQH917646 KAD917646 KJZ917646 KTV917646 LDR917646 LNN917646 LXJ917646 MHF917646 MRB917646 NAX917646 NKT917646 NUP917646 OEL917646 OOH917646 OYD917646 PHZ917646 PRV917646 QBR917646 QLN917646 QVJ917646 RFF917646 RPB917646 RYX917646 SIT917646 SSP917646 TCL917646 TMH917646 TWD917646 UFZ917646 UPV917646 UZR917646 VJN917646 VTJ917646 WDF917646 WNB917646 WWX917646 AN983182 KL983182 UH983182 AED983182 ANZ983182 AXV983182 BHR983182 BRN983182 CBJ983182 CLF983182 CVB983182 DEX983182 DOT983182 DYP983182 EIL983182 ESH983182 FCD983182 FLZ983182 FVV983182 GFR983182 GPN983182 GZJ983182 HJF983182 HTB983182 ICX983182 IMT983182 IWP983182 JGL983182 JQH983182 KAD983182 KJZ983182 KTV983182 LDR983182 LNN983182 LXJ983182 MHF983182 MRB983182 NAX983182 NKT983182 NUP983182 OEL983182 OOH983182 OYD983182 PHZ983182 PRV983182 QBR983182 QLN983182 QVJ983182 RFF983182 RPB983182 RYX983182 SIT983182 SSP983182 TCL983182 TMH983182 TWD983182 UFZ983182 UPV983182 UZR983182 VJN983182 VTJ983182 WDF983182 WNB983182 WWX983182 KA65676:KA65678 TW65676:TW65678 ADS65676:ADS65678 ANO65676:ANO65678 AXK65676:AXK65678 BHG65676:BHG65678 BRC65676:BRC65678 CAY65676:CAY65678 CKU65676:CKU65678 CUQ65676:CUQ65678 DEM65676:DEM65678 DOI65676:DOI65678 DYE65676:DYE65678 EIA65676:EIA65678 ERW65676:ERW65678 FBS65676:FBS65678 FLO65676:FLO65678 FVK65676:FVK65678 GFG65676:GFG65678 GPC65676:GPC65678 GYY65676:GYY65678 HIU65676:HIU65678 HSQ65676:HSQ65678 ICM65676:ICM65678 IMI65676:IMI65678 IWE65676:IWE65678 JGA65676:JGA65678 JPW65676:JPW65678 JZS65676:JZS65678 KJO65676:KJO65678 KTK65676:KTK65678 LDG65676:LDG65678 LNC65676:LNC65678 LWY65676:LWY65678 MGU65676:MGU65678 MQQ65676:MQQ65678 NAM65676:NAM65678 NKI65676:NKI65678 NUE65676:NUE65678 OEA65676:OEA65678 ONW65676:ONW65678 OXS65676:OXS65678 PHO65676:PHO65678 PRK65676:PRK65678 QBG65676:QBG65678 QLC65676:QLC65678 QUY65676:QUY65678 REU65676:REU65678 ROQ65676:ROQ65678 RYM65676:RYM65678 SII65676:SII65678 SSE65676:SSE65678 TCA65676:TCA65678 TLW65676:TLW65678 TVS65676:TVS65678 UFO65676:UFO65678 UPK65676:UPK65678 UZG65676:UZG65678 VJC65676:VJC65678 VSY65676:VSY65678 WCU65676:WCU65678 WMQ65676:WMQ65678 WWM65676:WWM65678 KA131212:KA131214 TW131212:TW131214 ADS131212:ADS131214 ANO131212:ANO131214 AXK131212:AXK131214 BHG131212:BHG131214 BRC131212:BRC131214 CAY131212:CAY131214 CKU131212:CKU131214 CUQ131212:CUQ131214 DEM131212:DEM131214 DOI131212:DOI131214 DYE131212:DYE131214 EIA131212:EIA131214 ERW131212:ERW131214 FBS131212:FBS131214 FLO131212:FLO131214 FVK131212:FVK131214 GFG131212:GFG131214 GPC131212:GPC131214 GYY131212:GYY131214 HIU131212:HIU131214 HSQ131212:HSQ131214 ICM131212:ICM131214 IMI131212:IMI131214 IWE131212:IWE131214 JGA131212:JGA131214 JPW131212:JPW131214 JZS131212:JZS131214 KJO131212:KJO131214 KTK131212:KTK131214 LDG131212:LDG131214 LNC131212:LNC131214 LWY131212:LWY131214 MGU131212:MGU131214 MQQ131212:MQQ131214 NAM131212:NAM131214 NKI131212:NKI131214 NUE131212:NUE131214 OEA131212:OEA131214 ONW131212:ONW131214 OXS131212:OXS131214 PHO131212:PHO131214 PRK131212:PRK131214 QBG131212:QBG131214 QLC131212:QLC131214 QUY131212:QUY131214 REU131212:REU131214 ROQ131212:ROQ131214 RYM131212:RYM131214 SII131212:SII131214 SSE131212:SSE131214 TCA131212:TCA131214 TLW131212:TLW131214 TVS131212:TVS131214 UFO131212:UFO131214 UPK131212:UPK131214 UZG131212:UZG131214 VJC131212:VJC131214 VSY131212:VSY131214 WCU131212:WCU131214 WMQ131212:WMQ131214 WWM131212:WWM131214 KA196748:KA196750 TW196748:TW196750 ADS196748:ADS196750 ANO196748:ANO196750 AXK196748:AXK196750 BHG196748:BHG196750 BRC196748:BRC196750 CAY196748:CAY196750 CKU196748:CKU196750 CUQ196748:CUQ196750 DEM196748:DEM196750 DOI196748:DOI196750 DYE196748:DYE196750 EIA196748:EIA196750 ERW196748:ERW196750 FBS196748:FBS196750 FLO196748:FLO196750 FVK196748:FVK196750 GFG196748:GFG196750 GPC196748:GPC196750 GYY196748:GYY196750 HIU196748:HIU196750 HSQ196748:HSQ196750 ICM196748:ICM196750 IMI196748:IMI196750 IWE196748:IWE196750 JGA196748:JGA196750 JPW196748:JPW196750 JZS196748:JZS196750 KJO196748:KJO196750 KTK196748:KTK196750 LDG196748:LDG196750 LNC196748:LNC196750 LWY196748:LWY196750 MGU196748:MGU196750 MQQ196748:MQQ196750 NAM196748:NAM196750 NKI196748:NKI196750 NUE196748:NUE196750 OEA196748:OEA196750 ONW196748:ONW196750 OXS196748:OXS196750 PHO196748:PHO196750 PRK196748:PRK196750 QBG196748:QBG196750 QLC196748:QLC196750 QUY196748:QUY196750 REU196748:REU196750 ROQ196748:ROQ196750 RYM196748:RYM196750 SII196748:SII196750 SSE196748:SSE196750 TCA196748:TCA196750 TLW196748:TLW196750 TVS196748:TVS196750 UFO196748:UFO196750 UPK196748:UPK196750 UZG196748:UZG196750 VJC196748:VJC196750 VSY196748:VSY196750 WCU196748:WCU196750 WMQ196748:WMQ196750 WWM196748:WWM196750 KA262284:KA262286 TW262284:TW262286 ADS262284:ADS262286 ANO262284:ANO262286 AXK262284:AXK262286 BHG262284:BHG262286 BRC262284:BRC262286 CAY262284:CAY262286 CKU262284:CKU262286 CUQ262284:CUQ262286 DEM262284:DEM262286 DOI262284:DOI262286 DYE262284:DYE262286 EIA262284:EIA262286 ERW262284:ERW262286 FBS262284:FBS262286 FLO262284:FLO262286 FVK262284:FVK262286 GFG262284:GFG262286 GPC262284:GPC262286 GYY262284:GYY262286 HIU262284:HIU262286 HSQ262284:HSQ262286 ICM262284:ICM262286 IMI262284:IMI262286 IWE262284:IWE262286 JGA262284:JGA262286 JPW262284:JPW262286 JZS262284:JZS262286 KJO262284:KJO262286 KTK262284:KTK262286 LDG262284:LDG262286 LNC262284:LNC262286 LWY262284:LWY262286 MGU262284:MGU262286 MQQ262284:MQQ262286 NAM262284:NAM262286 NKI262284:NKI262286 NUE262284:NUE262286 OEA262284:OEA262286 ONW262284:ONW262286 OXS262284:OXS262286 PHO262284:PHO262286 PRK262284:PRK262286 QBG262284:QBG262286 QLC262284:QLC262286 QUY262284:QUY262286 REU262284:REU262286 ROQ262284:ROQ262286 RYM262284:RYM262286 SII262284:SII262286 SSE262284:SSE262286 TCA262284:TCA262286 TLW262284:TLW262286 TVS262284:TVS262286 UFO262284:UFO262286 UPK262284:UPK262286 UZG262284:UZG262286 VJC262284:VJC262286 VSY262284:VSY262286 WCU262284:WCU262286 WMQ262284:WMQ262286 WWM262284:WWM262286 KA327820:KA327822 TW327820:TW327822 ADS327820:ADS327822 ANO327820:ANO327822 AXK327820:AXK327822 BHG327820:BHG327822 BRC327820:BRC327822 CAY327820:CAY327822 CKU327820:CKU327822 CUQ327820:CUQ327822 DEM327820:DEM327822 DOI327820:DOI327822 DYE327820:DYE327822 EIA327820:EIA327822 ERW327820:ERW327822 FBS327820:FBS327822 FLO327820:FLO327822 FVK327820:FVK327822 GFG327820:GFG327822 GPC327820:GPC327822 GYY327820:GYY327822 HIU327820:HIU327822 HSQ327820:HSQ327822 ICM327820:ICM327822 IMI327820:IMI327822 IWE327820:IWE327822 JGA327820:JGA327822 JPW327820:JPW327822 JZS327820:JZS327822 KJO327820:KJO327822 KTK327820:KTK327822 LDG327820:LDG327822 LNC327820:LNC327822 LWY327820:LWY327822 MGU327820:MGU327822 MQQ327820:MQQ327822 NAM327820:NAM327822 NKI327820:NKI327822 NUE327820:NUE327822 OEA327820:OEA327822 ONW327820:ONW327822 OXS327820:OXS327822 PHO327820:PHO327822 PRK327820:PRK327822 QBG327820:QBG327822 QLC327820:QLC327822 QUY327820:QUY327822 REU327820:REU327822 ROQ327820:ROQ327822 RYM327820:RYM327822 SII327820:SII327822 SSE327820:SSE327822 TCA327820:TCA327822 TLW327820:TLW327822 TVS327820:TVS327822 UFO327820:UFO327822 UPK327820:UPK327822 UZG327820:UZG327822 VJC327820:VJC327822 VSY327820:VSY327822 WCU327820:WCU327822 WMQ327820:WMQ327822 WWM327820:WWM327822 KA393356:KA393358 TW393356:TW393358 ADS393356:ADS393358 ANO393356:ANO393358 AXK393356:AXK393358 BHG393356:BHG393358 BRC393356:BRC393358 CAY393356:CAY393358 CKU393356:CKU393358 CUQ393356:CUQ393358 DEM393356:DEM393358 DOI393356:DOI393358 DYE393356:DYE393358 EIA393356:EIA393358 ERW393356:ERW393358 FBS393356:FBS393358 FLO393356:FLO393358 FVK393356:FVK393358 GFG393356:GFG393358 GPC393356:GPC393358 GYY393356:GYY393358 HIU393356:HIU393358 HSQ393356:HSQ393358 ICM393356:ICM393358 IMI393356:IMI393358 IWE393356:IWE393358 JGA393356:JGA393358 JPW393356:JPW393358 JZS393356:JZS393358 KJO393356:KJO393358 KTK393356:KTK393358 LDG393356:LDG393358 LNC393356:LNC393358 LWY393356:LWY393358 MGU393356:MGU393358 MQQ393356:MQQ393358 NAM393356:NAM393358 NKI393356:NKI393358 NUE393356:NUE393358 OEA393356:OEA393358 ONW393356:ONW393358 OXS393356:OXS393358 PHO393356:PHO393358 PRK393356:PRK393358 QBG393356:QBG393358 QLC393356:QLC393358 QUY393356:QUY393358 REU393356:REU393358 ROQ393356:ROQ393358 RYM393356:RYM393358 SII393356:SII393358 SSE393356:SSE393358 TCA393356:TCA393358 TLW393356:TLW393358 TVS393356:TVS393358 UFO393356:UFO393358 UPK393356:UPK393358 UZG393356:UZG393358 VJC393356:VJC393358 VSY393356:VSY393358 WCU393356:WCU393358 WMQ393356:WMQ393358 WWM393356:WWM393358 KA458892:KA458894 TW458892:TW458894 ADS458892:ADS458894 ANO458892:ANO458894 AXK458892:AXK458894 BHG458892:BHG458894 BRC458892:BRC458894 CAY458892:CAY458894 CKU458892:CKU458894 CUQ458892:CUQ458894 DEM458892:DEM458894 DOI458892:DOI458894 DYE458892:DYE458894 EIA458892:EIA458894 ERW458892:ERW458894 FBS458892:FBS458894 FLO458892:FLO458894 FVK458892:FVK458894 GFG458892:GFG458894 GPC458892:GPC458894 GYY458892:GYY458894 HIU458892:HIU458894 HSQ458892:HSQ458894 ICM458892:ICM458894 IMI458892:IMI458894 IWE458892:IWE458894 JGA458892:JGA458894 JPW458892:JPW458894 JZS458892:JZS458894 KJO458892:KJO458894 KTK458892:KTK458894 LDG458892:LDG458894 LNC458892:LNC458894 LWY458892:LWY458894 MGU458892:MGU458894 MQQ458892:MQQ458894 NAM458892:NAM458894 NKI458892:NKI458894 NUE458892:NUE458894 OEA458892:OEA458894 ONW458892:ONW458894 OXS458892:OXS458894 PHO458892:PHO458894 PRK458892:PRK458894 QBG458892:QBG458894 QLC458892:QLC458894 QUY458892:QUY458894 REU458892:REU458894 ROQ458892:ROQ458894 RYM458892:RYM458894 SII458892:SII458894 SSE458892:SSE458894 TCA458892:TCA458894 TLW458892:TLW458894 TVS458892:TVS458894 UFO458892:UFO458894 UPK458892:UPK458894 UZG458892:UZG458894 VJC458892:VJC458894 VSY458892:VSY458894 WCU458892:WCU458894 WMQ458892:WMQ458894 WWM458892:WWM458894 KA524428:KA524430 TW524428:TW524430 ADS524428:ADS524430 ANO524428:ANO524430 AXK524428:AXK524430 BHG524428:BHG524430 BRC524428:BRC524430 CAY524428:CAY524430 CKU524428:CKU524430 CUQ524428:CUQ524430 DEM524428:DEM524430 DOI524428:DOI524430 DYE524428:DYE524430 EIA524428:EIA524430 ERW524428:ERW524430 FBS524428:FBS524430 FLO524428:FLO524430 FVK524428:FVK524430 GFG524428:GFG524430 GPC524428:GPC524430 GYY524428:GYY524430 HIU524428:HIU524430 HSQ524428:HSQ524430 ICM524428:ICM524430 IMI524428:IMI524430 IWE524428:IWE524430 JGA524428:JGA524430 JPW524428:JPW524430 JZS524428:JZS524430 KJO524428:KJO524430 KTK524428:KTK524430 LDG524428:LDG524430 LNC524428:LNC524430 LWY524428:LWY524430 MGU524428:MGU524430 MQQ524428:MQQ524430 NAM524428:NAM524430 NKI524428:NKI524430 NUE524428:NUE524430 OEA524428:OEA524430 ONW524428:ONW524430 OXS524428:OXS524430 PHO524428:PHO524430 PRK524428:PRK524430 QBG524428:QBG524430 QLC524428:QLC524430 QUY524428:QUY524430 REU524428:REU524430 ROQ524428:ROQ524430 RYM524428:RYM524430 SII524428:SII524430 SSE524428:SSE524430 TCA524428:TCA524430 TLW524428:TLW524430 TVS524428:TVS524430 UFO524428:UFO524430 UPK524428:UPK524430 UZG524428:UZG524430 VJC524428:VJC524430 VSY524428:VSY524430 WCU524428:WCU524430 WMQ524428:WMQ524430 WWM524428:WWM524430 KA589964:KA589966 TW589964:TW589966 ADS589964:ADS589966 ANO589964:ANO589966 AXK589964:AXK589966 BHG589964:BHG589966 BRC589964:BRC589966 CAY589964:CAY589966 CKU589964:CKU589966 CUQ589964:CUQ589966 DEM589964:DEM589966 DOI589964:DOI589966 DYE589964:DYE589966 EIA589964:EIA589966 ERW589964:ERW589966 FBS589964:FBS589966 FLO589964:FLO589966 FVK589964:FVK589966 GFG589964:GFG589966 GPC589964:GPC589966 GYY589964:GYY589966 HIU589964:HIU589966 HSQ589964:HSQ589966 ICM589964:ICM589966 IMI589964:IMI589966 IWE589964:IWE589966 JGA589964:JGA589966 JPW589964:JPW589966 JZS589964:JZS589966 KJO589964:KJO589966 KTK589964:KTK589966 LDG589964:LDG589966 LNC589964:LNC589966 LWY589964:LWY589966 MGU589964:MGU589966 MQQ589964:MQQ589966 NAM589964:NAM589966 NKI589964:NKI589966 NUE589964:NUE589966 OEA589964:OEA589966 ONW589964:ONW589966 OXS589964:OXS589966 PHO589964:PHO589966 PRK589964:PRK589966 QBG589964:QBG589966 QLC589964:QLC589966 QUY589964:QUY589966 REU589964:REU589966 ROQ589964:ROQ589966 RYM589964:RYM589966 SII589964:SII589966 SSE589964:SSE589966 TCA589964:TCA589966 TLW589964:TLW589966 TVS589964:TVS589966 UFO589964:UFO589966 UPK589964:UPK589966 UZG589964:UZG589966 VJC589964:VJC589966 VSY589964:VSY589966 WCU589964:WCU589966 WMQ589964:WMQ589966 WWM589964:WWM589966 KA655500:KA655502 TW655500:TW655502 ADS655500:ADS655502 ANO655500:ANO655502 AXK655500:AXK655502 BHG655500:BHG655502 BRC655500:BRC655502 CAY655500:CAY655502 CKU655500:CKU655502 CUQ655500:CUQ655502 DEM655500:DEM655502 DOI655500:DOI655502 DYE655500:DYE655502 EIA655500:EIA655502 ERW655500:ERW655502 FBS655500:FBS655502 FLO655500:FLO655502 FVK655500:FVK655502 GFG655500:GFG655502 GPC655500:GPC655502 GYY655500:GYY655502 HIU655500:HIU655502 HSQ655500:HSQ655502 ICM655500:ICM655502 IMI655500:IMI655502 IWE655500:IWE655502 JGA655500:JGA655502 JPW655500:JPW655502 JZS655500:JZS655502 KJO655500:KJO655502 KTK655500:KTK655502 LDG655500:LDG655502 LNC655500:LNC655502 LWY655500:LWY655502 MGU655500:MGU655502 MQQ655500:MQQ655502 NAM655500:NAM655502 NKI655500:NKI655502 NUE655500:NUE655502 OEA655500:OEA655502 ONW655500:ONW655502 OXS655500:OXS655502 PHO655500:PHO655502 PRK655500:PRK655502 QBG655500:QBG655502 QLC655500:QLC655502 QUY655500:QUY655502 REU655500:REU655502 ROQ655500:ROQ655502 RYM655500:RYM655502 SII655500:SII655502 SSE655500:SSE655502 TCA655500:TCA655502 TLW655500:TLW655502 TVS655500:TVS655502 UFO655500:UFO655502 UPK655500:UPK655502 UZG655500:UZG655502 VJC655500:VJC655502 VSY655500:VSY655502 WCU655500:WCU655502 WMQ655500:WMQ655502 WWM655500:WWM655502 KA721036:KA721038 TW721036:TW721038 ADS721036:ADS721038 ANO721036:ANO721038 AXK721036:AXK721038 BHG721036:BHG721038 BRC721036:BRC721038 CAY721036:CAY721038 CKU721036:CKU721038 CUQ721036:CUQ721038 DEM721036:DEM721038 DOI721036:DOI721038 DYE721036:DYE721038 EIA721036:EIA721038 ERW721036:ERW721038 FBS721036:FBS721038 FLO721036:FLO721038 FVK721036:FVK721038 GFG721036:GFG721038 GPC721036:GPC721038 GYY721036:GYY721038 HIU721036:HIU721038 HSQ721036:HSQ721038 ICM721036:ICM721038 IMI721036:IMI721038 IWE721036:IWE721038 JGA721036:JGA721038 JPW721036:JPW721038 JZS721036:JZS721038 KJO721036:KJO721038 KTK721036:KTK721038 LDG721036:LDG721038 LNC721036:LNC721038 LWY721036:LWY721038 MGU721036:MGU721038 MQQ721036:MQQ721038 NAM721036:NAM721038 NKI721036:NKI721038 NUE721036:NUE721038 OEA721036:OEA721038 ONW721036:ONW721038 OXS721036:OXS721038 PHO721036:PHO721038 PRK721036:PRK721038 QBG721036:QBG721038 QLC721036:QLC721038 QUY721036:QUY721038 REU721036:REU721038 ROQ721036:ROQ721038 RYM721036:RYM721038 SII721036:SII721038 SSE721036:SSE721038 TCA721036:TCA721038 TLW721036:TLW721038 TVS721036:TVS721038 UFO721036:UFO721038 UPK721036:UPK721038 UZG721036:UZG721038 VJC721036:VJC721038 VSY721036:VSY721038 WCU721036:WCU721038 WMQ721036:WMQ721038 WWM721036:WWM721038 KA786572:KA786574 TW786572:TW786574 ADS786572:ADS786574 ANO786572:ANO786574 AXK786572:AXK786574 BHG786572:BHG786574 BRC786572:BRC786574 CAY786572:CAY786574 CKU786572:CKU786574 CUQ786572:CUQ786574 DEM786572:DEM786574 DOI786572:DOI786574 DYE786572:DYE786574 EIA786572:EIA786574 ERW786572:ERW786574 FBS786572:FBS786574 FLO786572:FLO786574 FVK786572:FVK786574 GFG786572:GFG786574 GPC786572:GPC786574 GYY786572:GYY786574 HIU786572:HIU786574 HSQ786572:HSQ786574 ICM786572:ICM786574 IMI786572:IMI786574 IWE786572:IWE786574 JGA786572:JGA786574 JPW786572:JPW786574 JZS786572:JZS786574 KJO786572:KJO786574 KTK786572:KTK786574 LDG786572:LDG786574 LNC786572:LNC786574 LWY786572:LWY786574 MGU786572:MGU786574 MQQ786572:MQQ786574 NAM786572:NAM786574 NKI786572:NKI786574 NUE786572:NUE786574 OEA786572:OEA786574 ONW786572:ONW786574 OXS786572:OXS786574 PHO786572:PHO786574 PRK786572:PRK786574 QBG786572:QBG786574 QLC786572:QLC786574 QUY786572:QUY786574 REU786572:REU786574 ROQ786572:ROQ786574 RYM786572:RYM786574 SII786572:SII786574 SSE786572:SSE786574 TCA786572:TCA786574 TLW786572:TLW786574 TVS786572:TVS786574 UFO786572:UFO786574 UPK786572:UPK786574 UZG786572:UZG786574 VJC786572:VJC786574 VSY786572:VSY786574 WCU786572:WCU786574 WMQ786572:WMQ786574 WWM786572:WWM786574 KA852108:KA852110 TW852108:TW852110 ADS852108:ADS852110 ANO852108:ANO852110 AXK852108:AXK852110 BHG852108:BHG852110 BRC852108:BRC852110 CAY852108:CAY852110 CKU852108:CKU852110 CUQ852108:CUQ852110 DEM852108:DEM852110 DOI852108:DOI852110 DYE852108:DYE852110 EIA852108:EIA852110 ERW852108:ERW852110 FBS852108:FBS852110 FLO852108:FLO852110 FVK852108:FVK852110 GFG852108:GFG852110 GPC852108:GPC852110 GYY852108:GYY852110 HIU852108:HIU852110 HSQ852108:HSQ852110 ICM852108:ICM852110 IMI852108:IMI852110 IWE852108:IWE852110 JGA852108:JGA852110 JPW852108:JPW852110 JZS852108:JZS852110 KJO852108:KJO852110 KTK852108:KTK852110 LDG852108:LDG852110 LNC852108:LNC852110 LWY852108:LWY852110 MGU852108:MGU852110 MQQ852108:MQQ852110 NAM852108:NAM852110 NKI852108:NKI852110 NUE852108:NUE852110 OEA852108:OEA852110 ONW852108:ONW852110 OXS852108:OXS852110 PHO852108:PHO852110 PRK852108:PRK852110 QBG852108:QBG852110 QLC852108:QLC852110 QUY852108:QUY852110 REU852108:REU852110 ROQ852108:ROQ852110 RYM852108:RYM852110 SII852108:SII852110 SSE852108:SSE852110 TCA852108:TCA852110 TLW852108:TLW852110 TVS852108:TVS852110 UFO852108:UFO852110 UPK852108:UPK852110 UZG852108:UZG852110 VJC852108:VJC852110 VSY852108:VSY852110 WCU852108:WCU852110 WMQ852108:WMQ852110 WWM852108:WWM852110 KA917644:KA917646 TW917644:TW917646 ADS917644:ADS917646 ANO917644:ANO917646 AXK917644:AXK917646 BHG917644:BHG917646 BRC917644:BRC917646 CAY917644:CAY917646 CKU917644:CKU917646 CUQ917644:CUQ917646 DEM917644:DEM917646 DOI917644:DOI917646 DYE917644:DYE917646 EIA917644:EIA917646 ERW917644:ERW917646 FBS917644:FBS917646 FLO917644:FLO917646 FVK917644:FVK917646 GFG917644:GFG917646 GPC917644:GPC917646 GYY917644:GYY917646 HIU917644:HIU917646 HSQ917644:HSQ917646 ICM917644:ICM917646 IMI917644:IMI917646 IWE917644:IWE917646 JGA917644:JGA917646 JPW917644:JPW917646 JZS917644:JZS917646 KJO917644:KJO917646 KTK917644:KTK917646 LDG917644:LDG917646 LNC917644:LNC917646 LWY917644:LWY917646 MGU917644:MGU917646 MQQ917644:MQQ917646 NAM917644:NAM917646 NKI917644:NKI917646 NUE917644:NUE917646 OEA917644:OEA917646 ONW917644:ONW917646 OXS917644:OXS917646 PHO917644:PHO917646 PRK917644:PRK917646 QBG917644:QBG917646 QLC917644:QLC917646 QUY917644:QUY917646 REU917644:REU917646 ROQ917644:ROQ917646 RYM917644:RYM917646 SII917644:SII917646 SSE917644:SSE917646 TCA917644:TCA917646 TLW917644:TLW917646 TVS917644:TVS917646 UFO917644:UFO917646 UPK917644:UPK917646 UZG917644:UZG917646 VJC917644:VJC917646 VSY917644:VSY917646 WCU917644:WCU917646 WMQ917644:WMQ917646 WWM917644:WWM917646 KA983180:KA983182 TW983180:TW983182 ADS983180:ADS983182 ANO983180:ANO983182 AXK983180:AXK983182 BHG983180:BHG983182 BRC983180:BRC983182 CAY983180:CAY983182 CKU983180:CKU983182 CUQ983180:CUQ983182 DEM983180:DEM983182 DOI983180:DOI983182 DYE983180:DYE983182 EIA983180:EIA983182 ERW983180:ERW983182 FBS983180:FBS983182 FLO983180:FLO983182 FVK983180:FVK983182 GFG983180:GFG983182 GPC983180:GPC983182 GYY983180:GYY983182 HIU983180:HIU983182 HSQ983180:HSQ983182 ICM983180:ICM983182 IMI983180:IMI983182 IWE983180:IWE983182 JGA983180:JGA983182 JPW983180:JPW983182 JZS983180:JZS983182 KJO983180:KJO983182 KTK983180:KTK983182 LDG983180:LDG983182 LNC983180:LNC983182 LWY983180:LWY983182 MGU983180:MGU983182 MQQ983180:MQQ983182 NAM983180:NAM983182 NKI983180:NKI983182 NUE983180:NUE983182 OEA983180:OEA983182 ONW983180:ONW983182 OXS983180:OXS983182 PHO983180:PHO983182 PRK983180:PRK983182 QBG983180:QBG983182 QLC983180:QLC983182 QUY983180:QUY983182 REU983180:REU983182 ROQ983180:ROQ983182 RYM983180:RYM983182 SII983180:SII983182 SSE983180:SSE983182 TCA983180:TCA983182 TLW983180:TLW983182 TVS983180:TVS983182 UFO983180:UFO983182 UPK983180:UPK983182 UZG983180:UZG983182 VJC983180:VJC983182 VSY983180:VSY983182 WCU983180:WCU983182 WMQ983180:WMQ983182 WWM983180:WWM983182 AF65670 KD65670 TZ65670 ADV65670 ANR65670 AXN65670 BHJ65670 BRF65670 CBB65670 CKX65670 CUT65670 DEP65670 DOL65670 DYH65670 EID65670 ERZ65670 FBV65670 FLR65670 FVN65670 GFJ65670 GPF65670 GZB65670 HIX65670 HST65670 ICP65670 IML65670 IWH65670 JGD65670 JPZ65670 JZV65670 KJR65670 KTN65670 LDJ65670 LNF65670 LXB65670 MGX65670 MQT65670 NAP65670 NKL65670 NUH65670 OED65670 ONZ65670 OXV65670 PHR65670 PRN65670 QBJ65670 QLF65670 QVB65670 REX65670 ROT65670 RYP65670 SIL65670 SSH65670 TCD65670 TLZ65670 TVV65670 UFR65670 UPN65670 UZJ65670 VJF65670 VTB65670 WCX65670 WMT65670 WWP65670 AF131206 KD131206 TZ131206 ADV131206 ANR131206 AXN131206 BHJ131206 BRF131206 CBB131206 CKX131206 CUT131206 DEP131206 DOL131206 DYH131206 EID131206 ERZ131206 FBV131206 FLR131206 FVN131206 GFJ131206 GPF131206 GZB131206 HIX131206 HST131206 ICP131206 IML131206 IWH131206 JGD131206 JPZ131206 JZV131206 KJR131206 KTN131206 LDJ131206 LNF131206 LXB131206 MGX131206 MQT131206 NAP131206 NKL131206 NUH131206 OED131206 ONZ131206 OXV131206 PHR131206 PRN131206 QBJ131206 QLF131206 QVB131206 REX131206 ROT131206 RYP131206 SIL131206 SSH131206 TCD131206 TLZ131206 TVV131206 UFR131206 UPN131206 UZJ131206 VJF131206 VTB131206 WCX131206 WMT131206 WWP131206 AF196742 KD196742 TZ196742 ADV196742 ANR196742 AXN196742 BHJ196742 BRF196742 CBB196742 CKX196742 CUT196742 DEP196742 DOL196742 DYH196742 EID196742 ERZ196742 FBV196742 FLR196742 FVN196742 GFJ196742 GPF196742 GZB196742 HIX196742 HST196742 ICP196742 IML196742 IWH196742 JGD196742 JPZ196742 JZV196742 KJR196742 KTN196742 LDJ196742 LNF196742 LXB196742 MGX196742 MQT196742 NAP196742 NKL196742 NUH196742 OED196742 ONZ196742 OXV196742 PHR196742 PRN196742 QBJ196742 QLF196742 QVB196742 REX196742 ROT196742 RYP196742 SIL196742 SSH196742 TCD196742 TLZ196742 TVV196742 UFR196742 UPN196742 UZJ196742 VJF196742 VTB196742 WCX196742 WMT196742 WWP196742 AF262278 KD262278 TZ262278 ADV262278 ANR262278 AXN262278 BHJ262278 BRF262278 CBB262278 CKX262278 CUT262278 DEP262278 DOL262278 DYH262278 EID262278 ERZ262278 FBV262278 FLR262278 FVN262278 GFJ262278 GPF262278 GZB262278 HIX262278 HST262278 ICP262278 IML262278 IWH262278 JGD262278 JPZ262278 JZV262278 KJR262278 KTN262278 LDJ262278 LNF262278 LXB262278 MGX262278 MQT262278 NAP262278 NKL262278 NUH262278 OED262278 ONZ262278 OXV262278 PHR262278 PRN262278 QBJ262278 QLF262278 QVB262278 REX262278 ROT262278 RYP262278 SIL262278 SSH262278 TCD262278 TLZ262278 TVV262278 UFR262278 UPN262278 UZJ262278 VJF262278 VTB262278 WCX262278 WMT262278 WWP262278 AF327814 KD327814 TZ327814 ADV327814 ANR327814 AXN327814 BHJ327814 BRF327814 CBB327814 CKX327814 CUT327814 DEP327814 DOL327814 DYH327814 EID327814 ERZ327814 FBV327814 FLR327814 FVN327814 GFJ327814 GPF327814 GZB327814 HIX327814 HST327814 ICP327814 IML327814 IWH327814 JGD327814 JPZ327814 JZV327814 KJR327814 KTN327814 LDJ327814 LNF327814 LXB327814 MGX327814 MQT327814 NAP327814 NKL327814 NUH327814 OED327814 ONZ327814 OXV327814 PHR327814 PRN327814 QBJ327814 QLF327814 QVB327814 REX327814 ROT327814 RYP327814 SIL327814 SSH327814 TCD327814 TLZ327814 TVV327814 UFR327814 UPN327814 UZJ327814 VJF327814 VTB327814 WCX327814 WMT327814 WWP327814 AF393350 KD393350 TZ393350 ADV393350 ANR393350 AXN393350 BHJ393350 BRF393350 CBB393350 CKX393350 CUT393350 DEP393350 DOL393350 DYH393350 EID393350 ERZ393350 FBV393350 FLR393350 FVN393350 GFJ393350 GPF393350 GZB393350 HIX393350 HST393350 ICP393350 IML393350 IWH393350 JGD393350 JPZ393350 JZV393350 KJR393350 KTN393350 LDJ393350 LNF393350 LXB393350 MGX393350 MQT393350 NAP393350 NKL393350 NUH393350 OED393350 ONZ393350 OXV393350 PHR393350 PRN393350 QBJ393350 QLF393350 QVB393350 REX393350 ROT393350 RYP393350 SIL393350 SSH393350 TCD393350 TLZ393350 TVV393350 UFR393350 UPN393350 UZJ393350 VJF393350 VTB393350 WCX393350 WMT393350 WWP393350 AF458886 KD458886 TZ458886 ADV458886 ANR458886 AXN458886 BHJ458886 BRF458886 CBB458886 CKX458886 CUT458886 DEP458886 DOL458886 DYH458886 EID458886 ERZ458886 FBV458886 FLR458886 FVN458886 GFJ458886 GPF458886 GZB458886 HIX458886 HST458886 ICP458886 IML458886 IWH458886 JGD458886 JPZ458886 JZV458886 KJR458886 KTN458886 LDJ458886 LNF458886 LXB458886 MGX458886 MQT458886 NAP458886 NKL458886 NUH458886 OED458886 ONZ458886 OXV458886 PHR458886 PRN458886 QBJ458886 QLF458886 QVB458886 REX458886 ROT458886 RYP458886 SIL458886 SSH458886 TCD458886 TLZ458886 TVV458886 UFR458886 UPN458886 UZJ458886 VJF458886 VTB458886 WCX458886 WMT458886 WWP458886 AF524422 KD524422 TZ524422 ADV524422 ANR524422 AXN524422 BHJ524422 BRF524422 CBB524422 CKX524422 CUT524422 DEP524422 DOL524422 DYH524422 EID524422 ERZ524422 FBV524422 FLR524422 FVN524422 GFJ524422 GPF524422 GZB524422 HIX524422 HST524422 ICP524422 IML524422 IWH524422 JGD524422 JPZ524422 JZV524422 KJR524422 KTN524422 LDJ524422 LNF524422 LXB524422 MGX524422 MQT524422 NAP524422 NKL524422 NUH524422 OED524422 ONZ524422 OXV524422 PHR524422 PRN524422 QBJ524422 QLF524422 QVB524422 REX524422 ROT524422 RYP524422 SIL524422 SSH524422 TCD524422 TLZ524422 TVV524422 UFR524422 UPN524422 UZJ524422 VJF524422 VTB524422 WCX524422 WMT524422 WWP524422 AF589958 KD589958 TZ589958 ADV589958 ANR589958 AXN589958 BHJ589958 BRF589958 CBB589958 CKX589958 CUT589958 DEP589958 DOL589958 DYH589958 EID589958 ERZ589958 FBV589958 FLR589958 FVN589958 GFJ589958 GPF589958 GZB589958 HIX589958 HST589958 ICP589958 IML589958 IWH589958 JGD589958 JPZ589958 JZV589958 KJR589958 KTN589958 LDJ589958 LNF589958 LXB589958 MGX589958 MQT589958 NAP589958 NKL589958 NUH589958 OED589958 ONZ589958 OXV589958 PHR589958 PRN589958 QBJ589958 QLF589958 QVB589958 REX589958 ROT589958 RYP589958 SIL589958 SSH589958 TCD589958 TLZ589958 TVV589958 UFR589958 UPN589958 UZJ589958 VJF589958 VTB589958 WCX589958 WMT589958 WWP589958 AF655494 KD655494 TZ655494 ADV655494 ANR655494 AXN655494 BHJ655494 BRF655494 CBB655494 CKX655494 CUT655494 DEP655494 DOL655494 DYH655494 EID655494 ERZ655494 FBV655494 FLR655494 FVN655494 GFJ655494 GPF655494 GZB655494 HIX655494 HST655494 ICP655494 IML655494 IWH655494 JGD655494 JPZ655494 JZV655494 KJR655494 KTN655494 LDJ655494 LNF655494 LXB655494 MGX655494 MQT655494 NAP655494 NKL655494 NUH655494 OED655494 ONZ655494 OXV655494 PHR655494 PRN655494 QBJ655494 QLF655494 QVB655494 REX655494 ROT655494 RYP655494 SIL655494 SSH655494 TCD655494 TLZ655494 TVV655494 UFR655494 UPN655494 UZJ655494 VJF655494 VTB655494 WCX655494 WMT655494 WWP655494 AF721030 KD721030 TZ721030 ADV721030 ANR721030 AXN721030 BHJ721030 BRF721030 CBB721030 CKX721030 CUT721030 DEP721030 DOL721030 DYH721030 EID721030 ERZ721030 FBV721030 FLR721030 FVN721030 GFJ721030 GPF721030 GZB721030 HIX721030 HST721030 ICP721030 IML721030 IWH721030 JGD721030 JPZ721030 JZV721030 KJR721030 KTN721030 LDJ721030 LNF721030 LXB721030 MGX721030 MQT721030 NAP721030 NKL721030 NUH721030 OED721030 ONZ721030 OXV721030 PHR721030 PRN721030 QBJ721030 QLF721030 QVB721030 REX721030 ROT721030 RYP721030 SIL721030 SSH721030 TCD721030 TLZ721030 TVV721030 UFR721030 UPN721030 UZJ721030 VJF721030 VTB721030 WCX721030 WMT721030 WWP721030 AF786566 KD786566 TZ786566 ADV786566 ANR786566 AXN786566 BHJ786566 BRF786566 CBB786566 CKX786566 CUT786566 DEP786566 DOL786566 DYH786566 EID786566 ERZ786566 FBV786566 FLR786566 FVN786566 GFJ786566 GPF786566 GZB786566 HIX786566 HST786566 ICP786566 IML786566 IWH786566 JGD786566 JPZ786566 JZV786566 KJR786566 KTN786566 LDJ786566 LNF786566 LXB786566 MGX786566 MQT786566 NAP786566 NKL786566 NUH786566 OED786566 ONZ786566 OXV786566 PHR786566 PRN786566 QBJ786566 QLF786566 QVB786566 REX786566 ROT786566 RYP786566 SIL786566 SSH786566 TCD786566 TLZ786566 TVV786566 UFR786566 UPN786566 UZJ786566 VJF786566 VTB786566 WCX786566 WMT786566 WWP786566 AF852102 KD852102 TZ852102 ADV852102 ANR852102 AXN852102 BHJ852102 BRF852102 CBB852102 CKX852102 CUT852102 DEP852102 DOL852102 DYH852102 EID852102 ERZ852102 FBV852102 FLR852102 FVN852102 GFJ852102 GPF852102 GZB852102 HIX852102 HST852102 ICP852102 IML852102 IWH852102 JGD852102 JPZ852102 JZV852102 KJR852102 KTN852102 LDJ852102 LNF852102 LXB852102 MGX852102 MQT852102 NAP852102 NKL852102 NUH852102 OED852102 ONZ852102 OXV852102 PHR852102 PRN852102 QBJ852102 QLF852102 QVB852102 REX852102 ROT852102 RYP852102 SIL852102 SSH852102 TCD852102 TLZ852102 TVV852102 UFR852102 UPN852102 UZJ852102 VJF852102 VTB852102 WCX852102 WMT852102 WWP852102 AF917638 KD917638 TZ917638 ADV917638 ANR917638 AXN917638 BHJ917638 BRF917638 CBB917638 CKX917638 CUT917638 DEP917638 DOL917638 DYH917638 EID917638 ERZ917638 FBV917638 FLR917638 FVN917638 GFJ917638 GPF917638 GZB917638 HIX917638 HST917638 ICP917638 IML917638 IWH917638 JGD917638 JPZ917638 JZV917638 KJR917638 KTN917638 LDJ917638 LNF917638 LXB917638 MGX917638 MQT917638 NAP917638 NKL917638 NUH917638 OED917638 ONZ917638 OXV917638 PHR917638 PRN917638 QBJ917638 QLF917638 QVB917638 REX917638 ROT917638 RYP917638 SIL917638 SSH917638 TCD917638 TLZ917638 TVV917638 UFR917638 UPN917638 UZJ917638 VJF917638 VTB917638 WCX917638 WMT917638 WWP917638 AF983174 KD983174 TZ983174 ADV983174 ANR983174 AXN983174 BHJ983174 BRF983174 CBB983174 CKX983174 CUT983174 DEP983174 DOL983174 DYH983174 EID983174 ERZ983174 FBV983174 FLR983174 FVN983174 GFJ983174 GPF983174 GZB983174 HIX983174 HST983174 ICP983174 IML983174 IWH983174 JGD983174 JPZ983174 JZV983174 KJR983174 KTN983174 LDJ983174 LNF983174 LXB983174 MGX983174 MQT983174 NAP983174 NKL983174 NUH983174 OED983174 ONZ983174 OXV983174 PHR983174 PRN983174 QBJ983174 QLF983174 QVB983174 REX983174 ROT983174 RYP983174 SIL983174 SSH983174 TCD983174 TLZ983174 TVV983174 UFR983174 UPN983174 UZJ983174 VJF983174 VTB983174 WCX983174 WMT983174 WWP983174 AF65676:AF65677 KD65676:KD65677 TZ65676:TZ65677 ADV65676:ADV65677 ANR65676:ANR65677 AXN65676:AXN65677 BHJ65676:BHJ65677 BRF65676:BRF65677 CBB65676:CBB65677 CKX65676:CKX65677 CUT65676:CUT65677 DEP65676:DEP65677 DOL65676:DOL65677 DYH65676:DYH65677 EID65676:EID65677 ERZ65676:ERZ65677 FBV65676:FBV65677 FLR65676:FLR65677 FVN65676:FVN65677 GFJ65676:GFJ65677 GPF65676:GPF65677 GZB65676:GZB65677 HIX65676:HIX65677 HST65676:HST65677 ICP65676:ICP65677 IML65676:IML65677 IWH65676:IWH65677 JGD65676:JGD65677 JPZ65676:JPZ65677 JZV65676:JZV65677 KJR65676:KJR65677 KTN65676:KTN65677 LDJ65676:LDJ65677 LNF65676:LNF65677 LXB65676:LXB65677 MGX65676:MGX65677 MQT65676:MQT65677 NAP65676:NAP65677 NKL65676:NKL65677 NUH65676:NUH65677 OED65676:OED65677 ONZ65676:ONZ65677 OXV65676:OXV65677 PHR65676:PHR65677 PRN65676:PRN65677 QBJ65676:QBJ65677 QLF65676:QLF65677 QVB65676:QVB65677 REX65676:REX65677 ROT65676:ROT65677 RYP65676:RYP65677 SIL65676:SIL65677 SSH65676:SSH65677 TCD65676:TCD65677 TLZ65676:TLZ65677 TVV65676:TVV65677 UFR65676:UFR65677 UPN65676:UPN65677 UZJ65676:UZJ65677 VJF65676:VJF65677 VTB65676:VTB65677 WCX65676:WCX65677 WMT65676:WMT65677 WWP65676:WWP65677 AF131212:AF131213 KD131212:KD131213 TZ131212:TZ131213 ADV131212:ADV131213 ANR131212:ANR131213 AXN131212:AXN131213 BHJ131212:BHJ131213 BRF131212:BRF131213 CBB131212:CBB131213 CKX131212:CKX131213 CUT131212:CUT131213 DEP131212:DEP131213 DOL131212:DOL131213 DYH131212:DYH131213 EID131212:EID131213 ERZ131212:ERZ131213 FBV131212:FBV131213 FLR131212:FLR131213 FVN131212:FVN131213 GFJ131212:GFJ131213 GPF131212:GPF131213 GZB131212:GZB131213 HIX131212:HIX131213 HST131212:HST131213 ICP131212:ICP131213 IML131212:IML131213 IWH131212:IWH131213 JGD131212:JGD131213 JPZ131212:JPZ131213 JZV131212:JZV131213 KJR131212:KJR131213 KTN131212:KTN131213 LDJ131212:LDJ131213 LNF131212:LNF131213 LXB131212:LXB131213 MGX131212:MGX131213 MQT131212:MQT131213 NAP131212:NAP131213 NKL131212:NKL131213 NUH131212:NUH131213 OED131212:OED131213 ONZ131212:ONZ131213 OXV131212:OXV131213 PHR131212:PHR131213 PRN131212:PRN131213 QBJ131212:QBJ131213 QLF131212:QLF131213 QVB131212:QVB131213 REX131212:REX131213 ROT131212:ROT131213 RYP131212:RYP131213 SIL131212:SIL131213 SSH131212:SSH131213 TCD131212:TCD131213 TLZ131212:TLZ131213 TVV131212:TVV131213 UFR131212:UFR131213 UPN131212:UPN131213 UZJ131212:UZJ131213 VJF131212:VJF131213 VTB131212:VTB131213 WCX131212:WCX131213 WMT131212:WMT131213 WWP131212:WWP131213 AF196748:AF196749 KD196748:KD196749 TZ196748:TZ196749 ADV196748:ADV196749 ANR196748:ANR196749 AXN196748:AXN196749 BHJ196748:BHJ196749 BRF196748:BRF196749 CBB196748:CBB196749 CKX196748:CKX196749 CUT196748:CUT196749 DEP196748:DEP196749 DOL196748:DOL196749 DYH196748:DYH196749 EID196748:EID196749 ERZ196748:ERZ196749 FBV196748:FBV196749 FLR196748:FLR196749 FVN196748:FVN196749 GFJ196748:GFJ196749 GPF196748:GPF196749 GZB196748:GZB196749 HIX196748:HIX196749 HST196748:HST196749 ICP196748:ICP196749 IML196748:IML196749 IWH196748:IWH196749 JGD196748:JGD196749 JPZ196748:JPZ196749 JZV196748:JZV196749 KJR196748:KJR196749 KTN196748:KTN196749 LDJ196748:LDJ196749 LNF196748:LNF196749 LXB196748:LXB196749 MGX196748:MGX196749 MQT196748:MQT196749 NAP196748:NAP196749 NKL196748:NKL196749 NUH196748:NUH196749 OED196748:OED196749 ONZ196748:ONZ196749 OXV196748:OXV196749 PHR196748:PHR196749 PRN196748:PRN196749 QBJ196748:QBJ196749 QLF196748:QLF196749 QVB196748:QVB196749 REX196748:REX196749 ROT196748:ROT196749 RYP196748:RYP196749 SIL196748:SIL196749 SSH196748:SSH196749 TCD196748:TCD196749 TLZ196748:TLZ196749 TVV196748:TVV196749 UFR196748:UFR196749 UPN196748:UPN196749 UZJ196748:UZJ196749 VJF196748:VJF196749 VTB196748:VTB196749 WCX196748:WCX196749 WMT196748:WMT196749 WWP196748:WWP196749 AF262284:AF262285 KD262284:KD262285 TZ262284:TZ262285 ADV262284:ADV262285 ANR262284:ANR262285 AXN262284:AXN262285 BHJ262284:BHJ262285 BRF262284:BRF262285 CBB262284:CBB262285 CKX262284:CKX262285 CUT262284:CUT262285 DEP262284:DEP262285 DOL262284:DOL262285 DYH262284:DYH262285 EID262284:EID262285 ERZ262284:ERZ262285 FBV262284:FBV262285 FLR262284:FLR262285 FVN262284:FVN262285 GFJ262284:GFJ262285 GPF262284:GPF262285 GZB262284:GZB262285 HIX262284:HIX262285 HST262284:HST262285 ICP262284:ICP262285 IML262284:IML262285 IWH262284:IWH262285 JGD262284:JGD262285 JPZ262284:JPZ262285 JZV262284:JZV262285 KJR262284:KJR262285 KTN262284:KTN262285 LDJ262284:LDJ262285 LNF262284:LNF262285 LXB262284:LXB262285 MGX262284:MGX262285 MQT262284:MQT262285 NAP262284:NAP262285 NKL262284:NKL262285 NUH262284:NUH262285 OED262284:OED262285 ONZ262284:ONZ262285 OXV262284:OXV262285 PHR262284:PHR262285 PRN262284:PRN262285 QBJ262284:QBJ262285 QLF262284:QLF262285 QVB262284:QVB262285 REX262284:REX262285 ROT262284:ROT262285 RYP262284:RYP262285 SIL262284:SIL262285 SSH262284:SSH262285 TCD262284:TCD262285 TLZ262284:TLZ262285 TVV262284:TVV262285 UFR262284:UFR262285 UPN262284:UPN262285 UZJ262284:UZJ262285 VJF262284:VJF262285 VTB262284:VTB262285 WCX262284:WCX262285 WMT262284:WMT262285 WWP262284:WWP262285 AF327820:AF327821 KD327820:KD327821 TZ327820:TZ327821 ADV327820:ADV327821 ANR327820:ANR327821 AXN327820:AXN327821 BHJ327820:BHJ327821 BRF327820:BRF327821 CBB327820:CBB327821 CKX327820:CKX327821 CUT327820:CUT327821 DEP327820:DEP327821 DOL327820:DOL327821 DYH327820:DYH327821 EID327820:EID327821 ERZ327820:ERZ327821 FBV327820:FBV327821 FLR327820:FLR327821 FVN327820:FVN327821 GFJ327820:GFJ327821 GPF327820:GPF327821 GZB327820:GZB327821 HIX327820:HIX327821 HST327820:HST327821 ICP327820:ICP327821 IML327820:IML327821 IWH327820:IWH327821 JGD327820:JGD327821 JPZ327820:JPZ327821 JZV327820:JZV327821 KJR327820:KJR327821 KTN327820:KTN327821 LDJ327820:LDJ327821 LNF327820:LNF327821 LXB327820:LXB327821 MGX327820:MGX327821 MQT327820:MQT327821 NAP327820:NAP327821 NKL327820:NKL327821 NUH327820:NUH327821 OED327820:OED327821 ONZ327820:ONZ327821 OXV327820:OXV327821 PHR327820:PHR327821 PRN327820:PRN327821 QBJ327820:QBJ327821 QLF327820:QLF327821 QVB327820:QVB327821 REX327820:REX327821 ROT327820:ROT327821 RYP327820:RYP327821 SIL327820:SIL327821 SSH327820:SSH327821 TCD327820:TCD327821 TLZ327820:TLZ327821 TVV327820:TVV327821 UFR327820:UFR327821 UPN327820:UPN327821 UZJ327820:UZJ327821 VJF327820:VJF327821 VTB327820:VTB327821 WCX327820:WCX327821 WMT327820:WMT327821 WWP327820:WWP327821 AF393356:AF393357 KD393356:KD393357 TZ393356:TZ393357 ADV393356:ADV393357 ANR393356:ANR393357 AXN393356:AXN393357 BHJ393356:BHJ393357 BRF393356:BRF393357 CBB393356:CBB393357 CKX393356:CKX393357 CUT393356:CUT393357 DEP393356:DEP393357 DOL393356:DOL393357 DYH393356:DYH393357 EID393356:EID393357 ERZ393356:ERZ393357 FBV393356:FBV393357 FLR393356:FLR393357 FVN393356:FVN393357 GFJ393356:GFJ393357 GPF393356:GPF393357 GZB393356:GZB393357 HIX393356:HIX393357 HST393356:HST393357 ICP393356:ICP393357 IML393356:IML393357 IWH393356:IWH393357 JGD393356:JGD393357 JPZ393356:JPZ393357 JZV393356:JZV393357 KJR393356:KJR393357 KTN393356:KTN393357 LDJ393356:LDJ393357 LNF393356:LNF393357 LXB393356:LXB393357 MGX393356:MGX393357 MQT393356:MQT393357 NAP393356:NAP393357 NKL393356:NKL393357 NUH393356:NUH393357 OED393356:OED393357 ONZ393356:ONZ393357 OXV393356:OXV393357 PHR393356:PHR393357 PRN393356:PRN393357 QBJ393356:QBJ393357 QLF393356:QLF393357 QVB393356:QVB393357 REX393356:REX393357 ROT393356:ROT393357 RYP393356:RYP393357 SIL393356:SIL393357 SSH393356:SSH393357 TCD393356:TCD393357 TLZ393356:TLZ393357 TVV393356:TVV393357 UFR393356:UFR393357 UPN393356:UPN393357 UZJ393356:UZJ393357 VJF393356:VJF393357 VTB393356:VTB393357 WCX393356:WCX393357 WMT393356:WMT393357 WWP393356:WWP393357 AF458892:AF458893 KD458892:KD458893 TZ458892:TZ458893 ADV458892:ADV458893 ANR458892:ANR458893 AXN458892:AXN458893 BHJ458892:BHJ458893 BRF458892:BRF458893 CBB458892:CBB458893 CKX458892:CKX458893 CUT458892:CUT458893 DEP458892:DEP458893 DOL458892:DOL458893 DYH458892:DYH458893 EID458892:EID458893 ERZ458892:ERZ458893 FBV458892:FBV458893 FLR458892:FLR458893 FVN458892:FVN458893 GFJ458892:GFJ458893 GPF458892:GPF458893 GZB458892:GZB458893 HIX458892:HIX458893 HST458892:HST458893 ICP458892:ICP458893 IML458892:IML458893 IWH458892:IWH458893 JGD458892:JGD458893 JPZ458892:JPZ458893 JZV458892:JZV458893 KJR458892:KJR458893 KTN458892:KTN458893 LDJ458892:LDJ458893 LNF458892:LNF458893 LXB458892:LXB458893 MGX458892:MGX458893 MQT458892:MQT458893 NAP458892:NAP458893 NKL458892:NKL458893 NUH458892:NUH458893 OED458892:OED458893 ONZ458892:ONZ458893 OXV458892:OXV458893 PHR458892:PHR458893 PRN458892:PRN458893 QBJ458892:QBJ458893 QLF458892:QLF458893 QVB458892:QVB458893 REX458892:REX458893 ROT458892:ROT458893 RYP458892:RYP458893 SIL458892:SIL458893 SSH458892:SSH458893 TCD458892:TCD458893 TLZ458892:TLZ458893 TVV458892:TVV458893 UFR458892:UFR458893 UPN458892:UPN458893 UZJ458892:UZJ458893 VJF458892:VJF458893 VTB458892:VTB458893 WCX458892:WCX458893 WMT458892:WMT458893 WWP458892:WWP458893 AF524428:AF524429 KD524428:KD524429 TZ524428:TZ524429 ADV524428:ADV524429 ANR524428:ANR524429 AXN524428:AXN524429 BHJ524428:BHJ524429 BRF524428:BRF524429 CBB524428:CBB524429 CKX524428:CKX524429 CUT524428:CUT524429 DEP524428:DEP524429 DOL524428:DOL524429 DYH524428:DYH524429 EID524428:EID524429 ERZ524428:ERZ524429 FBV524428:FBV524429 FLR524428:FLR524429 FVN524428:FVN524429 GFJ524428:GFJ524429 GPF524428:GPF524429 GZB524428:GZB524429 HIX524428:HIX524429 HST524428:HST524429 ICP524428:ICP524429 IML524428:IML524429 IWH524428:IWH524429 JGD524428:JGD524429 JPZ524428:JPZ524429 JZV524428:JZV524429 KJR524428:KJR524429 KTN524428:KTN524429 LDJ524428:LDJ524429 LNF524428:LNF524429 LXB524428:LXB524429 MGX524428:MGX524429 MQT524428:MQT524429 NAP524428:NAP524429 NKL524428:NKL524429 NUH524428:NUH524429 OED524428:OED524429 ONZ524428:ONZ524429 OXV524428:OXV524429 PHR524428:PHR524429 PRN524428:PRN524429 QBJ524428:QBJ524429 QLF524428:QLF524429 QVB524428:QVB524429 REX524428:REX524429 ROT524428:ROT524429 RYP524428:RYP524429 SIL524428:SIL524429 SSH524428:SSH524429 TCD524428:TCD524429 TLZ524428:TLZ524429 TVV524428:TVV524429 UFR524428:UFR524429 UPN524428:UPN524429 UZJ524428:UZJ524429 VJF524428:VJF524429 VTB524428:VTB524429 WCX524428:WCX524429 WMT524428:WMT524429 WWP524428:WWP524429 AF589964:AF589965 KD589964:KD589965 TZ589964:TZ589965 ADV589964:ADV589965 ANR589964:ANR589965 AXN589964:AXN589965 BHJ589964:BHJ589965 BRF589964:BRF589965 CBB589964:CBB589965 CKX589964:CKX589965 CUT589964:CUT589965 DEP589964:DEP589965 DOL589964:DOL589965 DYH589964:DYH589965 EID589964:EID589965 ERZ589964:ERZ589965 FBV589964:FBV589965 FLR589964:FLR589965 FVN589964:FVN589965 GFJ589964:GFJ589965 GPF589964:GPF589965 GZB589964:GZB589965 HIX589964:HIX589965 HST589964:HST589965 ICP589964:ICP589965 IML589964:IML589965 IWH589964:IWH589965 JGD589964:JGD589965 JPZ589964:JPZ589965 JZV589964:JZV589965 KJR589964:KJR589965 KTN589964:KTN589965 LDJ589964:LDJ589965 LNF589964:LNF589965 LXB589964:LXB589965 MGX589964:MGX589965 MQT589964:MQT589965 NAP589964:NAP589965 NKL589964:NKL589965 NUH589964:NUH589965 OED589964:OED589965 ONZ589964:ONZ589965 OXV589964:OXV589965 PHR589964:PHR589965 PRN589964:PRN589965 QBJ589964:QBJ589965 QLF589964:QLF589965 QVB589964:QVB589965 REX589964:REX589965 ROT589964:ROT589965 RYP589964:RYP589965 SIL589964:SIL589965 SSH589964:SSH589965 TCD589964:TCD589965 TLZ589964:TLZ589965 TVV589964:TVV589965 UFR589964:UFR589965 UPN589964:UPN589965 UZJ589964:UZJ589965 VJF589964:VJF589965 VTB589964:VTB589965 WCX589964:WCX589965 WMT589964:WMT589965 WWP589964:WWP589965 AF655500:AF655501 KD655500:KD655501 TZ655500:TZ655501 ADV655500:ADV655501 ANR655500:ANR655501 AXN655500:AXN655501 BHJ655500:BHJ655501 BRF655500:BRF655501 CBB655500:CBB655501 CKX655500:CKX655501 CUT655500:CUT655501 DEP655500:DEP655501 DOL655500:DOL655501 DYH655500:DYH655501 EID655500:EID655501 ERZ655500:ERZ655501 FBV655500:FBV655501 FLR655500:FLR655501 FVN655500:FVN655501 GFJ655500:GFJ655501 GPF655500:GPF655501 GZB655500:GZB655501 HIX655500:HIX655501 HST655500:HST655501 ICP655500:ICP655501 IML655500:IML655501 IWH655500:IWH655501 JGD655500:JGD655501 JPZ655500:JPZ655501 JZV655500:JZV655501 KJR655500:KJR655501 KTN655500:KTN655501 LDJ655500:LDJ655501 LNF655500:LNF655501 LXB655500:LXB655501 MGX655500:MGX655501 MQT655500:MQT655501 NAP655500:NAP655501 NKL655500:NKL655501 NUH655500:NUH655501 OED655500:OED655501 ONZ655500:ONZ655501 OXV655500:OXV655501 PHR655500:PHR655501 PRN655500:PRN655501 QBJ655500:QBJ655501 QLF655500:QLF655501 QVB655500:QVB655501 REX655500:REX655501 ROT655500:ROT655501 RYP655500:RYP655501 SIL655500:SIL655501 SSH655500:SSH655501 TCD655500:TCD655501 TLZ655500:TLZ655501 TVV655500:TVV655501 UFR655500:UFR655501 UPN655500:UPN655501 UZJ655500:UZJ655501 VJF655500:VJF655501 VTB655500:VTB655501 WCX655500:WCX655501 WMT655500:WMT655501 WWP655500:WWP655501 AF721036:AF721037 KD721036:KD721037 TZ721036:TZ721037 ADV721036:ADV721037 ANR721036:ANR721037 AXN721036:AXN721037 BHJ721036:BHJ721037 BRF721036:BRF721037 CBB721036:CBB721037 CKX721036:CKX721037 CUT721036:CUT721037 DEP721036:DEP721037 DOL721036:DOL721037 DYH721036:DYH721037 EID721036:EID721037 ERZ721036:ERZ721037 FBV721036:FBV721037 FLR721036:FLR721037 FVN721036:FVN721037 GFJ721036:GFJ721037 GPF721036:GPF721037 GZB721036:GZB721037 HIX721036:HIX721037 HST721036:HST721037 ICP721036:ICP721037 IML721036:IML721037 IWH721036:IWH721037 JGD721036:JGD721037 JPZ721036:JPZ721037 JZV721036:JZV721037 KJR721036:KJR721037 KTN721036:KTN721037 LDJ721036:LDJ721037 LNF721036:LNF721037 LXB721036:LXB721037 MGX721036:MGX721037 MQT721036:MQT721037 NAP721036:NAP721037 NKL721036:NKL721037 NUH721036:NUH721037 OED721036:OED721037 ONZ721036:ONZ721037 OXV721036:OXV721037 PHR721036:PHR721037 PRN721036:PRN721037 QBJ721036:QBJ721037 QLF721036:QLF721037 QVB721036:QVB721037 REX721036:REX721037 ROT721036:ROT721037 RYP721036:RYP721037 SIL721036:SIL721037 SSH721036:SSH721037 TCD721036:TCD721037 TLZ721036:TLZ721037 TVV721036:TVV721037 UFR721036:UFR721037 UPN721036:UPN721037 UZJ721036:UZJ721037 VJF721036:VJF721037 VTB721036:VTB721037 WCX721036:WCX721037 WMT721036:WMT721037 WWP721036:WWP721037 AF786572:AF786573 KD786572:KD786573 TZ786572:TZ786573 ADV786572:ADV786573 ANR786572:ANR786573 AXN786572:AXN786573 BHJ786572:BHJ786573 BRF786572:BRF786573 CBB786572:CBB786573 CKX786572:CKX786573 CUT786572:CUT786573 DEP786572:DEP786573 DOL786572:DOL786573 DYH786572:DYH786573 EID786572:EID786573 ERZ786572:ERZ786573 FBV786572:FBV786573 FLR786572:FLR786573 FVN786572:FVN786573 GFJ786572:GFJ786573 GPF786572:GPF786573 GZB786572:GZB786573 HIX786572:HIX786573 HST786572:HST786573 ICP786572:ICP786573 IML786572:IML786573 IWH786572:IWH786573 JGD786572:JGD786573 JPZ786572:JPZ786573 JZV786572:JZV786573 KJR786572:KJR786573 KTN786572:KTN786573 LDJ786572:LDJ786573 LNF786572:LNF786573 LXB786572:LXB786573 MGX786572:MGX786573 MQT786572:MQT786573 NAP786572:NAP786573 NKL786572:NKL786573 NUH786572:NUH786573 OED786572:OED786573 ONZ786572:ONZ786573 OXV786572:OXV786573 PHR786572:PHR786573 PRN786572:PRN786573 QBJ786572:QBJ786573 QLF786572:QLF786573 QVB786572:QVB786573 REX786572:REX786573 ROT786572:ROT786573 RYP786572:RYP786573 SIL786572:SIL786573 SSH786572:SSH786573 TCD786572:TCD786573 TLZ786572:TLZ786573 TVV786572:TVV786573 UFR786572:UFR786573 UPN786572:UPN786573 UZJ786572:UZJ786573 VJF786572:VJF786573 VTB786572:VTB786573 WCX786572:WCX786573 WMT786572:WMT786573 WWP786572:WWP786573 AF852108:AF852109 KD852108:KD852109 TZ852108:TZ852109 ADV852108:ADV852109 ANR852108:ANR852109 AXN852108:AXN852109 BHJ852108:BHJ852109 BRF852108:BRF852109 CBB852108:CBB852109 CKX852108:CKX852109 CUT852108:CUT852109 DEP852108:DEP852109 DOL852108:DOL852109 DYH852108:DYH852109 EID852108:EID852109 ERZ852108:ERZ852109 FBV852108:FBV852109 FLR852108:FLR852109 FVN852108:FVN852109 GFJ852108:GFJ852109 GPF852108:GPF852109 GZB852108:GZB852109 HIX852108:HIX852109 HST852108:HST852109 ICP852108:ICP852109 IML852108:IML852109 IWH852108:IWH852109 JGD852108:JGD852109 JPZ852108:JPZ852109 JZV852108:JZV852109 KJR852108:KJR852109 KTN852108:KTN852109 LDJ852108:LDJ852109 LNF852108:LNF852109 LXB852108:LXB852109 MGX852108:MGX852109 MQT852108:MQT852109 NAP852108:NAP852109 NKL852108:NKL852109 NUH852108:NUH852109 OED852108:OED852109 ONZ852108:ONZ852109 OXV852108:OXV852109 PHR852108:PHR852109 PRN852108:PRN852109 QBJ852108:QBJ852109 QLF852108:QLF852109 QVB852108:QVB852109 REX852108:REX852109 ROT852108:ROT852109 RYP852108:RYP852109 SIL852108:SIL852109 SSH852108:SSH852109 TCD852108:TCD852109 TLZ852108:TLZ852109 TVV852108:TVV852109 UFR852108:UFR852109 UPN852108:UPN852109 UZJ852108:UZJ852109 VJF852108:VJF852109 VTB852108:VTB852109 WCX852108:WCX852109 WMT852108:WMT852109 WWP852108:WWP852109 AF917644:AF917645 KD917644:KD917645 TZ917644:TZ917645 ADV917644:ADV917645 ANR917644:ANR917645 AXN917644:AXN917645 BHJ917644:BHJ917645 BRF917644:BRF917645 CBB917644:CBB917645 CKX917644:CKX917645 CUT917644:CUT917645 DEP917644:DEP917645 DOL917644:DOL917645 DYH917644:DYH917645 EID917644:EID917645 ERZ917644:ERZ917645 FBV917644:FBV917645 FLR917644:FLR917645 FVN917644:FVN917645 GFJ917644:GFJ917645 GPF917644:GPF917645 GZB917644:GZB917645 HIX917644:HIX917645 HST917644:HST917645 ICP917644:ICP917645 IML917644:IML917645 IWH917644:IWH917645 JGD917644:JGD917645 JPZ917644:JPZ917645 JZV917644:JZV917645 KJR917644:KJR917645 KTN917644:KTN917645 LDJ917644:LDJ917645 LNF917644:LNF917645 LXB917644:LXB917645 MGX917644:MGX917645 MQT917644:MQT917645 NAP917644:NAP917645 NKL917644:NKL917645 NUH917644:NUH917645 OED917644:OED917645 ONZ917644:ONZ917645 OXV917644:OXV917645 PHR917644:PHR917645 PRN917644:PRN917645 QBJ917644:QBJ917645 QLF917644:QLF917645 QVB917644:QVB917645 REX917644:REX917645 ROT917644:ROT917645 RYP917644:RYP917645 SIL917644:SIL917645 SSH917644:SSH917645 TCD917644:TCD917645 TLZ917644:TLZ917645 TVV917644:TVV917645 UFR917644:UFR917645 UPN917644:UPN917645 UZJ917644:UZJ917645 VJF917644:VJF917645 VTB917644:VTB917645 WCX917644:WCX917645 WMT917644:WMT917645 WWP917644:WWP917645 AF983180:AF983181 KD983180:KD983181 TZ983180:TZ983181 ADV983180:ADV983181 ANR983180:ANR983181 AXN983180:AXN983181 BHJ983180:BHJ983181 BRF983180:BRF983181 CBB983180:CBB983181 CKX983180:CKX983181 CUT983180:CUT983181 DEP983180:DEP983181 DOL983180:DOL983181 DYH983180:DYH983181 EID983180:EID983181 ERZ983180:ERZ983181 FBV983180:FBV983181 FLR983180:FLR983181 FVN983180:FVN983181 GFJ983180:GFJ983181 GPF983180:GPF983181 GZB983180:GZB983181 HIX983180:HIX983181 HST983180:HST983181 ICP983180:ICP983181 IML983180:IML983181 IWH983180:IWH983181 JGD983180:JGD983181 JPZ983180:JPZ983181 JZV983180:JZV983181 KJR983180:KJR983181 KTN983180:KTN983181 LDJ983180:LDJ983181 LNF983180:LNF983181 LXB983180:LXB983181 MGX983180:MGX983181 MQT983180:MQT983181 NAP983180:NAP983181 NKL983180:NKL983181 NUH983180:NUH983181 OED983180:OED983181 ONZ983180:ONZ983181 OXV983180:OXV983181 PHR983180:PHR983181 PRN983180:PRN983181 QBJ983180:QBJ983181 QLF983180:QLF983181 QVB983180:QVB983181 REX983180:REX983181 ROT983180:ROT983181 RYP983180:RYP983181 SIL983180:SIL983181 SSH983180:SSH983181 TCD983180:TCD983181 TLZ983180:TLZ983181 TVV983180:TVV983181 UFR983180:UFR983181 UPN983180:UPN983181 UZJ983180:UZJ983181 VJF983180:VJF983181 VTB983180:VTB983181 WCX983180:WCX983181 WMT983180:WMT983181 WWP983180:WWP983181 AJ65669:AJ65670 KH65669:KH65670 UD65669:UD65670 ADZ65669:ADZ65670 ANV65669:ANV65670 AXR65669:AXR65670 BHN65669:BHN65670 BRJ65669:BRJ65670 CBF65669:CBF65670 CLB65669:CLB65670 CUX65669:CUX65670 DET65669:DET65670 DOP65669:DOP65670 DYL65669:DYL65670 EIH65669:EIH65670 ESD65669:ESD65670 FBZ65669:FBZ65670 FLV65669:FLV65670 FVR65669:FVR65670 GFN65669:GFN65670 GPJ65669:GPJ65670 GZF65669:GZF65670 HJB65669:HJB65670 HSX65669:HSX65670 ICT65669:ICT65670 IMP65669:IMP65670 IWL65669:IWL65670 JGH65669:JGH65670 JQD65669:JQD65670 JZZ65669:JZZ65670 KJV65669:KJV65670 KTR65669:KTR65670 LDN65669:LDN65670 LNJ65669:LNJ65670 LXF65669:LXF65670 MHB65669:MHB65670 MQX65669:MQX65670 NAT65669:NAT65670 NKP65669:NKP65670 NUL65669:NUL65670 OEH65669:OEH65670 OOD65669:OOD65670 OXZ65669:OXZ65670 PHV65669:PHV65670 PRR65669:PRR65670 QBN65669:QBN65670 QLJ65669:QLJ65670 QVF65669:QVF65670 RFB65669:RFB65670 ROX65669:ROX65670 RYT65669:RYT65670 SIP65669:SIP65670 SSL65669:SSL65670 TCH65669:TCH65670 TMD65669:TMD65670 TVZ65669:TVZ65670 UFV65669:UFV65670 UPR65669:UPR65670 UZN65669:UZN65670 VJJ65669:VJJ65670 VTF65669:VTF65670 WDB65669:WDB65670 WMX65669:WMX65670 WWT65669:WWT65670 AJ131205:AJ131206 KH131205:KH131206 UD131205:UD131206 ADZ131205:ADZ131206 ANV131205:ANV131206 AXR131205:AXR131206 BHN131205:BHN131206 BRJ131205:BRJ131206 CBF131205:CBF131206 CLB131205:CLB131206 CUX131205:CUX131206 DET131205:DET131206 DOP131205:DOP131206 DYL131205:DYL131206 EIH131205:EIH131206 ESD131205:ESD131206 FBZ131205:FBZ131206 FLV131205:FLV131206 FVR131205:FVR131206 GFN131205:GFN131206 GPJ131205:GPJ131206 GZF131205:GZF131206 HJB131205:HJB131206 HSX131205:HSX131206 ICT131205:ICT131206 IMP131205:IMP131206 IWL131205:IWL131206 JGH131205:JGH131206 JQD131205:JQD131206 JZZ131205:JZZ131206 KJV131205:KJV131206 KTR131205:KTR131206 LDN131205:LDN131206 LNJ131205:LNJ131206 LXF131205:LXF131206 MHB131205:MHB131206 MQX131205:MQX131206 NAT131205:NAT131206 NKP131205:NKP131206 NUL131205:NUL131206 OEH131205:OEH131206 OOD131205:OOD131206 OXZ131205:OXZ131206 PHV131205:PHV131206 PRR131205:PRR131206 QBN131205:QBN131206 QLJ131205:QLJ131206 QVF131205:QVF131206 RFB131205:RFB131206 ROX131205:ROX131206 RYT131205:RYT131206 SIP131205:SIP131206 SSL131205:SSL131206 TCH131205:TCH131206 TMD131205:TMD131206 TVZ131205:TVZ131206 UFV131205:UFV131206 UPR131205:UPR131206 UZN131205:UZN131206 VJJ131205:VJJ131206 VTF131205:VTF131206 WDB131205:WDB131206 WMX131205:WMX131206 WWT131205:WWT131206 AJ196741:AJ196742 KH196741:KH196742 UD196741:UD196742 ADZ196741:ADZ196742 ANV196741:ANV196742 AXR196741:AXR196742 BHN196741:BHN196742 BRJ196741:BRJ196742 CBF196741:CBF196742 CLB196741:CLB196742 CUX196741:CUX196742 DET196741:DET196742 DOP196741:DOP196742 DYL196741:DYL196742 EIH196741:EIH196742 ESD196741:ESD196742 FBZ196741:FBZ196742 FLV196741:FLV196742 FVR196741:FVR196742 GFN196741:GFN196742 GPJ196741:GPJ196742 GZF196741:GZF196742 HJB196741:HJB196742 HSX196741:HSX196742 ICT196741:ICT196742 IMP196741:IMP196742 IWL196741:IWL196742 JGH196741:JGH196742 JQD196741:JQD196742 JZZ196741:JZZ196742 KJV196741:KJV196742 KTR196741:KTR196742 LDN196741:LDN196742 LNJ196741:LNJ196742 LXF196741:LXF196742 MHB196741:MHB196742 MQX196741:MQX196742 NAT196741:NAT196742 NKP196741:NKP196742 NUL196741:NUL196742 OEH196741:OEH196742 OOD196741:OOD196742 OXZ196741:OXZ196742 PHV196741:PHV196742 PRR196741:PRR196742 QBN196741:QBN196742 QLJ196741:QLJ196742 QVF196741:QVF196742 RFB196741:RFB196742 ROX196741:ROX196742 RYT196741:RYT196742 SIP196741:SIP196742 SSL196741:SSL196742 TCH196741:TCH196742 TMD196741:TMD196742 TVZ196741:TVZ196742 UFV196741:UFV196742 UPR196741:UPR196742 UZN196741:UZN196742 VJJ196741:VJJ196742 VTF196741:VTF196742 WDB196741:WDB196742 WMX196741:WMX196742 WWT196741:WWT196742 AJ262277:AJ262278 KH262277:KH262278 UD262277:UD262278 ADZ262277:ADZ262278 ANV262277:ANV262278 AXR262277:AXR262278 BHN262277:BHN262278 BRJ262277:BRJ262278 CBF262277:CBF262278 CLB262277:CLB262278 CUX262277:CUX262278 DET262277:DET262278 DOP262277:DOP262278 DYL262277:DYL262278 EIH262277:EIH262278 ESD262277:ESD262278 FBZ262277:FBZ262278 FLV262277:FLV262278 FVR262277:FVR262278 GFN262277:GFN262278 GPJ262277:GPJ262278 GZF262277:GZF262278 HJB262277:HJB262278 HSX262277:HSX262278 ICT262277:ICT262278 IMP262277:IMP262278 IWL262277:IWL262278 JGH262277:JGH262278 JQD262277:JQD262278 JZZ262277:JZZ262278 KJV262277:KJV262278 KTR262277:KTR262278 LDN262277:LDN262278 LNJ262277:LNJ262278 LXF262277:LXF262278 MHB262277:MHB262278 MQX262277:MQX262278 NAT262277:NAT262278 NKP262277:NKP262278 NUL262277:NUL262278 OEH262277:OEH262278 OOD262277:OOD262278 OXZ262277:OXZ262278 PHV262277:PHV262278 PRR262277:PRR262278 QBN262277:QBN262278 QLJ262277:QLJ262278 QVF262277:QVF262278 RFB262277:RFB262278 ROX262277:ROX262278 RYT262277:RYT262278 SIP262277:SIP262278 SSL262277:SSL262278 TCH262277:TCH262278 TMD262277:TMD262278 TVZ262277:TVZ262278 UFV262277:UFV262278 UPR262277:UPR262278 UZN262277:UZN262278 VJJ262277:VJJ262278 VTF262277:VTF262278 WDB262277:WDB262278 WMX262277:WMX262278 WWT262277:WWT262278 AJ327813:AJ327814 KH327813:KH327814 UD327813:UD327814 ADZ327813:ADZ327814 ANV327813:ANV327814 AXR327813:AXR327814 BHN327813:BHN327814 BRJ327813:BRJ327814 CBF327813:CBF327814 CLB327813:CLB327814 CUX327813:CUX327814 DET327813:DET327814 DOP327813:DOP327814 DYL327813:DYL327814 EIH327813:EIH327814 ESD327813:ESD327814 FBZ327813:FBZ327814 FLV327813:FLV327814 FVR327813:FVR327814 GFN327813:GFN327814 GPJ327813:GPJ327814 GZF327813:GZF327814 HJB327813:HJB327814 HSX327813:HSX327814 ICT327813:ICT327814 IMP327813:IMP327814 IWL327813:IWL327814 JGH327813:JGH327814 JQD327813:JQD327814 JZZ327813:JZZ327814 KJV327813:KJV327814 KTR327813:KTR327814 LDN327813:LDN327814 LNJ327813:LNJ327814 LXF327813:LXF327814 MHB327813:MHB327814 MQX327813:MQX327814 NAT327813:NAT327814 NKP327813:NKP327814 NUL327813:NUL327814 OEH327813:OEH327814 OOD327813:OOD327814 OXZ327813:OXZ327814 PHV327813:PHV327814 PRR327813:PRR327814 QBN327813:QBN327814 QLJ327813:QLJ327814 QVF327813:QVF327814 RFB327813:RFB327814 ROX327813:ROX327814 RYT327813:RYT327814 SIP327813:SIP327814 SSL327813:SSL327814 TCH327813:TCH327814 TMD327813:TMD327814 TVZ327813:TVZ327814 UFV327813:UFV327814 UPR327813:UPR327814 UZN327813:UZN327814 VJJ327813:VJJ327814 VTF327813:VTF327814 WDB327813:WDB327814 WMX327813:WMX327814 WWT327813:WWT327814 AJ393349:AJ393350 KH393349:KH393350 UD393349:UD393350 ADZ393349:ADZ393350 ANV393349:ANV393350 AXR393349:AXR393350 BHN393349:BHN393350 BRJ393349:BRJ393350 CBF393349:CBF393350 CLB393349:CLB393350 CUX393349:CUX393350 DET393349:DET393350 DOP393349:DOP393350 DYL393349:DYL393350 EIH393349:EIH393350 ESD393349:ESD393350 FBZ393349:FBZ393350 FLV393349:FLV393350 FVR393349:FVR393350 GFN393349:GFN393350 GPJ393349:GPJ393350 GZF393349:GZF393350 HJB393349:HJB393350 HSX393349:HSX393350 ICT393349:ICT393350 IMP393349:IMP393350 IWL393349:IWL393350 JGH393349:JGH393350 JQD393349:JQD393350 JZZ393349:JZZ393350 KJV393349:KJV393350 KTR393349:KTR393350 LDN393349:LDN393350 LNJ393349:LNJ393350 LXF393349:LXF393350 MHB393349:MHB393350 MQX393349:MQX393350 NAT393349:NAT393350 NKP393349:NKP393350 NUL393349:NUL393350 OEH393349:OEH393350 OOD393349:OOD393350 OXZ393349:OXZ393350 PHV393349:PHV393350 PRR393349:PRR393350 QBN393349:QBN393350 QLJ393349:QLJ393350 QVF393349:QVF393350 RFB393349:RFB393350 ROX393349:ROX393350 RYT393349:RYT393350 SIP393349:SIP393350 SSL393349:SSL393350 TCH393349:TCH393350 TMD393349:TMD393350 TVZ393349:TVZ393350 UFV393349:UFV393350 UPR393349:UPR393350 UZN393349:UZN393350 VJJ393349:VJJ393350 VTF393349:VTF393350 WDB393349:WDB393350 WMX393349:WMX393350 WWT393349:WWT393350 AJ458885:AJ458886 KH458885:KH458886 UD458885:UD458886 ADZ458885:ADZ458886 ANV458885:ANV458886 AXR458885:AXR458886 BHN458885:BHN458886 BRJ458885:BRJ458886 CBF458885:CBF458886 CLB458885:CLB458886 CUX458885:CUX458886 DET458885:DET458886 DOP458885:DOP458886 DYL458885:DYL458886 EIH458885:EIH458886 ESD458885:ESD458886 FBZ458885:FBZ458886 FLV458885:FLV458886 FVR458885:FVR458886 GFN458885:GFN458886 GPJ458885:GPJ458886 GZF458885:GZF458886 HJB458885:HJB458886 HSX458885:HSX458886 ICT458885:ICT458886 IMP458885:IMP458886 IWL458885:IWL458886 JGH458885:JGH458886 JQD458885:JQD458886 JZZ458885:JZZ458886 KJV458885:KJV458886 KTR458885:KTR458886 LDN458885:LDN458886 LNJ458885:LNJ458886 LXF458885:LXF458886 MHB458885:MHB458886 MQX458885:MQX458886 NAT458885:NAT458886 NKP458885:NKP458886 NUL458885:NUL458886 OEH458885:OEH458886 OOD458885:OOD458886 OXZ458885:OXZ458886 PHV458885:PHV458886 PRR458885:PRR458886 QBN458885:QBN458886 QLJ458885:QLJ458886 QVF458885:QVF458886 RFB458885:RFB458886 ROX458885:ROX458886 RYT458885:RYT458886 SIP458885:SIP458886 SSL458885:SSL458886 TCH458885:TCH458886 TMD458885:TMD458886 TVZ458885:TVZ458886 UFV458885:UFV458886 UPR458885:UPR458886 UZN458885:UZN458886 VJJ458885:VJJ458886 VTF458885:VTF458886 WDB458885:WDB458886 WMX458885:WMX458886 WWT458885:WWT458886 AJ524421:AJ524422 KH524421:KH524422 UD524421:UD524422 ADZ524421:ADZ524422 ANV524421:ANV524422 AXR524421:AXR524422 BHN524421:BHN524422 BRJ524421:BRJ524422 CBF524421:CBF524422 CLB524421:CLB524422 CUX524421:CUX524422 DET524421:DET524422 DOP524421:DOP524422 DYL524421:DYL524422 EIH524421:EIH524422 ESD524421:ESD524422 FBZ524421:FBZ524422 FLV524421:FLV524422 FVR524421:FVR524422 GFN524421:GFN524422 GPJ524421:GPJ524422 GZF524421:GZF524422 HJB524421:HJB524422 HSX524421:HSX524422 ICT524421:ICT524422 IMP524421:IMP524422 IWL524421:IWL524422 JGH524421:JGH524422 JQD524421:JQD524422 JZZ524421:JZZ524422 KJV524421:KJV524422 KTR524421:KTR524422 LDN524421:LDN524422 LNJ524421:LNJ524422 LXF524421:LXF524422 MHB524421:MHB524422 MQX524421:MQX524422 NAT524421:NAT524422 NKP524421:NKP524422 NUL524421:NUL524422 OEH524421:OEH524422 OOD524421:OOD524422 OXZ524421:OXZ524422 PHV524421:PHV524422 PRR524421:PRR524422 QBN524421:QBN524422 QLJ524421:QLJ524422 QVF524421:QVF524422 RFB524421:RFB524422 ROX524421:ROX524422 RYT524421:RYT524422 SIP524421:SIP524422 SSL524421:SSL524422 TCH524421:TCH524422 TMD524421:TMD524422 TVZ524421:TVZ524422 UFV524421:UFV524422 UPR524421:UPR524422 UZN524421:UZN524422 VJJ524421:VJJ524422 VTF524421:VTF524422 WDB524421:WDB524422 WMX524421:WMX524422 WWT524421:WWT524422 AJ589957:AJ589958 KH589957:KH589958 UD589957:UD589958 ADZ589957:ADZ589958 ANV589957:ANV589958 AXR589957:AXR589958 BHN589957:BHN589958 BRJ589957:BRJ589958 CBF589957:CBF589958 CLB589957:CLB589958 CUX589957:CUX589958 DET589957:DET589958 DOP589957:DOP589958 DYL589957:DYL589958 EIH589957:EIH589958 ESD589957:ESD589958 FBZ589957:FBZ589958 FLV589957:FLV589958 FVR589957:FVR589958 GFN589957:GFN589958 GPJ589957:GPJ589958 GZF589957:GZF589958 HJB589957:HJB589958 HSX589957:HSX589958 ICT589957:ICT589958 IMP589957:IMP589958 IWL589957:IWL589958 JGH589957:JGH589958 JQD589957:JQD589958 JZZ589957:JZZ589958 KJV589957:KJV589958 KTR589957:KTR589958 LDN589957:LDN589958 LNJ589957:LNJ589958 LXF589957:LXF589958 MHB589957:MHB589958 MQX589957:MQX589958 NAT589957:NAT589958 NKP589957:NKP589958 NUL589957:NUL589958 OEH589957:OEH589958 OOD589957:OOD589958 OXZ589957:OXZ589958 PHV589957:PHV589958 PRR589957:PRR589958 QBN589957:QBN589958 QLJ589957:QLJ589958 QVF589957:QVF589958 RFB589957:RFB589958 ROX589957:ROX589958 RYT589957:RYT589958 SIP589957:SIP589958 SSL589957:SSL589958 TCH589957:TCH589958 TMD589957:TMD589958 TVZ589957:TVZ589958 UFV589957:UFV589958 UPR589957:UPR589958 UZN589957:UZN589958 VJJ589957:VJJ589958 VTF589957:VTF589958 WDB589957:WDB589958 WMX589957:WMX589958 WWT589957:WWT589958 AJ655493:AJ655494 KH655493:KH655494 UD655493:UD655494 ADZ655493:ADZ655494 ANV655493:ANV655494 AXR655493:AXR655494 BHN655493:BHN655494 BRJ655493:BRJ655494 CBF655493:CBF655494 CLB655493:CLB655494 CUX655493:CUX655494 DET655493:DET655494 DOP655493:DOP655494 DYL655493:DYL655494 EIH655493:EIH655494 ESD655493:ESD655494 FBZ655493:FBZ655494 FLV655493:FLV655494 FVR655493:FVR655494 GFN655493:GFN655494 GPJ655493:GPJ655494 GZF655493:GZF655494 HJB655493:HJB655494 HSX655493:HSX655494 ICT655493:ICT655494 IMP655493:IMP655494 IWL655493:IWL655494 JGH655493:JGH655494 JQD655493:JQD655494 JZZ655493:JZZ655494 KJV655493:KJV655494 KTR655493:KTR655494 LDN655493:LDN655494 LNJ655493:LNJ655494 LXF655493:LXF655494 MHB655493:MHB655494 MQX655493:MQX655494 NAT655493:NAT655494 NKP655493:NKP655494 NUL655493:NUL655494 OEH655493:OEH655494 OOD655493:OOD655494 OXZ655493:OXZ655494 PHV655493:PHV655494 PRR655493:PRR655494 QBN655493:QBN655494 QLJ655493:QLJ655494 QVF655493:QVF655494 RFB655493:RFB655494 ROX655493:ROX655494 RYT655493:RYT655494 SIP655493:SIP655494 SSL655493:SSL655494 TCH655493:TCH655494 TMD655493:TMD655494 TVZ655493:TVZ655494 UFV655493:UFV655494 UPR655493:UPR655494 UZN655493:UZN655494 VJJ655493:VJJ655494 VTF655493:VTF655494 WDB655493:WDB655494 WMX655493:WMX655494 WWT655493:WWT655494 AJ721029:AJ721030 KH721029:KH721030 UD721029:UD721030 ADZ721029:ADZ721030 ANV721029:ANV721030 AXR721029:AXR721030 BHN721029:BHN721030 BRJ721029:BRJ721030 CBF721029:CBF721030 CLB721029:CLB721030 CUX721029:CUX721030 DET721029:DET721030 DOP721029:DOP721030 DYL721029:DYL721030 EIH721029:EIH721030 ESD721029:ESD721030 FBZ721029:FBZ721030 FLV721029:FLV721030 FVR721029:FVR721030 GFN721029:GFN721030 GPJ721029:GPJ721030 GZF721029:GZF721030 HJB721029:HJB721030 HSX721029:HSX721030 ICT721029:ICT721030 IMP721029:IMP721030 IWL721029:IWL721030 JGH721029:JGH721030 JQD721029:JQD721030 JZZ721029:JZZ721030 KJV721029:KJV721030 KTR721029:KTR721030 LDN721029:LDN721030 LNJ721029:LNJ721030 LXF721029:LXF721030 MHB721029:MHB721030 MQX721029:MQX721030 NAT721029:NAT721030 NKP721029:NKP721030 NUL721029:NUL721030 OEH721029:OEH721030 OOD721029:OOD721030 OXZ721029:OXZ721030 PHV721029:PHV721030 PRR721029:PRR721030 QBN721029:QBN721030 QLJ721029:QLJ721030 QVF721029:QVF721030 RFB721029:RFB721030 ROX721029:ROX721030 RYT721029:RYT721030 SIP721029:SIP721030 SSL721029:SSL721030 TCH721029:TCH721030 TMD721029:TMD721030 TVZ721029:TVZ721030 UFV721029:UFV721030 UPR721029:UPR721030 UZN721029:UZN721030 VJJ721029:VJJ721030 VTF721029:VTF721030 WDB721029:WDB721030 WMX721029:WMX721030 WWT721029:WWT721030 AJ786565:AJ786566 KH786565:KH786566 UD786565:UD786566 ADZ786565:ADZ786566 ANV786565:ANV786566 AXR786565:AXR786566 BHN786565:BHN786566 BRJ786565:BRJ786566 CBF786565:CBF786566 CLB786565:CLB786566 CUX786565:CUX786566 DET786565:DET786566 DOP786565:DOP786566 DYL786565:DYL786566 EIH786565:EIH786566 ESD786565:ESD786566 FBZ786565:FBZ786566 FLV786565:FLV786566 FVR786565:FVR786566 GFN786565:GFN786566 GPJ786565:GPJ786566 GZF786565:GZF786566 HJB786565:HJB786566 HSX786565:HSX786566 ICT786565:ICT786566 IMP786565:IMP786566 IWL786565:IWL786566 JGH786565:JGH786566 JQD786565:JQD786566 JZZ786565:JZZ786566 KJV786565:KJV786566 KTR786565:KTR786566 LDN786565:LDN786566 LNJ786565:LNJ786566 LXF786565:LXF786566 MHB786565:MHB786566 MQX786565:MQX786566 NAT786565:NAT786566 NKP786565:NKP786566 NUL786565:NUL786566 OEH786565:OEH786566 OOD786565:OOD786566 OXZ786565:OXZ786566 PHV786565:PHV786566 PRR786565:PRR786566 QBN786565:QBN786566 QLJ786565:QLJ786566 QVF786565:QVF786566 RFB786565:RFB786566 ROX786565:ROX786566 RYT786565:RYT786566 SIP786565:SIP786566 SSL786565:SSL786566 TCH786565:TCH786566 TMD786565:TMD786566 TVZ786565:TVZ786566 UFV786565:UFV786566 UPR786565:UPR786566 UZN786565:UZN786566 VJJ786565:VJJ786566 VTF786565:VTF786566 WDB786565:WDB786566 WMX786565:WMX786566 WWT786565:WWT786566 AJ852101:AJ852102 KH852101:KH852102 UD852101:UD852102 ADZ852101:ADZ852102 ANV852101:ANV852102 AXR852101:AXR852102 BHN852101:BHN852102 BRJ852101:BRJ852102 CBF852101:CBF852102 CLB852101:CLB852102 CUX852101:CUX852102 DET852101:DET852102 DOP852101:DOP852102 DYL852101:DYL852102 EIH852101:EIH852102 ESD852101:ESD852102 FBZ852101:FBZ852102 FLV852101:FLV852102 FVR852101:FVR852102 GFN852101:GFN852102 GPJ852101:GPJ852102 GZF852101:GZF852102 HJB852101:HJB852102 HSX852101:HSX852102 ICT852101:ICT852102 IMP852101:IMP852102 IWL852101:IWL852102 JGH852101:JGH852102 JQD852101:JQD852102 JZZ852101:JZZ852102 KJV852101:KJV852102 KTR852101:KTR852102 LDN852101:LDN852102 LNJ852101:LNJ852102 LXF852101:LXF852102 MHB852101:MHB852102 MQX852101:MQX852102 NAT852101:NAT852102 NKP852101:NKP852102 NUL852101:NUL852102 OEH852101:OEH852102 OOD852101:OOD852102 OXZ852101:OXZ852102 PHV852101:PHV852102 PRR852101:PRR852102 QBN852101:QBN852102 QLJ852101:QLJ852102 QVF852101:QVF852102 RFB852101:RFB852102 ROX852101:ROX852102 RYT852101:RYT852102 SIP852101:SIP852102 SSL852101:SSL852102 TCH852101:TCH852102 TMD852101:TMD852102 TVZ852101:TVZ852102 UFV852101:UFV852102 UPR852101:UPR852102 UZN852101:UZN852102 VJJ852101:VJJ852102 VTF852101:VTF852102 WDB852101:WDB852102 WMX852101:WMX852102 WWT852101:WWT852102 AJ917637:AJ917638 KH917637:KH917638 UD917637:UD917638 ADZ917637:ADZ917638 ANV917637:ANV917638 AXR917637:AXR917638 BHN917637:BHN917638 BRJ917637:BRJ917638 CBF917637:CBF917638 CLB917637:CLB917638 CUX917637:CUX917638 DET917637:DET917638 DOP917637:DOP917638 DYL917637:DYL917638 EIH917637:EIH917638 ESD917637:ESD917638 FBZ917637:FBZ917638 FLV917637:FLV917638 FVR917637:FVR917638 GFN917637:GFN917638 GPJ917637:GPJ917638 GZF917637:GZF917638 HJB917637:HJB917638 HSX917637:HSX917638 ICT917637:ICT917638 IMP917637:IMP917638 IWL917637:IWL917638 JGH917637:JGH917638 JQD917637:JQD917638 JZZ917637:JZZ917638 KJV917637:KJV917638 KTR917637:KTR917638 LDN917637:LDN917638 LNJ917637:LNJ917638 LXF917637:LXF917638 MHB917637:MHB917638 MQX917637:MQX917638 NAT917637:NAT917638 NKP917637:NKP917638 NUL917637:NUL917638 OEH917637:OEH917638 OOD917637:OOD917638 OXZ917637:OXZ917638 PHV917637:PHV917638 PRR917637:PRR917638 QBN917637:QBN917638 QLJ917637:QLJ917638 QVF917637:QVF917638 RFB917637:RFB917638 ROX917637:ROX917638 RYT917637:RYT917638 SIP917637:SIP917638 SSL917637:SSL917638 TCH917637:TCH917638 TMD917637:TMD917638 TVZ917637:TVZ917638 UFV917637:UFV917638 UPR917637:UPR917638 UZN917637:UZN917638 VJJ917637:VJJ917638 VTF917637:VTF917638 WDB917637:WDB917638 WMX917637:WMX917638 WWT917637:WWT917638 AJ983173:AJ983174 KH983173:KH983174 UD983173:UD983174 ADZ983173:ADZ983174 ANV983173:ANV983174 AXR983173:AXR983174 BHN983173:BHN983174 BRJ983173:BRJ983174 CBF983173:CBF983174 CLB983173:CLB983174 CUX983173:CUX983174 DET983173:DET983174 DOP983173:DOP983174 DYL983173:DYL983174 EIH983173:EIH983174 ESD983173:ESD983174 FBZ983173:FBZ983174 FLV983173:FLV983174 FVR983173:FVR983174 GFN983173:GFN983174 GPJ983173:GPJ983174 GZF983173:GZF983174 HJB983173:HJB983174 HSX983173:HSX983174 ICT983173:ICT983174 IMP983173:IMP983174 IWL983173:IWL983174 JGH983173:JGH983174 JQD983173:JQD983174 JZZ983173:JZZ983174 KJV983173:KJV983174 KTR983173:KTR983174 LDN983173:LDN983174 LNJ983173:LNJ983174 LXF983173:LXF983174 MHB983173:MHB983174 MQX983173:MQX983174 NAT983173:NAT983174 NKP983173:NKP983174 NUL983173:NUL983174 OEH983173:OEH983174 OOD983173:OOD983174 OXZ983173:OXZ983174 PHV983173:PHV983174 PRR983173:PRR983174 QBN983173:QBN983174 QLJ983173:QLJ983174 QVF983173:QVF983174 RFB983173:RFB983174 ROX983173:ROX983174 RYT983173:RYT983174 SIP983173:SIP983174 SSL983173:SSL983174 TCH983173:TCH983174 TMD983173:TMD983174 TVZ983173:TVZ983174 UFV983173:UFV983174 UPR983173:UPR983174 UZN983173:UZN983174 VJJ983173:VJJ983174 VTF983173:VTF983174 WDB983173:WDB983174 WMX983173:WMX983174 WWT983173:WWT983174 AN65665 KL65665 UH65665 AED65665 ANZ65665 AXV65665 BHR65665 BRN65665 CBJ65665 CLF65665 CVB65665 DEX65665 DOT65665 DYP65665 EIL65665 ESH65665 FCD65665 FLZ65665 FVV65665 GFR65665 GPN65665 GZJ65665 HJF65665 HTB65665 ICX65665 IMT65665 IWP65665 JGL65665 JQH65665 KAD65665 KJZ65665 KTV65665 LDR65665 LNN65665 LXJ65665 MHF65665 MRB65665 NAX65665 NKT65665 NUP65665 OEL65665 OOH65665 OYD65665 PHZ65665 PRV65665 QBR65665 QLN65665 QVJ65665 RFF65665 RPB65665 RYX65665 SIT65665 SSP65665 TCL65665 TMH65665 TWD65665 UFZ65665 UPV65665 UZR65665 VJN65665 VTJ65665 WDF65665 WNB65665 WWX65665 AN131201 KL131201 UH131201 AED131201 ANZ131201 AXV131201 BHR131201 BRN131201 CBJ131201 CLF131201 CVB131201 DEX131201 DOT131201 DYP131201 EIL131201 ESH131201 FCD131201 FLZ131201 FVV131201 GFR131201 GPN131201 GZJ131201 HJF131201 HTB131201 ICX131201 IMT131201 IWP131201 JGL131201 JQH131201 KAD131201 KJZ131201 KTV131201 LDR131201 LNN131201 LXJ131201 MHF131201 MRB131201 NAX131201 NKT131201 NUP131201 OEL131201 OOH131201 OYD131201 PHZ131201 PRV131201 QBR131201 QLN131201 QVJ131201 RFF131201 RPB131201 RYX131201 SIT131201 SSP131201 TCL131201 TMH131201 TWD131201 UFZ131201 UPV131201 UZR131201 VJN131201 VTJ131201 WDF131201 WNB131201 WWX131201 AN196737 KL196737 UH196737 AED196737 ANZ196737 AXV196737 BHR196737 BRN196737 CBJ196737 CLF196737 CVB196737 DEX196737 DOT196737 DYP196737 EIL196737 ESH196737 FCD196737 FLZ196737 FVV196737 GFR196737 GPN196737 GZJ196737 HJF196737 HTB196737 ICX196737 IMT196737 IWP196737 JGL196737 JQH196737 KAD196737 KJZ196737 KTV196737 LDR196737 LNN196737 LXJ196737 MHF196737 MRB196737 NAX196737 NKT196737 NUP196737 OEL196737 OOH196737 OYD196737 PHZ196737 PRV196737 QBR196737 QLN196737 QVJ196737 RFF196737 RPB196737 RYX196737 SIT196737 SSP196737 TCL196737 TMH196737 TWD196737 UFZ196737 UPV196737 UZR196737 VJN196737 VTJ196737 WDF196737 WNB196737 WWX196737 AN262273 KL262273 UH262273 AED262273 ANZ262273 AXV262273 BHR262273 BRN262273 CBJ262273 CLF262273 CVB262273 DEX262273 DOT262273 DYP262273 EIL262273 ESH262273 FCD262273 FLZ262273 FVV262273 GFR262273 GPN262273 GZJ262273 HJF262273 HTB262273 ICX262273 IMT262273 IWP262273 JGL262273 JQH262273 KAD262273 KJZ262273 KTV262273 LDR262273 LNN262273 LXJ262273 MHF262273 MRB262273 NAX262273 NKT262273 NUP262273 OEL262273 OOH262273 OYD262273 PHZ262273 PRV262273 QBR262273 QLN262273 QVJ262273 RFF262273 RPB262273 RYX262273 SIT262273 SSP262273 TCL262273 TMH262273 TWD262273 UFZ262273 UPV262273 UZR262273 VJN262273 VTJ262273 WDF262273 WNB262273 WWX262273 AN327809 KL327809 UH327809 AED327809 ANZ327809 AXV327809 BHR327809 BRN327809 CBJ327809 CLF327809 CVB327809 DEX327809 DOT327809 DYP327809 EIL327809 ESH327809 FCD327809 FLZ327809 FVV327809 GFR327809 GPN327809 GZJ327809 HJF327809 HTB327809 ICX327809 IMT327809 IWP327809 JGL327809 JQH327809 KAD327809 KJZ327809 KTV327809 LDR327809 LNN327809 LXJ327809 MHF327809 MRB327809 NAX327809 NKT327809 NUP327809 OEL327809 OOH327809 OYD327809 PHZ327809 PRV327809 QBR327809 QLN327809 QVJ327809 RFF327809 RPB327809 RYX327809 SIT327809 SSP327809 TCL327809 TMH327809 TWD327809 UFZ327809 UPV327809 UZR327809 VJN327809 VTJ327809 WDF327809 WNB327809 WWX327809 AN393345 KL393345 UH393345 AED393345 ANZ393345 AXV393345 BHR393345 BRN393345 CBJ393345 CLF393345 CVB393345 DEX393345 DOT393345 DYP393345 EIL393345 ESH393345 FCD393345 FLZ393345 FVV393345 GFR393345 GPN393345 GZJ393345 HJF393345 HTB393345 ICX393345 IMT393345 IWP393345 JGL393345 JQH393345 KAD393345 KJZ393345 KTV393345 LDR393345 LNN393345 LXJ393345 MHF393345 MRB393345 NAX393345 NKT393345 NUP393345 OEL393345 OOH393345 OYD393345 PHZ393345 PRV393345 QBR393345 QLN393345 QVJ393345 RFF393345 RPB393345 RYX393345 SIT393345 SSP393345 TCL393345 TMH393345 TWD393345 UFZ393345 UPV393345 UZR393345 VJN393345 VTJ393345 WDF393345 WNB393345 WWX393345 AN458881 KL458881 UH458881 AED458881 ANZ458881 AXV458881 BHR458881 BRN458881 CBJ458881 CLF458881 CVB458881 DEX458881 DOT458881 DYP458881 EIL458881 ESH458881 FCD458881 FLZ458881 FVV458881 GFR458881 GPN458881 GZJ458881 HJF458881 HTB458881 ICX458881 IMT458881 IWP458881 JGL458881 JQH458881 KAD458881 KJZ458881 KTV458881 LDR458881 LNN458881 LXJ458881 MHF458881 MRB458881 NAX458881 NKT458881 NUP458881 OEL458881 OOH458881 OYD458881 PHZ458881 PRV458881 QBR458881 QLN458881 QVJ458881 RFF458881 RPB458881 RYX458881 SIT458881 SSP458881 TCL458881 TMH458881 TWD458881 UFZ458881 UPV458881 UZR458881 VJN458881 VTJ458881 WDF458881 WNB458881 WWX458881 AN524417 KL524417 UH524417 AED524417 ANZ524417 AXV524417 BHR524417 BRN524417 CBJ524417 CLF524417 CVB524417 DEX524417 DOT524417 DYP524417 EIL524417 ESH524417 FCD524417 FLZ524417 FVV524417 GFR524417 GPN524417 GZJ524417 HJF524417 HTB524417 ICX524417 IMT524417 IWP524417 JGL524417 JQH524417 KAD524417 KJZ524417 KTV524417 LDR524417 LNN524417 LXJ524417 MHF524417 MRB524417 NAX524417 NKT524417 NUP524417 OEL524417 OOH524417 OYD524417 PHZ524417 PRV524417 QBR524417 QLN524417 QVJ524417 RFF524417 RPB524417 RYX524417 SIT524417 SSP524417 TCL524417 TMH524417 TWD524417 UFZ524417 UPV524417 UZR524417 VJN524417 VTJ524417 WDF524417 WNB524417 WWX524417 AN589953 KL589953 UH589953 AED589953 ANZ589953 AXV589953 BHR589953 BRN589953 CBJ589953 CLF589953 CVB589953 DEX589953 DOT589953 DYP589953 EIL589953 ESH589953 FCD589953 FLZ589953 FVV589953 GFR589953 GPN589953 GZJ589953 HJF589953 HTB589953 ICX589953 IMT589953 IWP589953 JGL589953 JQH589953 KAD589953 KJZ589953 KTV589953 LDR589953 LNN589953 LXJ589953 MHF589953 MRB589953 NAX589953 NKT589953 NUP589953 OEL589953 OOH589953 OYD589953 PHZ589953 PRV589953 QBR589953 QLN589953 QVJ589953 RFF589953 RPB589953 RYX589953 SIT589953 SSP589953 TCL589953 TMH589953 TWD589953 UFZ589953 UPV589953 UZR589953 VJN589953 VTJ589953 WDF589953 WNB589953 WWX589953 AN655489 KL655489 UH655489 AED655489 ANZ655489 AXV655489 BHR655489 BRN655489 CBJ655489 CLF655489 CVB655489 DEX655489 DOT655489 DYP655489 EIL655489 ESH655489 FCD655489 FLZ655489 FVV655489 GFR655489 GPN655489 GZJ655489 HJF655489 HTB655489 ICX655489 IMT655489 IWP655489 JGL655489 JQH655489 KAD655489 KJZ655489 KTV655489 LDR655489 LNN655489 LXJ655489 MHF655489 MRB655489 NAX655489 NKT655489 NUP655489 OEL655489 OOH655489 OYD655489 PHZ655489 PRV655489 QBR655489 QLN655489 QVJ655489 RFF655489 RPB655489 RYX655489 SIT655489 SSP655489 TCL655489 TMH655489 TWD655489 UFZ655489 UPV655489 UZR655489 VJN655489 VTJ655489 WDF655489 WNB655489 WWX655489 AN721025 KL721025 UH721025 AED721025 ANZ721025 AXV721025 BHR721025 BRN721025 CBJ721025 CLF721025 CVB721025 DEX721025 DOT721025 DYP721025 EIL721025 ESH721025 FCD721025 FLZ721025 FVV721025 GFR721025 GPN721025 GZJ721025 HJF721025 HTB721025 ICX721025 IMT721025 IWP721025 JGL721025 JQH721025 KAD721025 KJZ721025 KTV721025 LDR721025 LNN721025 LXJ721025 MHF721025 MRB721025 NAX721025 NKT721025 NUP721025 OEL721025 OOH721025 OYD721025 PHZ721025 PRV721025 QBR721025 QLN721025 QVJ721025 RFF721025 RPB721025 RYX721025 SIT721025 SSP721025 TCL721025 TMH721025 TWD721025 UFZ721025 UPV721025 UZR721025 VJN721025 VTJ721025 WDF721025 WNB721025 WWX721025 AN786561 KL786561 UH786561 AED786561 ANZ786561 AXV786561 BHR786561 BRN786561 CBJ786561 CLF786561 CVB786561 DEX786561 DOT786561 DYP786561 EIL786561 ESH786561 FCD786561 FLZ786561 FVV786561 GFR786561 GPN786561 GZJ786561 HJF786561 HTB786561 ICX786561 IMT786561 IWP786561 JGL786561 JQH786561 KAD786561 KJZ786561 KTV786561 LDR786561 LNN786561 LXJ786561 MHF786561 MRB786561 NAX786561 NKT786561 NUP786561 OEL786561 OOH786561 OYD786561 PHZ786561 PRV786561 QBR786561 QLN786561 QVJ786561 RFF786561 RPB786561 RYX786561 SIT786561 SSP786561 TCL786561 TMH786561 TWD786561 UFZ786561 UPV786561 UZR786561 VJN786561 VTJ786561 WDF786561 WNB786561 WWX786561 AN852097 KL852097 UH852097 AED852097 ANZ852097 AXV852097 BHR852097 BRN852097 CBJ852097 CLF852097 CVB852097 DEX852097 DOT852097 DYP852097 EIL852097 ESH852097 FCD852097 FLZ852097 FVV852097 GFR852097 GPN852097 GZJ852097 HJF852097 HTB852097 ICX852097 IMT852097 IWP852097 JGL852097 JQH852097 KAD852097 KJZ852097 KTV852097 LDR852097 LNN852097 LXJ852097 MHF852097 MRB852097 NAX852097 NKT852097 NUP852097 OEL852097 OOH852097 OYD852097 PHZ852097 PRV852097 QBR852097 QLN852097 QVJ852097 RFF852097 RPB852097 RYX852097 SIT852097 SSP852097 TCL852097 TMH852097 TWD852097 UFZ852097 UPV852097 UZR852097 VJN852097 VTJ852097 WDF852097 WNB852097 WWX852097 AN917633 KL917633 UH917633 AED917633 ANZ917633 AXV917633 BHR917633 BRN917633 CBJ917633 CLF917633 CVB917633 DEX917633 DOT917633 DYP917633 EIL917633 ESH917633 FCD917633 FLZ917633 FVV917633 GFR917633 GPN917633 GZJ917633 HJF917633 HTB917633 ICX917633 IMT917633 IWP917633 JGL917633 JQH917633 KAD917633 KJZ917633 KTV917633 LDR917633 LNN917633 LXJ917633 MHF917633 MRB917633 NAX917633 NKT917633 NUP917633 OEL917633 OOH917633 OYD917633 PHZ917633 PRV917633 QBR917633 QLN917633 QVJ917633 RFF917633 RPB917633 RYX917633 SIT917633 SSP917633 TCL917633 TMH917633 TWD917633 UFZ917633 UPV917633 UZR917633 VJN917633 VTJ917633 WDF917633 WNB917633 WWX917633 AN983169 KL983169 UH983169 AED983169 ANZ983169 AXV983169 BHR983169 BRN983169 CBJ983169 CLF983169 CVB983169 DEX983169 DOT983169 DYP983169 EIL983169 ESH983169 FCD983169 FLZ983169 FVV983169 GFR983169 GPN983169 GZJ983169 HJF983169 HTB983169 ICX983169 IMT983169 IWP983169 JGL983169 JQH983169 KAD983169 KJZ983169 KTV983169 LDR983169 LNN983169 LXJ983169 MHF983169 MRB983169 NAX983169 NKT983169 NUP983169 OEL983169 OOH983169 OYD983169 PHZ983169 PRV983169 QBR983169 QLN983169 QVJ983169 RFF983169 RPB983169 RYX983169 SIT983169 SSP983169 TCL983169 TMH983169 TWD983169 UFZ983169 UPV983169 UZR983169 VJN983169 VTJ983169 WDF983169 WNB983169 WWX983169 AN65671:AN65672 KL65671:KL65672 UH65671:UH65672 AED65671:AED65672 ANZ65671:ANZ65672 AXV65671:AXV65672 BHR65671:BHR65672 BRN65671:BRN65672 CBJ65671:CBJ65672 CLF65671:CLF65672 CVB65671:CVB65672 DEX65671:DEX65672 DOT65671:DOT65672 DYP65671:DYP65672 EIL65671:EIL65672 ESH65671:ESH65672 FCD65671:FCD65672 FLZ65671:FLZ65672 FVV65671:FVV65672 GFR65671:GFR65672 GPN65671:GPN65672 GZJ65671:GZJ65672 HJF65671:HJF65672 HTB65671:HTB65672 ICX65671:ICX65672 IMT65671:IMT65672 IWP65671:IWP65672 JGL65671:JGL65672 JQH65671:JQH65672 KAD65671:KAD65672 KJZ65671:KJZ65672 KTV65671:KTV65672 LDR65671:LDR65672 LNN65671:LNN65672 LXJ65671:LXJ65672 MHF65671:MHF65672 MRB65671:MRB65672 NAX65671:NAX65672 NKT65671:NKT65672 NUP65671:NUP65672 OEL65671:OEL65672 OOH65671:OOH65672 OYD65671:OYD65672 PHZ65671:PHZ65672 PRV65671:PRV65672 QBR65671:QBR65672 QLN65671:QLN65672 QVJ65671:QVJ65672 RFF65671:RFF65672 RPB65671:RPB65672 RYX65671:RYX65672 SIT65671:SIT65672 SSP65671:SSP65672 TCL65671:TCL65672 TMH65671:TMH65672 TWD65671:TWD65672 UFZ65671:UFZ65672 UPV65671:UPV65672 UZR65671:UZR65672 VJN65671:VJN65672 VTJ65671:VTJ65672 WDF65671:WDF65672 WNB65671:WNB65672 WWX65671:WWX65672 AN131207:AN131208 KL131207:KL131208 UH131207:UH131208 AED131207:AED131208 ANZ131207:ANZ131208 AXV131207:AXV131208 BHR131207:BHR131208 BRN131207:BRN131208 CBJ131207:CBJ131208 CLF131207:CLF131208 CVB131207:CVB131208 DEX131207:DEX131208 DOT131207:DOT131208 DYP131207:DYP131208 EIL131207:EIL131208 ESH131207:ESH131208 FCD131207:FCD131208 FLZ131207:FLZ131208 FVV131207:FVV131208 GFR131207:GFR131208 GPN131207:GPN131208 GZJ131207:GZJ131208 HJF131207:HJF131208 HTB131207:HTB131208 ICX131207:ICX131208 IMT131207:IMT131208 IWP131207:IWP131208 JGL131207:JGL131208 JQH131207:JQH131208 KAD131207:KAD131208 KJZ131207:KJZ131208 KTV131207:KTV131208 LDR131207:LDR131208 LNN131207:LNN131208 LXJ131207:LXJ131208 MHF131207:MHF131208 MRB131207:MRB131208 NAX131207:NAX131208 NKT131207:NKT131208 NUP131207:NUP131208 OEL131207:OEL131208 OOH131207:OOH131208 OYD131207:OYD131208 PHZ131207:PHZ131208 PRV131207:PRV131208 QBR131207:QBR131208 QLN131207:QLN131208 QVJ131207:QVJ131208 RFF131207:RFF131208 RPB131207:RPB131208 RYX131207:RYX131208 SIT131207:SIT131208 SSP131207:SSP131208 TCL131207:TCL131208 TMH131207:TMH131208 TWD131207:TWD131208 UFZ131207:UFZ131208 UPV131207:UPV131208 UZR131207:UZR131208 VJN131207:VJN131208 VTJ131207:VTJ131208 WDF131207:WDF131208 WNB131207:WNB131208 WWX131207:WWX131208 AN196743:AN196744 KL196743:KL196744 UH196743:UH196744 AED196743:AED196744 ANZ196743:ANZ196744 AXV196743:AXV196744 BHR196743:BHR196744 BRN196743:BRN196744 CBJ196743:CBJ196744 CLF196743:CLF196744 CVB196743:CVB196744 DEX196743:DEX196744 DOT196743:DOT196744 DYP196743:DYP196744 EIL196743:EIL196744 ESH196743:ESH196744 FCD196743:FCD196744 FLZ196743:FLZ196744 FVV196743:FVV196744 GFR196743:GFR196744 GPN196743:GPN196744 GZJ196743:GZJ196744 HJF196743:HJF196744 HTB196743:HTB196744 ICX196743:ICX196744 IMT196743:IMT196744 IWP196743:IWP196744 JGL196743:JGL196744 JQH196743:JQH196744 KAD196743:KAD196744 KJZ196743:KJZ196744 KTV196743:KTV196744 LDR196743:LDR196744 LNN196743:LNN196744 LXJ196743:LXJ196744 MHF196743:MHF196744 MRB196743:MRB196744 NAX196743:NAX196744 NKT196743:NKT196744 NUP196743:NUP196744 OEL196743:OEL196744 OOH196743:OOH196744 OYD196743:OYD196744 PHZ196743:PHZ196744 PRV196743:PRV196744 QBR196743:QBR196744 QLN196743:QLN196744 QVJ196743:QVJ196744 RFF196743:RFF196744 RPB196743:RPB196744 RYX196743:RYX196744 SIT196743:SIT196744 SSP196743:SSP196744 TCL196743:TCL196744 TMH196743:TMH196744 TWD196743:TWD196744 UFZ196743:UFZ196744 UPV196743:UPV196744 UZR196743:UZR196744 VJN196743:VJN196744 VTJ196743:VTJ196744 WDF196743:WDF196744 WNB196743:WNB196744 WWX196743:WWX196744 AN262279:AN262280 KL262279:KL262280 UH262279:UH262280 AED262279:AED262280 ANZ262279:ANZ262280 AXV262279:AXV262280 BHR262279:BHR262280 BRN262279:BRN262280 CBJ262279:CBJ262280 CLF262279:CLF262280 CVB262279:CVB262280 DEX262279:DEX262280 DOT262279:DOT262280 DYP262279:DYP262280 EIL262279:EIL262280 ESH262279:ESH262280 FCD262279:FCD262280 FLZ262279:FLZ262280 FVV262279:FVV262280 GFR262279:GFR262280 GPN262279:GPN262280 GZJ262279:GZJ262280 HJF262279:HJF262280 HTB262279:HTB262280 ICX262279:ICX262280 IMT262279:IMT262280 IWP262279:IWP262280 JGL262279:JGL262280 JQH262279:JQH262280 KAD262279:KAD262280 KJZ262279:KJZ262280 KTV262279:KTV262280 LDR262279:LDR262280 LNN262279:LNN262280 LXJ262279:LXJ262280 MHF262279:MHF262280 MRB262279:MRB262280 NAX262279:NAX262280 NKT262279:NKT262280 NUP262279:NUP262280 OEL262279:OEL262280 OOH262279:OOH262280 OYD262279:OYD262280 PHZ262279:PHZ262280 PRV262279:PRV262280 QBR262279:QBR262280 QLN262279:QLN262280 QVJ262279:QVJ262280 RFF262279:RFF262280 RPB262279:RPB262280 RYX262279:RYX262280 SIT262279:SIT262280 SSP262279:SSP262280 TCL262279:TCL262280 TMH262279:TMH262280 TWD262279:TWD262280 UFZ262279:UFZ262280 UPV262279:UPV262280 UZR262279:UZR262280 VJN262279:VJN262280 VTJ262279:VTJ262280 WDF262279:WDF262280 WNB262279:WNB262280 WWX262279:WWX262280 AN327815:AN327816 KL327815:KL327816 UH327815:UH327816 AED327815:AED327816 ANZ327815:ANZ327816 AXV327815:AXV327816 BHR327815:BHR327816 BRN327815:BRN327816 CBJ327815:CBJ327816 CLF327815:CLF327816 CVB327815:CVB327816 DEX327815:DEX327816 DOT327815:DOT327816 DYP327815:DYP327816 EIL327815:EIL327816 ESH327815:ESH327816 FCD327815:FCD327816 FLZ327815:FLZ327816 FVV327815:FVV327816 GFR327815:GFR327816 GPN327815:GPN327816 GZJ327815:GZJ327816 HJF327815:HJF327816 HTB327815:HTB327816 ICX327815:ICX327816 IMT327815:IMT327816 IWP327815:IWP327816 JGL327815:JGL327816 JQH327815:JQH327816 KAD327815:KAD327816 KJZ327815:KJZ327816 KTV327815:KTV327816 LDR327815:LDR327816 LNN327815:LNN327816 LXJ327815:LXJ327816 MHF327815:MHF327816 MRB327815:MRB327816 NAX327815:NAX327816 NKT327815:NKT327816 NUP327815:NUP327816 OEL327815:OEL327816 OOH327815:OOH327816 OYD327815:OYD327816 PHZ327815:PHZ327816 PRV327815:PRV327816 QBR327815:QBR327816 QLN327815:QLN327816 QVJ327815:QVJ327816 RFF327815:RFF327816 RPB327815:RPB327816 RYX327815:RYX327816 SIT327815:SIT327816 SSP327815:SSP327816 TCL327815:TCL327816 TMH327815:TMH327816 TWD327815:TWD327816 UFZ327815:UFZ327816 UPV327815:UPV327816 UZR327815:UZR327816 VJN327815:VJN327816 VTJ327815:VTJ327816 WDF327815:WDF327816 WNB327815:WNB327816 WWX327815:WWX327816 AN393351:AN393352 KL393351:KL393352 UH393351:UH393352 AED393351:AED393352 ANZ393351:ANZ393352 AXV393351:AXV393352 BHR393351:BHR393352 BRN393351:BRN393352 CBJ393351:CBJ393352 CLF393351:CLF393352 CVB393351:CVB393352 DEX393351:DEX393352 DOT393351:DOT393352 DYP393351:DYP393352 EIL393351:EIL393352 ESH393351:ESH393352 FCD393351:FCD393352 FLZ393351:FLZ393352 FVV393351:FVV393352 GFR393351:GFR393352 GPN393351:GPN393352 GZJ393351:GZJ393352 HJF393351:HJF393352 HTB393351:HTB393352 ICX393351:ICX393352 IMT393351:IMT393352 IWP393351:IWP393352 JGL393351:JGL393352 JQH393351:JQH393352 KAD393351:KAD393352 KJZ393351:KJZ393352 KTV393351:KTV393352 LDR393351:LDR393352 LNN393351:LNN393352 LXJ393351:LXJ393352 MHF393351:MHF393352 MRB393351:MRB393352 NAX393351:NAX393352 NKT393351:NKT393352 NUP393351:NUP393352 OEL393351:OEL393352 OOH393351:OOH393352 OYD393351:OYD393352 PHZ393351:PHZ393352 PRV393351:PRV393352 QBR393351:QBR393352 QLN393351:QLN393352 QVJ393351:QVJ393352 RFF393351:RFF393352 RPB393351:RPB393352 RYX393351:RYX393352 SIT393351:SIT393352 SSP393351:SSP393352 TCL393351:TCL393352 TMH393351:TMH393352 TWD393351:TWD393352 UFZ393351:UFZ393352 UPV393351:UPV393352 UZR393351:UZR393352 VJN393351:VJN393352 VTJ393351:VTJ393352 WDF393351:WDF393352 WNB393351:WNB393352 WWX393351:WWX393352 AN458887:AN458888 KL458887:KL458888 UH458887:UH458888 AED458887:AED458888 ANZ458887:ANZ458888 AXV458887:AXV458888 BHR458887:BHR458888 BRN458887:BRN458888 CBJ458887:CBJ458888 CLF458887:CLF458888 CVB458887:CVB458888 DEX458887:DEX458888 DOT458887:DOT458888 DYP458887:DYP458888 EIL458887:EIL458888 ESH458887:ESH458888 FCD458887:FCD458888 FLZ458887:FLZ458888 FVV458887:FVV458888 GFR458887:GFR458888 GPN458887:GPN458888 GZJ458887:GZJ458888 HJF458887:HJF458888 HTB458887:HTB458888 ICX458887:ICX458888 IMT458887:IMT458888 IWP458887:IWP458888 JGL458887:JGL458888 JQH458887:JQH458888 KAD458887:KAD458888 KJZ458887:KJZ458888 KTV458887:KTV458888 LDR458887:LDR458888 LNN458887:LNN458888 LXJ458887:LXJ458888 MHF458887:MHF458888 MRB458887:MRB458888 NAX458887:NAX458888 NKT458887:NKT458888 NUP458887:NUP458888 OEL458887:OEL458888 OOH458887:OOH458888 OYD458887:OYD458888 PHZ458887:PHZ458888 PRV458887:PRV458888 QBR458887:QBR458888 QLN458887:QLN458888 QVJ458887:QVJ458888 RFF458887:RFF458888 RPB458887:RPB458888 RYX458887:RYX458888 SIT458887:SIT458888 SSP458887:SSP458888 TCL458887:TCL458888 TMH458887:TMH458888 TWD458887:TWD458888 UFZ458887:UFZ458888 UPV458887:UPV458888 UZR458887:UZR458888 VJN458887:VJN458888 VTJ458887:VTJ458888 WDF458887:WDF458888 WNB458887:WNB458888 WWX458887:WWX458888 AN524423:AN524424 KL524423:KL524424 UH524423:UH524424 AED524423:AED524424 ANZ524423:ANZ524424 AXV524423:AXV524424 BHR524423:BHR524424 BRN524423:BRN524424 CBJ524423:CBJ524424 CLF524423:CLF524424 CVB524423:CVB524424 DEX524423:DEX524424 DOT524423:DOT524424 DYP524423:DYP524424 EIL524423:EIL524424 ESH524423:ESH524424 FCD524423:FCD524424 FLZ524423:FLZ524424 FVV524423:FVV524424 GFR524423:GFR524424 GPN524423:GPN524424 GZJ524423:GZJ524424 HJF524423:HJF524424 HTB524423:HTB524424 ICX524423:ICX524424 IMT524423:IMT524424 IWP524423:IWP524424 JGL524423:JGL524424 JQH524423:JQH524424 KAD524423:KAD524424 KJZ524423:KJZ524424 KTV524423:KTV524424 LDR524423:LDR524424 LNN524423:LNN524424 LXJ524423:LXJ524424 MHF524423:MHF524424 MRB524423:MRB524424 NAX524423:NAX524424 NKT524423:NKT524424 NUP524423:NUP524424 OEL524423:OEL524424 OOH524423:OOH524424 OYD524423:OYD524424 PHZ524423:PHZ524424 PRV524423:PRV524424 QBR524423:QBR524424 QLN524423:QLN524424 QVJ524423:QVJ524424 RFF524423:RFF524424 RPB524423:RPB524424 RYX524423:RYX524424 SIT524423:SIT524424 SSP524423:SSP524424 TCL524423:TCL524424 TMH524423:TMH524424 TWD524423:TWD524424 UFZ524423:UFZ524424 UPV524423:UPV524424 UZR524423:UZR524424 VJN524423:VJN524424 VTJ524423:VTJ524424 WDF524423:WDF524424 WNB524423:WNB524424 WWX524423:WWX524424 AN589959:AN589960 KL589959:KL589960 UH589959:UH589960 AED589959:AED589960 ANZ589959:ANZ589960 AXV589959:AXV589960 BHR589959:BHR589960 BRN589959:BRN589960 CBJ589959:CBJ589960 CLF589959:CLF589960 CVB589959:CVB589960 DEX589959:DEX589960 DOT589959:DOT589960 DYP589959:DYP589960 EIL589959:EIL589960 ESH589959:ESH589960 FCD589959:FCD589960 FLZ589959:FLZ589960 FVV589959:FVV589960 GFR589959:GFR589960 GPN589959:GPN589960 GZJ589959:GZJ589960 HJF589959:HJF589960 HTB589959:HTB589960 ICX589959:ICX589960 IMT589959:IMT589960 IWP589959:IWP589960 JGL589959:JGL589960 JQH589959:JQH589960 KAD589959:KAD589960 KJZ589959:KJZ589960 KTV589959:KTV589960 LDR589959:LDR589960 LNN589959:LNN589960 LXJ589959:LXJ589960 MHF589959:MHF589960 MRB589959:MRB589960 NAX589959:NAX589960 NKT589959:NKT589960 NUP589959:NUP589960 OEL589959:OEL589960 OOH589959:OOH589960 OYD589959:OYD589960 PHZ589959:PHZ589960 PRV589959:PRV589960 QBR589959:QBR589960 QLN589959:QLN589960 QVJ589959:QVJ589960 RFF589959:RFF589960 RPB589959:RPB589960 RYX589959:RYX589960 SIT589959:SIT589960 SSP589959:SSP589960 TCL589959:TCL589960 TMH589959:TMH589960 TWD589959:TWD589960 UFZ589959:UFZ589960 UPV589959:UPV589960 UZR589959:UZR589960 VJN589959:VJN589960 VTJ589959:VTJ589960 WDF589959:WDF589960 WNB589959:WNB589960 WWX589959:WWX589960 AN655495:AN655496 KL655495:KL655496 UH655495:UH655496 AED655495:AED655496 ANZ655495:ANZ655496 AXV655495:AXV655496 BHR655495:BHR655496 BRN655495:BRN655496 CBJ655495:CBJ655496 CLF655495:CLF655496 CVB655495:CVB655496 DEX655495:DEX655496 DOT655495:DOT655496 DYP655495:DYP655496 EIL655495:EIL655496 ESH655495:ESH655496 FCD655495:FCD655496 FLZ655495:FLZ655496 FVV655495:FVV655496 GFR655495:GFR655496 GPN655495:GPN655496 GZJ655495:GZJ655496 HJF655495:HJF655496 HTB655495:HTB655496 ICX655495:ICX655496 IMT655495:IMT655496 IWP655495:IWP655496 JGL655495:JGL655496 JQH655495:JQH655496 KAD655495:KAD655496 KJZ655495:KJZ655496 KTV655495:KTV655496 LDR655495:LDR655496 LNN655495:LNN655496 LXJ655495:LXJ655496 MHF655495:MHF655496 MRB655495:MRB655496 NAX655495:NAX655496 NKT655495:NKT655496 NUP655495:NUP655496 OEL655495:OEL655496 OOH655495:OOH655496 OYD655495:OYD655496 PHZ655495:PHZ655496 PRV655495:PRV655496 QBR655495:QBR655496 QLN655495:QLN655496 QVJ655495:QVJ655496 RFF655495:RFF655496 RPB655495:RPB655496 RYX655495:RYX655496 SIT655495:SIT655496 SSP655495:SSP655496 TCL655495:TCL655496 TMH655495:TMH655496 TWD655495:TWD655496 UFZ655495:UFZ655496 UPV655495:UPV655496 UZR655495:UZR655496 VJN655495:VJN655496 VTJ655495:VTJ655496 WDF655495:WDF655496 WNB655495:WNB655496 WWX655495:WWX655496 AN721031:AN721032 KL721031:KL721032 UH721031:UH721032 AED721031:AED721032 ANZ721031:ANZ721032 AXV721031:AXV721032 BHR721031:BHR721032 BRN721031:BRN721032 CBJ721031:CBJ721032 CLF721031:CLF721032 CVB721031:CVB721032 DEX721031:DEX721032 DOT721031:DOT721032 DYP721031:DYP721032 EIL721031:EIL721032 ESH721031:ESH721032 FCD721031:FCD721032 FLZ721031:FLZ721032 FVV721031:FVV721032 GFR721031:GFR721032 GPN721031:GPN721032 GZJ721031:GZJ721032 HJF721031:HJF721032 HTB721031:HTB721032 ICX721031:ICX721032 IMT721031:IMT721032 IWP721031:IWP721032 JGL721031:JGL721032 JQH721031:JQH721032 KAD721031:KAD721032 KJZ721031:KJZ721032 KTV721031:KTV721032 LDR721031:LDR721032 LNN721031:LNN721032 LXJ721031:LXJ721032 MHF721031:MHF721032 MRB721031:MRB721032 NAX721031:NAX721032 NKT721031:NKT721032 NUP721031:NUP721032 OEL721031:OEL721032 OOH721031:OOH721032 OYD721031:OYD721032 PHZ721031:PHZ721032 PRV721031:PRV721032 QBR721031:QBR721032 QLN721031:QLN721032 QVJ721031:QVJ721032 RFF721031:RFF721032 RPB721031:RPB721032 RYX721031:RYX721032 SIT721031:SIT721032 SSP721031:SSP721032 TCL721031:TCL721032 TMH721031:TMH721032 TWD721031:TWD721032 UFZ721031:UFZ721032 UPV721031:UPV721032 UZR721031:UZR721032 VJN721031:VJN721032 VTJ721031:VTJ721032 WDF721031:WDF721032 WNB721031:WNB721032 WWX721031:WWX721032 AN786567:AN786568 KL786567:KL786568 UH786567:UH786568 AED786567:AED786568 ANZ786567:ANZ786568 AXV786567:AXV786568 BHR786567:BHR786568 BRN786567:BRN786568 CBJ786567:CBJ786568 CLF786567:CLF786568 CVB786567:CVB786568 DEX786567:DEX786568 DOT786567:DOT786568 DYP786567:DYP786568 EIL786567:EIL786568 ESH786567:ESH786568 FCD786567:FCD786568 FLZ786567:FLZ786568 FVV786567:FVV786568 GFR786567:GFR786568 GPN786567:GPN786568 GZJ786567:GZJ786568 HJF786567:HJF786568 HTB786567:HTB786568 ICX786567:ICX786568 IMT786567:IMT786568 IWP786567:IWP786568 JGL786567:JGL786568 JQH786567:JQH786568 KAD786567:KAD786568 KJZ786567:KJZ786568 KTV786567:KTV786568 LDR786567:LDR786568 LNN786567:LNN786568 LXJ786567:LXJ786568 MHF786567:MHF786568 MRB786567:MRB786568 NAX786567:NAX786568 NKT786567:NKT786568 NUP786567:NUP786568 OEL786567:OEL786568 OOH786567:OOH786568 OYD786567:OYD786568 PHZ786567:PHZ786568 PRV786567:PRV786568 QBR786567:QBR786568 QLN786567:QLN786568 QVJ786567:QVJ786568 RFF786567:RFF786568 RPB786567:RPB786568 RYX786567:RYX786568 SIT786567:SIT786568 SSP786567:SSP786568 TCL786567:TCL786568 TMH786567:TMH786568 TWD786567:TWD786568 UFZ786567:UFZ786568 UPV786567:UPV786568 UZR786567:UZR786568 VJN786567:VJN786568 VTJ786567:VTJ786568 WDF786567:WDF786568 WNB786567:WNB786568 WWX786567:WWX786568 AN852103:AN852104 KL852103:KL852104 UH852103:UH852104 AED852103:AED852104 ANZ852103:ANZ852104 AXV852103:AXV852104 BHR852103:BHR852104 BRN852103:BRN852104 CBJ852103:CBJ852104 CLF852103:CLF852104 CVB852103:CVB852104 DEX852103:DEX852104 DOT852103:DOT852104 DYP852103:DYP852104 EIL852103:EIL852104 ESH852103:ESH852104 FCD852103:FCD852104 FLZ852103:FLZ852104 FVV852103:FVV852104 GFR852103:GFR852104 GPN852103:GPN852104 GZJ852103:GZJ852104 HJF852103:HJF852104 HTB852103:HTB852104 ICX852103:ICX852104 IMT852103:IMT852104 IWP852103:IWP852104 JGL852103:JGL852104 JQH852103:JQH852104 KAD852103:KAD852104 KJZ852103:KJZ852104 KTV852103:KTV852104 LDR852103:LDR852104 LNN852103:LNN852104 LXJ852103:LXJ852104 MHF852103:MHF852104 MRB852103:MRB852104 NAX852103:NAX852104 NKT852103:NKT852104 NUP852103:NUP852104 OEL852103:OEL852104 OOH852103:OOH852104 OYD852103:OYD852104 PHZ852103:PHZ852104 PRV852103:PRV852104 QBR852103:QBR852104 QLN852103:QLN852104 QVJ852103:QVJ852104 RFF852103:RFF852104 RPB852103:RPB852104 RYX852103:RYX852104 SIT852103:SIT852104 SSP852103:SSP852104 TCL852103:TCL852104 TMH852103:TMH852104 TWD852103:TWD852104 UFZ852103:UFZ852104 UPV852103:UPV852104 UZR852103:UZR852104 VJN852103:VJN852104 VTJ852103:VTJ852104 WDF852103:WDF852104 WNB852103:WNB852104 WWX852103:WWX852104 AN917639:AN917640 KL917639:KL917640 UH917639:UH917640 AED917639:AED917640 ANZ917639:ANZ917640 AXV917639:AXV917640 BHR917639:BHR917640 BRN917639:BRN917640 CBJ917639:CBJ917640 CLF917639:CLF917640 CVB917639:CVB917640 DEX917639:DEX917640 DOT917639:DOT917640 DYP917639:DYP917640 EIL917639:EIL917640 ESH917639:ESH917640 FCD917639:FCD917640 FLZ917639:FLZ917640 FVV917639:FVV917640 GFR917639:GFR917640 GPN917639:GPN917640 GZJ917639:GZJ917640 HJF917639:HJF917640 HTB917639:HTB917640 ICX917639:ICX917640 IMT917639:IMT917640 IWP917639:IWP917640 JGL917639:JGL917640 JQH917639:JQH917640 KAD917639:KAD917640 KJZ917639:KJZ917640 KTV917639:KTV917640 LDR917639:LDR917640 LNN917639:LNN917640 LXJ917639:LXJ917640 MHF917639:MHF917640 MRB917639:MRB917640 NAX917639:NAX917640 NKT917639:NKT917640 NUP917639:NUP917640 OEL917639:OEL917640 OOH917639:OOH917640 OYD917639:OYD917640 PHZ917639:PHZ917640 PRV917639:PRV917640 QBR917639:QBR917640 QLN917639:QLN917640 QVJ917639:QVJ917640 RFF917639:RFF917640 RPB917639:RPB917640 RYX917639:RYX917640 SIT917639:SIT917640 SSP917639:SSP917640 TCL917639:TCL917640 TMH917639:TMH917640 TWD917639:TWD917640 UFZ917639:UFZ917640 UPV917639:UPV917640 UZR917639:UZR917640 VJN917639:VJN917640 VTJ917639:VTJ917640 WDF917639:WDF917640 WNB917639:WNB917640 WWX917639:WWX917640 AN983175:AN983176 KL983175:KL983176 UH983175:UH983176 AED983175:AED983176 ANZ983175:ANZ983176 AXV983175:AXV983176 BHR983175:BHR983176 BRN983175:BRN983176 CBJ983175:CBJ983176 CLF983175:CLF983176 CVB983175:CVB983176 DEX983175:DEX983176 DOT983175:DOT983176 DYP983175:DYP983176 EIL983175:EIL983176 ESH983175:ESH983176 FCD983175:FCD983176 FLZ983175:FLZ983176 FVV983175:FVV983176 GFR983175:GFR983176 GPN983175:GPN983176 GZJ983175:GZJ983176 HJF983175:HJF983176 HTB983175:HTB983176 ICX983175:ICX983176 IMT983175:IMT983176 IWP983175:IWP983176 JGL983175:JGL983176 JQH983175:JQH983176 KAD983175:KAD983176 KJZ983175:KJZ983176 KTV983175:KTV983176 LDR983175:LDR983176 LNN983175:LNN983176 LXJ983175:LXJ983176 MHF983175:MHF983176 MRB983175:MRB983176 NAX983175:NAX983176 NKT983175:NKT983176 NUP983175:NUP983176 OEL983175:OEL983176 OOH983175:OOH983176 OYD983175:OYD983176 PHZ983175:PHZ983176 PRV983175:PRV983176 QBR983175:QBR983176 QLN983175:QLN983176 QVJ983175:QVJ983176 RFF983175:RFF983176 RPB983175:RPB983176 RYX983175:RYX983176 SIT983175:SIT983176 SSP983175:SSP983176 TCL983175:TCL983176 TMH983175:TMH983176 TWD983175:TWD983176 UFZ983175:UFZ983176 UPV983175:UPV983176 UZR983175:UZR983176 VJN983175:VJN983176 VTJ983175:VTJ983176 WDF983175:WDF983176 WNB983175:WNB983176 WWX983175:WWX983176 KO65655:KO65678 UK65655:UK65678 AEG65655:AEG65678 AOC65655:AOC65678 AXY65655:AXY65678 BHU65655:BHU65678 BRQ65655:BRQ65678 CBM65655:CBM65678 CLI65655:CLI65678 CVE65655:CVE65678 DFA65655:DFA65678 DOW65655:DOW65678 DYS65655:DYS65678 EIO65655:EIO65678 ESK65655:ESK65678 FCG65655:FCG65678 FMC65655:FMC65678 FVY65655:FVY65678 GFU65655:GFU65678 GPQ65655:GPQ65678 GZM65655:GZM65678 HJI65655:HJI65678 HTE65655:HTE65678 IDA65655:IDA65678 IMW65655:IMW65678 IWS65655:IWS65678 JGO65655:JGO65678 JQK65655:JQK65678 KAG65655:KAG65678 KKC65655:KKC65678 KTY65655:KTY65678 LDU65655:LDU65678 LNQ65655:LNQ65678 LXM65655:LXM65678 MHI65655:MHI65678 MRE65655:MRE65678 NBA65655:NBA65678 NKW65655:NKW65678 NUS65655:NUS65678 OEO65655:OEO65678 OOK65655:OOK65678 OYG65655:OYG65678 PIC65655:PIC65678 PRY65655:PRY65678 QBU65655:QBU65678 QLQ65655:QLQ65678 QVM65655:QVM65678 RFI65655:RFI65678 RPE65655:RPE65678 RZA65655:RZA65678 SIW65655:SIW65678 SSS65655:SSS65678 TCO65655:TCO65678 TMK65655:TMK65678 TWG65655:TWG65678 UGC65655:UGC65678 UPY65655:UPY65678 UZU65655:UZU65678 VJQ65655:VJQ65678 VTM65655:VTM65678 WDI65655:WDI65678 WNE65655:WNE65678 WXA65655:WXA65678 KO131191:KO131214 UK131191:UK131214 AEG131191:AEG131214 AOC131191:AOC131214 AXY131191:AXY131214 BHU131191:BHU131214 BRQ131191:BRQ131214 CBM131191:CBM131214 CLI131191:CLI131214 CVE131191:CVE131214 DFA131191:DFA131214 DOW131191:DOW131214 DYS131191:DYS131214 EIO131191:EIO131214 ESK131191:ESK131214 FCG131191:FCG131214 FMC131191:FMC131214 FVY131191:FVY131214 GFU131191:GFU131214 GPQ131191:GPQ131214 GZM131191:GZM131214 HJI131191:HJI131214 HTE131191:HTE131214 IDA131191:IDA131214 IMW131191:IMW131214 IWS131191:IWS131214 JGO131191:JGO131214 JQK131191:JQK131214 KAG131191:KAG131214 KKC131191:KKC131214 KTY131191:KTY131214 LDU131191:LDU131214 LNQ131191:LNQ131214 LXM131191:LXM131214 MHI131191:MHI131214 MRE131191:MRE131214 NBA131191:NBA131214 NKW131191:NKW131214 NUS131191:NUS131214 OEO131191:OEO131214 OOK131191:OOK131214 OYG131191:OYG131214 PIC131191:PIC131214 PRY131191:PRY131214 QBU131191:QBU131214 QLQ131191:QLQ131214 QVM131191:QVM131214 RFI131191:RFI131214 RPE131191:RPE131214 RZA131191:RZA131214 SIW131191:SIW131214 SSS131191:SSS131214 TCO131191:TCO131214 TMK131191:TMK131214 TWG131191:TWG131214 UGC131191:UGC131214 UPY131191:UPY131214 UZU131191:UZU131214 VJQ131191:VJQ131214 VTM131191:VTM131214 WDI131191:WDI131214 WNE131191:WNE131214 WXA131191:WXA131214 KO196727:KO196750 UK196727:UK196750 AEG196727:AEG196750 AOC196727:AOC196750 AXY196727:AXY196750 BHU196727:BHU196750 BRQ196727:BRQ196750 CBM196727:CBM196750 CLI196727:CLI196750 CVE196727:CVE196750 DFA196727:DFA196750 DOW196727:DOW196750 DYS196727:DYS196750 EIO196727:EIO196750 ESK196727:ESK196750 FCG196727:FCG196750 FMC196727:FMC196750 FVY196727:FVY196750 GFU196727:GFU196750 GPQ196727:GPQ196750 GZM196727:GZM196750 HJI196727:HJI196750 HTE196727:HTE196750 IDA196727:IDA196750 IMW196727:IMW196750 IWS196727:IWS196750 JGO196727:JGO196750 JQK196727:JQK196750 KAG196727:KAG196750 KKC196727:KKC196750 KTY196727:KTY196750 LDU196727:LDU196750 LNQ196727:LNQ196750 LXM196727:LXM196750 MHI196727:MHI196750 MRE196727:MRE196750 NBA196727:NBA196750 NKW196727:NKW196750 NUS196727:NUS196750 OEO196727:OEO196750 OOK196727:OOK196750 OYG196727:OYG196750 PIC196727:PIC196750 PRY196727:PRY196750 QBU196727:QBU196750 QLQ196727:QLQ196750 QVM196727:QVM196750 RFI196727:RFI196750 RPE196727:RPE196750 RZA196727:RZA196750 SIW196727:SIW196750 SSS196727:SSS196750 TCO196727:TCO196750 TMK196727:TMK196750 TWG196727:TWG196750 UGC196727:UGC196750 UPY196727:UPY196750 UZU196727:UZU196750 VJQ196727:VJQ196750 VTM196727:VTM196750 WDI196727:WDI196750 WNE196727:WNE196750 WXA196727:WXA196750 KO262263:KO262286 UK262263:UK262286 AEG262263:AEG262286 AOC262263:AOC262286 AXY262263:AXY262286 BHU262263:BHU262286 BRQ262263:BRQ262286 CBM262263:CBM262286 CLI262263:CLI262286 CVE262263:CVE262286 DFA262263:DFA262286 DOW262263:DOW262286 DYS262263:DYS262286 EIO262263:EIO262286 ESK262263:ESK262286 FCG262263:FCG262286 FMC262263:FMC262286 FVY262263:FVY262286 GFU262263:GFU262286 GPQ262263:GPQ262286 GZM262263:GZM262286 HJI262263:HJI262286 HTE262263:HTE262286 IDA262263:IDA262286 IMW262263:IMW262286 IWS262263:IWS262286 JGO262263:JGO262286 JQK262263:JQK262286 KAG262263:KAG262286 KKC262263:KKC262286 KTY262263:KTY262286 LDU262263:LDU262286 LNQ262263:LNQ262286 LXM262263:LXM262286 MHI262263:MHI262286 MRE262263:MRE262286 NBA262263:NBA262286 NKW262263:NKW262286 NUS262263:NUS262286 OEO262263:OEO262286 OOK262263:OOK262286 OYG262263:OYG262286 PIC262263:PIC262286 PRY262263:PRY262286 QBU262263:QBU262286 QLQ262263:QLQ262286 QVM262263:QVM262286 RFI262263:RFI262286 RPE262263:RPE262286 RZA262263:RZA262286 SIW262263:SIW262286 SSS262263:SSS262286 TCO262263:TCO262286 TMK262263:TMK262286 TWG262263:TWG262286 UGC262263:UGC262286 UPY262263:UPY262286 UZU262263:UZU262286 VJQ262263:VJQ262286 VTM262263:VTM262286 WDI262263:WDI262286 WNE262263:WNE262286 WXA262263:WXA262286 KO327799:KO327822 UK327799:UK327822 AEG327799:AEG327822 AOC327799:AOC327822 AXY327799:AXY327822 BHU327799:BHU327822 BRQ327799:BRQ327822 CBM327799:CBM327822 CLI327799:CLI327822 CVE327799:CVE327822 DFA327799:DFA327822 DOW327799:DOW327822 DYS327799:DYS327822 EIO327799:EIO327822 ESK327799:ESK327822 FCG327799:FCG327822 FMC327799:FMC327822 FVY327799:FVY327822 GFU327799:GFU327822 GPQ327799:GPQ327822 GZM327799:GZM327822 HJI327799:HJI327822 HTE327799:HTE327822 IDA327799:IDA327822 IMW327799:IMW327822 IWS327799:IWS327822 JGO327799:JGO327822 JQK327799:JQK327822 KAG327799:KAG327822 KKC327799:KKC327822 KTY327799:KTY327822 LDU327799:LDU327822 LNQ327799:LNQ327822 LXM327799:LXM327822 MHI327799:MHI327822 MRE327799:MRE327822 NBA327799:NBA327822 NKW327799:NKW327822 NUS327799:NUS327822 OEO327799:OEO327822 OOK327799:OOK327822 OYG327799:OYG327822 PIC327799:PIC327822 PRY327799:PRY327822 QBU327799:QBU327822 QLQ327799:QLQ327822 QVM327799:QVM327822 RFI327799:RFI327822 RPE327799:RPE327822 RZA327799:RZA327822 SIW327799:SIW327822 SSS327799:SSS327822 TCO327799:TCO327822 TMK327799:TMK327822 TWG327799:TWG327822 UGC327799:UGC327822 UPY327799:UPY327822 UZU327799:UZU327822 VJQ327799:VJQ327822 VTM327799:VTM327822 WDI327799:WDI327822 WNE327799:WNE327822 WXA327799:WXA327822 KO393335:KO393358 UK393335:UK393358 AEG393335:AEG393358 AOC393335:AOC393358 AXY393335:AXY393358 BHU393335:BHU393358 BRQ393335:BRQ393358 CBM393335:CBM393358 CLI393335:CLI393358 CVE393335:CVE393358 DFA393335:DFA393358 DOW393335:DOW393358 DYS393335:DYS393358 EIO393335:EIO393358 ESK393335:ESK393358 FCG393335:FCG393358 FMC393335:FMC393358 FVY393335:FVY393358 GFU393335:GFU393358 GPQ393335:GPQ393358 GZM393335:GZM393358 HJI393335:HJI393358 HTE393335:HTE393358 IDA393335:IDA393358 IMW393335:IMW393358 IWS393335:IWS393358 JGO393335:JGO393358 JQK393335:JQK393358 KAG393335:KAG393358 KKC393335:KKC393358 KTY393335:KTY393358 LDU393335:LDU393358 LNQ393335:LNQ393358 LXM393335:LXM393358 MHI393335:MHI393358 MRE393335:MRE393358 NBA393335:NBA393358 NKW393335:NKW393358 NUS393335:NUS393358 OEO393335:OEO393358 OOK393335:OOK393358 OYG393335:OYG393358 PIC393335:PIC393358 PRY393335:PRY393358 QBU393335:QBU393358 QLQ393335:QLQ393358 QVM393335:QVM393358 RFI393335:RFI393358 RPE393335:RPE393358 RZA393335:RZA393358 SIW393335:SIW393358 SSS393335:SSS393358 TCO393335:TCO393358 TMK393335:TMK393358 TWG393335:TWG393358 UGC393335:UGC393358 UPY393335:UPY393358 UZU393335:UZU393358 VJQ393335:VJQ393358 VTM393335:VTM393358 WDI393335:WDI393358 WNE393335:WNE393358 WXA393335:WXA393358 KO458871:KO458894 UK458871:UK458894 AEG458871:AEG458894 AOC458871:AOC458894 AXY458871:AXY458894 BHU458871:BHU458894 BRQ458871:BRQ458894 CBM458871:CBM458894 CLI458871:CLI458894 CVE458871:CVE458894 DFA458871:DFA458894 DOW458871:DOW458894 DYS458871:DYS458894 EIO458871:EIO458894 ESK458871:ESK458894 FCG458871:FCG458894 FMC458871:FMC458894 FVY458871:FVY458894 GFU458871:GFU458894 GPQ458871:GPQ458894 GZM458871:GZM458894 HJI458871:HJI458894 HTE458871:HTE458894 IDA458871:IDA458894 IMW458871:IMW458894 IWS458871:IWS458894 JGO458871:JGO458894 JQK458871:JQK458894 KAG458871:KAG458894 KKC458871:KKC458894 KTY458871:KTY458894 LDU458871:LDU458894 LNQ458871:LNQ458894 LXM458871:LXM458894 MHI458871:MHI458894 MRE458871:MRE458894 NBA458871:NBA458894 NKW458871:NKW458894 NUS458871:NUS458894 OEO458871:OEO458894 OOK458871:OOK458894 OYG458871:OYG458894 PIC458871:PIC458894 PRY458871:PRY458894 QBU458871:QBU458894 QLQ458871:QLQ458894 QVM458871:QVM458894 RFI458871:RFI458894 RPE458871:RPE458894 RZA458871:RZA458894 SIW458871:SIW458894 SSS458871:SSS458894 TCO458871:TCO458894 TMK458871:TMK458894 TWG458871:TWG458894 UGC458871:UGC458894 UPY458871:UPY458894 UZU458871:UZU458894 VJQ458871:VJQ458894 VTM458871:VTM458894 WDI458871:WDI458894 WNE458871:WNE458894 WXA458871:WXA458894 KO524407:KO524430 UK524407:UK524430 AEG524407:AEG524430 AOC524407:AOC524430 AXY524407:AXY524430 BHU524407:BHU524430 BRQ524407:BRQ524430 CBM524407:CBM524430 CLI524407:CLI524430 CVE524407:CVE524430 DFA524407:DFA524430 DOW524407:DOW524430 DYS524407:DYS524430 EIO524407:EIO524430 ESK524407:ESK524430 FCG524407:FCG524430 FMC524407:FMC524430 FVY524407:FVY524430 GFU524407:GFU524430 GPQ524407:GPQ524430 GZM524407:GZM524430 HJI524407:HJI524430 HTE524407:HTE524430 IDA524407:IDA524430 IMW524407:IMW524430 IWS524407:IWS524430 JGO524407:JGO524430 JQK524407:JQK524430 KAG524407:KAG524430 KKC524407:KKC524430 KTY524407:KTY524430 LDU524407:LDU524430 LNQ524407:LNQ524430 LXM524407:LXM524430 MHI524407:MHI524430 MRE524407:MRE524430 NBA524407:NBA524430 NKW524407:NKW524430 NUS524407:NUS524430 OEO524407:OEO524430 OOK524407:OOK524430 OYG524407:OYG524430 PIC524407:PIC524430 PRY524407:PRY524430 QBU524407:QBU524430 QLQ524407:QLQ524430 QVM524407:QVM524430 RFI524407:RFI524430 RPE524407:RPE524430 RZA524407:RZA524430 SIW524407:SIW524430 SSS524407:SSS524430 TCO524407:TCO524430 TMK524407:TMK524430 TWG524407:TWG524430 UGC524407:UGC524430 UPY524407:UPY524430 UZU524407:UZU524430 VJQ524407:VJQ524430 VTM524407:VTM524430 WDI524407:WDI524430 WNE524407:WNE524430 WXA524407:WXA524430 KO589943:KO589966 UK589943:UK589966 AEG589943:AEG589966 AOC589943:AOC589966 AXY589943:AXY589966 BHU589943:BHU589966 BRQ589943:BRQ589966 CBM589943:CBM589966 CLI589943:CLI589966 CVE589943:CVE589966 DFA589943:DFA589966 DOW589943:DOW589966 DYS589943:DYS589966 EIO589943:EIO589966 ESK589943:ESK589966 FCG589943:FCG589966 FMC589943:FMC589966 FVY589943:FVY589966 GFU589943:GFU589966 GPQ589943:GPQ589966 GZM589943:GZM589966 HJI589943:HJI589966 HTE589943:HTE589966 IDA589943:IDA589966 IMW589943:IMW589966 IWS589943:IWS589966 JGO589943:JGO589966 JQK589943:JQK589966 KAG589943:KAG589966 KKC589943:KKC589966 KTY589943:KTY589966 LDU589943:LDU589966 LNQ589943:LNQ589966 LXM589943:LXM589966 MHI589943:MHI589966 MRE589943:MRE589966 NBA589943:NBA589966 NKW589943:NKW589966 NUS589943:NUS589966 OEO589943:OEO589966 OOK589943:OOK589966 OYG589943:OYG589966 PIC589943:PIC589966 PRY589943:PRY589966 QBU589943:QBU589966 QLQ589943:QLQ589966 QVM589943:QVM589966 RFI589943:RFI589966 RPE589943:RPE589966 RZA589943:RZA589966 SIW589943:SIW589966 SSS589943:SSS589966 TCO589943:TCO589966 TMK589943:TMK589966 TWG589943:TWG589966 UGC589943:UGC589966 UPY589943:UPY589966 UZU589943:UZU589966 VJQ589943:VJQ589966 VTM589943:VTM589966 WDI589943:WDI589966 WNE589943:WNE589966 WXA589943:WXA589966 KO655479:KO655502 UK655479:UK655502 AEG655479:AEG655502 AOC655479:AOC655502 AXY655479:AXY655502 BHU655479:BHU655502 BRQ655479:BRQ655502 CBM655479:CBM655502 CLI655479:CLI655502 CVE655479:CVE655502 DFA655479:DFA655502 DOW655479:DOW655502 DYS655479:DYS655502 EIO655479:EIO655502 ESK655479:ESK655502 FCG655479:FCG655502 FMC655479:FMC655502 FVY655479:FVY655502 GFU655479:GFU655502 GPQ655479:GPQ655502 GZM655479:GZM655502 HJI655479:HJI655502 HTE655479:HTE655502 IDA655479:IDA655502 IMW655479:IMW655502 IWS655479:IWS655502 JGO655479:JGO655502 JQK655479:JQK655502 KAG655479:KAG655502 KKC655479:KKC655502 KTY655479:KTY655502 LDU655479:LDU655502 LNQ655479:LNQ655502 LXM655479:LXM655502 MHI655479:MHI655502 MRE655479:MRE655502 NBA655479:NBA655502 NKW655479:NKW655502 NUS655479:NUS655502 OEO655479:OEO655502 OOK655479:OOK655502 OYG655479:OYG655502 PIC655479:PIC655502 PRY655479:PRY655502 QBU655479:QBU655502 QLQ655479:QLQ655502 QVM655479:QVM655502 RFI655479:RFI655502 RPE655479:RPE655502 RZA655479:RZA655502 SIW655479:SIW655502 SSS655479:SSS655502 TCO655479:TCO655502 TMK655479:TMK655502 TWG655479:TWG655502 UGC655479:UGC655502 UPY655479:UPY655502 UZU655479:UZU655502 VJQ655479:VJQ655502 VTM655479:VTM655502 WDI655479:WDI655502 WNE655479:WNE655502 WXA655479:WXA655502 KO721015:KO721038 UK721015:UK721038 AEG721015:AEG721038 AOC721015:AOC721038 AXY721015:AXY721038 BHU721015:BHU721038 BRQ721015:BRQ721038 CBM721015:CBM721038 CLI721015:CLI721038 CVE721015:CVE721038 DFA721015:DFA721038 DOW721015:DOW721038 DYS721015:DYS721038 EIO721015:EIO721038 ESK721015:ESK721038 FCG721015:FCG721038 FMC721015:FMC721038 FVY721015:FVY721038 GFU721015:GFU721038 GPQ721015:GPQ721038 GZM721015:GZM721038 HJI721015:HJI721038 HTE721015:HTE721038 IDA721015:IDA721038 IMW721015:IMW721038 IWS721015:IWS721038 JGO721015:JGO721038 JQK721015:JQK721038 KAG721015:KAG721038 KKC721015:KKC721038 KTY721015:KTY721038 LDU721015:LDU721038 LNQ721015:LNQ721038 LXM721015:LXM721038 MHI721015:MHI721038 MRE721015:MRE721038 NBA721015:NBA721038 NKW721015:NKW721038 NUS721015:NUS721038 OEO721015:OEO721038 OOK721015:OOK721038 OYG721015:OYG721038 PIC721015:PIC721038 PRY721015:PRY721038 QBU721015:QBU721038 QLQ721015:QLQ721038 QVM721015:QVM721038 RFI721015:RFI721038 RPE721015:RPE721038 RZA721015:RZA721038 SIW721015:SIW721038 SSS721015:SSS721038 TCO721015:TCO721038 TMK721015:TMK721038 TWG721015:TWG721038 UGC721015:UGC721038 UPY721015:UPY721038 UZU721015:UZU721038 VJQ721015:VJQ721038 VTM721015:VTM721038 WDI721015:WDI721038 WNE721015:WNE721038 WXA721015:WXA721038 KO786551:KO786574 UK786551:UK786574 AEG786551:AEG786574 AOC786551:AOC786574 AXY786551:AXY786574 BHU786551:BHU786574 BRQ786551:BRQ786574 CBM786551:CBM786574 CLI786551:CLI786574 CVE786551:CVE786574 DFA786551:DFA786574 DOW786551:DOW786574 DYS786551:DYS786574 EIO786551:EIO786574 ESK786551:ESK786574 FCG786551:FCG786574 FMC786551:FMC786574 FVY786551:FVY786574 GFU786551:GFU786574 GPQ786551:GPQ786574 GZM786551:GZM786574 HJI786551:HJI786574 HTE786551:HTE786574 IDA786551:IDA786574 IMW786551:IMW786574 IWS786551:IWS786574 JGO786551:JGO786574 JQK786551:JQK786574 KAG786551:KAG786574 KKC786551:KKC786574 KTY786551:KTY786574 LDU786551:LDU786574 LNQ786551:LNQ786574 LXM786551:LXM786574 MHI786551:MHI786574 MRE786551:MRE786574 NBA786551:NBA786574 NKW786551:NKW786574 NUS786551:NUS786574 OEO786551:OEO786574 OOK786551:OOK786574 OYG786551:OYG786574 PIC786551:PIC786574 PRY786551:PRY786574 QBU786551:QBU786574 QLQ786551:QLQ786574 QVM786551:QVM786574 RFI786551:RFI786574 RPE786551:RPE786574 RZA786551:RZA786574 SIW786551:SIW786574 SSS786551:SSS786574 TCO786551:TCO786574 TMK786551:TMK786574 TWG786551:TWG786574 UGC786551:UGC786574 UPY786551:UPY786574 UZU786551:UZU786574 VJQ786551:VJQ786574 VTM786551:VTM786574 WDI786551:WDI786574 WNE786551:WNE786574 WXA786551:WXA786574 KO852087:KO852110 UK852087:UK852110 AEG852087:AEG852110 AOC852087:AOC852110 AXY852087:AXY852110 BHU852087:BHU852110 BRQ852087:BRQ852110 CBM852087:CBM852110 CLI852087:CLI852110 CVE852087:CVE852110 DFA852087:DFA852110 DOW852087:DOW852110 DYS852087:DYS852110 EIO852087:EIO852110 ESK852087:ESK852110 FCG852087:FCG852110 FMC852087:FMC852110 FVY852087:FVY852110 GFU852087:GFU852110 GPQ852087:GPQ852110 GZM852087:GZM852110 HJI852087:HJI852110 HTE852087:HTE852110 IDA852087:IDA852110 IMW852087:IMW852110 IWS852087:IWS852110 JGO852087:JGO852110 JQK852087:JQK852110 KAG852087:KAG852110 KKC852087:KKC852110 KTY852087:KTY852110 LDU852087:LDU852110 LNQ852087:LNQ852110 LXM852087:LXM852110 MHI852087:MHI852110 MRE852087:MRE852110 NBA852087:NBA852110 NKW852087:NKW852110 NUS852087:NUS852110 OEO852087:OEO852110 OOK852087:OOK852110 OYG852087:OYG852110 PIC852087:PIC852110 PRY852087:PRY852110 QBU852087:QBU852110 QLQ852087:QLQ852110 QVM852087:QVM852110 RFI852087:RFI852110 RPE852087:RPE852110 RZA852087:RZA852110 SIW852087:SIW852110 SSS852087:SSS852110 TCO852087:TCO852110 TMK852087:TMK852110 TWG852087:TWG852110 UGC852087:UGC852110 UPY852087:UPY852110 UZU852087:UZU852110 VJQ852087:VJQ852110 VTM852087:VTM852110 WDI852087:WDI852110 WNE852087:WNE852110 WXA852087:WXA852110 KO917623:KO917646 UK917623:UK917646 AEG917623:AEG917646 AOC917623:AOC917646 AXY917623:AXY917646 BHU917623:BHU917646 BRQ917623:BRQ917646 CBM917623:CBM917646 CLI917623:CLI917646 CVE917623:CVE917646 DFA917623:DFA917646 DOW917623:DOW917646 DYS917623:DYS917646 EIO917623:EIO917646 ESK917623:ESK917646 FCG917623:FCG917646 FMC917623:FMC917646 FVY917623:FVY917646 GFU917623:GFU917646 GPQ917623:GPQ917646 GZM917623:GZM917646 HJI917623:HJI917646 HTE917623:HTE917646 IDA917623:IDA917646 IMW917623:IMW917646 IWS917623:IWS917646 JGO917623:JGO917646 JQK917623:JQK917646 KAG917623:KAG917646 KKC917623:KKC917646 KTY917623:KTY917646 LDU917623:LDU917646 LNQ917623:LNQ917646 LXM917623:LXM917646 MHI917623:MHI917646 MRE917623:MRE917646 NBA917623:NBA917646 NKW917623:NKW917646 NUS917623:NUS917646 OEO917623:OEO917646 OOK917623:OOK917646 OYG917623:OYG917646 PIC917623:PIC917646 PRY917623:PRY917646 QBU917623:QBU917646 QLQ917623:QLQ917646 QVM917623:QVM917646 RFI917623:RFI917646 RPE917623:RPE917646 RZA917623:RZA917646 SIW917623:SIW917646 SSS917623:SSS917646 TCO917623:TCO917646 TMK917623:TMK917646 TWG917623:TWG917646 UGC917623:UGC917646 UPY917623:UPY917646 UZU917623:UZU917646 VJQ917623:VJQ917646 VTM917623:VTM917646 WDI917623:WDI917646 WNE917623:WNE917646 WXA917623:WXA917646 KO983159:KO983182 UK983159:UK983182 AEG983159:AEG983182 AOC983159:AOC983182 AXY983159:AXY983182 BHU983159:BHU983182 BRQ983159:BRQ983182 CBM983159:CBM983182 CLI983159:CLI983182 CVE983159:CVE983182 DFA983159:DFA983182 DOW983159:DOW983182 DYS983159:DYS983182 EIO983159:EIO983182 ESK983159:ESK983182 FCG983159:FCG983182 FMC983159:FMC983182 FVY983159:FVY983182 GFU983159:GFU983182 GPQ983159:GPQ983182 GZM983159:GZM983182 HJI983159:HJI983182 HTE983159:HTE983182 IDA983159:IDA983182 IMW983159:IMW983182 IWS983159:IWS983182 JGO983159:JGO983182 JQK983159:JQK983182 KAG983159:KAG983182 KKC983159:KKC983182 KTY983159:KTY983182 LDU983159:LDU983182 LNQ983159:LNQ983182 LXM983159:LXM983182 MHI983159:MHI983182 MRE983159:MRE983182 NBA983159:NBA983182 NKW983159:NKW983182 NUS983159:NUS983182 OEO983159:OEO983182 OOK983159:OOK983182 OYG983159:OYG983182 PIC983159:PIC983182 PRY983159:PRY983182 QBU983159:QBU983182 QLQ983159:QLQ983182 QVM983159:QVM983182 RFI983159:RFI983182 RPE983159:RPE983182 RZA983159:RZA983182 SIW983159:SIW983182 SSS983159:SSS983182 TCO983159:TCO983182 TMK983159:TMK983182 TWG983159:TWG983182 UGC983159:UGC983182 UPY983159:UPY983182 UZU983159:UZU983182 VJQ983159:VJQ983182 VTM983159:VTM983182 WDI983159:WDI983182 WNE983159:WNE983182 WXA983159:WXA983182 WWL983159:WWL983987 JZ65655:JZ66483 TV65655:TV66483 ADR65655:ADR66483 ANN65655:ANN66483 AXJ65655:AXJ66483 BHF65655:BHF66483 BRB65655:BRB66483 CAX65655:CAX66483 CKT65655:CKT66483 CUP65655:CUP66483 DEL65655:DEL66483 DOH65655:DOH66483 DYD65655:DYD66483 EHZ65655:EHZ66483 ERV65655:ERV66483 FBR65655:FBR66483 FLN65655:FLN66483 FVJ65655:FVJ66483 GFF65655:GFF66483 GPB65655:GPB66483 GYX65655:GYX66483 HIT65655:HIT66483 HSP65655:HSP66483 ICL65655:ICL66483 IMH65655:IMH66483 IWD65655:IWD66483 JFZ65655:JFZ66483 JPV65655:JPV66483 JZR65655:JZR66483 KJN65655:KJN66483 KTJ65655:KTJ66483 LDF65655:LDF66483 LNB65655:LNB66483 LWX65655:LWX66483 MGT65655:MGT66483 MQP65655:MQP66483 NAL65655:NAL66483 NKH65655:NKH66483 NUD65655:NUD66483 ODZ65655:ODZ66483 ONV65655:ONV66483 OXR65655:OXR66483 PHN65655:PHN66483 PRJ65655:PRJ66483 QBF65655:QBF66483 QLB65655:QLB66483 QUX65655:QUX66483 RET65655:RET66483 ROP65655:ROP66483 RYL65655:RYL66483 SIH65655:SIH66483 SSD65655:SSD66483 TBZ65655:TBZ66483 TLV65655:TLV66483 TVR65655:TVR66483 UFN65655:UFN66483 UPJ65655:UPJ66483 UZF65655:UZF66483 VJB65655:VJB66483 VSX65655:VSX66483 WCT65655:WCT66483 WMP65655:WMP66483 WWL65655:WWL66483 JZ131191:JZ132019 TV131191:TV132019 ADR131191:ADR132019 ANN131191:ANN132019 AXJ131191:AXJ132019 BHF131191:BHF132019 BRB131191:BRB132019 CAX131191:CAX132019 CKT131191:CKT132019 CUP131191:CUP132019 DEL131191:DEL132019 DOH131191:DOH132019 DYD131191:DYD132019 EHZ131191:EHZ132019 ERV131191:ERV132019 FBR131191:FBR132019 FLN131191:FLN132019 FVJ131191:FVJ132019 GFF131191:GFF132019 GPB131191:GPB132019 GYX131191:GYX132019 HIT131191:HIT132019 HSP131191:HSP132019 ICL131191:ICL132019 IMH131191:IMH132019 IWD131191:IWD132019 JFZ131191:JFZ132019 JPV131191:JPV132019 JZR131191:JZR132019 KJN131191:KJN132019 KTJ131191:KTJ132019 LDF131191:LDF132019 LNB131191:LNB132019 LWX131191:LWX132019 MGT131191:MGT132019 MQP131191:MQP132019 NAL131191:NAL132019 NKH131191:NKH132019 NUD131191:NUD132019 ODZ131191:ODZ132019 ONV131191:ONV132019 OXR131191:OXR132019 PHN131191:PHN132019 PRJ131191:PRJ132019 QBF131191:QBF132019 QLB131191:QLB132019 QUX131191:QUX132019 RET131191:RET132019 ROP131191:ROP132019 RYL131191:RYL132019 SIH131191:SIH132019 SSD131191:SSD132019 TBZ131191:TBZ132019 TLV131191:TLV132019 TVR131191:TVR132019 UFN131191:UFN132019 UPJ131191:UPJ132019 UZF131191:UZF132019 VJB131191:VJB132019 VSX131191:VSX132019 WCT131191:WCT132019 WMP131191:WMP132019 WWL131191:WWL132019 JZ196727:JZ197555 TV196727:TV197555 ADR196727:ADR197555 ANN196727:ANN197555 AXJ196727:AXJ197555 BHF196727:BHF197555 BRB196727:BRB197555 CAX196727:CAX197555 CKT196727:CKT197555 CUP196727:CUP197555 DEL196727:DEL197555 DOH196727:DOH197555 DYD196727:DYD197555 EHZ196727:EHZ197555 ERV196727:ERV197555 FBR196727:FBR197555 FLN196727:FLN197555 FVJ196727:FVJ197555 GFF196727:GFF197555 GPB196727:GPB197555 GYX196727:GYX197555 HIT196727:HIT197555 HSP196727:HSP197555 ICL196727:ICL197555 IMH196727:IMH197555 IWD196727:IWD197555 JFZ196727:JFZ197555 JPV196727:JPV197555 JZR196727:JZR197555 KJN196727:KJN197555 KTJ196727:KTJ197555 LDF196727:LDF197555 LNB196727:LNB197555 LWX196727:LWX197555 MGT196727:MGT197555 MQP196727:MQP197555 NAL196727:NAL197555 NKH196727:NKH197555 NUD196727:NUD197555 ODZ196727:ODZ197555 ONV196727:ONV197555 OXR196727:OXR197555 PHN196727:PHN197555 PRJ196727:PRJ197555 QBF196727:QBF197555 QLB196727:QLB197555 QUX196727:QUX197555 RET196727:RET197555 ROP196727:ROP197555 RYL196727:RYL197555 SIH196727:SIH197555 SSD196727:SSD197555 TBZ196727:TBZ197555 TLV196727:TLV197555 TVR196727:TVR197555 UFN196727:UFN197555 UPJ196727:UPJ197555 UZF196727:UZF197555 VJB196727:VJB197555 VSX196727:VSX197555 WCT196727:WCT197555 WMP196727:WMP197555 WWL196727:WWL197555 JZ262263:JZ263091 TV262263:TV263091 ADR262263:ADR263091 ANN262263:ANN263091 AXJ262263:AXJ263091 BHF262263:BHF263091 BRB262263:BRB263091 CAX262263:CAX263091 CKT262263:CKT263091 CUP262263:CUP263091 DEL262263:DEL263091 DOH262263:DOH263091 DYD262263:DYD263091 EHZ262263:EHZ263091 ERV262263:ERV263091 FBR262263:FBR263091 FLN262263:FLN263091 FVJ262263:FVJ263091 GFF262263:GFF263091 GPB262263:GPB263091 GYX262263:GYX263091 HIT262263:HIT263091 HSP262263:HSP263091 ICL262263:ICL263091 IMH262263:IMH263091 IWD262263:IWD263091 JFZ262263:JFZ263091 JPV262263:JPV263091 JZR262263:JZR263091 KJN262263:KJN263091 KTJ262263:KTJ263091 LDF262263:LDF263091 LNB262263:LNB263091 LWX262263:LWX263091 MGT262263:MGT263091 MQP262263:MQP263091 NAL262263:NAL263091 NKH262263:NKH263091 NUD262263:NUD263091 ODZ262263:ODZ263091 ONV262263:ONV263091 OXR262263:OXR263091 PHN262263:PHN263091 PRJ262263:PRJ263091 QBF262263:QBF263091 QLB262263:QLB263091 QUX262263:QUX263091 RET262263:RET263091 ROP262263:ROP263091 RYL262263:RYL263091 SIH262263:SIH263091 SSD262263:SSD263091 TBZ262263:TBZ263091 TLV262263:TLV263091 TVR262263:TVR263091 UFN262263:UFN263091 UPJ262263:UPJ263091 UZF262263:UZF263091 VJB262263:VJB263091 VSX262263:VSX263091 WCT262263:WCT263091 WMP262263:WMP263091 WWL262263:WWL263091 JZ327799:JZ328627 TV327799:TV328627 ADR327799:ADR328627 ANN327799:ANN328627 AXJ327799:AXJ328627 BHF327799:BHF328627 BRB327799:BRB328627 CAX327799:CAX328627 CKT327799:CKT328627 CUP327799:CUP328627 DEL327799:DEL328627 DOH327799:DOH328627 DYD327799:DYD328627 EHZ327799:EHZ328627 ERV327799:ERV328627 FBR327799:FBR328627 FLN327799:FLN328627 FVJ327799:FVJ328627 GFF327799:GFF328627 GPB327799:GPB328627 GYX327799:GYX328627 HIT327799:HIT328627 HSP327799:HSP328627 ICL327799:ICL328627 IMH327799:IMH328627 IWD327799:IWD328627 JFZ327799:JFZ328627 JPV327799:JPV328627 JZR327799:JZR328627 KJN327799:KJN328627 KTJ327799:KTJ328627 LDF327799:LDF328627 LNB327799:LNB328627 LWX327799:LWX328627 MGT327799:MGT328627 MQP327799:MQP328627 NAL327799:NAL328627 NKH327799:NKH328627 NUD327799:NUD328627 ODZ327799:ODZ328627 ONV327799:ONV328627 OXR327799:OXR328627 PHN327799:PHN328627 PRJ327799:PRJ328627 QBF327799:QBF328627 QLB327799:QLB328627 QUX327799:QUX328627 RET327799:RET328627 ROP327799:ROP328627 RYL327799:RYL328627 SIH327799:SIH328627 SSD327799:SSD328627 TBZ327799:TBZ328627 TLV327799:TLV328627 TVR327799:TVR328627 UFN327799:UFN328627 UPJ327799:UPJ328627 UZF327799:UZF328627 VJB327799:VJB328627 VSX327799:VSX328627 WCT327799:WCT328627 WMP327799:WMP328627 WWL327799:WWL328627 JZ393335:JZ394163 TV393335:TV394163 ADR393335:ADR394163 ANN393335:ANN394163 AXJ393335:AXJ394163 BHF393335:BHF394163 BRB393335:BRB394163 CAX393335:CAX394163 CKT393335:CKT394163 CUP393335:CUP394163 DEL393335:DEL394163 DOH393335:DOH394163 DYD393335:DYD394163 EHZ393335:EHZ394163 ERV393335:ERV394163 FBR393335:FBR394163 FLN393335:FLN394163 FVJ393335:FVJ394163 GFF393335:GFF394163 GPB393335:GPB394163 GYX393335:GYX394163 HIT393335:HIT394163 HSP393335:HSP394163 ICL393335:ICL394163 IMH393335:IMH394163 IWD393335:IWD394163 JFZ393335:JFZ394163 JPV393335:JPV394163 JZR393335:JZR394163 KJN393335:KJN394163 KTJ393335:KTJ394163 LDF393335:LDF394163 LNB393335:LNB394163 LWX393335:LWX394163 MGT393335:MGT394163 MQP393335:MQP394163 NAL393335:NAL394163 NKH393335:NKH394163 NUD393335:NUD394163 ODZ393335:ODZ394163 ONV393335:ONV394163 OXR393335:OXR394163 PHN393335:PHN394163 PRJ393335:PRJ394163 QBF393335:QBF394163 QLB393335:QLB394163 QUX393335:QUX394163 RET393335:RET394163 ROP393335:ROP394163 RYL393335:RYL394163 SIH393335:SIH394163 SSD393335:SSD394163 TBZ393335:TBZ394163 TLV393335:TLV394163 TVR393335:TVR394163 UFN393335:UFN394163 UPJ393335:UPJ394163 UZF393335:UZF394163 VJB393335:VJB394163 VSX393335:VSX394163 WCT393335:WCT394163 WMP393335:WMP394163 WWL393335:WWL394163 JZ458871:JZ459699 TV458871:TV459699 ADR458871:ADR459699 ANN458871:ANN459699 AXJ458871:AXJ459699 BHF458871:BHF459699 BRB458871:BRB459699 CAX458871:CAX459699 CKT458871:CKT459699 CUP458871:CUP459699 DEL458871:DEL459699 DOH458871:DOH459699 DYD458871:DYD459699 EHZ458871:EHZ459699 ERV458871:ERV459699 FBR458871:FBR459699 FLN458871:FLN459699 FVJ458871:FVJ459699 GFF458871:GFF459699 GPB458871:GPB459699 GYX458871:GYX459699 HIT458871:HIT459699 HSP458871:HSP459699 ICL458871:ICL459699 IMH458871:IMH459699 IWD458871:IWD459699 JFZ458871:JFZ459699 JPV458871:JPV459699 JZR458871:JZR459699 KJN458871:KJN459699 KTJ458871:KTJ459699 LDF458871:LDF459699 LNB458871:LNB459699 LWX458871:LWX459699 MGT458871:MGT459699 MQP458871:MQP459699 NAL458871:NAL459699 NKH458871:NKH459699 NUD458871:NUD459699 ODZ458871:ODZ459699 ONV458871:ONV459699 OXR458871:OXR459699 PHN458871:PHN459699 PRJ458871:PRJ459699 QBF458871:QBF459699 QLB458871:QLB459699 QUX458871:QUX459699 RET458871:RET459699 ROP458871:ROP459699 RYL458871:RYL459699 SIH458871:SIH459699 SSD458871:SSD459699 TBZ458871:TBZ459699 TLV458871:TLV459699 TVR458871:TVR459699 UFN458871:UFN459699 UPJ458871:UPJ459699 UZF458871:UZF459699 VJB458871:VJB459699 VSX458871:VSX459699 WCT458871:WCT459699 WMP458871:WMP459699 WWL458871:WWL459699 JZ524407:JZ525235 TV524407:TV525235 ADR524407:ADR525235 ANN524407:ANN525235 AXJ524407:AXJ525235 BHF524407:BHF525235 BRB524407:BRB525235 CAX524407:CAX525235 CKT524407:CKT525235 CUP524407:CUP525235 DEL524407:DEL525235 DOH524407:DOH525235 DYD524407:DYD525235 EHZ524407:EHZ525235 ERV524407:ERV525235 FBR524407:FBR525235 FLN524407:FLN525235 FVJ524407:FVJ525235 GFF524407:GFF525235 GPB524407:GPB525235 GYX524407:GYX525235 HIT524407:HIT525235 HSP524407:HSP525235 ICL524407:ICL525235 IMH524407:IMH525235 IWD524407:IWD525235 JFZ524407:JFZ525235 JPV524407:JPV525235 JZR524407:JZR525235 KJN524407:KJN525235 KTJ524407:KTJ525235 LDF524407:LDF525235 LNB524407:LNB525235 LWX524407:LWX525235 MGT524407:MGT525235 MQP524407:MQP525235 NAL524407:NAL525235 NKH524407:NKH525235 NUD524407:NUD525235 ODZ524407:ODZ525235 ONV524407:ONV525235 OXR524407:OXR525235 PHN524407:PHN525235 PRJ524407:PRJ525235 QBF524407:QBF525235 QLB524407:QLB525235 QUX524407:QUX525235 RET524407:RET525235 ROP524407:ROP525235 RYL524407:RYL525235 SIH524407:SIH525235 SSD524407:SSD525235 TBZ524407:TBZ525235 TLV524407:TLV525235 TVR524407:TVR525235 UFN524407:UFN525235 UPJ524407:UPJ525235 UZF524407:UZF525235 VJB524407:VJB525235 VSX524407:VSX525235 WCT524407:WCT525235 WMP524407:WMP525235 WWL524407:WWL525235 JZ589943:JZ590771 TV589943:TV590771 ADR589943:ADR590771 ANN589943:ANN590771 AXJ589943:AXJ590771 BHF589943:BHF590771 BRB589943:BRB590771 CAX589943:CAX590771 CKT589943:CKT590771 CUP589943:CUP590771 DEL589943:DEL590771 DOH589943:DOH590771 DYD589943:DYD590771 EHZ589943:EHZ590771 ERV589943:ERV590771 FBR589943:FBR590771 FLN589943:FLN590771 FVJ589943:FVJ590771 GFF589943:GFF590771 GPB589943:GPB590771 GYX589943:GYX590771 HIT589943:HIT590771 HSP589943:HSP590771 ICL589943:ICL590771 IMH589943:IMH590771 IWD589943:IWD590771 JFZ589943:JFZ590771 JPV589943:JPV590771 JZR589943:JZR590771 KJN589943:KJN590771 KTJ589943:KTJ590771 LDF589943:LDF590771 LNB589943:LNB590771 LWX589943:LWX590771 MGT589943:MGT590771 MQP589943:MQP590771 NAL589943:NAL590771 NKH589943:NKH590771 NUD589943:NUD590771 ODZ589943:ODZ590771 ONV589943:ONV590771 OXR589943:OXR590771 PHN589943:PHN590771 PRJ589943:PRJ590771 QBF589943:QBF590771 QLB589943:QLB590771 QUX589943:QUX590771 RET589943:RET590771 ROP589943:ROP590771 RYL589943:RYL590771 SIH589943:SIH590771 SSD589943:SSD590771 TBZ589943:TBZ590771 TLV589943:TLV590771 TVR589943:TVR590771 UFN589943:UFN590771 UPJ589943:UPJ590771 UZF589943:UZF590771 VJB589943:VJB590771 VSX589943:VSX590771 WCT589943:WCT590771 WMP589943:WMP590771 WWL589943:WWL590771 JZ655479:JZ656307 TV655479:TV656307 ADR655479:ADR656307 ANN655479:ANN656307 AXJ655479:AXJ656307 BHF655479:BHF656307 BRB655479:BRB656307 CAX655479:CAX656307 CKT655479:CKT656307 CUP655479:CUP656307 DEL655479:DEL656307 DOH655479:DOH656307 DYD655479:DYD656307 EHZ655479:EHZ656307 ERV655479:ERV656307 FBR655479:FBR656307 FLN655479:FLN656307 FVJ655479:FVJ656307 GFF655479:GFF656307 GPB655479:GPB656307 GYX655479:GYX656307 HIT655479:HIT656307 HSP655479:HSP656307 ICL655479:ICL656307 IMH655479:IMH656307 IWD655479:IWD656307 JFZ655479:JFZ656307 JPV655479:JPV656307 JZR655479:JZR656307 KJN655479:KJN656307 KTJ655479:KTJ656307 LDF655479:LDF656307 LNB655479:LNB656307 LWX655479:LWX656307 MGT655479:MGT656307 MQP655479:MQP656307 NAL655479:NAL656307 NKH655479:NKH656307 NUD655479:NUD656307 ODZ655479:ODZ656307 ONV655479:ONV656307 OXR655479:OXR656307 PHN655479:PHN656307 PRJ655479:PRJ656307 QBF655479:QBF656307 QLB655479:QLB656307 QUX655479:QUX656307 RET655479:RET656307 ROP655479:ROP656307 RYL655479:RYL656307 SIH655479:SIH656307 SSD655479:SSD656307 TBZ655479:TBZ656307 TLV655479:TLV656307 TVR655479:TVR656307 UFN655479:UFN656307 UPJ655479:UPJ656307 UZF655479:UZF656307 VJB655479:VJB656307 VSX655479:VSX656307 WCT655479:WCT656307 WMP655479:WMP656307 WWL655479:WWL656307 JZ721015:JZ721843 TV721015:TV721843 ADR721015:ADR721843 ANN721015:ANN721843 AXJ721015:AXJ721843 BHF721015:BHF721843 BRB721015:BRB721843 CAX721015:CAX721843 CKT721015:CKT721843 CUP721015:CUP721843 DEL721015:DEL721843 DOH721015:DOH721843 DYD721015:DYD721843 EHZ721015:EHZ721843 ERV721015:ERV721843 FBR721015:FBR721843 FLN721015:FLN721843 FVJ721015:FVJ721843 GFF721015:GFF721843 GPB721015:GPB721843 GYX721015:GYX721843 HIT721015:HIT721843 HSP721015:HSP721843 ICL721015:ICL721843 IMH721015:IMH721843 IWD721015:IWD721843 JFZ721015:JFZ721843 JPV721015:JPV721843 JZR721015:JZR721843 KJN721015:KJN721843 KTJ721015:KTJ721843 LDF721015:LDF721843 LNB721015:LNB721843 LWX721015:LWX721843 MGT721015:MGT721843 MQP721015:MQP721843 NAL721015:NAL721843 NKH721015:NKH721843 NUD721015:NUD721843 ODZ721015:ODZ721843 ONV721015:ONV721843 OXR721015:OXR721843 PHN721015:PHN721843 PRJ721015:PRJ721843 QBF721015:QBF721843 QLB721015:QLB721843 QUX721015:QUX721843 RET721015:RET721843 ROP721015:ROP721843 RYL721015:RYL721843 SIH721015:SIH721843 SSD721015:SSD721843 TBZ721015:TBZ721843 TLV721015:TLV721843 TVR721015:TVR721843 UFN721015:UFN721843 UPJ721015:UPJ721843 UZF721015:UZF721843 VJB721015:VJB721843 VSX721015:VSX721843 WCT721015:WCT721843 WMP721015:WMP721843 WWL721015:WWL721843 JZ786551:JZ787379 TV786551:TV787379 ADR786551:ADR787379 ANN786551:ANN787379 AXJ786551:AXJ787379 BHF786551:BHF787379 BRB786551:BRB787379 CAX786551:CAX787379 CKT786551:CKT787379 CUP786551:CUP787379 DEL786551:DEL787379 DOH786551:DOH787379 DYD786551:DYD787379 EHZ786551:EHZ787379 ERV786551:ERV787379 FBR786551:FBR787379 FLN786551:FLN787379 FVJ786551:FVJ787379 GFF786551:GFF787379 GPB786551:GPB787379 GYX786551:GYX787379 HIT786551:HIT787379 HSP786551:HSP787379 ICL786551:ICL787379 IMH786551:IMH787379 IWD786551:IWD787379 JFZ786551:JFZ787379 JPV786551:JPV787379 JZR786551:JZR787379 KJN786551:KJN787379 KTJ786551:KTJ787379 LDF786551:LDF787379 LNB786551:LNB787379 LWX786551:LWX787379 MGT786551:MGT787379 MQP786551:MQP787379 NAL786551:NAL787379 NKH786551:NKH787379 NUD786551:NUD787379 ODZ786551:ODZ787379 ONV786551:ONV787379 OXR786551:OXR787379 PHN786551:PHN787379 PRJ786551:PRJ787379 QBF786551:QBF787379 QLB786551:QLB787379 QUX786551:QUX787379 RET786551:RET787379 ROP786551:ROP787379 RYL786551:RYL787379 SIH786551:SIH787379 SSD786551:SSD787379 TBZ786551:TBZ787379 TLV786551:TLV787379 TVR786551:TVR787379 UFN786551:UFN787379 UPJ786551:UPJ787379 UZF786551:UZF787379 VJB786551:VJB787379 VSX786551:VSX787379 WCT786551:WCT787379 WMP786551:WMP787379 WWL786551:WWL787379 JZ852087:JZ852915 TV852087:TV852915 ADR852087:ADR852915 ANN852087:ANN852915 AXJ852087:AXJ852915 BHF852087:BHF852915 BRB852087:BRB852915 CAX852087:CAX852915 CKT852087:CKT852915 CUP852087:CUP852915 DEL852087:DEL852915 DOH852087:DOH852915 DYD852087:DYD852915 EHZ852087:EHZ852915 ERV852087:ERV852915 FBR852087:FBR852915 FLN852087:FLN852915 FVJ852087:FVJ852915 GFF852087:GFF852915 GPB852087:GPB852915 GYX852087:GYX852915 HIT852087:HIT852915 HSP852087:HSP852915 ICL852087:ICL852915 IMH852087:IMH852915 IWD852087:IWD852915 JFZ852087:JFZ852915 JPV852087:JPV852915 JZR852087:JZR852915 KJN852087:KJN852915 KTJ852087:KTJ852915 LDF852087:LDF852915 LNB852087:LNB852915 LWX852087:LWX852915 MGT852087:MGT852915 MQP852087:MQP852915 NAL852087:NAL852915 NKH852087:NKH852915 NUD852087:NUD852915 ODZ852087:ODZ852915 ONV852087:ONV852915 OXR852087:OXR852915 PHN852087:PHN852915 PRJ852087:PRJ852915 QBF852087:QBF852915 QLB852087:QLB852915 QUX852087:QUX852915 RET852087:RET852915 ROP852087:ROP852915 RYL852087:RYL852915 SIH852087:SIH852915 SSD852087:SSD852915 TBZ852087:TBZ852915 TLV852087:TLV852915 TVR852087:TVR852915 UFN852087:UFN852915 UPJ852087:UPJ852915 UZF852087:UZF852915 VJB852087:VJB852915 VSX852087:VSX852915 WCT852087:WCT852915 WMP852087:WMP852915 WWL852087:WWL852915 JZ917623:JZ918451 TV917623:TV918451 ADR917623:ADR918451 ANN917623:ANN918451 AXJ917623:AXJ918451 BHF917623:BHF918451 BRB917623:BRB918451 CAX917623:CAX918451 CKT917623:CKT918451 CUP917623:CUP918451 DEL917623:DEL918451 DOH917623:DOH918451 DYD917623:DYD918451 EHZ917623:EHZ918451 ERV917623:ERV918451 FBR917623:FBR918451 FLN917623:FLN918451 FVJ917623:FVJ918451 GFF917623:GFF918451 GPB917623:GPB918451 GYX917623:GYX918451 HIT917623:HIT918451 HSP917623:HSP918451 ICL917623:ICL918451 IMH917623:IMH918451 IWD917623:IWD918451 JFZ917623:JFZ918451 JPV917623:JPV918451 JZR917623:JZR918451 KJN917623:KJN918451 KTJ917623:KTJ918451 LDF917623:LDF918451 LNB917623:LNB918451 LWX917623:LWX918451 MGT917623:MGT918451 MQP917623:MQP918451 NAL917623:NAL918451 NKH917623:NKH918451 NUD917623:NUD918451 ODZ917623:ODZ918451 ONV917623:ONV918451 OXR917623:OXR918451 PHN917623:PHN918451 PRJ917623:PRJ918451 QBF917623:QBF918451 QLB917623:QLB918451 QUX917623:QUX918451 RET917623:RET918451 ROP917623:ROP918451 RYL917623:RYL918451 SIH917623:SIH918451 SSD917623:SSD918451 TBZ917623:TBZ918451 TLV917623:TLV918451 TVR917623:TVR918451 UFN917623:UFN918451 UPJ917623:UPJ918451 UZF917623:UZF918451 VJB917623:VJB918451 VSX917623:VSX918451 WCT917623:WCT918451 WMP917623:WMP918451 WWL917623:WWL918451 JZ983159:JZ983987 TV983159:TV983987 ADR983159:ADR983987 ANN983159:ANN983987 AXJ983159:AXJ983987 BHF983159:BHF983987 BRB983159:BRB983987 CAX983159:CAX983987 CKT983159:CKT983987 CUP983159:CUP983987 DEL983159:DEL983987 DOH983159:DOH983987 DYD983159:DYD983987 EHZ983159:EHZ983987 ERV983159:ERV983987 FBR983159:FBR983987 FLN983159:FLN983987 FVJ983159:FVJ983987 GFF983159:GFF983987 GPB983159:GPB983987 GYX983159:GYX983987 HIT983159:HIT983987 HSP983159:HSP983987 ICL983159:ICL983987 IMH983159:IMH983987 IWD983159:IWD983987 JFZ983159:JFZ983987 JPV983159:JPV983987 JZR983159:JZR983987 KJN983159:KJN983987 KTJ983159:KTJ983987 LDF983159:LDF983987 LNB983159:LNB983987 LWX983159:LWX983987 MGT983159:MGT983987 MQP983159:MQP983987 NAL983159:NAL983987 NKH983159:NKH983987 NUD983159:NUD983987 ODZ983159:ODZ983987 ONV983159:ONV983987 OXR983159:OXR983987 PHN983159:PHN983987 PRJ983159:PRJ983987 QBF983159:QBF983987 QLB983159:QLB983987 QUX983159:QUX983987 RET983159:RET983987 ROP983159:ROP983987 RYL983159:RYL983987 SIH983159:SIH983987 SSD983159:SSD983987 TBZ983159:TBZ983987 TLV983159:TLV983987 TVR983159:TVR983987 UFN983159:UFN983987 UPJ983159:UPJ983987 UZF983159:UZF983987 VJB983159:VJB983987 VSX983159:VSX983987 WCT983159:WCT983987 WMP983159:WMP983987 JR137 WWD137 WMH137 WCL137 VSP137 VIT137 UYX137 UPB137 UFF137 TVJ137 TLN137 TBR137 SRV137 SHZ137 RYD137 ROH137 REL137 QUP137 QKT137 QAX137 PRB137 PHF137 OXJ137 ONN137 ODR137 NTV137 NJZ137 NAD137 MQH137 MGL137 LWP137 LMT137 LCX137 KTB137 KJF137 JZJ137 JPN137 JFR137 IVV137 ILZ137 ICD137 HSH137 HIL137 GYP137 GOT137 GEX137 FVB137 FLF137 FBJ137 ERN137 EHR137 DXV137 DNZ137 DED137 CUH137 CKL137 CAP137 BQT137 BGX137 AXB137 ANF137 ADJ137 TN137 JR16 TN16 ADJ16 ANF16 AXB16 BGX16 BQT16 CAP16 CKL16 CUH16 DED16 DNZ16 DXV16 EHR16 ERN16 FBJ16 FLF16 FVB16 GEX16 GOT16 GYP16 HIL16 HSH16 ICD16 ILZ16 IVV16 JFR16 JPN16 JZJ16 KJF16 KTB16 LCX16 LMT16 LWP16 MGL16 MQH16 NAD16 NJZ16 NTV16 ODR16 ONN16 OXJ16 PHF16 PRB16 QAX16 QKT16 QUP16 REL16 ROH16 RYD16 SHZ16 SRV16 TBR16 TLN16 TVJ16 UFF16 UPB16 UYX16 VIT16 VSP16 WCL16 WMH16 WWD16 AN250:AN251 ANL385:ANL387 ADG206 SQZ133:SQZ134 ONB132 ODF132 NTJ132 NJN132 MZR132 MPV132 MFZ132 LWD132 LMH132 LCL132 KSP132 KIT132 JYX132 JPB132 JFF132 IVJ132 ILN132 IBR132 HRV132 HHZ132 GYD132 GOH132 GEL132 FUP132 FKT132 FAX132 ERB132 EHF132 DXJ132 DNN132 DDR132 CTV132 CJZ132 CAD132 BQH132 BGL132 AWP132 AMT132 ACX132 TB132 JF132 WVR132 WLV132 WBZ132 VSD132 VIH132 UYL132 UOP132 UET132 TUX132 TBF132 TLB132 SRJ132 SHN132 RXR132 RNV132 RDZ132 QUD132 QKH132 QAL132 PQP132 TKR133:TKR134 PGT132 WMJ153 TBP150 SRT150 SHX150 RYB150 ROF150 REJ150 QUN150 QKR150 QAV150 PQZ150 PHD150 OXH150 ONL150 ODP150 NTT150 NJX150 NAB150 MQF150 MGJ150 LWN150 LMR150 LCV150 KSZ150 KJD150 JZH150 JPL150 JFP150 IVT150 ILX150 ICB150 HSF150 HIJ150 GYN150 GOR150 GEV150 FUZ150 FLD150 FBH150 ERL150 EHP150 DXT150 DNX150 DEB150 CUF150 CKJ150 CAN150 BQR150 BGV150 AWZ150 AND150 ADH150 TL150 JP150 WWB150 WMF150 WCJ150 VSN150 UYV150 VIR150 UOZ150 UFD150 TVH150 UPB48:UPB49 WCN153 VSR153 VIV153 UYZ153 UPD153 UFH153 TVL153 TLP153 TBT153 SRX153 SIB153 RYF153 ROJ153 REN153 QUR153 QKV153 QAZ153 PRD153 PHH153 OXL153 ONP153 ODT153 NTX153 NKB153 NAF153 MQJ153 MGN153 LWR153 LMV153 LCZ153 KTD153 KJH153 JZL153 JPP153 JFT153 IVX153 IMB153 ICF153 HSJ153 HIN153 GYR153 GOV153 GEZ153 FVD153 FLH153 FBL153 ERP153 EHT153 DXX153 DOB153 DEF153 CUJ153 CKN153 CAR153 BQV153 BGZ153 AXD153 ANH153 ADL153 TP153 JT153 WWF153 TAV133:TAV134 AM255:AM256 VSR257 VIV257 UYZ257 UPD257 UFH257 TVL257 TLP257 TBT257 SRX257 SIB257 RYF257 ROJ257 REN257 QUR257 QKV257 QAZ257 PRD257 PHH257 OXL257 ONP257 ODT257 NTX257 NKB257 NAF257 MQJ257 MGN257 LWR257 LMV257 LCZ257 KTD257 KJH257 JZL257 JPP257 JFT257 IVX257 IMB257 ICF257 HSJ257 HIN257 GYR257 GOV257 GEZ257 FVD257 FLH257 FBL257 ERP257 EHT257 DXX257 DOB257 DEF257 CUJ257 CKN257 CAR257 BQV257 BGZ257 AXD257 ANH257 ADL257 TP257 JT257 WWF257 WMJ257 ANN353:ANN355 UYT151 UFF80:UFF82 TVJ80:TVJ82 TLN80:TLN82 TBR80:TBR82 SRV80:SRV82 SHZ80:SHZ82 RYD80:RYD82 ROH80:ROH82 REL80:REL82 QUP80:QUP82 QKT80:QKT82 QAX80:QAX82 PRB80:PRB82 PHF80:PHF82 OXJ80:OXJ82 ONN80:ONN82 ODR80:ODR82 NTV80:NTV82 NJZ80:NJZ82 NAD80:NAD82 MQH80:MQH82 MGL80:MGL82 LWP80:LWP82 LMT80:LMT82 LCX80:LCX82 KTB80:KTB82 KJF80:KJF82 JZJ80:JZJ82 JPN80:JPN82 JFR80:JFR82 IVV80:IVV82 ILZ80:ILZ82 ICD80:ICD82 HSH80:HSH82 HIL80:HIL82 GYP80:GYP82 GOT80:GOT82 GEX80:GEX82 FVB80:FVB82 FLF80:FLF82 FBJ80:FBJ82 ERN80:ERN82 EHR80:EHR82 DXV80:DXV82 DNZ80:DNZ82 DED80:DED82 CUH80:CUH82 CKL80:CKL82 CAP80:CAP82 BQT80:BQT82 BGX80:BGX82 AXB80:AXB82 ANF80:ANF82 ADJ80:ADJ82 TN80:TN82 JR80:JR82 WWD80:WWD82 WMH80:WMH82 WCL80:WCL82 VSP80:VSP82 VIT80:VIT82 UYX80:UYX82 ANN282:ANN283 ADN375 TVJ29:TVJ31 TLN29:TLN31 TBR29:TBR31 SRV29:SRV31 SHZ29:SHZ31 RYD29:RYD31 ROH29:ROH31 REL29:REL31 QUP29:QUP31 QKT29:QKT31 QAX29:QAX31 PRB29:PRB31 PHF29:PHF31 OXJ29:OXJ31 ONN29:ONN31 ODR29:ODR31 NTV29:NTV31 NJZ29:NJZ31 NAD29:NAD31 MQH29:MQH31 MGL29:MGL31 LWP29:LWP31 LMT29:LMT31 LCX29:LCX31 KTB29:KTB31 KJF29:KJF31 JZJ29:JZJ31 JPN29:JPN31 JFR29:JFR31 IVV29:IVV31 ILZ29:ILZ31 ICD29:ICD31 HSH29:HSH31 HIL29:HIL31 GYP29:GYP31 GOT29:GOT31 GEX29:GEX31 FVB29:FVB31 FLF29:FLF31 FBJ29:FBJ31 ERN29:ERN31 EHR29:EHR31 DXV29:DXV31 DNZ29:DNZ31 DED29:DED31 CUH29:CUH31 CKL29:CKL31 CAP29:CAP31 BQT29:BQT31 BGX29:BGX31 AXB29:AXB31 ANF29:ANF31 ADJ29:ADJ31 TN29:TN31 JR29:JR31 WWD29:WWD31 WMH29:WMH31 WCL29:WCL31 VSP29:VSP31 VIT29:VIT31 UYX29:UYX31 UPB29:UPB31 AG29 UPB80:UPB82 TVJ34:TVJ36 TLN34:TLN36 TBR34:TBR36 SRV34:SRV36 SHZ34:SHZ36 RYD34:RYD36 ROH34:ROH36 REL34:REL36 QUP34:QUP36 QKT34:QKT36 QAX34:QAX36 PRB34:PRB36 PHF34:PHF36 OXJ34:OXJ36 ONN34:ONN36 ODR34:ODR36 NTV34:NTV36 NJZ34:NJZ36 NAD34:NAD36 MQH34:MQH36 MGL34:MGL36 LWP34:LWP36 LMT34:LMT36 LCX34:LCX36 KTB34:KTB36 KJF34:KJF36 JZJ34:JZJ36 JPN34:JPN36 JFR34:JFR36 IVV34:IVV36 ILZ34:ILZ36 ICD34:ICD36 HSH34:HSH36 HIL34:HIL36 GYP34:GYP36 GOT34:GOT36 GEX34:GEX36 FVB34:FVB36 FLF34:FLF36 FBJ34:FBJ36 ERN34:ERN36 EHR34:EHR36 DXV34:DXV36 DNZ34:DNZ36 DED34:DED36 CUH34:CUH36 CKL34:CKL36 CAP34:CAP36 BQT34:BQT36 BGX34:BGX36 AXB34:AXB36 ANF34:ANF36 ADJ34:ADJ36 TN34:TN36 JR34:JR36 WWD34:WWD36 WMH34:WMH36 WCL34:WCL36 VSP34:VSP36 VIT34:VIT36 UYX34:UYX36 UPB34:UPB36 AG34 AG48 TVJ43:TVJ45 TLN43:TLN45 TBR43:TBR45 SRV43:SRV45 SHZ43:SHZ45 RYD43:RYD45 ROH43:ROH45 REL43:REL45 QUP43:QUP45 QKT43:QKT45 QAX43:QAX45 PRB43:PRB45 PHF43:PHF45 OXJ43:OXJ45 ONN43:ONN45 ODR43:ODR45 NTV43:NTV45 NJZ43:NJZ45 NAD43:NAD45 MQH43:MQH45 MGL43:MGL45 LWP43:LWP45 LMT43:LMT45 LCX43:LCX45 KTB43:KTB45 KJF43:KJF45 JZJ43:JZJ45 JPN43:JPN45 JFR43:JFR45 IVV43:IVV45 ILZ43:ILZ45 ICD43:ICD45 HSH43:HSH45 HIL43:HIL45 GYP43:GYP45 GOT43:GOT45 GEX43:GEX45 FVB43:FVB45 FLF43:FLF45 FBJ43:FBJ45 ERN43:ERN45 EHR43:EHR45 DXV43:DXV45 DNZ43:DNZ45 DED43:DED45 CUH43:CUH45 CKL43:CKL45 CAP43:CAP45 BQT43:BQT45 BGX43:BGX45 AXB43:AXB45 ANF43:ANF45 ADJ43:ADJ45 TN43:TN45 JR43:JR45 WWD43:WWD45 WMH43:WMH45 WCL43:WCL45 VSP43:VSP45 VIT43:VIT45 UYX43:UYX45 UPB43:UPB45 AG43 UFF29:UFF31 UFF48:UFF49 TVJ48:TVJ49 TLN48:TLN49 TBR48:TBR49 SRV48:SRV49 SHZ48:SHZ49 RYD48:RYD49 ROH48:ROH49 REL48:REL49 QUP48:QUP49 QKT48:QKT49 QAX48:QAX49 PRB48:PRB49 PHF48:PHF49 OXJ48:OXJ49 ONN48:ONN49 ODR48:ODR49 NTV48:NTV49 NJZ48:NJZ49 NAD48:NAD49 MQH48:MQH49 MGL48:MGL49 LWP48:LWP49 LMT48:LMT49 LCX48:LCX49 KTB48:KTB49 KJF48:KJF49 JZJ48:JZJ49 JPN48:JPN49 JFR48:JFR49 IVV48:IVV49 ILZ48:ILZ49 ICD48:ICD49 HSH48:HSH49 HIL48:HIL49 GYP48:GYP49 GOT48:GOT49 GEX48:GEX49 FVB48:FVB49 FLF48:FLF49 FBJ48:FBJ49 ERN48:ERN49 EHR48:EHR49 DXV48:DXV49 DNZ48:DNZ49 DED48:DED49 CUH48:CUH49 CKL48:CKL49 CAP48:CAP49 BQT48:BQT49 BGX48:BGX49 AXB48:AXB49 ANF48:ANF49 ADJ48:ADJ49 TN48:TN49 JR48:JR49 WWD48:WWD49 WMH48:WMH49 WCL48:WCL49 VSP48:VSP49 VIT48:VIT49 UYX48:UYX49 UFF34:UFF36 BQX160 VIP151 UOX151 UFB151 TVF151 TLJ151 TBN151 SRR151 SHV151 RXZ151 ROD151 REH151 QUL151 QKP151 QAT151 PQX151 PHB151 OXF151 ONJ151 ODN151 NTR151 NJV151 MZZ151 MQD151 MGH151 LWL151 LMP151 LCT151 KSX151 KJB151 JZF151 JPJ151 JFN151 IVR151 ILV151 IBZ151 HSD151 HIH151 GYL151 GOP151 GET151 FUX151 FLB151 FBF151 ERJ151 EHN151 DXR151 DNV151 DDZ151 CUD151 CKH151 CAL151 BQP151 BGT151 AWX151 ANB151 ADF151 TJ151 JN151 WVZ151 WMD151 WCH151 CAX200 AXF160 WWD258 WMH258 WCL258 VSP258 VIT258 UYX258 UPB258 UFF258 TVJ258 TLN258 TBR258 SRV258 SHZ258 RYD258 ROH258 REL258 QUP258 QKT258 QAX258 PRB258 PHF258 OXJ258 ONN258 ODR258 NTV258 NJZ258 NAD258 MQH258 MGL258 LWP258 LMT258 LCX258 KTB258 KJF258 JZJ258 JPN258 JFR258 IVV258 ILZ258 ICD258 HSH258 HIL258 GYP258 GOT258 GEX258 FVB258 FLF258 FBJ258 ERN258 EHR258 DXV258 DNZ258 DED258 CUH258 CKL258 CAP258 BQT258 BGX258 AXB258 ANF258 ADJ258 TN258 WCN257 AN211:AN212 JR258 AN214:AN215 AJ211:AJ212 TAV104 TLB83 TBF83 TUX83 UET83 UOP83 UYL83 VIH83 VSD83 WBZ83 WLV83 WVR83 JF83 TB83 ACX83 AMT83 AWP83 BGL83 BQH83 CAD83 CJZ83 CTV83 DDR83 DNN83 DXJ83 EHF83 ERB83 FAX83 FKT83 FUP83 GEL83 GOH83 GYD83 HHZ83 HRV83 IBR83 ILN83 IVJ83 JFF83 JPB83 JYX83 KIT83 KSP83 LCL83 LMH83 LWD83 MFZ83 MPV83 MZR83 NJN83 NTJ83 ODF83 ONB83 OWX83 PGT83 PQP83 QAL83 QKH83 QUD83 RDZ83 RNV83 RXR83 SHN83 SRJ83 TAV84:TAV85 TUN84:TUN85 UEJ84:UEJ85 UOF84:UOF85 UYB84:UYB85 VHX84:VHX85 VRT84:VRT85 WBP84:WBP85 WLL84:WLL85 WVH84:WVH85 IV84:IV85 SR84:SR85 ACN84:ACN85 AMJ84:AMJ85 AWF84:AWF85 BGB84:BGB85 BPX84:BPX85 BZT84:BZT85 CJP84:CJP85 CTL84:CTL85 DDH84:DDH85 DND84:DND85 DWZ84:DWZ85 EGV84:EGV85 EQR84:EQR85 FAN84:FAN85 FKJ84:FKJ85 FUF84:FUF85 GEB84:GEB85 GNX84:GNX85 GXT84:GXT85 HHP84:HHP85 HRL84:HRL85 IBH84:IBH85 ILD84:ILD85 IUZ84:IUZ85 JEV84:JEV85 JOR84:JOR85 JYN84:JYN85 KIJ84:KIJ85 KSF84:KSF85 LCB84:LCB85 LLX84:LLX85 LVT84:LVT85 MFP84:MFP85 MPL84:MPL85 MZH84:MZH85 NJD84:NJD85 NSZ84:NSZ85 OCV84:OCV85 OMR84:OMR85 OWN84:OWN85 PGJ84:PGJ85 PQF84:PQF85 QAB84:QAB85 QJX84:QJX85 QTT84:QTT85 RDP84:RDP85 RNL84:RNL85 RXH84:RXH85 SHD84:SHD85 SQZ84:SQZ85 ADG251 SRJ88 TLB88 TBF88 TUX88 UET88 UOP88 UYL88 VIH88 VSD88 WBZ88 WLV88 WVR88 JF88 TB88 ACX88 AMT88 AWP88 BGL88 BQH88 CAD88 CJZ88 CTV88 DDR88 DNN88 DXJ88 EHF88 ERB88 FAX88 FKT88 FUP88 GEL88 GOH88 GYD88 HHZ88 HRV88 IBR88 ILN88 IVJ88 JFF88 JPB88 JYX88 KIT88 KSP88 LCL88 LMH88 LWD88 MFZ88 MPV88 MZR88 NJN88 NTJ88 ODF88 ONB88 OWX88 PGT88 PQP88 QAL88 QKH88 QUD88 RDZ88 RNV88 RXR88 SHN88 TAV89:TAV90 TUN89:TUN90 UEJ89:UEJ90 UOF89:UOF90 UYB89:UYB90 VHX89:VHX90 VRT89:VRT90 WBP89:WBP90 WLL89:WLL90 WVH89:WVH90 IV89:IV90 SR89:SR90 ACN89:ACN90 AMJ89:AMJ90 AWF89:AWF90 BGB89:BGB90 BPX89:BPX90 BZT89:BZT90 CJP89:CJP90 CTL89:CTL90 DDH89:DDH90 DND89:DND90 DWZ89:DWZ90 EGV89:EGV90 EQR89:EQR90 FAN89:FAN90 FKJ89:FKJ90 FUF89:FUF90 GEB89:GEB90 GNX89:GNX90 GXT89:GXT90 HHP89:HHP90 HRL89:HRL90 IBH89:IBH90 ILD89:ILD90 IUZ89:IUZ90 JEV89:JEV90 JOR89:JOR90 JYN89:JYN90 KIJ89:KIJ90 KSF89:KSF90 LCB89:LCB90 LLX89:LLX90 LVT89:LVT90 MFP89:MFP90 MPL89:MPL90 MZH89:MZH90 NJD89:NJD90 NSZ89:NSZ90 OCV89:OCV90 OMR89:OMR90 OWN89:OWN90 PGJ89:PGJ90 PQF89:PQF90 QAB89:QAB90 QJX89:QJX90 QTT89:QTT90 RDP89:RDP90 RNL89:RNL90 RXH89:RXH90 SHD89:SHD90 SQZ89:SQZ90 ADR351 SHN94 SRJ94 TLB94 TBF94 TUX94 UET94 UOP94 UYL94 VIH94 VSD94 WBZ94 WLV94 WVR94 JF94 TB94 ACX94 AMT94 AWP94 BGL94 BQH94 CAD94 CJZ94 CTV94 DDR94 DNN94 DXJ94 EHF94 ERB94 FAX94 FKT94 FUP94 GEL94 GOH94 GYD94 HHZ94 HRV94 IBR94 ILN94 IVJ94 JFF94 JPB94 JYX94 KIT94 KSP94 LCL94 LMH94 LWD94 MFZ94 MPV94 MZR94 NJN94 NTJ94 ODF94 ONB94 OWX94 PGT94 PQP94 QAL94 QKH94 QUD94 RDZ94 RNV94 RXR94 TAV95:TAV96 TUN95:TUN96 UEJ95:UEJ96 UOF95:UOF96 UYB95:UYB96 VHX95:VHX96 VRT95:VRT96 WBP95:WBP96 WLL95:WLL96 WVH95:WVH96 IV95:IV96 SR95:SR96 ACN95:ACN96 AMJ95:AMJ96 AWF95:AWF96 BGB95:BGB96 BPX95:BPX96 BZT95:BZT96 CJP95:CJP96 CTL95:CTL96 DDH95:DDH96 DND95:DND96 DWZ95:DWZ96 EGV95:EGV96 EQR95:EQR96 FAN95:FAN96 FKJ95:FKJ96 FUF95:FUF96 GEB95:GEB96 GNX95:GNX96 GXT95:GXT96 HHP95:HHP96 HRL95:HRL96 IBH95:IBH96 ILD95:ILD96 IUZ95:IUZ96 JEV95:JEV96 JOR95:JOR96 JYN95:JYN96 KIJ95:KIJ96 KSF95:KSF96 LCB95:LCB96 LLX95:LLX96 LVT95:LVT96 MFP95:MFP96 MPL95:MPL96 MZH95:MZH96 NJD95:NJD96 NSZ95:NSZ96 OCV95:OCV96 OMR95:OMR96 OWN95:OWN96 PGJ95:PGJ96 PQF95:PQF96 QAB95:QAB96 QJX95:QJX96 QTT95:QTT96 RDP95:RDP96 RNL95:RNL96 RXH95:RXH96 SHD95:SHD96 SQZ95:SQZ96 TKR84:TKR85 RXR99:RXR100 SHN99:SHN100 SRJ99:SRJ100 TLB99:TLB100 TBF99:TBF100 TUX99:TUX100 UET99:UET100 UOP99:UOP100 UYL99:UYL100 VIH99:VIH100 VSD99:VSD100 WBZ99:WBZ100 WLV99:WLV100 WVR99:WVR100 JF99:JF100 TB99:TB100 ACX99:ACX100 AMT99:AMT100 AWP99:AWP100 BGL99:BGL100 BQH99:BQH100 CAD99:CAD100 CJZ99:CJZ100 CTV99:CTV100 DDR99:DDR100 DNN99:DNN100 DXJ99:DXJ100 EHF99:EHF100 ERB99:ERB100 FAX99:FAX100 FKT99:FKT100 FUP99:FUP100 GEL99:GEL100 GOH99:GOH100 GYD99:GYD100 HHZ99:HHZ100 HRV99:HRV100 IBR99:IBR100 ILN99:ILN100 IVJ99:IVJ100 JFF99:JFF100 JPB99:JPB100 JYX99:JYX100 KIT99:KIT100 KSP99:KSP100 LCL99:LCL100 LMH99:LMH100 LWD99:LWD100 MFZ99:MFZ100 MPV99:MPV100 MZR99:MZR100 NJN99:NJN100 NTJ99:NTJ100 ODF99:ODF100 ONB99:ONB100 OWX99:OWX100 PGT99:PGT100 PQP99:PQP100 QAL99:QAL100 QKH99:QKH100 QUD99:QUD100 RDZ99:RDZ100 RNV99:RNV100 TKR89:TKR90 RNV103 RXR103 SHN103 SRJ103 TLB103 TBF103 TUX103 UET103 UOP103 UYL103 VIH103 VSD103 WBZ103 WLV103 WVR103 JF103 TB103 ACX103 AMT103 AWP103 BGL103 BQH103 CAD103 CJZ103 CTV103 DDR103 DNN103 DXJ103 EHF103 ERB103 FAX103 FKT103 FUP103 GEL103 GOH103 GYD103 HHZ103 HRV103 IBR103 ILN103 IVJ103 JFF103 JPB103 JYX103 KIT103 KSP103 LCL103 LMH103 LWD103 MFZ103 MPV103 MZR103 NJN103 NTJ103 ODF103 ONB103 OWX103 PGT103 PQP103 QAL103 QKH103 QUD103 RDZ103 AMO162 RDZ106 RNV106 RXR106 SHN106 SRJ106 TLB106 TBF106 TUX106 UET106 UOP106 UYL106 VIH106 VSD106 WBZ106 WLV106 WVR106 JF106 TB106 ACX106 AMT106 AWP106 BGL106 BQH106 CAD106 CJZ106 CTV106 DDR106 DNN106 DXJ106 EHF106 ERB106 FAX106 FKT106 FUP106 GEL106 GOH106 GYD106 HHZ106 HRV106 IBR106 ILN106 IVJ106 JFF106 JPB106 JYX106 KIT106 KSP106 LCL106 LMH106 LWD106 MFZ106 MPV106 MZR106 NJN106 NTJ106 ODF106 ONB106 OWX106 PGT106 PQP106 QAL106 QKH106 QUD106 TAV107:TAV108 TUN107:TUN108 UEJ107:UEJ108 UOF107:UOF108 UYB107:UYB108 VHX107:VHX108 VRT107:VRT108 WBP107:WBP108 WLL107:WLL108 WVH107:WVH108 IV107:IV108 SR107:SR108 ACN107:ACN108 AMJ107:AMJ108 AWF107:AWF108 BGB107:BGB108 BPX107:BPX108 BZT107:BZT108 CJP107:CJP108 CTL107:CTL108 DDH107:DDH108 DND107:DND108 DWZ107:DWZ108 EGV107:EGV108 EQR107:EQR108 FAN107:FAN108 FKJ107:FKJ108 FUF107:FUF108 GEB107:GEB108 GNX107:GNX108 GXT107:GXT108 HHP107:HHP108 HRL107:HRL108 IBH107:IBH108 ILD107:ILD108 IUZ107:IUZ108 JEV107:JEV108 JOR107:JOR108 JYN107:JYN108 KIJ107:KIJ108 KSF107:KSF108 LCB107:LCB108 LLX107:LLX108 LVT107:LVT108 MFP107:MFP108 MPL107:MPL108 MZH107:MZH108 NJD107:NJD108 NSZ107:NSZ108 OCV107:OCV108 OMR107:OMR108 OWN107:OWN108 PGJ107:PGJ108 PQF107:PQF108 QAB107:QAB108 QJX107:QJX108 QTT107:QTT108 RDP107:RDP108 RNL107:RNL108 RXH107:RXH108 SHD107:SHD108 SQZ107:SQZ108 TAV101 QUD110 RDZ110 RNV110 RXR110 SHN110 SRJ110 TLB110 TBF110 TUX110 UET110 UOP110 UYL110 VIH110 VSD110 WBZ110 WLV110 WVR110 JF110 TB110 ACX110 AMT110 AWP110 BGL110 BQH110 CAD110 CJZ110 CTV110 DDR110 DNN110 DXJ110 EHF110 ERB110 FAX110 FKT110 FUP110 GEL110 GOH110 GYD110 HHZ110 HRV110 IBR110 ILN110 IVJ110 JFF110 JPB110 JYX110 KIT110 KSP110 LCL110 LMH110 LWD110 MFZ110 MPV110 MZR110 NJN110 NTJ110 ODF110 ONB110 OWX110 PGT110 PQP110 QAL110 QKH110 TAV111:TAV112 TUN111:TUN112 UEJ111:UEJ112 UOF111:UOF112 UYB111:UYB112 VHX111:VHX112 VRT111:VRT112 WBP111:WBP112 WLL111:WLL112 WVH111:WVH112 IV111:IV112 SR111:SR112 ACN111:ACN112 AMJ111:AMJ112 AWF111:AWF112 BGB111:BGB112 BPX111:BPX112 BZT111:BZT112 CJP111:CJP112 CTL111:CTL112 DDH111:DDH112 DND111:DND112 DWZ111:DWZ112 EGV111:EGV112 EQR111:EQR112 FAN111:FAN112 FKJ111:FKJ112 FUF111:FUF112 GEB111:GEB112 GNX111:GNX112 GXT111:GXT112 HHP111:HHP112 HRL111:HRL112 IBH111:IBH112 ILD111:ILD112 IUZ111:IUZ112 JEV111:JEV112 JOR111:JOR112 JYN111:JYN112 KIJ111:KIJ112 KSF111:KSF112 LCB111:LCB112 LLX111:LLX112 LVT111:LVT112 MFP111:MFP112 MPL111:MPL112 MZH111:MZH112 NJD111:NJD112 NSZ111:NSZ112 OCV111:OCV112 OMR111:OMR112 OWN111:OWN112 PGJ111:PGJ112 PQF111:PQF112 QAB111:QAB112 QJX111:QJX112 QTT111:QTT112 RDP111:RDP112 RNL111:RNL112 RXH111:RXH112 SHD111:SHD112 SQZ111:SQZ112 TKR117:TKR118 QKH116 QUD116 RDZ116 RNV116 RXR116 SHN116 SRJ116 TLB116 TBF116 TUX116 UET116 UOP116 UYL116 VIH116 VSD116 WBZ116 WLV116 WVR116 JF116 TB116 ACX116 AMT116 AWP116 BGL116 BQH116 CAD116 CJZ116 CTV116 DDR116 DNN116 DXJ116 EHF116 ERB116 FAX116 FKT116 FUP116 GEL116 GOH116 GYD116 HHZ116 HRV116 IBR116 ILN116 IVJ116 JFF116 JPB116 JYX116 KIT116 KSP116 LCL116 LMH116 LWD116 MFZ116 MPV116 MZR116 NJN116 NTJ116 ODF116 ONB116 OWX116 PGT116 PQP116 QAL116 TAV117:TAV118 TUN117:TUN118 UEJ117:UEJ118 UOF117:UOF118 UYB117:UYB118 VHX117:VHX118 VRT117:VRT118 WBP117:WBP118 WLL117:WLL118 WVH117:WVH118 IV117:IV118 SR117:SR118 ACN117:ACN118 AMJ117:AMJ118 AWF117:AWF118 BGB117:BGB118 BPX117:BPX118 BZT117:BZT118 CJP117:CJP118 CTL117:CTL118 DDH117:DDH118 DND117:DND118 DWZ117:DWZ118 EGV117:EGV118 EQR117:EQR118 FAN117:FAN118 FKJ117:FKJ118 FUF117:FUF118 GEB117:GEB118 GNX117:GNX118 GXT117:GXT118 HHP117:HHP118 HRL117:HRL118 IBH117:IBH118 ILD117:ILD118 IUZ117:IUZ118 JEV117:JEV118 JOR117:JOR118 JYN117:JYN118 KIJ117:KIJ118 KSF117:KSF118 LCB117:LCB118 LLX117:LLX118 LVT117:LVT118 MFP117:MFP118 MPL117:MPL118 MZH117:MZH118 NJD117:NJD118 NSZ117:NSZ118 OCV117:OCV118 OMR117:OMR118 OWN117:OWN118 PGJ117:PGJ118 PQF117:PQF118 QAB117:QAB118 QJX117:QJX118 QTT117:QTT118 RDP117:RDP118 RNL117:RNL118 RXH117:RXH118 SHD117:SHD118 TKR107:TKR108 TKR122:TKR123 QAL121 QKH121 QUD121 RDZ121 RNV121 RXR121 SHN121 SRJ121 TLB121 TBF121 TUX121 UET121 UOP121 UYL121 VIH121 VSD121 WBZ121 WLV121 WVR121 JF121 TB121 ACX121 AMT121 AWP121 BGL121 BQH121 CAD121 CJZ121 CTV121 DDR121 DNN121 DXJ121 EHF121 ERB121 FAX121 FKT121 FUP121 GEL121 GOH121 GYD121 HHZ121 HRV121 IBR121 ILN121 IVJ121 JFF121 JPB121 JYX121 KIT121 KSP121 LCL121 LMH121 LWD121 MFZ121 MPV121 MZR121 NJN121 NTJ121 ODF121 ONB121 OWX121 PGT121 PQP121 TAV122:TAV123 TUN122:TUN123 UEJ122:UEJ123 UOF122:UOF123 UYB122:UYB123 VHX122:VHX123 VRT122:VRT123 WBP122:WBP123 WLL122:WLL123 WVH122:WVH123 IV122:IV123 SR122:SR123 ACN122:ACN123 AMJ122:AMJ123 AWF122:AWF123 BGB122:BGB123 BPX122:BPX123 BZT122:BZT123 CJP122:CJP123 CTL122:CTL123 DDH122:DDH123 DND122:DND123 DWZ122:DWZ123 EGV122:EGV123 EQR122:EQR123 FAN122:FAN123 FKJ122:FKJ123 FUF122:FUF123 GEB122:GEB123 GNX122:GNX123 GXT122:GXT123 HHP122:HHP123 HRL122:HRL123 IBH122:IBH123 ILD122:ILD123 IUZ122:IUZ123 JEV122:JEV123 JOR122:JOR123 JYN122:JYN123 KIJ122:KIJ123 KSF122:KSF123 LCB122:LCB123 LLX122:LLX123 LVT122:LVT123 MFP122:MFP123 MPL122:MPL123 MZH122:MZH123 NJD122:NJD123 NSZ122:NSZ123 OCV122:OCV123 OMR122:OMR123 OWN122:OWN123 PGJ122:PGJ123 PQF122:PQF123 QAB122:QAB123 QJX122:QJX123 QTT122:QTT123 RDP122:RDP123 RNL122:RNL123 RXH122:RXH123 SHD122:SHD123 SQZ122:SQZ123 SQZ117:SQZ118 PQP126 QAL126 QKH126 QUD126 RDZ126 RNV126 RXR126 SHN126 SRJ126 TLB126 TBF126 TUX126 UET126 UOP126 UYL126 VIH126 VSD126 WBZ126 WLV126 WVR126 JF126 TB126 ACX126 AMT126 AWP126 BGL126 BQH126 CAD126 CJZ126 CTV126 DDR126 DNN126 DXJ126 EHF126 ERB126 FAX126 FKT126 FUP126 GEL126 GOH126 GYD126 HHZ126 HRV126 IBR126 ILN126 IVJ126 JFF126 JPB126 JYX126 KIT126 KSP126 LCL126 LMH126 LWD126 MFZ126 MPV126 MZR126 NJN126 NTJ126 ODF126 ONB126 OWX126 PGT126 TAV127:TAV128 TUN127:TUN128 UEJ127:UEJ128 UOF127:UOF128 UYB127:UYB128 VHX127:VHX128 VRT127:VRT128 WBP127:WBP128 WLL127:WLL128 WVH127:WVH128 IV127:IV128 SR127:SR128 ACN127:ACN128 AMJ127:AMJ128 AWF127:AWF128 BGB127:BGB128 BPX127:BPX128 BZT127:BZT128 CJP127:CJP128 CTL127:CTL128 DDH127:DDH128 DND127:DND128 DWZ127:DWZ128 EGV127:EGV128 EQR127:EQR128 FAN127:FAN128 FKJ127:FKJ128 FUF127:FUF128 GEB127:GEB128 GNX127:GNX128 GXT127:GXT128 HHP127:HHP128 HRL127:HRL128 IBH127:IBH128 ILD127:ILD128 IUZ127:IUZ128 JEV127:JEV128 JOR127:JOR128 JYN127:JYN128 KIJ127:KIJ128 KSF127:KSF128 LCB127:LCB128 LLX127:LLX128 LVT127:LVT128 MFP127:MFP128 MPL127:MPL128 MZH127:MZH128 NJD127:NJD128 NSZ127:NSZ128 OCV127:OCV128 OMR127:OMR128 OWN127:OWN128 PGJ127:PGJ128 PQF127:PQF128 QAB127:QAB128 QJX127:QJX128 QTT127:QTT128 RDP127:RDP128 RNL127:RNL128 RXH127:RXH128 SHD127:SHD128 SQZ127:SQZ128 TKR95:TKR96 OWX132 TUN133:TUN134 UEJ133:UEJ134 UOF133:UOF134 UYB133:UYB134 VHX133:VHX134 VRT133:VRT134 WBP133:WBP134 WLL133:WLL134 WVH133:WVH134 IV133:IV134 SR133:SR134 ACN133:ACN134 AMJ133:AMJ134 AWF133:AWF134 BGB133:BGB134 BPX133:BPX134 BZT133:BZT134 CJP133:CJP134 CTL133:CTL134 DDH133:DDH134 DND133:DND134 DWZ133:DWZ134 EGV133:EGV134 EQR133:EQR134 FAN133:FAN134 FKJ133:FKJ134 FUF133:FUF134 GEB133:GEB134 GNX133:GNX134 GXT133:GXT134 HHP133:HHP134 HRL133:HRL134 IBH133:IBH134 ILD133:ILD134 IUZ133:IUZ134 JEV133:JEV134 JOR133:JOR134 JYN133:JYN134 KIJ133:KIJ134 KSF133:KSF134 LCB133:LCB134 LLX133:LLX134 LVT133:LVT134 MFP133:MFP134 MPL133:MPL134 MZH133:MZH134 NJD133:NJD134 NSZ133:NSZ134 OCV133:OCV134 OMR133:OMR134 OWN133:OWN134 PGJ133:PGJ134 PQF133:PQF134 QAB133:QAB134 QJX133:QJX134 QTT133:QTT134 RDP133:RDP134 RNL133:RNL134 RXH133:RXH134 SHD133:SHD134 TKR127:TKR128 TKR111:TKR112 WLY154 WCC154 VSG154 VIK154 UYO154 UOS154 UEW154 TVA154 TLE154 TBI154 SRM154 SHQ154 RXU154 RNY154 REC154 QUG154 QKK154 QAO154 PQS154 PGW154 OXA154 ONE154 ODI154 NTM154 NJQ154 MZU154 MPY154 MGC154 LWG154 LMK154 LCO154 KSS154 KIW154 JZA154 JPE154 JFI154 IVM154 ILQ154 IBU154 HRY154 HIC154 GYG154 GOK154 GEO154 FUS154 FKW154 FBA154 ERE154 EHI154 DXM154 DNQ154 DDU154 CTY154 CKC154 CAG154 BQK154 BGO154 AWS154 AMW154 ADA154 TE154 JI154 AF153:AF158 AI160:AI162 VIE159 UOM159 UEQ159 TUU159 TKY159 TBC159 SRG159 SHK159 RXO159 RNS159 RDW159 QUA159 QKE159 QAI159 PQM159 PGQ159 OWU159 OMY159 ODC159 NTG159 NJK159 MZO159 MPS159 MFW159 LWA159 LME159 LCI159 KSM159 KIQ159 JYU159 JOY159 JFC159 IVG159 ILK159 IBO159 HRS159 HHW159 GYA159 GOE159 GEI159 FUM159 FKQ159 FAU159 EQY159 EHC159 DXG159 DNK159 DDO159 CTS159 CJW159 CAA159 BQE159 BGI159 AWM159 AMQ159 ACU159 SY159 JC159 WVO159 WLS159 WBW159 VSA159 AH61:AH78 CAM196 CKI196 AWY196 CUE196 BGU196 DEA196 BQQ196 DNW196 DXS196 EHO196 ERK196 FBG196 FLC196 FUY196 GEU196 GOQ196 GYM196 HII196 HSE196 ICA196 ILW196 IVS196 JFO196 JPK196 JZG196 KJC196 KSY196 LCU196 LMQ196 LWM196 MGI196 MQE196 NAA196 NJW196 NTS196 ODO196 ONK196 OXG196 PHC196 PQY196 QAU196 QKQ196 QUM196 REI196 ROE196 RYA196 SHW196 SRS196 TBO196 TLK196 TVG196 UFC196 UOY196 UYU196 VIQ196 VSM196 WCI196 WME196 WWA196 JO196 TK196 ADG196 CKP149 CAM199 CKI199 AWY199 CUE199 BGU199 DEA199 BQQ199 DNW199 DXS199 EHO199 ERK199 FBG199 FLC199 FUY199 GEU199 GOQ199 GYM199 HII199 HSE199 ICA199 ILW199 IVS199 JFO199 JPK199 JZG199 KJC199 KSY199 LCU199 LMQ199 LWM199 MGI199 MQE199 NAA199 NJW199 NTS199 ODO199 ONK199 OXG199 PHC199 PQY199 QAU199 QKQ199 QUM199 REI199 ROE199 RYA199 SHW199 SRS199 TBO199 TLK199 TVG199 UFC199 UOY199 UYU199 VIQ199 VSM199 WCI199 WME199 WWA199 JO199 TK199 ADG199 CAX197 ANC202 CAM202 CKI202 AWY202 CUE202 BGU202 DEA202 BQQ202 DNW202 DXS202 EHO202 ERK202 FBG202 FLC202 FUY202 GEU202 GOQ202 GYM202 HII202 HSE202 ICA202 ILW202 IVS202 JFO202 JPK202 JZG202 KJC202 KSY202 LCU202 LMQ202 LWM202 MGI202 MQE202 NAA202 NJW202 NTS202 ODO202 ONK202 OXG202 PHC202 PQY202 QAU202 QKQ202 QUM202 REI202 ROE202 RYA202 SHW202 SRS202 TBO202 TLK202 TVG202 UFC202 UOY202 UYU202 VIQ202 VSM202 WCI202 WME202 WWA202 JO202 TK202 ADG202 ANC204 CAM204 CKI204 AWY204 CUE204 BGU204 DEA204 BQQ204 DNW204 DXS204 EHO204 ERK204 FBG204 FLC204 FUY204 GEU204 GOQ204 GYM204 HII204 HSE204 ICA204 ILW204 IVS204 JFO204 JPK204 JZG204 KJC204 KSY204 LCU204 LMQ204 LWM204 MGI204 MQE204 NAA204 NJW204 NTS204 ODO204 ONK204 OXG204 PHC204 PQY204 QAU204 QKQ204 QUM204 REI204 ROE204 RYA204 SHW204 SRS204 TBO204 TLK204 TVG204 UFC204 UOY204 UYU204 VIQ204 VSM204 WCI204 WME204 WWA204 JO204 TK204 ADG204 ANC206 CAM206 CKI206 AWY206 CUE206 BGU206 DEA206 BQQ206 DNW206 DXS206 EHO206 ERK206 FBG206 FLC206 FUY206 GEU206 GOQ206 GYM206 HII206 HSE206 ICA206 ILW206 IVS206 JFO206 JPK206 JZG206 KJC206 KSY206 LCU206 LMQ206 LWM206 MGI206 MQE206 NAA206 NJW206 NTS206 ODO206 ONK206 OXG206 PHC206 PQY206 QAU206 QKQ206 QUM206 REI206 ROE206 RYA206 SHW206 SRS206 TBO206 TLK206 TVG206 UFC206 UOY206 UYU206 VIQ206 VSM206 WCI206 WME206 WWA206 JO206 TK206 AJ250:AJ251 ANC251 CAM251 CKI251 AWY251 CUE251 BGU251 DEA251 BQQ251 DNW251 DXS251 EHO251 ERK251 FBG251 FLC251 FUY251 GEU251 GOQ251 GYM251 HII251 HSE251 ICA251 ILW251 IVS251 JFO251 JPK251 JZG251 KJC251 KSY251 LCU251 LMQ251 LWM251 MGI251 MQE251 NAA251 NJW251 NTS251 ODO251 ONK251 OXG251 PHC251 PQY251 QAU251 QKQ251 QUM251 REI251 ROE251 RYA251 SHW251 SRS251 TBO251 TLK251 TVG251 UFC251 UOY251 UYU251 VIQ251 VSM251 WCI251 WME251 WWA251 JO251 TK251 UYI159 ANJ160 CAT160 BHB160 ADN160 TR160 JV160 WWH160 WML160 WCP160 VST160 VIX160 UZB160 UPF160 UFJ160 TVN160 TLR160 TBV160 SRZ160 SID160 RYH160 ROL160 REP160 QUT160 QKX160 QBB160 PRF160 PHJ160 OXN160 ONR160 ODV160 NTZ160 NKD160 NAH160 MQL160 MGP160 LWT160 LMX160 LDB160 KTF160 KJJ160 JZN160 JPR160 JFV160 IVZ160 IMD160 ICH160 HSL160 HIP160 GYT160 GOX160 GFB160 FVF160 FLJ160 FBN160 ERR160 EHV160 DXZ160 DOD160 DEH160 CUL160 CKP160 AF163 VSL151 VIR142 UYV142 VSN142 WCJ142 WMF142 WWB142 JP142 TL142 ADH142 AND142 AWZ142 BGV142 BQR142 CAN142 CKJ142 CUF142 DEB142 DNX142 DXT142 EHP142 ERL142 FBH142 FLD142 FUZ142 GEV142 GOR142 GYN142 HIJ142 HSF142 ICB142 ILX142 IVT142 JFP142 JPL142 JZH142 KJD142 KSZ142 LCV142 LMR142 LWN142 MGJ142 MQF142 NAB142 NJX142 NTT142 ODP142 ONL142 OXH142 PHD142 PQZ142 QAV142 QKR142 QUN142 REJ142 ROF142 RYB142 SHX142 SRT142 TBP142 TLL142 TVH142 UFD142 UOZ142 CKP143 AXF143 BQX143 ANJ143 CAT143 BHB143 ADN143 TR143 JV143 WWH143 WML143 WCP143 VST143 VIX143 UZB143 UPF143 UFJ143 TVN143 TLR143 TBV143 SRZ143 SID143 RYH143 ROL143 REP143 QUT143 QKX143 QBB143 PRF143 PHJ143 OXN143 ONR143 ODV143 NTZ143 NKD143 NAH143 MQL143 MGP143 LWT143 LMX143 LDB143 KTF143 KJJ143 JZN143 JPR143 JFV143 IVZ143 IMD143 ICH143 HSL143 HIP143 GYT143 GOX143 GFB143 FVF143 FLJ143 FBN143 ERR143 EHV143 DXZ143 DOD143 DEH143 CUL143 UOZ144 VIR144 UYV144 VSN144 WCJ144 WMF144 WWB144 JP144 TL144 ADH144 AND144 AWZ144 BGV144 BQR144 CAN144 CKJ144 CUF144 DEB144 DNX144 DXT144 EHP144 ERL144 FBH144 FLD144 FUZ144 GEV144 GOR144 GYN144 HIJ144 HSF144 ICB144 ILX144 IVT144 JFP144 JPL144 JZH144 KJD144 KSZ144 LCV144 LMR144 LWN144 MGJ144 MQF144 NAB144 NJX144 NTT144 ODP144 ONL144 OXH144 PHD144 PQZ144 QAV144 QKR144 QUN144 REJ144 ROF144 RYB144 SHX144 SRT144 TBP144 TLL144 TVH144 UFD144 CKP145 AXF145 BQX145 ANJ145 CAT145 BHB145 ADN145 TR145 JV145 WWH145 WML145 WCP145 VST145 VIX145 UZB145 UPF145 UFJ145 TVN145 TLR145 TBV145 SRZ145 SID145 RYH145 ROL145 REP145 QUT145 QKX145 QBB145 PRF145 PHJ145 OXN145 ONR145 ODV145 NTZ145 NKD145 NAH145 MQL145 MGP145 LWT145 LMX145 LDB145 KTF145 KJJ145 JZN145 JPR145 JFV145 IVZ145 IMD145 ICH145 HSL145 HIP145 GYT145 GOX145 GFB145 FVF145 FLJ145 FBN145 ERR145 EHV145 DXZ145 DOD145 DEH145 CUL145 UFD146 UOZ146 VIR146 UYV146 VSN146 WCJ146 WMF146 WWB146 JP146 TL146 ADH146 AND146 AWZ146 BGV146 BQR146 CAN146 CKJ146 CUF146 DEB146 DNX146 DXT146 EHP146 ERL146 FBH146 FLD146 FUZ146 GEV146 GOR146 GYN146 HIJ146 HSF146 ICB146 ILX146 IVT146 JFP146 JPL146 JZH146 KJD146 KSZ146 LCV146 LMR146 LWN146 MGJ146 MQF146 NAB146 NJX146 NTT146 ODP146 ONL146 OXH146 PHD146 PQZ146 QAV146 QKR146 QUN146 REJ146 ROF146 RYB146 SHX146 SRT146 TBP146 TLL146 TVH146 CKP147 AXF147 BQX147 ANJ147 CAT147 BHB147 ADN147 TR147 JV147 WWH147 WML147 WCP147 VST147 VIX147 UZB147 UPF147 UFJ147 TVN147 TLR147 TBV147 SRZ147 SID147 RYH147 ROL147 REP147 QUT147 QKX147 QBB147 PRF147 PHJ147 OXN147 ONR147 ODV147 NTZ147 NKD147 NAH147 MQL147 MGP147 LWT147 LMX147 LDB147 KTF147 KJJ147 JZN147 JPR147 JFV147 IVZ147 IMD147 ICH147 HSL147 HIP147 GYT147 GOX147 GFB147 FVF147 FLJ147 FBN147 ERR147 EHV147 DXZ147 DOD147 DEH147 CUL147 TVH148 UFD148 UOZ148 VIR148 UYV148 VSN148 WCJ148 WMF148 WWB148 JP148 TL148 ADH148 AND148 AWZ148 BGV148 BQR148 CAN148 CKJ148 CUF148 DEB148 DNX148 DXT148 EHP148 ERL148 FBH148 FLD148 FUZ148 GEV148 GOR148 GYN148 HIJ148 HSF148 ICB148 ILX148 IVT148 JFP148 JPL148 JZH148 KJD148 KSZ148 LCV148 LMR148 LWN148 MGJ148 MQF148 NAB148 NJX148 NTT148 ODP148 ONL148 OXH148 PHD148 PQZ148 QAV148 QKR148 QUN148 REJ148 ROF148 RYB148 SHX148 SRT148 TBP148 TLL148 TLL150 AXF149 BQX149 ANJ149 CAT149 BHB149 ADN149 TR149 JV149 WWH149 WML149 WCP149 VST149 VIX149 UZB149 UPF149 UFJ149 TVN149 TLR149 TBV149 SRZ149 SID149 RYH149 ROL149 REP149 QUT149 QKX149 QBB149 PRF149 PHJ149 OXN149 ONR149 ODV149 NTZ149 NKD149 NAH149 MQL149 MGP149 LWT149 LMX149 LDB149 KTF149 KJJ149 JZN149 JPR149 JFV149 IVZ149 IMD149 ICH149 HSL149 HIP149 GYT149 GOX149 GFB149 FVF149 FLJ149 FBN149 ERR149 EHV149 DXZ149 DOD149 DEH149 CUL149 ANC196 ANN197 ADR197 TV197 JZ197 WWL197 WMP197 WCT197 VSX197 VJB197 UZF197 UPJ197 UFN197 TVR197 TLV197 TBZ197 SSD197 SIH197 RYL197 ROP197 RET197 QUX197 QLB197 QBF197 PRJ197 PHN197 OXR197 ONV197 ODZ197 NUD197 NKH197 NAL197 MQP197 MGT197 LWX197 LNB197 LDF197 KTJ197 KJN197 JZR197 JPV197 JFZ197 IWD197 IMH197 ICL197 HSP197 HIT197 GYX197 GPB197 GFF197 FVJ197 FLN197 FBR197 ERV197 EHZ197 DYD197 DOH197 BRB197 DEL197 BHF197 CUP197 AXJ197 CKT197 ANC199 ANN200 ADR200 TV200 JZ200 WWL200 WMP200 WCT200 VSX200 VJB200 UZF200 UPJ200 UFN200 TVR200 TLV200 TBZ200 SSD200 SIH200 RYL200 ROP200 RET200 QUX200 QLB200 QBF200 PRJ200 PHN200 OXR200 ONV200 ODZ200 NUD200 NKH200 NAL200 MQP200 MGT200 LWX200 LNB200 LDF200 KTJ200 KJN200 JZR200 JPV200 JFZ200 IWD200 IMH200 ICL200 HSP200 HIT200 GYX200 GPB200 GFF200 FVJ200 FLN200 FBR200 ERV200 EHZ200 DYD200 DOH200 BRB200 DEL200 BHF200 CUP200 AXJ200 CKT200 CUE155:CUE158 DEA163 DNW163 DXS163 EHO163 ERK163 FBG163 FLC163 FUY163 GEU163 GOQ163 GYM163 HII163 HSE163 ICA163 ILW163 IVS163 JFO163 JPK163 JZG163 KJC163 KSY163 LCU163 LMQ163 LWM163 MGI163 MQE163 NAA163 NJW163 NTS163 ODO163 ONK163 OXG163 PHC163 PQY163 QAU163 QKQ163 QUM163 REI163 ROE163 RYA163 SHW163 SRS163 TBO163 TLK163 TVG163 UFC163 UOY163 UYU163 VIQ163 VSM163 WCI163 WME163 WWA163 JO163 TK163 ADG163 BGU163 CAM163 ANC163 BQQ163 AWY163 CKI163 AH132:AH134 WVU154 DEA155:DEA158 DNW155:DNW158 DXS155:DXS158 EHO155:EHO158 ERK155:ERK158 FBG155:FBG158 FLC155:FLC158 FUY155:FUY158 GEU155:GEU158 GOQ155:GOQ158 GYM155:GYM158 HII155:HII158 HSE155:HSE158 ICA155:ICA158 ILW155:ILW158 IVS155:IVS158 JFO155:JFO158 JPK155:JPK158 JZG155:JZG158 KJC155:KJC158 KSY155:KSY158 LCU155:LCU158 LMQ155:LMQ158 LWM155:LWM158 MGI155:MGI158 MQE155:MQE158 NAA155:NAA158 NJW155:NJW158 NTS155:NTS158 ODO155:ODO158 ONK155:ONK158 OXG155:OXG158 PHC155:PHC158 PQY155:PQY158 QAU155:QAU158 QKQ155:QKQ158 QUM155:QUM158 REI155:REI158 ROE155:ROE158 RYA155:RYA158 SHW155:SHW158 SRS155:SRS158 TBO155:TBO158 TLK155:TLK158 TVG155:TVG158 UFC155:UFC158 UOY155:UOY158 UYU155:UYU158 VIQ155:VIQ158 VSM155:VSM158 WCI155:WCI158 WME155:WME158 WWA155:WWA158 JO155:JO158 TK155:TK158 ADG155:ADG158 BGU155:BGU158 CAM155:CAM158 ANC155:ANC158 BQQ155:BQQ158 AWY155:AWY158 AH155:AJ158 CAV385:CAV387 AJ214:AJ215 CAX353:CAX355 CKT353:CKT355 AXJ353:AXJ355 CUP353:CUP355 BHF353:BHF355 DEL353:DEL355 BRB353:BRB355 DOH353:DOH355 DYD353:DYD355 EHZ353:EHZ355 ERV353:ERV355 FBR353:FBR355 FLN353:FLN355 FVJ353:FVJ355 GFF353:GFF355 GPB353:GPB355 GYX353:GYX355 HIT353:HIT355 HSP353:HSP355 ICL353:ICL355 IMH353:IMH355 IWD353:IWD355 JFZ353:JFZ355 JPV353:JPV355 JZR353:JZR355 KJN353:KJN355 KTJ353:KTJ355 LDF353:LDF355 LNB353:LNB355 LWX353:LWX355 MGT353:MGT355 MQP353:MQP355 NAL353:NAL355 NKH353:NKH355 NUD353:NUD355 ODZ353:ODZ355 ONV353:ONV355 OXR353:OXR355 PHN353:PHN355 PRJ353:PRJ355 QBF353:QBF355 QLB353:QLB355 QUX353:QUX355 RET353:RET355 ROP353:ROP355 RYL353:RYL355 SIH353:SIH355 SSD353:SSD355 TBZ353:TBZ355 TLV353:TLV355 TVR353:TVR355 UFN353:UFN355 UPJ353:UPJ355 UZF353:UZF355 VJB353:VJB355 VSX353:VSX355 WCT353:WCT355 WMP353:WMP355 WWL353:WWL355 JZ353:JZ355 TV353:TV355 ADR353:ADR355 AN354:AN355 AI255:AI256 ADJ256 TN256 JR256 WWD256 WMH256 WCL256 VSP256 VIT256 UYX256 UPB256 UFF256 TVJ256 TLN256 TBR256 SRV256 SHZ256 RYD256 ROH256 REL256 QUP256 QKT256 QAX256 PRB256 PHF256 OXJ256 ONN256 ODR256 NTV256 NJZ256 NAD256 MQH256 MGL256 LWP256 LMT256 LCX256 KTB256 KJF256 JZJ256 JPN256 JFR256 IVV256 ILZ256 ICD256 HSH256 HIL256 GYP256 GOT256 GEX256 FVB256 FLF256 FBJ256 ERN256 EHR256 DXV256 DNZ256 BQT256 DED256 BGX256 CUH256 AXB256 CKL256 CAP256 ANF256 ANN347 CAX347 CKT347 AXJ347 CUP347 BHF347 DEL347 BRB347 DOH347 DYD347 EHZ347 ERV347 FBR347 FLN347 FVJ347 GFF347 GPB347 GYX347 HIT347 HSP347 ICL347 IMH347 IWD347 JFZ347 JPV347 JZR347 KJN347 KTJ347 LDF347 LNB347 LWX347 MGT347 MQP347 NAL347 NKH347 NUD347 ODZ347 ONV347 OXR347 PHN347 PRJ347 QBF347 QLB347 QUX347 RET347 ROP347 RYL347 SIH347 SSD347 TBZ347 TLV347 TVR347 UFN347 UPJ347 UZF347 VJB347 VSX347 WCT347 WMP347 WWL347 JZ347 TV347 ADR347 ANN349 CAX349 CKT349 AXJ349 CUP349 BHF349 DEL349 BRB349 DOH349 DYD349 EHZ349 ERV349 FBR349 FLN349 FVJ349 GFF349 GPB349 GYX349 HIT349 HSP349 ICL349 IMH349 IWD349 JFZ349 JPV349 JZR349 KJN349 KTJ349 LDF349 LNB349 LWX349 MGT349 MQP349 NAL349 NKH349 NUD349 ODZ349 ONV349 OXR349 PHN349 PRJ349 QBF349 QLB349 QUX349 RET349 ROP349 RYL349 SIH349 SSD349 TBZ349 TLV349 TVR349 UFN349 UPJ349 UZF349 VJB349 VSX349 WCT349 WMP349 WWL349 JZ349 TV349 ADR349 ANN351 CAX351 CKT351 AXJ351 CUP351 BHF351 DEL351 BRB351 DOH351 DYD351 EHZ351 ERV351 FBR351 FLN351 FVJ351 GFF351 GPB351 GYX351 HIT351 HSP351 ICL351 IMH351 IWD351 JFZ351 JPV351 JZR351 KJN351 KTJ351 LDF351 LNB351 LWX351 MGT351 MQP351 NAL351 NKH351 NUD351 ODZ351 ONV351 OXR351 PHN351 PRJ351 QBF351 QLB351 QUX351 RET351 ROP351 RYL351 SIH351 SSD351 TBZ351 TLV351 TVR351 UFN351 UPJ351 UZF351 VJB351 VSX351 WCT351 WMP351 WWL351 JZ351 TV351 AWY161 BQQ161 ANC161 CAM161 BGU161 ADG161 TK161 JO161 WWA161 WME161 WCI161 VSM161 VIQ161 UYU161 UOY161 UFC161 TVG161 TLK161 TBO161 SRS161 SHW161 RYA161 ROE161 REI161 QUM161 QKQ161 QAU161 PQY161 PHC161 OXG161 ONK161 ODO161 NTS161 NJW161 NAA161 MQE161 MGI161 LWM161 LMQ161 LCU161 KSY161 KJC161 JZG161 JPK161 JFO161 IVS161 ILW161 ICA161 HSE161 HII161 GYM161 GOQ161 GEU161 FUY161 FLC161 FBG161 ERK161 EHO161 DXS161 DNW161 DEA161 CUE161 CKI161 WVP356:WVP357 BQC162 AWK162 CJU162 CTQ162 DDM162 DNI162 DXE162 EHA162 EQW162 FAS162 FKO162 FUK162 GEG162 GOC162 GXY162 HHU162 HRQ162 IBM162 ILI162 IVE162 JFA162 JOW162 JYS162 KIO162 KSK162 LCG162 LMC162 LVY162 MFU162 MPQ162 MZM162 NJI162 NTE162 ODA162 OMW162 OWS162 PGO162 PQK162 QAG162 QKC162 QTY162 RDU162 RNQ162 RXM162 SHI162 SRE162 TBA162 TKW162 TUS162 UEO162 UOK162 UYG162 VIC162 VRY162 WBU162 WLQ162 WVM162 JA162 SW162 ACS162 BGG162 BZY162 TKR101 SQZ101 SHD101 RXH101 RNL101 RDP101 QTT101 QJX101 QAB101 PQF101 PGJ101 OWN101 OMR101 OCV101 NSZ101 NJD101 MZH101 MPL101 MFP101 LVT101 LLX101 LCB101 KSF101 KIJ101 JYN101 JOR101 JEV101 IUZ101 ILD101 IBH101 HRL101 HHP101 GXT101 GNX101 GEB101 FUF101 FKJ101 FAN101 EQR101 EGV101 DWZ101 DND101 DDH101 CTL101 CJP101 BZT101 BPX101 BGB101 AWF101 AMJ101 ACN101 SR101 IV101 WVH101 WLL101 WBP101 VRT101 VHX101 UYB101 UOF101 UEJ101 TUN101 AH105 TKR104 SQZ104 SHD104 RXH104 RNL104 RDP104 QTT104 QJX104 QAB104 PQF104 PGJ104 OWN104 OMR104 OCV104 NSZ104 NJD104 MZH104 MPL104 MFP104 LVT104 LLX104 LCB104 KSF104 KIJ104 JYN104 JOR104 JEV104 IUZ104 ILD104 IBH104 HRL104 HHP104 GXT104 GNX104 GEB104 FUF104 FKJ104 FAN104 EQR104 EGV104 DWZ104 DND104 DDH104 CTL104 CJP104 BZT104 BPX104 BGB104 AWF104 AMJ104 ACN104 SR104 IV104 WVH104 WLL104 WBP104 VRT104 VHX104 UYB104 UOF104 UEJ104 TUN104 CUE163 AJ354:AJ355 ACV356:ACV357 AMR356:AMR357 CAB356:CAB357 CJX356:CJX357 AWN356:AWN357 CTT356:CTT357 BGJ356:BGJ357 DDP356:DDP357 BQF356:BQF357 DNL356:DNL357 DXH356:DXH357 EHD356:EHD357 EQZ356:EQZ357 FAV356:FAV357 FKR356:FKR357 FUN356:FUN357 GEJ356:GEJ357 GOF356:GOF357 GYB356:GYB357 HHX356:HHX357 HRT356:HRT357 IBP356:IBP357 ILL356:ILL357 IVH356:IVH357 JFD356:JFD357 JOZ356:JOZ357 JYV356:JYV357 KIR356:KIR357 KSN356:KSN357 LCJ356:LCJ357 LMF356:LMF357 LWB356:LWB357 MFX356:MFX357 MPT356:MPT357 MZP356:MZP357 NJL356:NJL357 NTH356:NTH357 ODD356:ODD357 OMZ356:OMZ357 OWV356:OWV357 PGR356:PGR357 PQN356:PQN357 QAJ356:QAJ357 QKF356:QKF357 QUB356:QUB357 RDX356:RDX357 RNT356:RNT357 RXP356:RXP357 SHL356:SHL357 SRH356:SRH357 TBD356:TBD357 TKZ356:TKZ357 TUV356:TUV357 UER356:UER357 UON356:UON357 UYJ356:UYJ357 VIF356:VIF357 VSB356:VSB357 WBX356:WBX357 WLT356:WLT357 AF356:AF357 JD356:JD357 AR269:AR273 ADR282:ADR283 CKI155:CKI158 TV282:TV283 JZ282:JZ283 WWL282:WWL283 WMP282:WMP283 WCT282:WCT283 VSX282:VSX283 VJB282:VJB283 UZF282:UZF283 UPJ282:UPJ283 UFN282:UFN283 TVR282:TVR283 TLV282:TLV283 TBZ282:TBZ283 SSD282:SSD283 SIH282:SIH283 RYL282:RYL283 ROP282:ROP283 RET282:RET283 QUX282:QUX283 QLB282:QLB283 QBF282:QBF283 PRJ282:PRJ283 PHN282:PHN283 OXR282:OXR283 ONV282:ONV283 ODZ282:ODZ283 NUD282:NUD283 NKH282:NKH283 NAL282:NAL283 MQP282:MQP283 MGT282:MGT283 LWX282:LWX283 LNB282:LNB283 LDF282:LDF283 KTJ282:KTJ283 KJN282:KJN283 JZR282:JZR283 JPV282:JPV283 JFZ282:JFZ283 IWD282:IWD283 IMH282:IMH283 ICL282:ICL283 HSP282:HSP283 HIT282:HIT283 GYX282:GYX283 GPB282:GPB283 GFF282:GFF283 FVJ282:FVJ283 FLN282:FLN283 FBR282:FBR283 ERV282:ERV283 EHZ282:EHZ283 DYD282:DYD283 DOH282:DOH283 BRB282:BRB283 DEL282:DEL283 BHF282:BHF283 CUP282:CUP283 AXJ282:AXJ283 CKT282:CKT283 CAX282:CAX283 AN269:AN278 CKR385:CKR387 AXH385:AXH387 CUN385:CUN387 BHD385:BHD387 DEJ385:DEJ387 BQZ385:BQZ387 DOF385:DOF387 DYB385:DYB387 EHX385:EHX387 ERT385:ERT387 FBP385:FBP387 FLL385:FLL387 FVH385:FVH387 GFD385:GFD387 GOZ385:GOZ387 GYV385:GYV387 HIR385:HIR387 HSN385:HSN387 ICJ385:ICJ387 IMF385:IMF387 IWB385:IWB387 JFX385:JFX387 JPT385:JPT387 JZP385:JZP387 KJL385:KJL387 KTH385:KTH387 LDD385:LDD387 LMZ385:LMZ387 LWV385:LWV387 MGR385:MGR387 MQN385:MQN387 NAJ385:NAJ387 NKF385:NKF387 NUB385:NUB387 ODX385:ODX387 ONT385:ONT387 OXP385:OXP387 PHL385:PHL387 PRH385:PRH387 QBD385:QBD387 QKZ385:QKZ387 QUV385:QUV387 RER385:RER387 RON385:RON387 RYJ385:RYJ387 SIF385:SIF387 SSB385:SSB387 TBX385:TBX387 TLT385:TLT387 TVP385:TVP387 UFL385:UFL387 UPH385:UPH387 UZD385:UZD387 VIZ385:VIZ387 VSV385:VSV387 WCR385:WCR387 WMN385:WMN387 WWJ385:WWJ387 JX385:JX387 TT385:TT387 ADP385:ADP387 SZ356:SZ357 AG80 ADP362:ADP363 TT362:TT363 JX362:JX363 WWJ362:WWJ363 WMN362:WMN363 WCR362:WCR363 VSV362:VSV363 VIZ362:VIZ363 UZD362:UZD363 UPH362:UPH363 UFL362:UFL363 TVP362:TVP363 TLT362:TLT363 TBX362:TBX363 SSB362:SSB363 SIF362:SIF363 RYJ362:RYJ363 RON362:RON363 RER362:RER363 QUV362:QUV363 QKZ362:QKZ363 QBD362:QBD363 PRH362:PRH363 PHL362:PHL363 OXP362:OXP363 ONT362:ONT363 ODX362:ODX363 NUB362:NUB363 NKF362:NKF363 NAJ362:NAJ363 MQN362:MQN363 MGR362:MGR363 LWV362:LWV363 LMZ362:LMZ363 LDD362:LDD363 KTH362:KTH363 KJL362:KJL363 JZP362:JZP363 JPT362:JPT363 JFX362:JFX363 IWB362:IWB363 IMF362:IMF363 ICJ362:ICJ363 HSN362:HSN363 HIR362:HIR363 GYV362:GYV363 GOZ362:GOZ363 GFD362:GFD363 FVH362:FVH363 FLL362:FLL363 FBP362:FBP363 ERT362:ERT363 EHX362:EHX363 DYB362:DYB363 DOF362:DOF363 BQZ362:BQZ363 DEJ362:DEJ363 BHD362:BHD363 CUN362:CUN363 AXH362:AXH363 CKR362:CKR363 CAV362:CAV363 ANL362:ANL363 AH362:AH363 ADR168 ANN168 CAX168 CKT168 AXJ168 CUP168 BHF168 DEL168 BRB168 DOH168 DYD168 EHZ168 ERV168 FBR168 FLN168 FVJ168 GFF168 GPB168 GYX168 HIT168 HSP168 ICL168 IMH168 IWD168 JFZ168 JPV168 JZR168 KJN168 KTJ168 LDF168 LNB168 LWX168 MGT168 MQP168 NAL168 NKH168 NUD168 ODZ168 ONV168 OXR168 PHN168 PRJ168 QBF168 QLB168 QUX168 RET168 ROP168 RYL168 SIH168 SSD168 TBZ168 TLV168 TVR168 UFN168 UPJ168 UZF168 VJB168 VSX168 WCT168 WMP168 WWL168 JZ168 TV168 ADR170 ANN170 CAX170 CKT170 AXJ170 CUP170 BHF170 DEL170 BRB170 DOH170 DYD170 EHZ170 ERV170 FBR170 FLN170 FVJ170 GFF170 GPB170 GYX170 HIT170 HSP170 ICL170 IMH170 IWD170 JFZ170 JPV170 JZR170 KJN170 KTJ170 LDF170 LNB170 LWX170 MGT170 MQP170 NAL170 NKH170 NUD170 ODZ170 ONV170 OXR170 PHN170 PRJ170 QBF170 QLB170 QUX170 RET170 ROP170 RYL170 SIH170 SSD170 TBZ170 TLV170 TVR170 UFN170 UPJ170 UZF170 VJB170 VSX170 WCT170 WMP170 WWL170 JZ170 TV170 TV172 JZ172 WWL172 WMP172 WCT172 VSX172 VJB172 UZF172 UPJ172 UFN172 TVR172 TLV172 TBZ172 SSD172 SIH172 RYL172 ROP172 RET172 QUX172 QLB172 QBF172 PRJ172 PHN172 OXR172 ONV172 ODZ172 NUD172 NKH172 NAL172 MQP172 MGT172 LWX172 LNB172 LDF172 KTJ172 KJN172 JZR172 JPV172 JFZ172 IWD172 IMH172 ICL172 HSP172 HIT172 GYX172 GPB172 GFF172 FVJ172 FLN172 FBR172 ERV172 EHZ172 DYD172 DOH172 BRB172 DEL172 BHF172 CUP172 AXJ172 CKT172 CAX172 ANN172 ADR172 AF175:AF179 ANN176 ANN182 CAX176 CAX182 CKT176 CKT182 AXJ176 AXJ182 CUP176 CUP182 BHF176 BHF182 DEL176 DEL182 BRB176 BRB182 DOH176 DOH182 DYD176 DYD182 EHZ176 EHZ182 ERV176 ERV182 FBR176 FBR182 FLN176 FLN182 FVJ176 FVJ182 GFF176 GFF182 GPB176 GPB182 GYX176 GYX182 HIT176 HIT182 HSP176 HSP182 ICL176 ICL182 IMH176 IMH182 IWD176 IWD182 JFZ176 JFZ182 JPV176 JPV182 JZR176 JZR182 KJN176 KJN182 KTJ176 KTJ182 LDF176 LDF182 LNB176 LNB182 LWX176 LWX182 MGT176 MGT182 MQP176 MQP182 NAL176 NAL182 NKH176 NKH182 NUD176 NUD182 ODZ176 ODZ182 ONV176 ONV182 OXR176 OXR182 PHN176 PHN182 PRJ176 PRJ182 QBF176 QBF182 QLB176 QLB182 QUX176 QUX182 RET176 RET182 ROP176 ROP182 RYL176 RYL182 SIH176 SIH182 SSD176 SSD182 TBZ176 TBZ182 TLV176 TLV182 TVR176 TVR182 UFN176 UFN182 UPJ176 UPJ182 UZF176 UZF182 VJB176 VJB182 VSX176 VSX182 WCT176 WCT182 WMP176 WMP182 WWL176 WWL182 JZ176 JZ182 TV176 TV182 ADR176 ADR182 ADR174 ANN174 CAX174 CKT174 AXJ174 CUP174 BHF174 DEL174 BRB174 DOH174 DYD174 EHZ174 ERV174 FBR174 FLN174 FVJ174 GFF174 GPB174 GYX174 HIT174 HSP174 ICL174 IMH174 IWD174 JFZ174 JPV174 JZR174 KJN174 KTJ174 LDF174 LNB174 LWX174 MGT174 MQP174 NAL174 NKH174 NUD174 ODZ174 ONV174 OXR174 PHN174 PRJ174 QBF174 QLB174 QUX174 RET174 ROP174 RYL174 SIH174 SSD174 TBZ174 TLV174 TVR174 UFN174 UPJ174 UZF174 VJB174 VSX174 WCT174 WMP174 WWL174 JZ174 TV174 JZ290:JZ291 WWL290:WWL291 WMP290:WMP291 WCT290:WCT291 VSX290:VSX291 VJB290:VJB291 UZF290:UZF291 UPJ290:UPJ291 UFN290:UFN291 TVR290:TVR291 TLV290:TLV291 TBZ290:TBZ291 SSD290:SSD291 SIH290:SIH291 RYL290:RYL291 ROP290:ROP291 RET290:RET291 QUX290:QUX291 QLB290:QLB291 QBF290:QBF291 PRJ290:PRJ291 PHN290:PHN291 OXR290:OXR291 ONV290:ONV291 ODZ290:ODZ291 NUD290:NUD291 NKH290:NKH291 NAL290:NAL291 MQP290:MQP291 MGT290:MGT291 LWX290:LWX291 LNB290:LNB291 LDF290:LDF291 KTJ290:KTJ291 KJN290:KJN291 JZR290:JZR291 JPV290:JPV291 JFZ290:JFZ291 IWD290:IWD291 IMH290:IMH291 ICL290:ICL291 HSP290:HSP291 HIT290:HIT291 GYX290:GYX291 GPB290:GPB291 GFF290:GFF291 FVJ290:FVJ291 FLN290:FLN291 FBR290:FBR291 ERV290:ERV291 EHZ290:EHZ291 DYD290:DYD291 DOH290:DOH291 BRB290:BRB291 DEL290:DEL291 BHF290:BHF291 CUP290:CUP291 AXJ290:AXJ291 CKT290:CKT291 CAX290:CAX291 ANN290:ANN291 ADR290:ADR291 ADR297:ADR298 ANN297:ANN298 CAX297:CAX298 CKT297:CKT298 AXJ297:AXJ298 CUP297:CUP298 BHF297:BHF298 DEL297:DEL298 BRB297:BRB298 DOH297:DOH298 DYD297:DYD298 EHZ297:EHZ298 ERV297:ERV298 FBR297:FBR298 FLN297:FLN298 FVJ297:FVJ298 GFF297:GFF298 GPB297:GPB298 GYX297:GYX298 HIT297:HIT298 HSP297:HSP298 ICL297:ICL298 IMH297:IMH298 IWD297:IWD298 JFZ297:JFZ298 JPV297:JPV298 JZR297:JZR298 KJN297:KJN298 KTJ297:KTJ298 LDF297:LDF298 LNB297:LNB298 LWX297:LWX298 MGT297:MGT298 MQP297:MQP298 NAL297:NAL298 NKH297:NKH298 NUD297:NUD298 ODZ297:ODZ298 ONV297:ONV298 OXR297:OXR298 PHN297:PHN298 PRJ297:PRJ298 QBF297:QBF298 QLB297:QLB298 QUX297:QUX298 RET297:RET298 ROP297:ROP298 RYL297:RYL298 SIH297:SIH298 SSD297:SSD298 TBZ297:TBZ298 TLV297:TLV298 TVR297:TVR298 UFN297:UFN298 UPJ297:UPJ298 UZF297:UZF298 VJB297:VJB298 VSX297:VSX298 WCT297:WCT298 WMP297:WMP298 WWL297:WWL298 JZ297:JZ298 TV297:TV298 TV316:TV317 JZ316:JZ317 WWL316:WWL317 WMP316:WMP317 WCT316:WCT317 VSX316:VSX317 VJB316:VJB317 UZF316:UZF317 UPJ316:UPJ317 UFN316:UFN317 TVR316:TVR317 TLV316:TLV317 TBZ316:TBZ317 SSD316:SSD317 SIH316:SIH317 RYL316:RYL317 ROP316:ROP317 RET316:RET317 QUX316:QUX317 QLB316:QLB317 QBF316:QBF317 PRJ316:PRJ317 PHN316:PHN317 OXR316:OXR317 ONV316:ONV317 ODZ316:ODZ317 NUD316:NUD317 NKH316:NKH317 NAL316:NAL317 MQP316:MQP317 MGT316:MGT317 LWX316:LWX317 LNB316:LNB317 LDF316:LDF317 KTJ316:KTJ317 KJN316:KJN317 JZR316:JZR317 JPV316:JPV317 JFZ316:JFZ317 IWD316:IWD317 IMH316:IMH317 ICL316:ICL317 HSP316:HSP317 HIT316:HIT317 GYX316:GYX317 GPB316:GPB317 GFF316:GFF317 FVJ316:FVJ317 FLN316:FLN317 FBR316:FBR317 ERV316:ERV317 EHZ316:EHZ317 DYD316:DYD317 DOH316:DOH317 BRB316:BRB317 DEL316:DEL317 BHF316:BHF317 CUP316:CUP317 AXJ316:AXJ317 CKT316:CKT317 CAX316:CAX317 ANN316:ANN317 ADR316:ADR317 ADR323:ADR324 ANN323:ANN324 CAX323:CAX324 CKT323:CKT324 AXJ323:AXJ324 CUP323:CUP324 BHF323:BHF324 DEL323:DEL324 BRB323:BRB324 DOH323:DOH324 DYD323:DYD324 EHZ323:EHZ324 ERV323:ERV324 FBR323:FBR324 FLN323:FLN324 FVJ323:FVJ324 GFF323:GFF324 GPB323:GPB324 GYX323:GYX324 HIT323:HIT324 HSP323:HSP324 ICL323:ICL324 IMH323:IMH324 IWD323:IWD324 JFZ323:JFZ324 JPV323:JPV324 JZR323:JZR324 KJN323:KJN324 KTJ323:KTJ324 LDF323:LDF324 LNB323:LNB324 LWX323:LWX324 MGT323:MGT324 MQP323:MQP324 NAL323:NAL324 NKH323:NKH324 NUD323:NUD324 ODZ323:ODZ324 ONV323:ONV324 OXR323:OXR324 PHN323:PHN324 PRJ323:PRJ324 QBF323:QBF324 QLB323:QLB324 QUX323:QUX324 RET323:RET324 ROP323:ROP324 RYL323:RYL324 SIH323:SIH324 SSD323:SSD324 TBZ323:TBZ324 TLV323:TLV324 TVR323:TVR324 UFN323:UFN324 UPJ323:UPJ324 UZF323:UZF324 VJB323:VJB324 VSX323:VSX324 WCT323:WCT324 WMP323:WMP324 WWL323:WWL324 JZ323:JZ324 TV323:TV324 TV330:TV331 JZ330:JZ331 WWL330:WWL331 WMP330:WMP331 WCT330:WCT331 VSX330:VSX331 VJB330:VJB331 UZF330:UZF331 UPJ330:UPJ331 UFN330:UFN331 TVR330:TVR331 TLV330:TLV331 TBZ330:TBZ331 SSD330:SSD331 SIH330:SIH331 RYL330:RYL331 ROP330:ROP331 RET330:RET331 QUX330:QUX331 QLB330:QLB331 QBF330:QBF331 PRJ330:PRJ331 PHN330:PHN331 OXR330:OXR331 ONV330:ONV331 ODZ330:ODZ331 NUD330:NUD331 NKH330:NKH331 NAL330:NAL331 MQP330:MQP331 MGT330:MGT331 LWX330:LWX331 LNB330:LNB331 LDF330:LDF331 KTJ330:KTJ331 KJN330:KJN331 JZR330:JZR331 JPV330:JPV331 JFZ330:JFZ331 IWD330:IWD331 IMH330:IMH331 ICL330:ICL331 HSP330:HSP331 HIT330:HIT331 GYX330:GYX331 GPB330:GPB331 GFF330:GFF331 FVJ330:FVJ331 FLN330:FLN331 FBR330:FBR331 ERV330:ERV331 EHZ330:EHZ331 DYD330:DYD331 DOH330:DOH331 BRB330:BRB331 DEL330:DEL331 BHF330:BHF331 CUP330:CUP331 AXJ330:AXJ331 CKT330:CKT331 CAX330:CAX331 ANN330:ANN331 ADR330:ADR331 ADR337:ADR338 ANN337:ANN338 CAX337:CAX338 CKT337:CKT338 AXJ337:AXJ338 CUP337:CUP338 BHF337:BHF338 DEL337:DEL338 BRB337:BRB338 DOH337:DOH338 DYD337:DYD338 EHZ337:EHZ338 ERV337:ERV338 FBR337:FBR338 FLN337:FLN338 FVJ337:FVJ338 GFF337:GFF338 GPB337:GPB338 GYX337:GYX338 HIT337:HIT338 HSP337:HSP338 ICL337:ICL338 IMH337:IMH338 IWD337:IWD338 JFZ337:JFZ338 JPV337:JPV338 JZR337:JZR338 KJN337:KJN338 KTJ337:KTJ338 LDF337:LDF338 LNB337:LNB338 LWX337:LWX338 MGT337:MGT338 MQP337:MQP338 NAL337:NAL338 NKH337:NKH338 NUD337:NUD338 ODZ337:ODZ338 ONV337:ONV338 OXR337:OXR338 PHN337:PHN338 PRJ337:PRJ338 QBF337:QBF338 QLB337:QLB338 QUX337:QUX338 RET337:RET338 ROP337:ROP338 RYL337:RYL338 SIH337:SIH338 SSD337:SSD338 TBZ337:TBZ338 TLV337:TLV338 TVR337:TVR338 UFN337:UFN338 UPJ337:UPJ338 UZF337:UZF338 VJB337:VJB338 VSX337:VSX338 WCT337:WCT338 WMP337:WMP338 WWL337:WWL338 JZ337:JZ338 TV337:TV338 ANN388:ANN947 TV301 JZ301 WWL301 WMP301 WCT301 VSX301 VJB301 UZF301 UPJ301 UFN301 TVR301 TLV301 TBZ301 SSD301 SIH301 RYL301 ROP301 RET301 QUX301 QLB301 QBF301 PRJ301 PHN301 OXR301 ONV301 ODZ301 NUD301 NKH301 NAL301 MQP301 MGT301 LWX301 LNB301 LDF301 KTJ301 KJN301 JZR301 JPV301 JFZ301 IWD301 IMH301 ICL301 HSP301 HIT301 GYX301 GPB301 GFF301 FVJ301 FLN301 FBR301 ERV301 EHZ301 DYD301 DOH301 BRB301 DEL301 BHF301 CUP301 AXJ301 CKT301 CAX301 ANN301 ADR301 ADR304 ANN304 CAX304 CKT304 AXJ304 CUP304 BHF304 DEL304 BRB304 DOH304 DYD304 EHZ304 ERV304 FBR304 FLN304 FVJ304 GFF304 GPB304 GYX304 HIT304 HSP304 ICL304 IMH304 IWD304 JFZ304 JPV304 JZR304 KJN304 KTJ304 LDF304 LNB304 LWX304 MGT304 MQP304 NAL304 NKH304 NUD304 ODZ304 ONV304 OXR304 PHN304 PRJ304 QBF304 QLB304 QUX304 RET304 ROP304 RYL304 SIH304 SSD304 TBZ304 TLV304 TVR304 UFN304 UPJ304 UZF304 VJB304 VSX304 WCT304 WMP304 WWL304 JZ304 TV304 TV307 JZ307 WWL307 WMP307 WCT307 VSX307 VJB307 UZF307 UPJ307 UFN307 TVR307 TLV307 TBZ307 SSD307 SIH307 RYL307 ROP307 RET307 QUX307 QLB307 QBF307 PRJ307 PHN307 OXR307 ONV307 ODZ307 NUD307 NKH307 NAL307 MQP307 MGT307 LWX307 LNB307 LDF307 KTJ307 KJN307 JZR307 JPV307 JFZ307 IWD307 IMH307 ICL307 HSP307 HIT307 GYX307 GPB307 GFF307 FVJ307 FLN307 FBR307 ERV307 EHZ307 DYD307 DOH307 BRB307 DEL307 BHF307 CUP307 AXJ307 CKT307 CAX307 ANN307 ADR307 ADR310 ANN310 CAX310 CKT310 AXJ310 CUP310 BHF310 DEL310 BRB310 DOH310 DYD310 EHZ310 ERV310 FBR310 FLN310 FVJ310 GFF310 GPB310 GYX310 HIT310 HSP310 ICL310 IMH310 IWD310 JFZ310 JPV310 JZR310 KJN310 KTJ310 LDF310 LNB310 LWX310 MGT310 MQP310 NAL310 NKH310 NUD310 ODZ310 ONV310 OXR310 PHN310 PRJ310 QBF310 QLB310 QUX310 RET310 ROP310 RYL310 SIH310 SSD310 TBZ310 TLV310 TVR310 UFN310 UPJ310 UZF310 VJB310 VSX310 WCT310 WMP310 WWL310 JZ310 TV310 TV359:TV360 JZ359:JZ360 WWL359:WWL360 WMP359:WMP360 WCT359:WCT360 VSX359:VSX360 VJB359:VJB360 UZF359:UZF360 UPJ359:UPJ360 UFN359:UFN360 TVR359:TVR360 TLV359:TLV360 TBZ359:TBZ360 SSD359:SSD360 SIH359:SIH360 RYL359:RYL360 ROP359:ROP360 RET359:RET360 QUX359:QUX360 QLB359:QLB360 QBF359:QBF360 PRJ359:PRJ360 PHN359:PHN360 OXR359:OXR360 ONV359:ONV360 ODZ359:ODZ360 NUD359:NUD360 NKH359:NKH360 NAL359:NAL360 MQP359:MQP360 MGT359:MGT360 LWX359:LWX360 LNB359:LNB360 LDF359:LDF360 KTJ359:KTJ360 KJN359:KJN360 JZR359:JZR360 JPV359:JPV360 JFZ359:JFZ360 IWD359:IWD360 IMH359:IMH360 ICL359:ICL360 HSP359:HSP360 HIT359:HIT360 GYX359:GYX360 GPB359:GPB360 GFF359:GFF360 FVJ359:FVJ360 FLN359:FLN360 FBR359:FBR360 ERV359:ERV360 EHZ359:EHZ360 DYD359:DYD360 DOH359:DOH360 BRB359:BRB360 DEL359:DEL360 BHF359:BHF360 CUP359:CUP360 AXJ359:AXJ360 CKT359:CKT360 CAX359:CAX360 ANN359:ANN360 TV290:TV291 CKT369:CKT370 AXJ369:AXJ370 CUP369:CUP370 BHF369:BHF370 DEL369:DEL370 BRB369:BRB370 DOH369:DOH370 DYD369:DYD370 EHZ369:EHZ370 ERV369:ERV370 FBR369:FBR370 FLN369:FLN370 FVJ369:FVJ370 GFF369:GFF370 GPB369:GPB370 GYX369:GYX370 HIT369:HIT370 HSP369:HSP370 ICL369:ICL370 IMH369:IMH370 IWD369:IWD370 JFZ369:JFZ370 JPV369:JPV370 JZR369:JZR370 KJN369:KJN370 KTJ369:KTJ370 LDF369:LDF370 LNB369:LNB370 LWX369:LWX370 MGT369:MGT370 MQP369:MQP370 NAL369:NAL370 NKH369:NKH370 NUD369:NUD370 ODZ369:ODZ370 ONV369:ONV370 OXR369:OXR370 PHN369:PHN370 PRJ369:PRJ370 QBF369:QBF370 QLB369:QLB370 QUX369:QUX370 RET369:RET370 ROP369:ROP370 RYL369:RYL370 SIH369:SIH370 SSD369:SSD370 TBZ369:TBZ370 TLV369:TLV370 TVR369:TVR370 UFN369:UFN370 UPJ369:UPJ370 UZF369:UZF370 VJB369:VJB370 VSX369:VSX370 WCT369:WCT370 WMP369:WMP370 WWL369:WWL370 JZ369:JZ370 TV369:TV370 ADR369:ADR370 ANN369:ANN370 ADN367 TV373:TV374 JZ373:JZ374 WWL373:WWL374 WMP373:WMP374 WCT373:WCT374 VSX373:VSX374 VJB373:VJB374 UZF373:UZF374 UPJ373:UPJ374 UFN373:UFN374 TVR373:TVR374 TLV373:TLV374 TBZ373:TBZ374 SSD373:SSD374 SIH373:SIH374 RYL373:RYL374 ROP373:ROP374 RET373:RET374 QUX373:QUX374 QLB373:QLB374 QBF373:QBF374 PRJ373:PRJ374 PHN373:PHN374 OXR373:OXR374 ONV373:ONV374 ODZ373:ODZ374 NUD373:NUD374 NKH373:NKH374 NAL373:NAL374 MQP373:MQP374 MGT373:MGT374 LWX373:LWX374 LNB373:LNB374 LDF373:LDF374 KTJ373:KTJ374 KJN373:KJN374 JZR373:JZR374 JPV373:JPV374 JFZ373:JFZ374 IWD373:IWD374 IMH373:IMH374 ICL373:ICL374 HSP373:HSP374 HIT373:HIT374 GYX373:GYX374 GPB373:GPB374 GFF373:GFF374 FVJ373:FVJ374 FLN373:FLN374 FBR373:FBR374 ERV373:ERV374 EHZ373:EHZ374 DYD373:DYD374 DOH373:DOH374 BRB373:BRB374 DEL373:DEL374 BHF373:BHF374 CUP373:CUP374 AXJ373:AXJ374 CKT373:CKT374 CAX373:CAX374 ANN373:ANN374 ADN371 CKT365:CKT366 CAX388:CAX947 AXJ365:AXJ366 CKT388:CKT947 CUP365:CUP366 AXJ388:AXJ947 BHF365:BHF366 CUP388:CUP947 DEL365:DEL366 BHF388:BHF947 BRB365:BRB366 DEL388:DEL947 DOH365:DOH366 BRB388:BRB947 DYD365:DYD366 DOH388:DOH947 EHZ365:EHZ366 DYD388:DYD947 ERV365:ERV366 EHZ388:EHZ947 FBR365:FBR366 ERV388:ERV947 FLN365:FLN366 FBR388:FBR947 FVJ365:FVJ366 FLN388:FLN947 GFF365:GFF366 FVJ388:FVJ947 GPB365:GPB366 GFF388:GFF947 GYX365:GYX366 GPB388:GPB947 HIT365:HIT366 GYX388:GYX947 HSP365:HSP366 HIT388:HIT947 ICL365:ICL366 HSP388:HSP947 IMH365:IMH366 ICL388:ICL947 IWD365:IWD366 IMH388:IMH947 JFZ365:JFZ366 IWD388:IWD947 JPV365:JPV366 JFZ388:JFZ947 JZR365:JZR366 JPV388:JPV947 KJN365:KJN366 JZR388:JZR947 KTJ365:KTJ366 KJN388:KJN947 LDF365:LDF366 KTJ388:KTJ947 LNB365:LNB366 LDF388:LDF947 LWX365:LWX366 LNB388:LNB947 MGT365:MGT366 LWX388:LWX947 MQP365:MQP366 MGT388:MGT947 NAL365:NAL366 MQP388:MQP947 NKH365:NKH366 NAL388:NAL947 NUD365:NUD366 NKH388:NKH947 ODZ365:ODZ366 NUD388:NUD947 ONV365:ONV366 ODZ388:ODZ947 OXR365:OXR366 ONV388:ONV947 PHN365:PHN366 OXR388:OXR947 PRJ365:PRJ366 PHN388:PHN947 QBF365:QBF366 PRJ388:PRJ947 QLB365:QLB366 QBF388:QBF947 QUX365:QUX366 QLB388:QLB947 RET365:RET366 QUX388:QUX947 ROP365:ROP366 RET388:RET947 RYL365:RYL366 ROP388:ROP947 SIH365:SIH366 RYL388:RYL947 SSD365:SSD366 SIH388:SIH947 TBZ365:TBZ366 SSD388:SSD947 TLV365:TLV366 TBZ388:TBZ947 TVR365:TVR366 TLV388:TLV947 UFN365:UFN366 TVR388:TVR947 UPJ365:UPJ366 UFN388:UFN947 UZF365:UZF366 UPJ388:UPJ947 VJB365:VJB366 UZF388:UZF947 VSX365:VSX366 VJB388:VJB947 WCT365:WCT366 VSX388:VSX947 WMP365:WMP366 WCT388:WCT947 WWL365:WWL366 WMP388:WMP947 JZ365:JZ366 WWL388:WWL947 TV365:TV366 JZ388:JZ947 ADR365:ADR366 TV388:TV947 ANN365:ANN366 ADR388:ADR947 ADN361 ADR359:ADR360 TR361 JV361 WWH361 WML361 WCP361 VST361 VIX361 UZB361 UPF361 UFJ361 TVN361 TLR361 TBV361 SRZ361 SID361 RYH361 ROL361 REP361 QUT361 QKX361 QBB361 PRF361 PHJ361 OXN361 ONR361 ODV361 NTZ361 NKD361 NAH361 MQL361 MGP361 LWT361 LMX361 LDB361 KTF361 KJJ361 JZN361 JPR361 JFV361 IVZ361 IMD361 ICH361 HSL361 HIP361 GYT361 GOX361 GFB361 FVF361 FLJ361 FBN361 ERR361 EHV361 DXZ361 DOD361 BQX361 DEH361 BHB361 CUL361 AXF361 CKP361 CAT361 ANJ361 CAX365:CAX366 TR367 JV367 WWH367 WML367 WCP367 VST367 VIX367 UZB367 UPF367 UFJ367 TVN367 TLR367 TBV367 SRZ367 SID367 RYH367 ROL367 REP367 QUT367 QKX367 QBB367 PRF367 PHJ367 OXN367 ONR367 ODV367 NTZ367 NKD367 NAH367 MQL367 MGP367 LWT367 LMX367 LDB367 KTF367 KJJ367 JZN367 JPR367 JFV367 IVZ367 IMD367 ICH367 HSL367 HIP367 GYT367 GOX367 GFB367 FVF367 FLJ367 FBN367 ERR367 EHV367 DXZ367 DOD367 BQX367 DEH367 BHB367 CUL367 AXF367 CKP367 CAT367 ANJ367 CAX369:CAX370 TR371 JV371 WWH371 WML371 WCP371 VST371 VIX371 UZB371 UPF371 UFJ371 TVN371 TLR371 TBV371 SRZ371 SID371 RYH371 ROL371 REP371 QUT371 QKX371 QBB371 PRF371 PHJ371 OXN371 ONR371 ODV371 NTZ371 NKD371 NAH371 MQL371 MGP371 LWT371 LMX371 LDB371 KTF371 KJJ371 JZN371 JPR371 JFV371 IVZ371 IMD371 ICH371 HSL371 HIP371 GYT371 GOX371 GFB371 FVF371 FLJ371 FBN371 ERR371 EHV371 DXZ371 DOD371 BQX371 DEH371 BHB371 CUL371 AXF371 CKP371 CAT371 ANJ371 ADR373:ADR374 TR375 JV375 WWH375 WML375 WCP375 VST375 VIX375 UZB375 UPF375 UFJ375 TVN375 TLR375 TBV375 SRZ375 SID375 RYH375 ROL375 REP375 QUT375 QKX375 QBB375 PRF375 PHJ375 OXN375 ONR375 ODV375 NTZ375 NKD375 NAH375 MQL375 MGP375 LWT375 LMX375 LDB375 KTF375 KJJ375 JZN375 JPR375 JFV375 IVZ375 IMD375 ICH375 HSL375 HIP375 GYT375 GOX375 GFB375 FVF375 FLJ375 FBN375 ERR375 EHV375 DXZ375 DOD375 BQX375 DEH375 BHB375 CUL375 AXF375 CKP375 CAT375 ANJ375 AF269:AF273 UFF43:UFF45</xm:sqref>
        </x14:dataValidation>
        <x14:dataValidation type="list" allowBlank="1" showInputMessage="1">
          <x14:formula1>
            <xm:f>атрибут</xm:f>
          </x14:formula1>
          <xm:sqref>BJ65655:BJ66485 KZ65655:KZ66485 UV65655:UV66485 AER65655:AER66485 AON65655:AON66485 AYJ65655:AYJ66485 BIF65655:BIF66485 BSB65655:BSB66485 CBX65655:CBX66485 CLT65655:CLT66485 CVP65655:CVP66485 DFL65655:DFL66485 DPH65655:DPH66485 DZD65655:DZD66485 EIZ65655:EIZ66485 ESV65655:ESV66485 FCR65655:FCR66485 FMN65655:FMN66485 FWJ65655:FWJ66485 GGF65655:GGF66485 GQB65655:GQB66485 GZX65655:GZX66485 HJT65655:HJT66485 HTP65655:HTP66485 IDL65655:IDL66485 INH65655:INH66485 IXD65655:IXD66485 JGZ65655:JGZ66485 JQV65655:JQV66485 KAR65655:KAR66485 KKN65655:KKN66485 KUJ65655:KUJ66485 LEF65655:LEF66485 LOB65655:LOB66485 LXX65655:LXX66485 MHT65655:MHT66485 MRP65655:MRP66485 NBL65655:NBL66485 NLH65655:NLH66485 NVD65655:NVD66485 OEZ65655:OEZ66485 OOV65655:OOV66485 OYR65655:OYR66485 PIN65655:PIN66485 PSJ65655:PSJ66485 QCF65655:QCF66485 QMB65655:QMB66485 QVX65655:QVX66485 RFT65655:RFT66485 RPP65655:RPP66485 RZL65655:RZL66485 SJH65655:SJH66485 STD65655:STD66485 TCZ65655:TCZ66485 TMV65655:TMV66485 TWR65655:TWR66485 UGN65655:UGN66485 UQJ65655:UQJ66485 VAF65655:VAF66485 VKB65655:VKB66485 VTX65655:VTX66485 WDT65655:WDT66485 WNP65655:WNP66485 WXL65655:WXL66485 BJ131191:BJ132021 KZ131191:KZ132021 UV131191:UV132021 AER131191:AER132021 AON131191:AON132021 AYJ131191:AYJ132021 BIF131191:BIF132021 BSB131191:BSB132021 CBX131191:CBX132021 CLT131191:CLT132021 CVP131191:CVP132021 DFL131191:DFL132021 DPH131191:DPH132021 DZD131191:DZD132021 EIZ131191:EIZ132021 ESV131191:ESV132021 FCR131191:FCR132021 FMN131191:FMN132021 FWJ131191:FWJ132021 GGF131191:GGF132021 GQB131191:GQB132021 GZX131191:GZX132021 HJT131191:HJT132021 HTP131191:HTP132021 IDL131191:IDL132021 INH131191:INH132021 IXD131191:IXD132021 JGZ131191:JGZ132021 JQV131191:JQV132021 KAR131191:KAR132021 KKN131191:KKN132021 KUJ131191:KUJ132021 LEF131191:LEF132021 LOB131191:LOB132021 LXX131191:LXX132021 MHT131191:MHT132021 MRP131191:MRP132021 NBL131191:NBL132021 NLH131191:NLH132021 NVD131191:NVD132021 OEZ131191:OEZ132021 OOV131191:OOV132021 OYR131191:OYR132021 PIN131191:PIN132021 PSJ131191:PSJ132021 QCF131191:QCF132021 QMB131191:QMB132021 QVX131191:QVX132021 RFT131191:RFT132021 RPP131191:RPP132021 RZL131191:RZL132021 SJH131191:SJH132021 STD131191:STD132021 TCZ131191:TCZ132021 TMV131191:TMV132021 TWR131191:TWR132021 UGN131191:UGN132021 UQJ131191:UQJ132021 VAF131191:VAF132021 VKB131191:VKB132021 VTX131191:VTX132021 WDT131191:WDT132021 WNP131191:WNP132021 WXL131191:WXL132021 BJ196727:BJ197557 KZ196727:KZ197557 UV196727:UV197557 AER196727:AER197557 AON196727:AON197557 AYJ196727:AYJ197557 BIF196727:BIF197557 BSB196727:BSB197557 CBX196727:CBX197557 CLT196727:CLT197557 CVP196727:CVP197557 DFL196727:DFL197557 DPH196727:DPH197557 DZD196727:DZD197557 EIZ196727:EIZ197557 ESV196727:ESV197557 FCR196727:FCR197557 FMN196727:FMN197557 FWJ196727:FWJ197557 GGF196727:GGF197557 GQB196727:GQB197557 GZX196727:GZX197557 HJT196727:HJT197557 HTP196727:HTP197557 IDL196727:IDL197557 INH196727:INH197557 IXD196727:IXD197557 JGZ196727:JGZ197557 JQV196727:JQV197557 KAR196727:KAR197557 KKN196727:KKN197557 KUJ196727:KUJ197557 LEF196727:LEF197557 LOB196727:LOB197557 LXX196727:LXX197557 MHT196727:MHT197557 MRP196727:MRP197557 NBL196727:NBL197557 NLH196727:NLH197557 NVD196727:NVD197557 OEZ196727:OEZ197557 OOV196727:OOV197557 OYR196727:OYR197557 PIN196727:PIN197557 PSJ196727:PSJ197557 QCF196727:QCF197557 QMB196727:QMB197557 QVX196727:QVX197557 RFT196727:RFT197557 RPP196727:RPP197557 RZL196727:RZL197557 SJH196727:SJH197557 STD196727:STD197557 TCZ196727:TCZ197557 TMV196727:TMV197557 TWR196727:TWR197557 UGN196727:UGN197557 UQJ196727:UQJ197557 VAF196727:VAF197557 VKB196727:VKB197557 VTX196727:VTX197557 WDT196727:WDT197557 WNP196727:WNP197557 WXL196727:WXL197557 BJ262263:BJ263093 KZ262263:KZ263093 UV262263:UV263093 AER262263:AER263093 AON262263:AON263093 AYJ262263:AYJ263093 BIF262263:BIF263093 BSB262263:BSB263093 CBX262263:CBX263093 CLT262263:CLT263093 CVP262263:CVP263093 DFL262263:DFL263093 DPH262263:DPH263093 DZD262263:DZD263093 EIZ262263:EIZ263093 ESV262263:ESV263093 FCR262263:FCR263093 FMN262263:FMN263093 FWJ262263:FWJ263093 GGF262263:GGF263093 GQB262263:GQB263093 GZX262263:GZX263093 HJT262263:HJT263093 HTP262263:HTP263093 IDL262263:IDL263093 INH262263:INH263093 IXD262263:IXD263093 JGZ262263:JGZ263093 JQV262263:JQV263093 KAR262263:KAR263093 KKN262263:KKN263093 KUJ262263:KUJ263093 LEF262263:LEF263093 LOB262263:LOB263093 LXX262263:LXX263093 MHT262263:MHT263093 MRP262263:MRP263093 NBL262263:NBL263093 NLH262263:NLH263093 NVD262263:NVD263093 OEZ262263:OEZ263093 OOV262263:OOV263093 OYR262263:OYR263093 PIN262263:PIN263093 PSJ262263:PSJ263093 QCF262263:QCF263093 QMB262263:QMB263093 QVX262263:QVX263093 RFT262263:RFT263093 RPP262263:RPP263093 RZL262263:RZL263093 SJH262263:SJH263093 STD262263:STD263093 TCZ262263:TCZ263093 TMV262263:TMV263093 TWR262263:TWR263093 UGN262263:UGN263093 UQJ262263:UQJ263093 VAF262263:VAF263093 VKB262263:VKB263093 VTX262263:VTX263093 WDT262263:WDT263093 WNP262263:WNP263093 WXL262263:WXL263093 BJ327799:BJ328629 KZ327799:KZ328629 UV327799:UV328629 AER327799:AER328629 AON327799:AON328629 AYJ327799:AYJ328629 BIF327799:BIF328629 BSB327799:BSB328629 CBX327799:CBX328629 CLT327799:CLT328629 CVP327799:CVP328629 DFL327799:DFL328629 DPH327799:DPH328629 DZD327799:DZD328629 EIZ327799:EIZ328629 ESV327799:ESV328629 FCR327799:FCR328629 FMN327799:FMN328629 FWJ327799:FWJ328629 GGF327799:GGF328629 GQB327799:GQB328629 GZX327799:GZX328629 HJT327799:HJT328629 HTP327799:HTP328629 IDL327799:IDL328629 INH327799:INH328629 IXD327799:IXD328629 JGZ327799:JGZ328629 JQV327799:JQV328629 KAR327799:KAR328629 KKN327799:KKN328629 KUJ327799:KUJ328629 LEF327799:LEF328629 LOB327799:LOB328629 LXX327799:LXX328629 MHT327799:MHT328629 MRP327799:MRP328629 NBL327799:NBL328629 NLH327799:NLH328629 NVD327799:NVD328629 OEZ327799:OEZ328629 OOV327799:OOV328629 OYR327799:OYR328629 PIN327799:PIN328629 PSJ327799:PSJ328629 QCF327799:QCF328629 QMB327799:QMB328629 QVX327799:QVX328629 RFT327799:RFT328629 RPP327799:RPP328629 RZL327799:RZL328629 SJH327799:SJH328629 STD327799:STD328629 TCZ327799:TCZ328629 TMV327799:TMV328629 TWR327799:TWR328629 UGN327799:UGN328629 UQJ327799:UQJ328629 VAF327799:VAF328629 VKB327799:VKB328629 VTX327799:VTX328629 WDT327799:WDT328629 WNP327799:WNP328629 WXL327799:WXL328629 BJ393335:BJ394165 KZ393335:KZ394165 UV393335:UV394165 AER393335:AER394165 AON393335:AON394165 AYJ393335:AYJ394165 BIF393335:BIF394165 BSB393335:BSB394165 CBX393335:CBX394165 CLT393335:CLT394165 CVP393335:CVP394165 DFL393335:DFL394165 DPH393335:DPH394165 DZD393335:DZD394165 EIZ393335:EIZ394165 ESV393335:ESV394165 FCR393335:FCR394165 FMN393335:FMN394165 FWJ393335:FWJ394165 GGF393335:GGF394165 GQB393335:GQB394165 GZX393335:GZX394165 HJT393335:HJT394165 HTP393335:HTP394165 IDL393335:IDL394165 INH393335:INH394165 IXD393335:IXD394165 JGZ393335:JGZ394165 JQV393335:JQV394165 KAR393335:KAR394165 KKN393335:KKN394165 KUJ393335:KUJ394165 LEF393335:LEF394165 LOB393335:LOB394165 LXX393335:LXX394165 MHT393335:MHT394165 MRP393335:MRP394165 NBL393335:NBL394165 NLH393335:NLH394165 NVD393335:NVD394165 OEZ393335:OEZ394165 OOV393335:OOV394165 OYR393335:OYR394165 PIN393335:PIN394165 PSJ393335:PSJ394165 QCF393335:QCF394165 QMB393335:QMB394165 QVX393335:QVX394165 RFT393335:RFT394165 RPP393335:RPP394165 RZL393335:RZL394165 SJH393335:SJH394165 STD393335:STD394165 TCZ393335:TCZ394165 TMV393335:TMV394165 TWR393335:TWR394165 UGN393335:UGN394165 UQJ393335:UQJ394165 VAF393335:VAF394165 VKB393335:VKB394165 VTX393335:VTX394165 WDT393335:WDT394165 WNP393335:WNP394165 WXL393335:WXL394165 BJ458871:BJ459701 KZ458871:KZ459701 UV458871:UV459701 AER458871:AER459701 AON458871:AON459701 AYJ458871:AYJ459701 BIF458871:BIF459701 BSB458871:BSB459701 CBX458871:CBX459701 CLT458871:CLT459701 CVP458871:CVP459701 DFL458871:DFL459701 DPH458871:DPH459701 DZD458871:DZD459701 EIZ458871:EIZ459701 ESV458871:ESV459701 FCR458871:FCR459701 FMN458871:FMN459701 FWJ458871:FWJ459701 GGF458871:GGF459701 GQB458871:GQB459701 GZX458871:GZX459701 HJT458871:HJT459701 HTP458871:HTP459701 IDL458871:IDL459701 INH458871:INH459701 IXD458871:IXD459701 JGZ458871:JGZ459701 JQV458871:JQV459701 KAR458871:KAR459701 KKN458871:KKN459701 KUJ458871:KUJ459701 LEF458871:LEF459701 LOB458871:LOB459701 LXX458871:LXX459701 MHT458871:MHT459701 MRP458871:MRP459701 NBL458871:NBL459701 NLH458871:NLH459701 NVD458871:NVD459701 OEZ458871:OEZ459701 OOV458871:OOV459701 OYR458871:OYR459701 PIN458871:PIN459701 PSJ458871:PSJ459701 QCF458871:QCF459701 QMB458871:QMB459701 QVX458871:QVX459701 RFT458871:RFT459701 RPP458871:RPP459701 RZL458871:RZL459701 SJH458871:SJH459701 STD458871:STD459701 TCZ458871:TCZ459701 TMV458871:TMV459701 TWR458871:TWR459701 UGN458871:UGN459701 UQJ458871:UQJ459701 VAF458871:VAF459701 VKB458871:VKB459701 VTX458871:VTX459701 WDT458871:WDT459701 WNP458871:WNP459701 WXL458871:WXL459701 BJ524407:BJ525237 KZ524407:KZ525237 UV524407:UV525237 AER524407:AER525237 AON524407:AON525237 AYJ524407:AYJ525237 BIF524407:BIF525237 BSB524407:BSB525237 CBX524407:CBX525237 CLT524407:CLT525237 CVP524407:CVP525237 DFL524407:DFL525237 DPH524407:DPH525237 DZD524407:DZD525237 EIZ524407:EIZ525237 ESV524407:ESV525237 FCR524407:FCR525237 FMN524407:FMN525237 FWJ524407:FWJ525237 GGF524407:GGF525237 GQB524407:GQB525237 GZX524407:GZX525237 HJT524407:HJT525237 HTP524407:HTP525237 IDL524407:IDL525237 INH524407:INH525237 IXD524407:IXD525237 JGZ524407:JGZ525237 JQV524407:JQV525237 KAR524407:KAR525237 KKN524407:KKN525237 KUJ524407:KUJ525237 LEF524407:LEF525237 LOB524407:LOB525237 LXX524407:LXX525237 MHT524407:MHT525237 MRP524407:MRP525237 NBL524407:NBL525237 NLH524407:NLH525237 NVD524407:NVD525237 OEZ524407:OEZ525237 OOV524407:OOV525237 OYR524407:OYR525237 PIN524407:PIN525237 PSJ524407:PSJ525237 QCF524407:QCF525237 QMB524407:QMB525237 QVX524407:QVX525237 RFT524407:RFT525237 RPP524407:RPP525237 RZL524407:RZL525237 SJH524407:SJH525237 STD524407:STD525237 TCZ524407:TCZ525237 TMV524407:TMV525237 TWR524407:TWR525237 UGN524407:UGN525237 UQJ524407:UQJ525237 VAF524407:VAF525237 VKB524407:VKB525237 VTX524407:VTX525237 WDT524407:WDT525237 WNP524407:WNP525237 WXL524407:WXL525237 BJ589943:BJ590773 KZ589943:KZ590773 UV589943:UV590773 AER589943:AER590773 AON589943:AON590773 AYJ589943:AYJ590773 BIF589943:BIF590773 BSB589943:BSB590773 CBX589943:CBX590773 CLT589943:CLT590773 CVP589943:CVP590773 DFL589943:DFL590773 DPH589943:DPH590773 DZD589943:DZD590773 EIZ589943:EIZ590773 ESV589943:ESV590773 FCR589943:FCR590773 FMN589943:FMN590773 FWJ589943:FWJ590773 GGF589943:GGF590773 GQB589943:GQB590773 GZX589943:GZX590773 HJT589943:HJT590773 HTP589943:HTP590773 IDL589943:IDL590773 INH589943:INH590773 IXD589943:IXD590773 JGZ589943:JGZ590773 JQV589943:JQV590773 KAR589943:KAR590773 KKN589943:KKN590773 KUJ589943:KUJ590773 LEF589943:LEF590773 LOB589943:LOB590773 LXX589943:LXX590773 MHT589943:MHT590773 MRP589943:MRP590773 NBL589943:NBL590773 NLH589943:NLH590773 NVD589943:NVD590773 OEZ589943:OEZ590773 OOV589943:OOV590773 OYR589943:OYR590773 PIN589943:PIN590773 PSJ589943:PSJ590773 QCF589943:QCF590773 QMB589943:QMB590773 QVX589943:QVX590773 RFT589943:RFT590773 RPP589943:RPP590773 RZL589943:RZL590773 SJH589943:SJH590773 STD589943:STD590773 TCZ589943:TCZ590773 TMV589943:TMV590773 TWR589943:TWR590773 UGN589943:UGN590773 UQJ589943:UQJ590773 VAF589943:VAF590773 VKB589943:VKB590773 VTX589943:VTX590773 WDT589943:WDT590773 WNP589943:WNP590773 WXL589943:WXL590773 BJ655479:BJ656309 KZ655479:KZ656309 UV655479:UV656309 AER655479:AER656309 AON655479:AON656309 AYJ655479:AYJ656309 BIF655479:BIF656309 BSB655479:BSB656309 CBX655479:CBX656309 CLT655479:CLT656309 CVP655479:CVP656309 DFL655479:DFL656309 DPH655479:DPH656309 DZD655479:DZD656309 EIZ655479:EIZ656309 ESV655479:ESV656309 FCR655479:FCR656309 FMN655479:FMN656309 FWJ655479:FWJ656309 GGF655479:GGF656309 GQB655479:GQB656309 GZX655479:GZX656309 HJT655479:HJT656309 HTP655479:HTP656309 IDL655479:IDL656309 INH655479:INH656309 IXD655479:IXD656309 JGZ655479:JGZ656309 JQV655479:JQV656309 KAR655479:KAR656309 KKN655479:KKN656309 KUJ655479:KUJ656309 LEF655479:LEF656309 LOB655479:LOB656309 LXX655479:LXX656309 MHT655479:MHT656309 MRP655479:MRP656309 NBL655479:NBL656309 NLH655479:NLH656309 NVD655479:NVD656309 OEZ655479:OEZ656309 OOV655479:OOV656309 OYR655479:OYR656309 PIN655479:PIN656309 PSJ655479:PSJ656309 QCF655479:QCF656309 QMB655479:QMB656309 QVX655479:QVX656309 RFT655479:RFT656309 RPP655479:RPP656309 RZL655479:RZL656309 SJH655479:SJH656309 STD655479:STD656309 TCZ655479:TCZ656309 TMV655479:TMV656309 TWR655479:TWR656309 UGN655479:UGN656309 UQJ655479:UQJ656309 VAF655479:VAF656309 VKB655479:VKB656309 VTX655479:VTX656309 WDT655479:WDT656309 WNP655479:WNP656309 WXL655479:WXL656309 BJ721015:BJ721845 KZ721015:KZ721845 UV721015:UV721845 AER721015:AER721845 AON721015:AON721845 AYJ721015:AYJ721845 BIF721015:BIF721845 BSB721015:BSB721845 CBX721015:CBX721845 CLT721015:CLT721845 CVP721015:CVP721845 DFL721015:DFL721845 DPH721015:DPH721845 DZD721015:DZD721845 EIZ721015:EIZ721845 ESV721015:ESV721845 FCR721015:FCR721845 FMN721015:FMN721845 FWJ721015:FWJ721845 GGF721015:GGF721845 GQB721015:GQB721845 GZX721015:GZX721845 HJT721015:HJT721845 HTP721015:HTP721845 IDL721015:IDL721845 INH721015:INH721845 IXD721015:IXD721845 JGZ721015:JGZ721845 JQV721015:JQV721845 KAR721015:KAR721845 KKN721015:KKN721845 KUJ721015:KUJ721845 LEF721015:LEF721845 LOB721015:LOB721845 LXX721015:LXX721845 MHT721015:MHT721845 MRP721015:MRP721845 NBL721015:NBL721845 NLH721015:NLH721845 NVD721015:NVD721845 OEZ721015:OEZ721845 OOV721015:OOV721845 OYR721015:OYR721845 PIN721015:PIN721845 PSJ721015:PSJ721845 QCF721015:QCF721845 QMB721015:QMB721845 QVX721015:QVX721845 RFT721015:RFT721845 RPP721015:RPP721845 RZL721015:RZL721845 SJH721015:SJH721845 STD721015:STD721845 TCZ721015:TCZ721845 TMV721015:TMV721845 TWR721015:TWR721845 UGN721015:UGN721845 UQJ721015:UQJ721845 VAF721015:VAF721845 VKB721015:VKB721845 VTX721015:VTX721845 WDT721015:WDT721845 WNP721015:WNP721845 WXL721015:WXL721845 BJ786551:BJ787381 KZ786551:KZ787381 UV786551:UV787381 AER786551:AER787381 AON786551:AON787381 AYJ786551:AYJ787381 BIF786551:BIF787381 BSB786551:BSB787381 CBX786551:CBX787381 CLT786551:CLT787381 CVP786551:CVP787381 DFL786551:DFL787381 DPH786551:DPH787381 DZD786551:DZD787381 EIZ786551:EIZ787381 ESV786551:ESV787381 FCR786551:FCR787381 FMN786551:FMN787381 FWJ786551:FWJ787381 GGF786551:GGF787381 GQB786551:GQB787381 GZX786551:GZX787381 HJT786551:HJT787381 HTP786551:HTP787381 IDL786551:IDL787381 INH786551:INH787381 IXD786551:IXD787381 JGZ786551:JGZ787381 JQV786551:JQV787381 KAR786551:KAR787381 KKN786551:KKN787381 KUJ786551:KUJ787381 LEF786551:LEF787381 LOB786551:LOB787381 LXX786551:LXX787381 MHT786551:MHT787381 MRP786551:MRP787381 NBL786551:NBL787381 NLH786551:NLH787381 NVD786551:NVD787381 OEZ786551:OEZ787381 OOV786551:OOV787381 OYR786551:OYR787381 PIN786551:PIN787381 PSJ786551:PSJ787381 QCF786551:QCF787381 QMB786551:QMB787381 QVX786551:QVX787381 RFT786551:RFT787381 RPP786551:RPP787381 RZL786551:RZL787381 SJH786551:SJH787381 STD786551:STD787381 TCZ786551:TCZ787381 TMV786551:TMV787381 TWR786551:TWR787381 UGN786551:UGN787381 UQJ786551:UQJ787381 VAF786551:VAF787381 VKB786551:VKB787381 VTX786551:VTX787381 WDT786551:WDT787381 WNP786551:WNP787381 WXL786551:WXL787381 BJ852087:BJ852917 KZ852087:KZ852917 UV852087:UV852917 AER852087:AER852917 AON852087:AON852917 AYJ852087:AYJ852917 BIF852087:BIF852917 BSB852087:BSB852917 CBX852087:CBX852917 CLT852087:CLT852917 CVP852087:CVP852917 DFL852087:DFL852917 DPH852087:DPH852917 DZD852087:DZD852917 EIZ852087:EIZ852917 ESV852087:ESV852917 FCR852087:FCR852917 FMN852087:FMN852917 FWJ852087:FWJ852917 GGF852087:GGF852917 GQB852087:GQB852917 GZX852087:GZX852917 HJT852087:HJT852917 HTP852087:HTP852917 IDL852087:IDL852917 INH852087:INH852917 IXD852087:IXD852917 JGZ852087:JGZ852917 JQV852087:JQV852917 KAR852087:KAR852917 KKN852087:KKN852917 KUJ852087:KUJ852917 LEF852087:LEF852917 LOB852087:LOB852917 LXX852087:LXX852917 MHT852087:MHT852917 MRP852087:MRP852917 NBL852087:NBL852917 NLH852087:NLH852917 NVD852087:NVD852917 OEZ852087:OEZ852917 OOV852087:OOV852917 OYR852087:OYR852917 PIN852087:PIN852917 PSJ852087:PSJ852917 QCF852087:QCF852917 QMB852087:QMB852917 QVX852087:QVX852917 RFT852087:RFT852917 RPP852087:RPP852917 RZL852087:RZL852917 SJH852087:SJH852917 STD852087:STD852917 TCZ852087:TCZ852917 TMV852087:TMV852917 TWR852087:TWR852917 UGN852087:UGN852917 UQJ852087:UQJ852917 VAF852087:VAF852917 VKB852087:VKB852917 VTX852087:VTX852917 WDT852087:WDT852917 WNP852087:WNP852917 WXL852087:WXL852917 BJ917623:BJ918453 KZ917623:KZ918453 UV917623:UV918453 AER917623:AER918453 AON917623:AON918453 AYJ917623:AYJ918453 BIF917623:BIF918453 BSB917623:BSB918453 CBX917623:CBX918453 CLT917623:CLT918453 CVP917623:CVP918453 DFL917623:DFL918453 DPH917623:DPH918453 DZD917623:DZD918453 EIZ917623:EIZ918453 ESV917623:ESV918453 FCR917623:FCR918453 FMN917623:FMN918453 FWJ917623:FWJ918453 GGF917623:GGF918453 GQB917623:GQB918453 GZX917623:GZX918453 HJT917623:HJT918453 HTP917623:HTP918453 IDL917623:IDL918453 INH917623:INH918453 IXD917623:IXD918453 JGZ917623:JGZ918453 JQV917623:JQV918453 KAR917623:KAR918453 KKN917623:KKN918453 KUJ917623:KUJ918453 LEF917623:LEF918453 LOB917623:LOB918453 LXX917623:LXX918453 MHT917623:MHT918453 MRP917623:MRP918453 NBL917623:NBL918453 NLH917623:NLH918453 NVD917623:NVD918453 OEZ917623:OEZ918453 OOV917623:OOV918453 OYR917623:OYR918453 PIN917623:PIN918453 PSJ917623:PSJ918453 QCF917623:QCF918453 QMB917623:QMB918453 QVX917623:QVX918453 RFT917623:RFT918453 RPP917623:RPP918453 RZL917623:RZL918453 SJH917623:SJH918453 STD917623:STD918453 TCZ917623:TCZ918453 TMV917623:TMV918453 TWR917623:TWR918453 UGN917623:UGN918453 UQJ917623:UQJ918453 VAF917623:VAF918453 VKB917623:VKB918453 VTX917623:VTX918453 WDT917623:WDT918453 WNP917623:WNP918453 WXL917623:WXL918453 BJ983159:BJ983989 KZ983159:KZ983989 UV983159:UV983989 AER983159:AER983989 AON983159:AON983989 AYJ983159:AYJ983989 BIF983159:BIF983989 BSB983159:BSB983989 CBX983159:CBX983989 CLT983159:CLT983989 CVP983159:CVP983989 DFL983159:DFL983989 DPH983159:DPH983989 DZD983159:DZD983989 EIZ983159:EIZ983989 ESV983159:ESV983989 FCR983159:FCR983989 FMN983159:FMN983989 FWJ983159:FWJ983989 GGF983159:GGF983989 GQB983159:GQB983989 GZX983159:GZX983989 HJT983159:HJT983989 HTP983159:HTP983989 IDL983159:IDL983989 INH983159:INH983989 IXD983159:IXD983989 JGZ983159:JGZ983989 JQV983159:JQV983989 KAR983159:KAR983989 KKN983159:KKN983989 KUJ983159:KUJ983989 LEF983159:LEF983989 LOB983159:LOB983989 LXX983159:LXX983989 MHT983159:MHT983989 MRP983159:MRP983989 NBL983159:NBL983989 NLH983159:NLH983989 NVD983159:NVD983989 OEZ983159:OEZ983989 OOV983159:OOV983989 OYR983159:OYR983989 PIN983159:PIN983989 PSJ983159:PSJ983989 QCF983159:QCF983989 QMB983159:QMB983989 QVX983159:QVX983989 RFT983159:RFT983989 RPP983159:RPP983989 RZL983159:RZL983989 SJH983159:SJH983989 STD983159:STD983989 TCZ983159:TCZ983989 TMV983159:TMV983989 TWR983159:TWR983989 UGN983159:UGN983989 UQJ983159:UQJ983989 VAF983159:VAF983989 VKB983159:VKB983989 VTX983159:VTX983989 WDT983159:WDT983989 WNP983159:WNP983989 WXL983159:WXL983989 BG65655:BG66483 KW65655:KW66483 US65655:US66483 AEO65655:AEO66483 AOK65655:AOK66483 AYG65655:AYG66483 BIC65655:BIC66483 BRY65655:BRY66483 CBU65655:CBU66483 CLQ65655:CLQ66483 CVM65655:CVM66483 DFI65655:DFI66483 DPE65655:DPE66483 DZA65655:DZA66483 EIW65655:EIW66483 ESS65655:ESS66483 FCO65655:FCO66483 FMK65655:FMK66483 FWG65655:FWG66483 GGC65655:GGC66483 GPY65655:GPY66483 GZU65655:GZU66483 HJQ65655:HJQ66483 HTM65655:HTM66483 IDI65655:IDI66483 INE65655:INE66483 IXA65655:IXA66483 JGW65655:JGW66483 JQS65655:JQS66483 KAO65655:KAO66483 KKK65655:KKK66483 KUG65655:KUG66483 LEC65655:LEC66483 LNY65655:LNY66483 LXU65655:LXU66483 MHQ65655:MHQ66483 MRM65655:MRM66483 NBI65655:NBI66483 NLE65655:NLE66483 NVA65655:NVA66483 OEW65655:OEW66483 OOS65655:OOS66483 OYO65655:OYO66483 PIK65655:PIK66483 PSG65655:PSG66483 QCC65655:QCC66483 QLY65655:QLY66483 QVU65655:QVU66483 RFQ65655:RFQ66483 RPM65655:RPM66483 RZI65655:RZI66483 SJE65655:SJE66483 STA65655:STA66483 TCW65655:TCW66483 TMS65655:TMS66483 TWO65655:TWO66483 UGK65655:UGK66483 UQG65655:UQG66483 VAC65655:VAC66483 VJY65655:VJY66483 VTU65655:VTU66483 WDQ65655:WDQ66483 WNM65655:WNM66483 WXI65655:WXI66483 BG131191:BG132019 KW131191:KW132019 US131191:US132019 AEO131191:AEO132019 AOK131191:AOK132019 AYG131191:AYG132019 BIC131191:BIC132019 BRY131191:BRY132019 CBU131191:CBU132019 CLQ131191:CLQ132019 CVM131191:CVM132019 DFI131191:DFI132019 DPE131191:DPE132019 DZA131191:DZA132019 EIW131191:EIW132019 ESS131191:ESS132019 FCO131191:FCO132019 FMK131191:FMK132019 FWG131191:FWG132019 GGC131191:GGC132019 GPY131191:GPY132019 GZU131191:GZU132019 HJQ131191:HJQ132019 HTM131191:HTM132019 IDI131191:IDI132019 INE131191:INE132019 IXA131191:IXA132019 JGW131191:JGW132019 JQS131191:JQS132019 KAO131191:KAO132019 KKK131191:KKK132019 KUG131191:KUG132019 LEC131191:LEC132019 LNY131191:LNY132019 LXU131191:LXU132019 MHQ131191:MHQ132019 MRM131191:MRM132019 NBI131191:NBI132019 NLE131191:NLE132019 NVA131191:NVA132019 OEW131191:OEW132019 OOS131191:OOS132019 OYO131191:OYO132019 PIK131191:PIK132019 PSG131191:PSG132019 QCC131191:QCC132019 QLY131191:QLY132019 QVU131191:QVU132019 RFQ131191:RFQ132019 RPM131191:RPM132019 RZI131191:RZI132019 SJE131191:SJE132019 STA131191:STA132019 TCW131191:TCW132019 TMS131191:TMS132019 TWO131191:TWO132019 UGK131191:UGK132019 UQG131191:UQG132019 VAC131191:VAC132019 VJY131191:VJY132019 VTU131191:VTU132019 WDQ131191:WDQ132019 WNM131191:WNM132019 WXI131191:WXI132019 BG196727:BG197555 KW196727:KW197555 US196727:US197555 AEO196727:AEO197555 AOK196727:AOK197555 AYG196727:AYG197555 BIC196727:BIC197555 BRY196727:BRY197555 CBU196727:CBU197555 CLQ196727:CLQ197555 CVM196727:CVM197555 DFI196727:DFI197555 DPE196727:DPE197555 DZA196727:DZA197555 EIW196727:EIW197555 ESS196727:ESS197555 FCO196727:FCO197555 FMK196727:FMK197555 FWG196727:FWG197555 GGC196727:GGC197555 GPY196727:GPY197555 GZU196727:GZU197555 HJQ196727:HJQ197555 HTM196727:HTM197555 IDI196727:IDI197555 INE196727:INE197555 IXA196727:IXA197555 JGW196727:JGW197555 JQS196727:JQS197555 KAO196727:KAO197555 KKK196727:KKK197555 KUG196727:KUG197555 LEC196727:LEC197555 LNY196727:LNY197555 LXU196727:LXU197555 MHQ196727:MHQ197555 MRM196727:MRM197555 NBI196727:NBI197555 NLE196727:NLE197555 NVA196727:NVA197555 OEW196727:OEW197555 OOS196727:OOS197555 OYO196727:OYO197555 PIK196727:PIK197555 PSG196727:PSG197555 QCC196727:QCC197555 QLY196727:QLY197555 QVU196727:QVU197555 RFQ196727:RFQ197555 RPM196727:RPM197555 RZI196727:RZI197555 SJE196727:SJE197555 STA196727:STA197555 TCW196727:TCW197555 TMS196727:TMS197555 TWO196727:TWO197555 UGK196727:UGK197555 UQG196727:UQG197555 VAC196727:VAC197555 VJY196727:VJY197555 VTU196727:VTU197555 WDQ196727:WDQ197555 WNM196727:WNM197555 WXI196727:WXI197555 BG262263:BG263091 KW262263:KW263091 US262263:US263091 AEO262263:AEO263091 AOK262263:AOK263091 AYG262263:AYG263091 BIC262263:BIC263091 BRY262263:BRY263091 CBU262263:CBU263091 CLQ262263:CLQ263091 CVM262263:CVM263091 DFI262263:DFI263091 DPE262263:DPE263091 DZA262263:DZA263091 EIW262263:EIW263091 ESS262263:ESS263091 FCO262263:FCO263091 FMK262263:FMK263091 FWG262263:FWG263091 GGC262263:GGC263091 GPY262263:GPY263091 GZU262263:GZU263091 HJQ262263:HJQ263091 HTM262263:HTM263091 IDI262263:IDI263091 INE262263:INE263091 IXA262263:IXA263091 JGW262263:JGW263091 JQS262263:JQS263091 KAO262263:KAO263091 KKK262263:KKK263091 KUG262263:KUG263091 LEC262263:LEC263091 LNY262263:LNY263091 LXU262263:LXU263091 MHQ262263:MHQ263091 MRM262263:MRM263091 NBI262263:NBI263091 NLE262263:NLE263091 NVA262263:NVA263091 OEW262263:OEW263091 OOS262263:OOS263091 OYO262263:OYO263091 PIK262263:PIK263091 PSG262263:PSG263091 QCC262263:QCC263091 QLY262263:QLY263091 QVU262263:QVU263091 RFQ262263:RFQ263091 RPM262263:RPM263091 RZI262263:RZI263091 SJE262263:SJE263091 STA262263:STA263091 TCW262263:TCW263091 TMS262263:TMS263091 TWO262263:TWO263091 UGK262263:UGK263091 UQG262263:UQG263091 VAC262263:VAC263091 VJY262263:VJY263091 VTU262263:VTU263091 WDQ262263:WDQ263091 WNM262263:WNM263091 WXI262263:WXI263091 BG327799:BG328627 KW327799:KW328627 US327799:US328627 AEO327799:AEO328627 AOK327799:AOK328627 AYG327799:AYG328627 BIC327799:BIC328627 BRY327799:BRY328627 CBU327799:CBU328627 CLQ327799:CLQ328627 CVM327799:CVM328627 DFI327799:DFI328627 DPE327799:DPE328627 DZA327799:DZA328627 EIW327799:EIW328627 ESS327799:ESS328627 FCO327799:FCO328627 FMK327799:FMK328627 FWG327799:FWG328627 GGC327799:GGC328627 GPY327799:GPY328627 GZU327799:GZU328627 HJQ327799:HJQ328627 HTM327799:HTM328627 IDI327799:IDI328627 INE327799:INE328627 IXA327799:IXA328627 JGW327799:JGW328627 JQS327799:JQS328627 KAO327799:KAO328627 KKK327799:KKK328627 KUG327799:KUG328627 LEC327799:LEC328627 LNY327799:LNY328627 LXU327799:LXU328627 MHQ327799:MHQ328627 MRM327799:MRM328627 NBI327799:NBI328627 NLE327799:NLE328627 NVA327799:NVA328627 OEW327799:OEW328627 OOS327799:OOS328627 OYO327799:OYO328627 PIK327799:PIK328627 PSG327799:PSG328627 QCC327799:QCC328627 QLY327799:QLY328627 QVU327799:QVU328627 RFQ327799:RFQ328627 RPM327799:RPM328627 RZI327799:RZI328627 SJE327799:SJE328627 STA327799:STA328627 TCW327799:TCW328627 TMS327799:TMS328627 TWO327799:TWO328627 UGK327799:UGK328627 UQG327799:UQG328627 VAC327799:VAC328627 VJY327799:VJY328627 VTU327799:VTU328627 WDQ327799:WDQ328627 WNM327799:WNM328627 WXI327799:WXI328627 BG393335:BG394163 KW393335:KW394163 US393335:US394163 AEO393335:AEO394163 AOK393335:AOK394163 AYG393335:AYG394163 BIC393335:BIC394163 BRY393335:BRY394163 CBU393335:CBU394163 CLQ393335:CLQ394163 CVM393335:CVM394163 DFI393335:DFI394163 DPE393335:DPE394163 DZA393335:DZA394163 EIW393335:EIW394163 ESS393335:ESS394163 FCO393335:FCO394163 FMK393335:FMK394163 FWG393335:FWG394163 GGC393335:GGC394163 GPY393335:GPY394163 GZU393335:GZU394163 HJQ393335:HJQ394163 HTM393335:HTM394163 IDI393335:IDI394163 INE393335:INE394163 IXA393335:IXA394163 JGW393335:JGW394163 JQS393335:JQS394163 KAO393335:KAO394163 KKK393335:KKK394163 KUG393335:KUG394163 LEC393335:LEC394163 LNY393335:LNY394163 LXU393335:LXU394163 MHQ393335:MHQ394163 MRM393335:MRM394163 NBI393335:NBI394163 NLE393335:NLE394163 NVA393335:NVA394163 OEW393335:OEW394163 OOS393335:OOS394163 OYO393335:OYO394163 PIK393335:PIK394163 PSG393335:PSG394163 QCC393335:QCC394163 QLY393335:QLY394163 QVU393335:QVU394163 RFQ393335:RFQ394163 RPM393335:RPM394163 RZI393335:RZI394163 SJE393335:SJE394163 STA393335:STA394163 TCW393335:TCW394163 TMS393335:TMS394163 TWO393335:TWO394163 UGK393335:UGK394163 UQG393335:UQG394163 VAC393335:VAC394163 VJY393335:VJY394163 VTU393335:VTU394163 WDQ393335:WDQ394163 WNM393335:WNM394163 WXI393335:WXI394163 BG458871:BG459699 KW458871:KW459699 US458871:US459699 AEO458871:AEO459699 AOK458871:AOK459699 AYG458871:AYG459699 BIC458871:BIC459699 BRY458871:BRY459699 CBU458871:CBU459699 CLQ458871:CLQ459699 CVM458871:CVM459699 DFI458871:DFI459699 DPE458871:DPE459699 DZA458871:DZA459699 EIW458871:EIW459699 ESS458871:ESS459699 FCO458871:FCO459699 FMK458871:FMK459699 FWG458871:FWG459699 GGC458871:GGC459699 GPY458871:GPY459699 GZU458871:GZU459699 HJQ458871:HJQ459699 HTM458871:HTM459699 IDI458871:IDI459699 INE458871:INE459699 IXA458871:IXA459699 JGW458871:JGW459699 JQS458871:JQS459699 KAO458871:KAO459699 KKK458871:KKK459699 KUG458871:KUG459699 LEC458871:LEC459699 LNY458871:LNY459699 LXU458871:LXU459699 MHQ458871:MHQ459699 MRM458871:MRM459699 NBI458871:NBI459699 NLE458871:NLE459699 NVA458871:NVA459699 OEW458871:OEW459699 OOS458871:OOS459699 OYO458871:OYO459699 PIK458871:PIK459699 PSG458871:PSG459699 QCC458871:QCC459699 QLY458871:QLY459699 QVU458871:QVU459699 RFQ458871:RFQ459699 RPM458871:RPM459699 RZI458871:RZI459699 SJE458871:SJE459699 STA458871:STA459699 TCW458871:TCW459699 TMS458871:TMS459699 TWO458871:TWO459699 UGK458871:UGK459699 UQG458871:UQG459699 VAC458871:VAC459699 VJY458871:VJY459699 VTU458871:VTU459699 WDQ458871:WDQ459699 WNM458871:WNM459699 WXI458871:WXI459699 BG524407:BG525235 KW524407:KW525235 US524407:US525235 AEO524407:AEO525235 AOK524407:AOK525235 AYG524407:AYG525235 BIC524407:BIC525235 BRY524407:BRY525235 CBU524407:CBU525235 CLQ524407:CLQ525235 CVM524407:CVM525235 DFI524407:DFI525235 DPE524407:DPE525235 DZA524407:DZA525235 EIW524407:EIW525235 ESS524407:ESS525235 FCO524407:FCO525235 FMK524407:FMK525235 FWG524407:FWG525235 GGC524407:GGC525235 GPY524407:GPY525235 GZU524407:GZU525235 HJQ524407:HJQ525235 HTM524407:HTM525235 IDI524407:IDI525235 INE524407:INE525235 IXA524407:IXA525235 JGW524407:JGW525235 JQS524407:JQS525235 KAO524407:KAO525235 KKK524407:KKK525235 KUG524407:KUG525235 LEC524407:LEC525235 LNY524407:LNY525235 LXU524407:LXU525235 MHQ524407:MHQ525235 MRM524407:MRM525235 NBI524407:NBI525235 NLE524407:NLE525235 NVA524407:NVA525235 OEW524407:OEW525235 OOS524407:OOS525235 OYO524407:OYO525235 PIK524407:PIK525235 PSG524407:PSG525235 QCC524407:QCC525235 QLY524407:QLY525235 QVU524407:QVU525235 RFQ524407:RFQ525235 RPM524407:RPM525235 RZI524407:RZI525235 SJE524407:SJE525235 STA524407:STA525235 TCW524407:TCW525235 TMS524407:TMS525235 TWO524407:TWO525235 UGK524407:UGK525235 UQG524407:UQG525235 VAC524407:VAC525235 VJY524407:VJY525235 VTU524407:VTU525235 WDQ524407:WDQ525235 WNM524407:WNM525235 WXI524407:WXI525235 BG589943:BG590771 KW589943:KW590771 US589943:US590771 AEO589943:AEO590771 AOK589943:AOK590771 AYG589943:AYG590771 BIC589943:BIC590771 BRY589943:BRY590771 CBU589943:CBU590771 CLQ589943:CLQ590771 CVM589943:CVM590771 DFI589943:DFI590771 DPE589943:DPE590771 DZA589943:DZA590771 EIW589943:EIW590771 ESS589943:ESS590771 FCO589943:FCO590771 FMK589943:FMK590771 FWG589943:FWG590771 GGC589943:GGC590771 GPY589943:GPY590771 GZU589943:GZU590771 HJQ589943:HJQ590771 HTM589943:HTM590771 IDI589943:IDI590771 INE589943:INE590771 IXA589943:IXA590771 JGW589943:JGW590771 JQS589943:JQS590771 KAO589943:KAO590771 KKK589943:KKK590771 KUG589943:KUG590771 LEC589943:LEC590771 LNY589943:LNY590771 LXU589943:LXU590771 MHQ589943:MHQ590771 MRM589943:MRM590771 NBI589943:NBI590771 NLE589943:NLE590771 NVA589943:NVA590771 OEW589943:OEW590771 OOS589943:OOS590771 OYO589943:OYO590771 PIK589943:PIK590771 PSG589943:PSG590771 QCC589943:QCC590771 QLY589943:QLY590771 QVU589943:QVU590771 RFQ589943:RFQ590771 RPM589943:RPM590771 RZI589943:RZI590771 SJE589943:SJE590771 STA589943:STA590771 TCW589943:TCW590771 TMS589943:TMS590771 TWO589943:TWO590771 UGK589943:UGK590771 UQG589943:UQG590771 VAC589943:VAC590771 VJY589943:VJY590771 VTU589943:VTU590771 WDQ589943:WDQ590771 WNM589943:WNM590771 WXI589943:WXI590771 BG655479:BG656307 KW655479:KW656307 US655479:US656307 AEO655479:AEO656307 AOK655479:AOK656307 AYG655479:AYG656307 BIC655479:BIC656307 BRY655479:BRY656307 CBU655479:CBU656307 CLQ655479:CLQ656307 CVM655479:CVM656307 DFI655479:DFI656307 DPE655479:DPE656307 DZA655479:DZA656307 EIW655479:EIW656307 ESS655479:ESS656307 FCO655479:FCO656307 FMK655479:FMK656307 FWG655479:FWG656307 GGC655479:GGC656307 GPY655479:GPY656307 GZU655479:GZU656307 HJQ655479:HJQ656307 HTM655479:HTM656307 IDI655479:IDI656307 INE655479:INE656307 IXA655479:IXA656307 JGW655479:JGW656307 JQS655479:JQS656307 KAO655479:KAO656307 KKK655479:KKK656307 KUG655479:KUG656307 LEC655479:LEC656307 LNY655479:LNY656307 LXU655479:LXU656307 MHQ655479:MHQ656307 MRM655479:MRM656307 NBI655479:NBI656307 NLE655479:NLE656307 NVA655479:NVA656307 OEW655479:OEW656307 OOS655479:OOS656307 OYO655479:OYO656307 PIK655479:PIK656307 PSG655479:PSG656307 QCC655479:QCC656307 QLY655479:QLY656307 QVU655479:QVU656307 RFQ655479:RFQ656307 RPM655479:RPM656307 RZI655479:RZI656307 SJE655479:SJE656307 STA655479:STA656307 TCW655479:TCW656307 TMS655479:TMS656307 TWO655479:TWO656307 UGK655479:UGK656307 UQG655479:UQG656307 VAC655479:VAC656307 VJY655479:VJY656307 VTU655479:VTU656307 WDQ655479:WDQ656307 WNM655479:WNM656307 WXI655479:WXI656307 BG721015:BG721843 KW721015:KW721843 US721015:US721843 AEO721015:AEO721843 AOK721015:AOK721843 AYG721015:AYG721843 BIC721015:BIC721843 BRY721015:BRY721843 CBU721015:CBU721843 CLQ721015:CLQ721843 CVM721015:CVM721843 DFI721015:DFI721843 DPE721015:DPE721843 DZA721015:DZA721843 EIW721015:EIW721843 ESS721015:ESS721843 FCO721015:FCO721843 FMK721015:FMK721843 FWG721015:FWG721843 GGC721015:GGC721843 GPY721015:GPY721843 GZU721015:GZU721843 HJQ721015:HJQ721843 HTM721015:HTM721843 IDI721015:IDI721843 INE721015:INE721843 IXA721015:IXA721843 JGW721015:JGW721843 JQS721015:JQS721843 KAO721015:KAO721843 KKK721015:KKK721843 KUG721015:KUG721843 LEC721015:LEC721843 LNY721015:LNY721843 LXU721015:LXU721843 MHQ721015:MHQ721843 MRM721015:MRM721843 NBI721015:NBI721843 NLE721015:NLE721843 NVA721015:NVA721843 OEW721015:OEW721843 OOS721015:OOS721843 OYO721015:OYO721843 PIK721015:PIK721843 PSG721015:PSG721843 QCC721015:QCC721843 QLY721015:QLY721843 QVU721015:QVU721843 RFQ721015:RFQ721843 RPM721015:RPM721843 RZI721015:RZI721843 SJE721015:SJE721843 STA721015:STA721843 TCW721015:TCW721843 TMS721015:TMS721843 TWO721015:TWO721843 UGK721015:UGK721843 UQG721015:UQG721843 VAC721015:VAC721843 VJY721015:VJY721843 VTU721015:VTU721843 WDQ721015:WDQ721843 WNM721015:WNM721843 WXI721015:WXI721843 BG786551:BG787379 KW786551:KW787379 US786551:US787379 AEO786551:AEO787379 AOK786551:AOK787379 AYG786551:AYG787379 BIC786551:BIC787379 BRY786551:BRY787379 CBU786551:CBU787379 CLQ786551:CLQ787379 CVM786551:CVM787379 DFI786551:DFI787379 DPE786551:DPE787379 DZA786551:DZA787379 EIW786551:EIW787379 ESS786551:ESS787379 FCO786551:FCO787379 FMK786551:FMK787379 FWG786551:FWG787379 GGC786551:GGC787379 GPY786551:GPY787379 GZU786551:GZU787379 HJQ786551:HJQ787379 HTM786551:HTM787379 IDI786551:IDI787379 INE786551:INE787379 IXA786551:IXA787379 JGW786551:JGW787379 JQS786551:JQS787379 KAO786551:KAO787379 KKK786551:KKK787379 KUG786551:KUG787379 LEC786551:LEC787379 LNY786551:LNY787379 LXU786551:LXU787379 MHQ786551:MHQ787379 MRM786551:MRM787379 NBI786551:NBI787379 NLE786551:NLE787379 NVA786551:NVA787379 OEW786551:OEW787379 OOS786551:OOS787379 OYO786551:OYO787379 PIK786551:PIK787379 PSG786551:PSG787379 QCC786551:QCC787379 QLY786551:QLY787379 QVU786551:QVU787379 RFQ786551:RFQ787379 RPM786551:RPM787379 RZI786551:RZI787379 SJE786551:SJE787379 STA786551:STA787379 TCW786551:TCW787379 TMS786551:TMS787379 TWO786551:TWO787379 UGK786551:UGK787379 UQG786551:UQG787379 VAC786551:VAC787379 VJY786551:VJY787379 VTU786551:VTU787379 WDQ786551:WDQ787379 WNM786551:WNM787379 WXI786551:WXI787379 BG852087:BG852915 KW852087:KW852915 US852087:US852915 AEO852087:AEO852915 AOK852087:AOK852915 AYG852087:AYG852915 BIC852087:BIC852915 BRY852087:BRY852915 CBU852087:CBU852915 CLQ852087:CLQ852915 CVM852087:CVM852915 DFI852087:DFI852915 DPE852087:DPE852915 DZA852087:DZA852915 EIW852087:EIW852915 ESS852087:ESS852915 FCO852087:FCO852915 FMK852087:FMK852915 FWG852087:FWG852915 GGC852087:GGC852915 GPY852087:GPY852915 GZU852087:GZU852915 HJQ852087:HJQ852915 HTM852087:HTM852915 IDI852087:IDI852915 INE852087:INE852915 IXA852087:IXA852915 JGW852087:JGW852915 JQS852087:JQS852915 KAO852087:KAO852915 KKK852087:KKK852915 KUG852087:KUG852915 LEC852087:LEC852915 LNY852087:LNY852915 LXU852087:LXU852915 MHQ852087:MHQ852915 MRM852087:MRM852915 NBI852087:NBI852915 NLE852087:NLE852915 NVA852087:NVA852915 OEW852087:OEW852915 OOS852087:OOS852915 OYO852087:OYO852915 PIK852087:PIK852915 PSG852087:PSG852915 QCC852087:QCC852915 QLY852087:QLY852915 QVU852087:QVU852915 RFQ852087:RFQ852915 RPM852087:RPM852915 RZI852087:RZI852915 SJE852087:SJE852915 STA852087:STA852915 TCW852087:TCW852915 TMS852087:TMS852915 TWO852087:TWO852915 UGK852087:UGK852915 UQG852087:UQG852915 VAC852087:VAC852915 VJY852087:VJY852915 VTU852087:VTU852915 WDQ852087:WDQ852915 WNM852087:WNM852915 WXI852087:WXI852915 BG917623:BG918451 KW917623:KW918451 US917623:US918451 AEO917623:AEO918451 AOK917623:AOK918451 AYG917623:AYG918451 BIC917623:BIC918451 BRY917623:BRY918451 CBU917623:CBU918451 CLQ917623:CLQ918451 CVM917623:CVM918451 DFI917623:DFI918451 DPE917623:DPE918451 DZA917623:DZA918451 EIW917623:EIW918451 ESS917623:ESS918451 FCO917623:FCO918451 FMK917623:FMK918451 FWG917623:FWG918451 GGC917623:GGC918451 GPY917623:GPY918451 GZU917623:GZU918451 HJQ917623:HJQ918451 HTM917623:HTM918451 IDI917623:IDI918451 INE917623:INE918451 IXA917623:IXA918451 JGW917623:JGW918451 JQS917623:JQS918451 KAO917623:KAO918451 KKK917623:KKK918451 KUG917623:KUG918451 LEC917623:LEC918451 LNY917623:LNY918451 LXU917623:LXU918451 MHQ917623:MHQ918451 MRM917623:MRM918451 NBI917623:NBI918451 NLE917623:NLE918451 NVA917623:NVA918451 OEW917623:OEW918451 OOS917623:OOS918451 OYO917623:OYO918451 PIK917623:PIK918451 PSG917623:PSG918451 QCC917623:QCC918451 QLY917623:QLY918451 QVU917623:QVU918451 RFQ917623:RFQ918451 RPM917623:RPM918451 RZI917623:RZI918451 SJE917623:SJE918451 STA917623:STA918451 TCW917623:TCW918451 TMS917623:TMS918451 TWO917623:TWO918451 UGK917623:UGK918451 UQG917623:UQG918451 VAC917623:VAC918451 VJY917623:VJY918451 VTU917623:VTU918451 WDQ917623:WDQ918451 WNM917623:WNM918451 WXI917623:WXI918451 BG983159:BG983987 KW983159:KW983987 US983159:US983987 AEO983159:AEO983987 AOK983159:AOK983987 AYG983159:AYG983987 BIC983159:BIC983987 BRY983159:BRY983987 CBU983159:CBU983987 CLQ983159:CLQ983987 CVM983159:CVM983987 DFI983159:DFI983987 DPE983159:DPE983987 DZA983159:DZA983987 EIW983159:EIW983987 ESS983159:ESS983987 FCO983159:FCO983987 FMK983159:FMK983987 FWG983159:FWG983987 GGC983159:GGC983987 GPY983159:GPY983987 GZU983159:GZU983987 HJQ983159:HJQ983987 HTM983159:HTM983987 IDI983159:IDI983987 INE983159:INE983987 IXA983159:IXA983987 JGW983159:JGW983987 JQS983159:JQS983987 KAO983159:KAO983987 KKK983159:KKK983987 KUG983159:KUG983987 LEC983159:LEC983987 LNY983159:LNY983987 LXU983159:LXU983987 MHQ983159:MHQ983987 MRM983159:MRM983987 NBI983159:NBI983987 NLE983159:NLE983987 NVA983159:NVA983987 OEW983159:OEW983987 OOS983159:OOS983987 OYO983159:OYO983987 PIK983159:PIK983987 PSG983159:PSG983987 QCC983159:QCC983987 QLY983159:QLY983987 QVU983159:QVU983987 RFQ983159:RFQ983987 RPM983159:RPM983987 RZI983159:RZI983987 SJE983159:SJE983987 STA983159:STA983987 TCW983159:TCW983987 TMS983159:TMS983987 TWO983159:TWO983987 UGK983159:UGK983987 UQG983159:UQG983987 VAC983159:VAC983987 VJY983159:VJY983987 VTU983159:VTU983987 WDQ983159:WDQ983987 WNM983159:WNM983987 WXI983159:WXI983987 WXF983159:WXF983987 BD65655:BD66483 KT65655:KT66483 UP65655:UP66483 AEL65655:AEL66483 AOH65655:AOH66483 AYD65655:AYD66483 BHZ65655:BHZ66483 BRV65655:BRV66483 CBR65655:CBR66483 CLN65655:CLN66483 CVJ65655:CVJ66483 DFF65655:DFF66483 DPB65655:DPB66483 DYX65655:DYX66483 EIT65655:EIT66483 ESP65655:ESP66483 FCL65655:FCL66483 FMH65655:FMH66483 FWD65655:FWD66483 GFZ65655:GFZ66483 GPV65655:GPV66483 GZR65655:GZR66483 HJN65655:HJN66483 HTJ65655:HTJ66483 IDF65655:IDF66483 INB65655:INB66483 IWX65655:IWX66483 JGT65655:JGT66483 JQP65655:JQP66483 KAL65655:KAL66483 KKH65655:KKH66483 KUD65655:KUD66483 LDZ65655:LDZ66483 LNV65655:LNV66483 LXR65655:LXR66483 MHN65655:MHN66483 MRJ65655:MRJ66483 NBF65655:NBF66483 NLB65655:NLB66483 NUX65655:NUX66483 OET65655:OET66483 OOP65655:OOP66483 OYL65655:OYL66483 PIH65655:PIH66483 PSD65655:PSD66483 QBZ65655:QBZ66483 QLV65655:QLV66483 QVR65655:QVR66483 RFN65655:RFN66483 RPJ65655:RPJ66483 RZF65655:RZF66483 SJB65655:SJB66483 SSX65655:SSX66483 TCT65655:TCT66483 TMP65655:TMP66483 TWL65655:TWL66483 UGH65655:UGH66483 UQD65655:UQD66483 UZZ65655:UZZ66483 VJV65655:VJV66483 VTR65655:VTR66483 WDN65655:WDN66483 WNJ65655:WNJ66483 WXF65655:WXF66483 BD131191:BD132019 KT131191:KT132019 UP131191:UP132019 AEL131191:AEL132019 AOH131191:AOH132019 AYD131191:AYD132019 BHZ131191:BHZ132019 BRV131191:BRV132019 CBR131191:CBR132019 CLN131191:CLN132019 CVJ131191:CVJ132019 DFF131191:DFF132019 DPB131191:DPB132019 DYX131191:DYX132019 EIT131191:EIT132019 ESP131191:ESP132019 FCL131191:FCL132019 FMH131191:FMH132019 FWD131191:FWD132019 GFZ131191:GFZ132019 GPV131191:GPV132019 GZR131191:GZR132019 HJN131191:HJN132019 HTJ131191:HTJ132019 IDF131191:IDF132019 INB131191:INB132019 IWX131191:IWX132019 JGT131191:JGT132019 JQP131191:JQP132019 KAL131191:KAL132019 KKH131191:KKH132019 KUD131191:KUD132019 LDZ131191:LDZ132019 LNV131191:LNV132019 LXR131191:LXR132019 MHN131191:MHN132019 MRJ131191:MRJ132019 NBF131191:NBF132019 NLB131191:NLB132019 NUX131191:NUX132019 OET131191:OET132019 OOP131191:OOP132019 OYL131191:OYL132019 PIH131191:PIH132019 PSD131191:PSD132019 QBZ131191:QBZ132019 QLV131191:QLV132019 QVR131191:QVR132019 RFN131191:RFN132019 RPJ131191:RPJ132019 RZF131191:RZF132019 SJB131191:SJB132019 SSX131191:SSX132019 TCT131191:TCT132019 TMP131191:TMP132019 TWL131191:TWL132019 UGH131191:UGH132019 UQD131191:UQD132019 UZZ131191:UZZ132019 VJV131191:VJV132019 VTR131191:VTR132019 WDN131191:WDN132019 WNJ131191:WNJ132019 WXF131191:WXF132019 BD196727:BD197555 KT196727:KT197555 UP196727:UP197555 AEL196727:AEL197555 AOH196727:AOH197555 AYD196727:AYD197555 BHZ196727:BHZ197555 BRV196727:BRV197555 CBR196727:CBR197555 CLN196727:CLN197555 CVJ196727:CVJ197555 DFF196727:DFF197555 DPB196727:DPB197555 DYX196727:DYX197555 EIT196727:EIT197555 ESP196727:ESP197555 FCL196727:FCL197555 FMH196727:FMH197555 FWD196727:FWD197555 GFZ196727:GFZ197555 GPV196727:GPV197555 GZR196727:GZR197555 HJN196727:HJN197555 HTJ196727:HTJ197555 IDF196727:IDF197555 INB196727:INB197555 IWX196727:IWX197555 JGT196727:JGT197555 JQP196727:JQP197555 KAL196727:KAL197555 KKH196727:KKH197555 KUD196727:KUD197555 LDZ196727:LDZ197555 LNV196727:LNV197555 LXR196727:LXR197555 MHN196727:MHN197555 MRJ196727:MRJ197555 NBF196727:NBF197555 NLB196727:NLB197555 NUX196727:NUX197555 OET196727:OET197555 OOP196727:OOP197555 OYL196727:OYL197555 PIH196727:PIH197555 PSD196727:PSD197555 QBZ196727:QBZ197555 QLV196727:QLV197555 QVR196727:QVR197555 RFN196727:RFN197555 RPJ196727:RPJ197555 RZF196727:RZF197555 SJB196727:SJB197555 SSX196727:SSX197555 TCT196727:TCT197555 TMP196727:TMP197555 TWL196727:TWL197555 UGH196727:UGH197555 UQD196727:UQD197555 UZZ196727:UZZ197555 VJV196727:VJV197555 VTR196727:VTR197555 WDN196727:WDN197555 WNJ196727:WNJ197555 WXF196727:WXF197555 BD262263:BD263091 KT262263:KT263091 UP262263:UP263091 AEL262263:AEL263091 AOH262263:AOH263091 AYD262263:AYD263091 BHZ262263:BHZ263091 BRV262263:BRV263091 CBR262263:CBR263091 CLN262263:CLN263091 CVJ262263:CVJ263091 DFF262263:DFF263091 DPB262263:DPB263091 DYX262263:DYX263091 EIT262263:EIT263091 ESP262263:ESP263091 FCL262263:FCL263091 FMH262263:FMH263091 FWD262263:FWD263091 GFZ262263:GFZ263091 GPV262263:GPV263091 GZR262263:GZR263091 HJN262263:HJN263091 HTJ262263:HTJ263091 IDF262263:IDF263091 INB262263:INB263091 IWX262263:IWX263091 JGT262263:JGT263091 JQP262263:JQP263091 KAL262263:KAL263091 KKH262263:KKH263091 KUD262263:KUD263091 LDZ262263:LDZ263091 LNV262263:LNV263091 LXR262263:LXR263091 MHN262263:MHN263091 MRJ262263:MRJ263091 NBF262263:NBF263091 NLB262263:NLB263091 NUX262263:NUX263091 OET262263:OET263091 OOP262263:OOP263091 OYL262263:OYL263091 PIH262263:PIH263091 PSD262263:PSD263091 QBZ262263:QBZ263091 QLV262263:QLV263091 QVR262263:QVR263091 RFN262263:RFN263091 RPJ262263:RPJ263091 RZF262263:RZF263091 SJB262263:SJB263091 SSX262263:SSX263091 TCT262263:TCT263091 TMP262263:TMP263091 TWL262263:TWL263091 UGH262263:UGH263091 UQD262263:UQD263091 UZZ262263:UZZ263091 VJV262263:VJV263091 VTR262263:VTR263091 WDN262263:WDN263091 WNJ262263:WNJ263091 WXF262263:WXF263091 BD327799:BD328627 KT327799:KT328627 UP327799:UP328627 AEL327799:AEL328627 AOH327799:AOH328627 AYD327799:AYD328627 BHZ327799:BHZ328627 BRV327799:BRV328627 CBR327799:CBR328627 CLN327799:CLN328627 CVJ327799:CVJ328627 DFF327799:DFF328627 DPB327799:DPB328627 DYX327799:DYX328627 EIT327799:EIT328627 ESP327799:ESP328627 FCL327799:FCL328627 FMH327799:FMH328627 FWD327799:FWD328627 GFZ327799:GFZ328627 GPV327799:GPV328627 GZR327799:GZR328627 HJN327799:HJN328627 HTJ327799:HTJ328627 IDF327799:IDF328627 INB327799:INB328627 IWX327799:IWX328627 JGT327799:JGT328627 JQP327799:JQP328627 KAL327799:KAL328627 KKH327799:KKH328627 KUD327799:KUD328627 LDZ327799:LDZ328627 LNV327799:LNV328627 LXR327799:LXR328627 MHN327799:MHN328627 MRJ327799:MRJ328627 NBF327799:NBF328627 NLB327799:NLB328627 NUX327799:NUX328627 OET327799:OET328627 OOP327799:OOP328627 OYL327799:OYL328627 PIH327799:PIH328627 PSD327799:PSD328627 QBZ327799:QBZ328627 QLV327799:QLV328627 QVR327799:QVR328627 RFN327799:RFN328627 RPJ327799:RPJ328627 RZF327799:RZF328627 SJB327799:SJB328627 SSX327799:SSX328627 TCT327799:TCT328627 TMP327799:TMP328627 TWL327799:TWL328627 UGH327799:UGH328627 UQD327799:UQD328627 UZZ327799:UZZ328627 VJV327799:VJV328627 VTR327799:VTR328627 WDN327799:WDN328627 WNJ327799:WNJ328627 WXF327799:WXF328627 BD393335:BD394163 KT393335:KT394163 UP393335:UP394163 AEL393335:AEL394163 AOH393335:AOH394163 AYD393335:AYD394163 BHZ393335:BHZ394163 BRV393335:BRV394163 CBR393335:CBR394163 CLN393335:CLN394163 CVJ393335:CVJ394163 DFF393335:DFF394163 DPB393335:DPB394163 DYX393335:DYX394163 EIT393335:EIT394163 ESP393335:ESP394163 FCL393335:FCL394163 FMH393335:FMH394163 FWD393335:FWD394163 GFZ393335:GFZ394163 GPV393335:GPV394163 GZR393335:GZR394163 HJN393335:HJN394163 HTJ393335:HTJ394163 IDF393335:IDF394163 INB393335:INB394163 IWX393335:IWX394163 JGT393335:JGT394163 JQP393335:JQP394163 KAL393335:KAL394163 KKH393335:KKH394163 KUD393335:KUD394163 LDZ393335:LDZ394163 LNV393335:LNV394163 LXR393335:LXR394163 MHN393335:MHN394163 MRJ393335:MRJ394163 NBF393335:NBF394163 NLB393335:NLB394163 NUX393335:NUX394163 OET393335:OET394163 OOP393335:OOP394163 OYL393335:OYL394163 PIH393335:PIH394163 PSD393335:PSD394163 QBZ393335:QBZ394163 QLV393335:QLV394163 QVR393335:QVR394163 RFN393335:RFN394163 RPJ393335:RPJ394163 RZF393335:RZF394163 SJB393335:SJB394163 SSX393335:SSX394163 TCT393335:TCT394163 TMP393335:TMP394163 TWL393335:TWL394163 UGH393335:UGH394163 UQD393335:UQD394163 UZZ393335:UZZ394163 VJV393335:VJV394163 VTR393335:VTR394163 WDN393335:WDN394163 WNJ393335:WNJ394163 WXF393335:WXF394163 BD458871:BD459699 KT458871:KT459699 UP458871:UP459699 AEL458871:AEL459699 AOH458871:AOH459699 AYD458871:AYD459699 BHZ458871:BHZ459699 BRV458871:BRV459699 CBR458871:CBR459699 CLN458871:CLN459699 CVJ458871:CVJ459699 DFF458871:DFF459699 DPB458871:DPB459699 DYX458871:DYX459699 EIT458871:EIT459699 ESP458871:ESP459699 FCL458871:FCL459699 FMH458871:FMH459699 FWD458871:FWD459699 GFZ458871:GFZ459699 GPV458871:GPV459699 GZR458871:GZR459699 HJN458871:HJN459699 HTJ458871:HTJ459699 IDF458871:IDF459699 INB458871:INB459699 IWX458871:IWX459699 JGT458871:JGT459699 JQP458871:JQP459699 KAL458871:KAL459699 KKH458871:KKH459699 KUD458871:KUD459699 LDZ458871:LDZ459699 LNV458871:LNV459699 LXR458871:LXR459699 MHN458871:MHN459699 MRJ458871:MRJ459699 NBF458871:NBF459699 NLB458871:NLB459699 NUX458871:NUX459699 OET458871:OET459699 OOP458871:OOP459699 OYL458871:OYL459699 PIH458871:PIH459699 PSD458871:PSD459699 QBZ458871:QBZ459699 QLV458871:QLV459699 QVR458871:QVR459699 RFN458871:RFN459699 RPJ458871:RPJ459699 RZF458871:RZF459699 SJB458871:SJB459699 SSX458871:SSX459699 TCT458871:TCT459699 TMP458871:TMP459699 TWL458871:TWL459699 UGH458871:UGH459699 UQD458871:UQD459699 UZZ458871:UZZ459699 VJV458871:VJV459699 VTR458871:VTR459699 WDN458871:WDN459699 WNJ458871:WNJ459699 WXF458871:WXF459699 BD524407:BD525235 KT524407:KT525235 UP524407:UP525235 AEL524407:AEL525235 AOH524407:AOH525235 AYD524407:AYD525235 BHZ524407:BHZ525235 BRV524407:BRV525235 CBR524407:CBR525235 CLN524407:CLN525235 CVJ524407:CVJ525235 DFF524407:DFF525235 DPB524407:DPB525235 DYX524407:DYX525235 EIT524407:EIT525235 ESP524407:ESP525235 FCL524407:FCL525235 FMH524407:FMH525235 FWD524407:FWD525235 GFZ524407:GFZ525235 GPV524407:GPV525235 GZR524407:GZR525235 HJN524407:HJN525235 HTJ524407:HTJ525235 IDF524407:IDF525235 INB524407:INB525235 IWX524407:IWX525235 JGT524407:JGT525235 JQP524407:JQP525235 KAL524407:KAL525235 KKH524407:KKH525235 KUD524407:KUD525235 LDZ524407:LDZ525235 LNV524407:LNV525235 LXR524407:LXR525235 MHN524407:MHN525235 MRJ524407:MRJ525235 NBF524407:NBF525235 NLB524407:NLB525235 NUX524407:NUX525235 OET524407:OET525235 OOP524407:OOP525235 OYL524407:OYL525235 PIH524407:PIH525235 PSD524407:PSD525235 QBZ524407:QBZ525235 QLV524407:QLV525235 QVR524407:QVR525235 RFN524407:RFN525235 RPJ524407:RPJ525235 RZF524407:RZF525235 SJB524407:SJB525235 SSX524407:SSX525235 TCT524407:TCT525235 TMP524407:TMP525235 TWL524407:TWL525235 UGH524407:UGH525235 UQD524407:UQD525235 UZZ524407:UZZ525235 VJV524407:VJV525235 VTR524407:VTR525235 WDN524407:WDN525235 WNJ524407:WNJ525235 WXF524407:WXF525235 BD589943:BD590771 KT589943:KT590771 UP589943:UP590771 AEL589943:AEL590771 AOH589943:AOH590771 AYD589943:AYD590771 BHZ589943:BHZ590771 BRV589943:BRV590771 CBR589943:CBR590771 CLN589943:CLN590771 CVJ589943:CVJ590771 DFF589943:DFF590771 DPB589943:DPB590771 DYX589943:DYX590771 EIT589943:EIT590771 ESP589943:ESP590771 FCL589943:FCL590771 FMH589943:FMH590771 FWD589943:FWD590771 GFZ589943:GFZ590771 GPV589943:GPV590771 GZR589943:GZR590771 HJN589943:HJN590771 HTJ589943:HTJ590771 IDF589943:IDF590771 INB589943:INB590771 IWX589943:IWX590771 JGT589943:JGT590771 JQP589943:JQP590771 KAL589943:KAL590771 KKH589943:KKH590771 KUD589943:KUD590771 LDZ589943:LDZ590771 LNV589943:LNV590771 LXR589943:LXR590771 MHN589943:MHN590771 MRJ589943:MRJ590771 NBF589943:NBF590771 NLB589943:NLB590771 NUX589943:NUX590771 OET589943:OET590771 OOP589943:OOP590771 OYL589943:OYL590771 PIH589943:PIH590771 PSD589943:PSD590771 QBZ589943:QBZ590771 QLV589943:QLV590771 QVR589943:QVR590771 RFN589943:RFN590771 RPJ589943:RPJ590771 RZF589943:RZF590771 SJB589943:SJB590771 SSX589943:SSX590771 TCT589943:TCT590771 TMP589943:TMP590771 TWL589943:TWL590771 UGH589943:UGH590771 UQD589943:UQD590771 UZZ589943:UZZ590771 VJV589943:VJV590771 VTR589943:VTR590771 WDN589943:WDN590771 WNJ589943:WNJ590771 WXF589943:WXF590771 BD655479:BD656307 KT655479:KT656307 UP655479:UP656307 AEL655479:AEL656307 AOH655479:AOH656307 AYD655479:AYD656307 BHZ655479:BHZ656307 BRV655479:BRV656307 CBR655479:CBR656307 CLN655479:CLN656307 CVJ655479:CVJ656307 DFF655479:DFF656307 DPB655479:DPB656307 DYX655479:DYX656307 EIT655479:EIT656307 ESP655479:ESP656307 FCL655479:FCL656307 FMH655479:FMH656307 FWD655479:FWD656307 GFZ655479:GFZ656307 GPV655479:GPV656307 GZR655479:GZR656307 HJN655479:HJN656307 HTJ655479:HTJ656307 IDF655479:IDF656307 INB655479:INB656307 IWX655479:IWX656307 JGT655479:JGT656307 JQP655479:JQP656307 KAL655479:KAL656307 KKH655479:KKH656307 KUD655479:KUD656307 LDZ655479:LDZ656307 LNV655479:LNV656307 LXR655479:LXR656307 MHN655479:MHN656307 MRJ655479:MRJ656307 NBF655479:NBF656307 NLB655479:NLB656307 NUX655479:NUX656307 OET655479:OET656307 OOP655479:OOP656307 OYL655479:OYL656307 PIH655479:PIH656307 PSD655479:PSD656307 QBZ655479:QBZ656307 QLV655479:QLV656307 QVR655479:QVR656307 RFN655479:RFN656307 RPJ655479:RPJ656307 RZF655479:RZF656307 SJB655479:SJB656307 SSX655479:SSX656307 TCT655479:TCT656307 TMP655479:TMP656307 TWL655479:TWL656307 UGH655479:UGH656307 UQD655479:UQD656307 UZZ655479:UZZ656307 VJV655479:VJV656307 VTR655479:VTR656307 WDN655479:WDN656307 WNJ655479:WNJ656307 WXF655479:WXF656307 BD721015:BD721843 KT721015:KT721843 UP721015:UP721843 AEL721015:AEL721843 AOH721015:AOH721843 AYD721015:AYD721843 BHZ721015:BHZ721843 BRV721015:BRV721843 CBR721015:CBR721843 CLN721015:CLN721843 CVJ721015:CVJ721843 DFF721015:DFF721843 DPB721015:DPB721843 DYX721015:DYX721843 EIT721015:EIT721843 ESP721015:ESP721843 FCL721015:FCL721843 FMH721015:FMH721843 FWD721015:FWD721843 GFZ721015:GFZ721843 GPV721015:GPV721843 GZR721015:GZR721843 HJN721015:HJN721843 HTJ721015:HTJ721843 IDF721015:IDF721843 INB721015:INB721843 IWX721015:IWX721843 JGT721015:JGT721843 JQP721015:JQP721843 KAL721015:KAL721843 KKH721015:KKH721843 KUD721015:KUD721843 LDZ721015:LDZ721843 LNV721015:LNV721843 LXR721015:LXR721843 MHN721015:MHN721843 MRJ721015:MRJ721843 NBF721015:NBF721843 NLB721015:NLB721843 NUX721015:NUX721843 OET721015:OET721843 OOP721015:OOP721843 OYL721015:OYL721843 PIH721015:PIH721843 PSD721015:PSD721843 QBZ721015:QBZ721843 QLV721015:QLV721843 QVR721015:QVR721843 RFN721015:RFN721843 RPJ721015:RPJ721843 RZF721015:RZF721843 SJB721015:SJB721843 SSX721015:SSX721843 TCT721015:TCT721843 TMP721015:TMP721843 TWL721015:TWL721843 UGH721015:UGH721843 UQD721015:UQD721843 UZZ721015:UZZ721843 VJV721015:VJV721843 VTR721015:VTR721843 WDN721015:WDN721843 WNJ721015:WNJ721843 WXF721015:WXF721843 BD786551:BD787379 KT786551:KT787379 UP786551:UP787379 AEL786551:AEL787379 AOH786551:AOH787379 AYD786551:AYD787379 BHZ786551:BHZ787379 BRV786551:BRV787379 CBR786551:CBR787379 CLN786551:CLN787379 CVJ786551:CVJ787379 DFF786551:DFF787379 DPB786551:DPB787379 DYX786551:DYX787379 EIT786551:EIT787379 ESP786551:ESP787379 FCL786551:FCL787379 FMH786551:FMH787379 FWD786551:FWD787379 GFZ786551:GFZ787379 GPV786551:GPV787379 GZR786551:GZR787379 HJN786551:HJN787379 HTJ786551:HTJ787379 IDF786551:IDF787379 INB786551:INB787379 IWX786551:IWX787379 JGT786551:JGT787379 JQP786551:JQP787379 KAL786551:KAL787379 KKH786551:KKH787379 KUD786551:KUD787379 LDZ786551:LDZ787379 LNV786551:LNV787379 LXR786551:LXR787379 MHN786551:MHN787379 MRJ786551:MRJ787379 NBF786551:NBF787379 NLB786551:NLB787379 NUX786551:NUX787379 OET786551:OET787379 OOP786551:OOP787379 OYL786551:OYL787379 PIH786551:PIH787379 PSD786551:PSD787379 QBZ786551:QBZ787379 QLV786551:QLV787379 QVR786551:QVR787379 RFN786551:RFN787379 RPJ786551:RPJ787379 RZF786551:RZF787379 SJB786551:SJB787379 SSX786551:SSX787379 TCT786551:TCT787379 TMP786551:TMP787379 TWL786551:TWL787379 UGH786551:UGH787379 UQD786551:UQD787379 UZZ786551:UZZ787379 VJV786551:VJV787379 VTR786551:VTR787379 WDN786551:WDN787379 WNJ786551:WNJ787379 WXF786551:WXF787379 BD852087:BD852915 KT852087:KT852915 UP852087:UP852915 AEL852087:AEL852915 AOH852087:AOH852915 AYD852087:AYD852915 BHZ852087:BHZ852915 BRV852087:BRV852915 CBR852087:CBR852915 CLN852087:CLN852915 CVJ852087:CVJ852915 DFF852087:DFF852915 DPB852087:DPB852915 DYX852087:DYX852915 EIT852087:EIT852915 ESP852087:ESP852915 FCL852087:FCL852915 FMH852087:FMH852915 FWD852087:FWD852915 GFZ852087:GFZ852915 GPV852087:GPV852915 GZR852087:GZR852915 HJN852087:HJN852915 HTJ852087:HTJ852915 IDF852087:IDF852915 INB852087:INB852915 IWX852087:IWX852915 JGT852087:JGT852915 JQP852087:JQP852915 KAL852087:KAL852915 KKH852087:KKH852915 KUD852087:KUD852915 LDZ852087:LDZ852915 LNV852087:LNV852915 LXR852087:LXR852915 MHN852087:MHN852915 MRJ852087:MRJ852915 NBF852087:NBF852915 NLB852087:NLB852915 NUX852087:NUX852915 OET852087:OET852915 OOP852087:OOP852915 OYL852087:OYL852915 PIH852087:PIH852915 PSD852087:PSD852915 QBZ852087:QBZ852915 QLV852087:QLV852915 QVR852087:QVR852915 RFN852087:RFN852915 RPJ852087:RPJ852915 RZF852087:RZF852915 SJB852087:SJB852915 SSX852087:SSX852915 TCT852087:TCT852915 TMP852087:TMP852915 TWL852087:TWL852915 UGH852087:UGH852915 UQD852087:UQD852915 UZZ852087:UZZ852915 VJV852087:VJV852915 VTR852087:VTR852915 WDN852087:WDN852915 WNJ852087:WNJ852915 WXF852087:WXF852915 BD917623:BD918451 KT917623:KT918451 UP917623:UP918451 AEL917623:AEL918451 AOH917623:AOH918451 AYD917623:AYD918451 BHZ917623:BHZ918451 BRV917623:BRV918451 CBR917623:CBR918451 CLN917623:CLN918451 CVJ917623:CVJ918451 DFF917623:DFF918451 DPB917623:DPB918451 DYX917623:DYX918451 EIT917623:EIT918451 ESP917623:ESP918451 FCL917623:FCL918451 FMH917623:FMH918451 FWD917623:FWD918451 GFZ917623:GFZ918451 GPV917623:GPV918451 GZR917623:GZR918451 HJN917623:HJN918451 HTJ917623:HTJ918451 IDF917623:IDF918451 INB917623:INB918451 IWX917623:IWX918451 JGT917623:JGT918451 JQP917623:JQP918451 KAL917623:KAL918451 KKH917623:KKH918451 KUD917623:KUD918451 LDZ917623:LDZ918451 LNV917623:LNV918451 LXR917623:LXR918451 MHN917623:MHN918451 MRJ917623:MRJ918451 NBF917623:NBF918451 NLB917623:NLB918451 NUX917623:NUX918451 OET917623:OET918451 OOP917623:OOP918451 OYL917623:OYL918451 PIH917623:PIH918451 PSD917623:PSD918451 QBZ917623:QBZ918451 QLV917623:QLV918451 QVR917623:QVR918451 RFN917623:RFN918451 RPJ917623:RPJ918451 RZF917623:RZF918451 SJB917623:SJB918451 SSX917623:SSX918451 TCT917623:TCT918451 TMP917623:TMP918451 TWL917623:TWL918451 UGH917623:UGH918451 UQD917623:UQD918451 UZZ917623:UZZ918451 VJV917623:VJV918451 VTR917623:VTR918451 WDN917623:WDN918451 WNJ917623:WNJ918451 WXF917623:WXF918451 BD983159:BD983987 KT983159:KT983987 UP983159:UP983987 AEL983159:AEL983987 AOH983159:AOH983987 AYD983159:AYD983987 BHZ983159:BHZ983987 BRV983159:BRV983987 CBR983159:CBR983987 CLN983159:CLN983987 CVJ983159:CVJ983987 DFF983159:DFF983987 DPB983159:DPB983987 DYX983159:DYX983987 EIT983159:EIT983987 ESP983159:ESP983987 FCL983159:FCL983987 FMH983159:FMH983987 FWD983159:FWD983987 GFZ983159:GFZ983987 GPV983159:GPV983987 GZR983159:GZR983987 HJN983159:HJN983987 HTJ983159:HTJ983987 IDF983159:IDF983987 INB983159:INB983987 IWX983159:IWX983987 JGT983159:JGT983987 JQP983159:JQP983987 KAL983159:KAL983987 KKH983159:KKH983987 KUD983159:KUD983987 LDZ983159:LDZ983987 LNV983159:LNV983987 LXR983159:LXR983987 MHN983159:MHN983987 MRJ983159:MRJ983987 NBF983159:NBF983987 NLB983159:NLB983987 NUX983159:NUX983987 OET983159:OET983987 OOP983159:OOP983987 OYL983159:OYL983987 PIH983159:PIH983987 PSD983159:PSD983987 QBZ983159:QBZ983987 QLV983159:QLV983987 QVR983159:QVR983987 RFN983159:RFN983987 RPJ983159:RPJ983987 RZF983159:RZF983987 SJB983159:SJB983987 SSX983159:SSX983987 TCT983159:TCT983987 TMP983159:TMP983987 TWL983159:TWL983987 UGH983159:UGH983987 UQD983159:UQD983987 UZZ983159:UZZ983987 VJV983159:VJV983987 VTR983159:VTR983987 WDN983159:WDN983987 WNJ983159:WNJ983987 BJ16 BJ137 WXI16 WXI137 WNM16 WNM137 WDQ16 WDQ137 VTU16 VTU137 VJY16 VJY137 VAC16 VAC137 UQG16 UQG137 UGK16 UGK137 TWO16 TWO137 TMS16 TMS137 TCW16 TCW137 STA16 STA137 SJE16 SJE137 RZI16 RZI137 RPM16 RPM137 RFQ16 RFQ137 QVU16 QVU137 QLY16 QLY137 QCC16 QCC137 PSG16 PSG137 PIK16 PIK137 OYO16 OYO137 OOS16 OOS137 OEW16 OEW137 NVA16 NVA137 NLE16 NLE137 NBI16 NBI137 MRM16 MRM137 MHQ16 MHQ137 LXU16 LXU137 LNY16 LNY137 LEC16 LEC137 KUG16 KUG137 KKK16 KKK137 KAO16 KAO137 JQS16 JQS137 JGW16 JGW137 IXA16 IXA137 INE16 INE137 IDI16 IDI137 HTM16 HTM137 HJQ16 HJQ137 GZU16 GZU137 GPY16 GPY137 GGC16 GGC137 FWG16 FWG137 FMK16 FMK137 FCO16 FCO137 ESS16 ESS137 EIW16 EIW137 DZA16 DZA137 DPE16 DPE137 DFI16 DFI137 CVM16 CVM137 CLQ16 CLQ137 CBU16 CBU137 BRY16 BRY137 BIC16 BIC137 AYG16 AYG137 AOK16 AOK137 AEO16 AEO137 US16 US137 KW16 KW137 WXL16 WXL137 WNP16 WNP137 WDT16 WDT137 VTX16 VTX137 VKB16 VKB137 VAF16 VAF137 UQJ16 UQJ137 UGN16 UGN137 TWR16 TWR137 TMV16 TMV137 TCZ16 TCZ137 STD16 STD137 SJH16 SJH137 RZL16 RZL137 RPP16 RPP137 RFT16 RFT137 QVX16 QVX137 QMB16 QMB137 QCF16 QCF137 PSJ16 PSJ137 PIN16 PIN137 OYR16 OYR137 OOV16 OOV137 OEZ16 OEZ137 NVD16 NVD137 NLH16 NLH137 NBL16 NBL137 MRP16 MRP137 MHT16 MHT137 LXX16 LXX137 LOB16 LOB137 LEF16 LEF137 KUJ16 KUJ137 KKN16 KKN137 KAR16 KAR137 JQV16 JQV137 JGZ16 JGZ137 IXD16 IXD137 INH16 INH137 IDL16 IDL137 HTP16 HTP137 HJT16 HJT137 GZX16 GZX137 GQB16 GQB137 GGF16 GGF137 FWJ16 FWJ137 FMN16 FMN137 FCR16 FCR137 ESV16 ESV137 EIZ16 EIZ137 DZD16 DZD137 DPH16 DPH137 DFL16 DFL137 CVP16 CVP137 CLT16 CLT137 CBX16 CBX137 BSB16 BSB137 BIF16 BIF137 AYJ16 AYJ137 AON16 AON137 AER16 AER137 UV16 UV137 KZ16 KZ137 WXF16 WXF137 WNJ16 WNJ137 WDN16 WDN137 VTR16 VTR137 VJV16 VJV137 UZZ16 UZZ137 UQD16 UQD137 UGH16 UGH137 TWL16 TWL137 TMP16 TMP137 TCT16 TCT137 SSX16 SSX137 SJB16 SJB137 RZF16 RZF137 RPJ16 RPJ137 RFN16 RFN137 QVR16 QVR137 QLV16 QLV137 QBZ16 QBZ137 PSD16 PSD137 PIH16 PIH137 OYL16 OYL137 OOP16 OOP137 OET16 OET137 NUX16 NUX137 NLB16 NLB137 NBF16 NBF137 MRJ16 MRJ137 MHN16 MHN137 LXR16 LXR137 LNV16 LNV137 LDZ16 LDZ137 KUD16 KUD137 KKH16 KKH137 KAL16 KAL137 JQP16 JQP137 JGT16 JGT137 IWX16 IWX137 INB16 INB137 IDF16 IDF137 HTJ16 HTJ137 HJN16 HJN137 GZR16 GZR137 GPV16 GPV137 GFZ16 GFZ137 FWD16 FWD137 FMH16 FMH137 FCL16 FCL137 ESP16 ESP137 EIT16 EIT137 DYX16 DYX137 DPB16 DPB137 DFF16 DFF137 CVJ16 CVJ137 CLN16 CLN137 CBR16 CBR137 BRV16 BRV137 BHZ16 BHZ137 AYD16 AYD137 AOH16 AOH137 AEL16 AEL137 UP16 UP137 KT16 KT137 BG16 BD16 BD137 BG137 VTS385:VTS387 VJW385:VJW387 VAA385:VAA387 UQE385:UQE387 UGI385:UGI387 TWM385:TWM387 TMQ385:TMQ387 TCU385:TCU387 SSY385:SSY387 SJC385:SJC387 RZG385:RZG387 RPK385:RPK387 RFO385:RFO387 QVS385:QVS387 QLW385:QLW387 QCA385:QCA387 PSE385:PSE387 PII385:PII387 OYM385:OYM387 OOQ385:OOQ387 OEU385:OEU387 NUY385:NUY387 NLC385:NLC387 NBG385:NBG387 MRK385:MRK387 MHO385:MHO387 LXS385:LXS387 LNW385:LNW387 LEA385:LEA387 KUE385:KUE387 KKI385:KKI387 KAM385:KAM387 JQQ385:JQQ387 JGU385:JGU387 IWY385:IWY387 INC385:INC387 IDG385:IDG387 HTK385:HTK387 HJO385:HJO387 GZS385:GZS387 GPW385:GPW387 GGA385:GGA387 FWE385:FWE387 FMI385:FMI387 FCM385:FCM387 ESQ385:ESQ387 EIU385:EIU387 DYY385:DYY387 DPC385:DPC387 DFG385:DFG387 CVK385:CVK387 CLO385:CLO387 CBS385:CBS387 BRW385:BRW387 BIA385:BIA387 AYE385:AYE387 AOI385:AOI387 AEM385:AEM387 UQ385:UQ387 KU385:KU387 WXJ385:WXJ387 WNN385:WNN387 WDR385:WDR387 VTV385:VTV387 VJZ385:VJZ387 VAD385:VAD387 UQH385:UQH387 UGL385:UGL387 TWP385:TWP387 TMT385:TMT387 TCX385:TCX387 STB385:STB387 SJF385:SJF387 RZJ385:RZJ387 RPN385:RPN387 RFR385:RFR387 QVV385:QVV387 QLZ385:QLZ387 QCD385:QCD387 PSH385:PSH387 PIL385:PIL387 OYP385:OYP387 OOT385:OOT387 OEX385:OEX387 NVB385:NVB387 NLF385:NLF387 NBJ385:NBJ387 MRN385:MRN387 MHR385:MHR387 LXV385:LXV387 LNZ385:LNZ387 LED385:LED387 KUH385:KUH387 KKL385:KKL387 KAP385:KAP387 JQT385:JQT387 JGX385:JGX387 IXB385:IXB387 INF385:INF387 IDJ385:IDJ387 HTN385:HTN387 HJR385:HJR387 GZV385:GZV387 GPZ385:GPZ387 GGD385:GGD387 FWH385:FWH387 FML385:FML387 FCP385:FCP387 EST385:EST387 EIX385:EIX387 DZB385:DZB387 DPF385:DPF387 DFJ385:DFJ387 CVN385:CVN387 CLR385:CLR387 CBV385:CBV387 BRZ385:BRZ387 BID385:BID387 AYH385:AYH387 AOL385:AOL387 AEP385:AEP387 UT385:UT387 KX385:KX387 WXD385:WXD387 WNH385:WNH387 WDL385:WDL387 VTP385:VTP387 VJT385:VJT387 UZX385:UZX387 UQB385:UQB387 UGF385:UGF387 TWJ385:TWJ387 TMN385:TMN387 TCR385:TCR387 SSV385:SSV387 SIZ385:SIZ387 RZD385:RZD387 RPH385:RPH387 RFL385:RFL387 QVP385:QVP387 QLT385:QLT387 QBX385:QBX387 PSB385:PSB387 PIF385:PIF387 OYJ385:OYJ387 OON385:OON387 OER385:OER387 NUV385:NUV387 NKZ385:NKZ387 NBD385:NBD387 MRH385:MRH387 MHL385:MHL387 LXP385:LXP387 LNT385:LNT387 LDX385:LDX387 KUB385:KUB387 KKF385:KKF387 KAJ385:KAJ387 JQN385:JQN387 JGR385:JGR387 IWV385:IWV387 IMZ385:IMZ387 IDD385:IDD387 HTH385:HTH387 HJL385:HJL387 GZP385:GZP387 GPT385:GPT387 GFX385:GFX387 FWB385:FWB387 FMF385:FMF387 FCJ385:FCJ387 ESN385:ESN387 EIR385:EIR387 DYV385:DYV387 DOZ385:DOZ387 DFD385:DFD387 CVH385:CVH387 CLL385:CLL387 CBP385:CBP387 BRT385:BRT387 BHX385:BHX387 AYB385:AYB387 AOF385:AOF387 AEJ385:AEJ387 UN385:UN387 KR385:KR387 WXG385:WXG387 WNK385:WNK387 BF260:BF261 BK254 BH341:BH342 BH32 BSE190 BH46 WWX155:WWX158 UPR132 UFV132 TVZ132 TMD132 TCH132 SSL132 SIP132 RYT132 ROX132 RFB132 QVF132 QLJ132 QBN132 PRR132 PHV132 OXZ132 OOD132 OEH132 NUL132 NKP132 NAT132 MQX132 MHB132 LXF132 LNJ132 LDN132 KTR132 KJV132 JZZ132 JQD132 JGH132 IWL132 IMP132 ICT132 HSX132 HJB132 GZF132 GPJ132 GFN132 FVR132 FLV132 FBZ132 ESD132 EIH132 DYL132 DOP132 DET132 CUX132 CLB132 CBF132 BRJ132 BHN132 AXR132 WWW132 WNA132 WDE132 VTI132 VJM132 UZQ132 UPU132 UFY132 TWC132 TMG132 TCK132 SSO132 SIS132 RYW132 RPA132 RFE132 QVI132 QLM132 QBQ132 PRU132 PHY132 OYC132 OOG132 OEK132 NUO132 NKS132 NAW132 MRA132 MHE132 LXI132 LNM132 LDQ132 KTU132 KJY132 KAC132 JQG132 JGK132 IWO132 IMS132 ICW132 HTA132 HJE132 GZI132 GPM132 GFQ132 FVU132 FLY132 FCC132 ESG132 EIK132 DYO132 DOS132 DEW132 CVA132 CLE132 CBI132 BRM132 BHQ132 AXU132 ANY132 KK132 UG132 AEC132 WWZ132 WND132 WDH132 VTL132 VJP132 UZT132 UPX132 UGB132 TWF132 TMJ132 TCN132 SSR132 SIV132 RYZ132 RPD132 RFH132 QVL132 QLP132 QBT132 PRX132 PIB132 OYF132 OOJ132 OEN132 NUR132 NKV132 NAZ132 MRD132 MHH132 LXL132 LNP132 LDT132 KTX132 KKB132 KAF132 JQJ132 JGN132 IWR132 IMV132 ICZ132 HTD132 HJH132 GZL132 GPP132 GFT132 FVX132 FMB132 FCF132 ESJ132 EIN132 DYR132 DOV132 DEZ132 CVD132 CLH132 CBL132 BRP132 BHT132 AXX132 AOB132 AEF132 UJ132 KN132 ANV132 ADZ132 UD132 KH132 WWT132 WMX132 WDB132 KD133:KD134 VTF132 VTP153 VJT153 UZX153 UQB153 UGF153 TWJ153 TMN153 TCR153 SSV153 SIZ153 RZD153 RPH153 RFL153 QVP153 QLT153 QBX153 PSB153 PIF153 OYJ153 OON153 OER153 NUV153 NKZ153 NBD153 MRH153 MHL153 LXP153 LNT153 LDX153 KUB153 KKF153 KAJ153 JQN153 JGR153 IWV153 IMZ153 IDD153 HTH153 HJL153 GZP153 GPT153 GFX153 FWB153 FMF153 FCJ153 ESN153 EIR153 DYV153 DOZ153 DFD153 CVH153 CLL153 CBP153 BRT153 BHX153 AYB153 AOF153 AEJ153 UN153 KR153 BJ153:BJ154 WXG153 WNK153 WDO153 VTS153 VJW153 VAA153 UQE153 UGI153 TWM153 TMQ153 TCU153 SSY153 SJC153 RZG153 RPK153 RFO153 QVS153 QLW153 QCA153 PSE153 PII153 OYM153 OOQ153 OEU153 NUY153 NLC153 NBG153 MRK153 MHO153 LXS153 LNW153 LEA153 KUE153 KKI153 KAM153 JQQ153 JGU153 IWY153 INC153 IDG153 HTK153 HJO153 GZS153 GPW153 GGA153 FWE153 FMI153 FCM153 ESQ153 EIU153 DYY153 DPC153 DFG153 CVK153 CLO153 CBS153 BRW153 BIA153 AYE153 AOI153 AEM153 UQ153 KU153 WDA154 WXJ153 WNN153 WDR153 VTV153 VJZ153 VAD153 UQH153 UGL153 TWP153 TMT153 TCX153 STB153 SJF153 RZJ153 RPN153 RFR153 QVV153 QLZ153 QCD153 PSH153 PIL153 OYP153 OOT153 OEX153 NVB153 NLF153 NBJ153 MRN153 MHR153 LXV153 LNZ153 LED153 KUH153 KKL153 KAP153 JQT153 JGX153 IXB153 INF153 IDJ153 HTN153 HJR153 GZV153 GPZ153 GGD153 FWH153 FML153 FCP153 EST153 EIX153 DZB153 DPF153 DFJ153 CVN153 CLR153 CBV153 BRZ153 BID153 AYH153 AOL153 AEP153 UT153 KX153 WXD153 VTE154 BHZ48:BHZ49 WNH153 BG142:BG143 AEP150 BI264:BI268 BE139:BE141 WNK257 WXG257 KR256:KR257 UN256:UN257 AEJ256:AEJ257 AOF256:AOF257 AYB256:AYB257 BHX256:BHX257 BRT256:BRT257 CBP256:CBP257 CLL256:CLL257 CVH256:CVH257 DFD256:DFD257 DOZ256:DOZ257 DYV256:DYV257 EIR256:EIR257 ESN256:ESN257 FCJ256:FCJ257 FMF256:FMF257 FWB256:FWB257 GFX256:GFX257 GPT256:GPT257 GZP256:GZP257 HJL256:HJL257 HTH256:HTH257 IDD256:IDD257 IMZ256:IMZ257 IWV256:IWV257 JGR256:JGR257 JQN256:JQN257 KAJ256:KAJ257 KKF256:KKF257 KUB256:KUB257 LDX256:LDX257 LNT256:LNT257 LXP256:LXP257 MHL256:MHL257 MRH256:MRH257 NBD256:NBD257 NKZ256:NKZ257 NUV256:NUV257 OER256:OER257 OON256:OON257 OYJ256:OYJ257 PIF256:PIF257 PSB256:PSB257 QBX256:QBX257 QLT256:QLT257 QVP256:QVP257 RFL256:RFL257 RPH256:RPH257 RZD256:RZD257 SIZ256:SIZ257 SSV256:SSV257 TCR256:TCR257 TMN256:TMN257 TWJ256:TWJ257 UGF256:UGF257 UQB256:UQB257 UZX256:UZX257 VJT256:VJT257 VTP256:VTP257 WDL256:WDL257 WNH256:WNH257 WXD256:WXD257 KX257 UT257 AEP257 AOL257 AYH257 BID257 BRZ257 CBV257 CLR257 CVN257 DFJ257 DPF257 DZB257 EIX257 EST257 FCP257 FML257 FWH257 GGD257 GPZ257 GZV257 HJR257 HTN257 IDJ257 INF257 IXB257 JGX257 JQT257 KAP257 KKL257 KUH257 LED257 LNZ257 LXV257 MHR257 MRN257 NBJ257 NLF257 NVB257 OEX257 OOT257 OYP257 PIL257 PSH257 QCD257 QLZ257 QVV257 RFR257 RPN257 RZJ257 SJF257 STB257 TCX257 TMT257 TWP257 UGL257 UQH257 VAD257 VJZ257 VTV257 WDR257 WNN257 WXJ257 KU257 UQ257 AEM257 AOI257 AYE257 BIA257 BRW257 CBS257 CLO257 CVK257 DFG257 DPC257 DYY257 EIU257 ESQ257 FCM257 FMI257 FWE257 GGA257 GPW257 GZS257 HJO257 HTK257 IDG257 INC257 IWY257 JGU257 JQQ257 KAM257 KKI257 KUE257 LEA257 LNW257 LXS257 MHO257 MRK257 NBG257 NLC257 NUY257 OEU257 OOQ257 OYM257 PII257 PSE257 QCA257 QLW257 QVS257 RFO257 RPK257 RZG257 SJC257 SSY257 TCU257 TMQ257 TWM257 UGI257 UQE257 VAA257 VJW257 VTS257 WDO257 BJ257 BG257 WDO385:WDO387 VJU258 UR151 BD214 BJ214 BRV80:BRV82 CBR80:CBR82 CLN80:CLN82 CVJ80:CVJ82 DFF80:DFF82 DPB80:DPB82 DYX80:DYX82 EIT80:EIT82 ESP80:ESP82 FCL80:FCL82 FMH80:FMH82 FWD80:FWD82 GFZ80:GFZ82 GPV80:GPV82 GZR80:GZR82 HJN80:HJN82 HTJ80:HTJ82 IDF80:IDF82 INB80:INB82 IWX80:IWX82 JGT80:JGT82 JQP80:JQP82 KAL80:KAL82 KKH80:KKH82 KUD80:KUD82 LDZ80:LDZ82 LNV80:LNV82 LXR80:LXR82 MHN80:MHN82 MRJ80:MRJ82 NBF80:NBF82 NLB80:NLB82 NUX80:NUX82 OET80:OET82 OOP80:OOP82 OYL80:OYL82 PIH80:PIH82 PSD80:PSD82 QBZ80:QBZ82 QLV80:QLV82 QVR80:QVR82 RFN80:RFN82 RPJ80:RPJ82 RZF80:RZF82 SJB80:SJB82 SSX80:SSX82 TCT80:TCT82 TMP80:TMP82 TWL80:TWL82 UGH80:UGH82 UQD80:UQD82 UZZ80:UZZ82 VJV80:VJV82 VTR80:VTR82 WDN80:WDN82 WNJ80:WNJ82 WXF80:WXF82 KT80:KT82 UP80:UP82 AEL80:AEL82 AYD80:AYD82 AOH80:AOH82 KZ80:KZ82 UV80:UV82 AER80:AER82 AON80:AON82 AYJ80:AYJ82 BIF80:BIF82 BSB80:BSB82 CBX80:CBX82 CLT80:CLT82 CVP80:CVP82 DFL80:DFL82 DPH80:DPH82 DZD80:DZD82 EIZ80:EIZ82 ESV80:ESV82 FCR80:FCR82 FMN80:FMN82 FWJ80:FWJ82 GGF80:GGF82 GQB80:GQB82 GZX80:GZX82 HJT80:HJT82 HTP80:HTP82 IDL80:IDL82 INH80:INH82 IXD80:IXD82 JGZ80:JGZ82 JQV80:JQV82 KAR80:KAR82 KKN80:KKN82 KUJ80:KUJ82 LEF80:LEF82 LOB80:LOB82 LXX80:LXX82 MHT80:MHT82 MRP80:MRP82 NBL80:NBL82 NLH80:NLH82 NVD80:NVD82 OEZ80:OEZ82 OOV80:OOV82 OYR80:OYR82 PIN80:PIN82 PSJ80:PSJ82 QCF80:QCF82 QMB80:QMB82 QVX80:QVX82 RFT80:RFT82 RPP80:RPP82 RZL80:RZL82 SJH80:SJH82 STD80:STD82 TCZ80:TCZ82 TMV80:TMV82 TWR80:TWR82 UGN80:UGN82 UQJ80:UQJ82 VAF80:VAF82 VKB80:VKB82 VTX80:VTX82 WDT80:WDT82 WNP80:WNP82 WXL80:WXL82 AEO80:AEO82 US80:US82 KW80:KW82 AOK80:AOK82 AYG80:AYG82 BIC80:BIC82 BRY80:BRY82 CBU80:CBU82 CLQ80:CLQ82 CVM80:CVM82 DFI80:DFI82 DPE80:DPE82 DZA80:DZA82 EIW80:EIW82 ESS80:ESS82 FCO80:FCO82 FMK80:FMK82 FWG80:FWG82 GGC80:GGC82 GPY80:GPY82 GZU80:GZU82 HJQ80:HJQ82 HTM80:HTM82 IDI80:IDI82 INE80:INE82 IXA80:IXA82 JGW80:JGW82 JQS80:JQS82 KAO80:KAO82 KKK80:KKK82 KUG80:KUG82 LEC80:LEC82 LNY80:LNY82 LXU80:LXU82 MHQ80:MHQ82 MRM80:MRM82 NBI80:NBI82 NLE80:NLE82 NVA80:NVA82 OEW80:OEW82 OOS80:OOS82 OYO80:OYO82 PIK80:PIK82 PSG80:PSG82 QCC80:QCC82 QLY80:QLY82 QVU80:QVU82 RFQ80:RFQ82 RPM80:RPM82 RZI80:RZI82 SJE80:SJE82 STA80:STA82 TCW80:TCW82 TMS80:TMS82 TWO80:TWO82 UGK80:UGK82 UQG80:UQG82 VAC80:VAC82 VJY80:VJY82 VTU80:VTU82 WDQ80:WDQ82 WNM80:WNM82 WXI80:WXI82 BF80:BF82 BL80:BL82 C80:C82 CBR29:CBR31 CLN29:CLN31 CVJ29:CVJ31 DFF29:DFF31 DPB29:DPB31 DYX29:DYX31 EIT29:EIT31 ESP29:ESP31 FCL29:FCL31 FMH29:FMH31 FWD29:FWD31 GFZ29:GFZ31 GPV29:GPV31 GZR29:GZR31 HJN29:HJN31 HTJ29:HTJ31 IDF29:IDF31 INB29:INB31 IWX29:IWX31 JGT29:JGT31 JQP29:JQP31 KAL29:KAL31 KKH29:KKH31 KUD29:KUD31 LDZ29:LDZ31 LNV29:LNV31 LXR29:LXR31 MHN29:MHN31 MRJ29:MRJ31 NBF29:NBF31 NLB29:NLB31 NUX29:NUX31 OET29:OET31 OOP29:OOP31 OYL29:OYL31 PIH29:PIH31 PSD29:PSD31 QBZ29:QBZ31 QLV29:QLV31 QVR29:QVR31 RFN29:RFN31 RPJ29:RPJ31 RZF29:RZF31 SJB29:SJB31 SSX29:SSX31 TCT29:TCT31 TMP29:TMP31 TWL29:TWL31 UGH29:UGH31 UQD29:UQD31 UZZ29:UZZ31 VJV29:VJV31 VTR29:VTR31 WDN29:WDN31 WNJ29:WNJ31 WXF29:WXF31 KT29:KT31 UP29:UP31 AEL29:AEL31 AYD29:AYD31 AOH29:AOH31 KZ29:KZ31 UV29:UV31 AER29:AER31 AON29:AON31 AYJ29:AYJ31 BIF29:BIF31 BSB29:BSB31 CBX29:CBX31 CLT29:CLT31 CVP29:CVP31 DFL29:DFL31 DPH29:DPH31 DZD29:DZD31 EIZ29:EIZ31 ESV29:ESV31 FCR29:FCR31 FMN29:FMN31 FWJ29:FWJ31 GGF29:GGF31 GQB29:GQB31 GZX29:GZX31 HJT29:HJT31 HTP29:HTP31 IDL29:IDL31 INH29:INH31 IXD29:IXD31 JGZ29:JGZ31 JQV29:JQV31 KAR29:KAR31 KKN29:KKN31 KUJ29:KUJ31 LEF29:LEF31 LOB29:LOB31 LXX29:LXX31 MHT29:MHT31 MRP29:MRP31 NBL29:NBL31 NLH29:NLH31 NVD29:NVD31 OEZ29:OEZ31 OOV29:OOV31 OYR29:OYR31 PIN29:PIN31 PSJ29:PSJ31 QCF29:QCF31 QMB29:QMB31 QVX29:QVX31 RFT29:RFT31 RPP29:RPP31 RZL29:RZL31 SJH29:SJH31 STD29:STD31 TCZ29:TCZ31 TMV29:TMV31 TWR29:TWR31 UGN29:UGN31 UQJ29:UQJ31 VAF29:VAF31 VKB29:VKB31 VTX29:VTX31 WDT29:WDT31 WNP29:WNP31 WXL29:WXL31 AEO29:AEO31 US29:US31 KW29:KW31 AOK29:AOK31 AYG29:AYG31 BIC29:BIC31 BRY29:BRY31 CBU29:CBU31 CLQ29:CLQ31 CVM29:CVM31 DFI29:DFI31 DPE29:DPE31 DZA29:DZA31 EIW29:EIW31 ESS29:ESS31 FCO29:FCO31 FMK29:FMK31 FWG29:FWG31 GGC29:GGC31 GPY29:GPY31 GZU29:GZU31 HJQ29:HJQ31 HTM29:HTM31 IDI29:IDI31 INE29:INE31 IXA29:IXA31 JGW29:JGW31 JQS29:JQS31 KAO29:KAO31 KKK29:KKK31 KUG29:KUG31 LEC29:LEC31 LNY29:LNY31 LXU29:LXU31 MHQ29:MHQ31 MRM29:MRM31 NBI29:NBI31 NLE29:NLE31 NVA29:NVA31 OEW29:OEW31 OOS29:OOS31 OYO29:OYO31 PIK29:PIK31 PSG29:PSG31 QCC29:QCC31 QLY29:QLY31 QVU29:QVU31 RFQ29:RFQ31 RPM29:RPM31 RZI29:RZI31 SJE29:SJE31 STA29:STA31 TCW29:TCW31 TMS29:TMS31 TWO29:TWO31 UGK29:UGK31 UQG29:UQG31 VAC29:VAC31 VJY29:VJY31 VTU29:VTU31 WDQ29:WDQ31 WNM29:WNM31 WXI29:WXI31 C29:C31 BF29:BF31 BI29:BI31 BL29:BL31 BHZ29:BHZ31 BHZ80:BHZ82 CBR34:CBR36 CLN34:CLN36 CVJ34:CVJ36 DFF34:DFF36 DPB34:DPB36 DYX34:DYX36 EIT34:EIT36 ESP34:ESP36 FCL34:FCL36 FMH34:FMH36 FWD34:FWD36 GFZ34:GFZ36 GPV34:GPV36 GZR34:GZR36 HJN34:HJN36 HTJ34:HTJ36 IDF34:IDF36 INB34:INB36 IWX34:IWX36 JGT34:JGT36 JQP34:JQP36 KAL34:KAL36 KKH34:KKH36 KUD34:KUD36 LDZ34:LDZ36 LNV34:LNV36 LXR34:LXR36 MHN34:MHN36 MRJ34:MRJ36 NBF34:NBF36 NLB34:NLB36 NUX34:NUX36 OET34:OET36 OOP34:OOP36 OYL34:OYL36 PIH34:PIH36 PSD34:PSD36 QBZ34:QBZ36 QLV34:QLV36 QVR34:QVR36 RFN34:RFN36 RPJ34:RPJ36 RZF34:RZF36 SJB34:SJB36 SSX34:SSX36 TCT34:TCT36 TMP34:TMP36 TWL34:TWL36 UGH34:UGH36 UQD34:UQD36 UZZ34:UZZ36 VJV34:VJV36 VTR34:VTR36 WDN34:WDN36 WNJ34:WNJ36 WXF34:WXF36 KT34:KT36 UP34:UP36 AEL34:AEL36 AYD34:AYD36 AOH34:AOH36 KZ34:KZ36 UV34:UV36 AER34:AER36 AON34:AON36 AYJ34:AYJ36 BIF34:BIF36 BSB34:BSB36 CBX34:CBX36 CLT34:CLT36 CVP34:CVP36 DFL34:DFL36 DPH34:DPH36 DZD34:DZD36 EIZ34:EIZ36 ESV34:ESV36 FCR34:FCR36 FMN34:FMN36 FWJ34:FWJ36 GGF34:GGF36 GQB34:GQB36 GZX34:GZX36 HJT34:HJT36 HTP34:HTP36 IDL34:IDL36 INH34:INH36 IXD34:IXD36 JGZ34:JGZ36 JQV34:JQV36 KAR34:KAR36 KKN34:KKN36 KUJ34:KUJ36 LEF34:LEF36 LOB34:LOB36 LXX34:LXX36 MHT34:MHT36 MRP34:MRP36 NBL34:NBL36 NLH34:NLH36 NVD34:NVD36 OEZ34:OEZ36 OOV34:OOV36 OYR34:OYR36 PIN34:PIN36 PSJ34:PSJ36 QCF34:QCF36 QMB34:QMB36 QVX34:QVX36 RFT34:RFT36 RPP34:RPP36 RZL34:RZL36 SJH34:SJH36 STD34:STD36 TCZ34:TCZ36 TMV34:TMV36 TWR34:TWR36 UGN34:UGN36 UQJ34:UQJ36 VAF34:VAF36 VKB34:VKB36 VTX34:VTX36 WDT34:WDT36 WNP34:WNP36 WXL34:WXL36 AEO34:AEO36 US34:US36 KW34:KW36 AOK34:AOK36 AYG34:AYG36 BIC34:BIC36 BRY34:BRY36 CBU34:CBU36 CLQ34:CLQ36 CVM34:CVM36 DFI34:DFI36 DPE34:DPE36 DZA34:DZA36 EIW34:EIW36 ESS34:ESS36 FCO34:FCO36 FMK34:FMK36 FWG34:FWG36 GGC34:GGC36 GPY34:GPY36 GZU34:GZU36 HJQ34:HJQ36 HTM34:HTM36 IDI34:IDI36 INE34:INE36 IXA34:IXA36 JGW34:JGW36 JQS34:JQS36 KAO34:KAO36 KKK34:KKK36 KUG34:KUG36 LEC34:LEC36 LNY34:LNY36 LXU34:LXU36 MHQ34:MHQ36 MRM34:MRM36 NBI34:NBI36 NLE34:NLE36 NVA34:NVA36 OEW34:OEW36 OOS34:OOS36 OYO34:OYO36 PIK34:PIK36 PSG34:PSG36 QCC34:QCC36 QLY34:QLY36 QVU34:QVU36 RFQ34:RFQ36 RPM34:RPM36 RZI34:RZI36 SJE34:SJE36 STA34:STA36 TCW34:TCW36 TMS34:TMS36 TWO34:TWO36 UGK34:UGK36 UQG34:UQG36 VAC34:VAC36 VJY34:VJY36 VTU34:VTU36 WDQ34:WDQ36 WNM34:WNM36 WXI34:WXI36 C34:C36 BF34:BF36 BI34:BI36 BL34:BL36 BHZ34:BHZ36 BL48:BL49 CBR43:CBR45 CLN43:CLN45 CVJ43:CVJ45 DFF43:DFF45 DPB43:DPB45 DYX43:DYX45 EIT43:EIT45 ESP43:ESP45 FCL43:FCL45 FMH43:FMH45 FWD43:FWD45 GFZ43:GFZ45 GPV43:GPV45 GZR43:GZR45 HJN43:HJN45 HTJ43:HTJ45 IDF43:IDF45 INB43:INB45 IWX43:IWX45 JGT43:JGT45 JQP43:JQP45 KAL43:KAL45 KKH43:KKH45 KUD43:KUD45 LDZ43:LDZ45 LNV43:LNV45 LXR43:LXR45 MHN43:MHN45 MRJ43:MRJ45 NBF43:NBF45 NLB43:NLB45 NUX43:NUX45 OET43:OET45 OOP43:OOP45 OYL43:OYL45 PIH43:PIH45 PSD43:PSD45 QBZ43:QBZ45 QLV43:QLV45 QVR43:QVR45 RFN43:RFN45 RPJ43:RPJ45 RZF43:RZF45 SJB43:SJB45 SSX43:SSX45 TCT43:TCT45 TMP43:TMP45 TWL43:TWL45 UGH43:UGH45 UQD43:UQD45 UZZ43:UZZ45 VJV43:VJV45 VTR43:VTR45 WDN43:WDN45 WNJ43:WNJ45 WXF43:WXF45 KT43:KT45 UP43:UP45 AEL43:AEL45 AYD43:AYD45 AOH43:AOH45 KZ43:KZ45 UV43:UV45 AER43:AER45 AON43:AON45 AYJ43:AYJ45 BIF43:BIF45 BSB43:BSB45 CBX43:CBX45 CLT43:CLT45 CVP43:CVP45 DFL43:DFL45 DPH43:DPH45 DZD43:DZD45 EIZ43:EIZ45 ESV43:ESV45 FCR43:FCR45 FMN43:FMN45 FWJ43:FWJ45 GGF43:GGF45 GQB43:GQB45 GZX43:GZX45 HJT43:HJT45 HTP43:HTP45 IDL43:IDL45 INH43:INH45 IXD43:IXD45 JGZ43:JGZ45 JQV43:JQV45 KAR43:KAR45 KKN43:KKN45 KUJ43:KUJ45 LEF43:LEF45 LOB43:LOB45 LXX43:LXX45 MHT43:MHT45 MRP43:MRP45 NBL43:NBL45 NLH43:NLH45 NVD43:NVD45 OEZ43:OEZ45 OOV43:OOV45 OYR43:OYR45 PIN43:PIN45 PSJ43:PSJ45 QCF43:QCF45 QMB43:QMB45 QVX43:QVX45 RFT43:RFT45 RPP43:RPP45 RZL43:RZL45 SJH43:SJH45 STD43:STD45 TCZ43:TCZ45 TMV43:TMV45 TWR43:TWR45 UGN43:UGN45 UQJ43:UQJ45 VAF43:VAF45 VKB43:VKB45 VTX43:VTX45 WDT43:WDT45 WNP43:WNP45 WXL43:WXL45 AEO43:AEO45 US43:US45 KW43:KW45 AOK43:AOK45 AYG43:AYG45 BIC43:BIC45 BRY43:BRY45 CBU43:CBU45 CLQ43:CLQ45 CVM43:CVM45 DFI43:DFI45 DPE43:DPE45 DZA43:DZA45 EIW43:EIW45 ESS43:ESS45 FCO43:FCO45 FMK43:FMK45 FWG43:FWG45 GGC43:GGC45 GPY43:GPY45 GZU43:GZU45 HJQ43:HJQ45 HTM43:HTM45 IDI43:IDI45 INE43:INE45 IXA43:IXA45 JGW43:JGW45 JQS43:JQS45 KAO43:KAO45 KKK43:KKK45 KUG43:KUG45 LEC43:LEC45 LNY43:LNY45 LXU43:LXU45 MHQ43:MHQ45 MRM43:MRM45 NBI43:NBI45 NLE43:NLE45 NVA43:NVA45 OEW43:OEW45 OOS43:OOS45 OYO43:OYO45 PIK43:PIK45 PSG43:PSG45 QCC43:QCC45 QLY43:QLY45 QVU43:QVU45 RFQ43:RFQ45 RPM43:RPM45 RZI43:RZI45 SJE43:SJE45 STA43:STA45 TCW43:TCW45 TMS43:TMS45 TWO43:TWO45 UGK43:UGK45 UQG43:UQG45 VAC43:VAC45 VJY43:VJY45 VTU43:VTU45 WDQ43:WDQ45 WNM43:WNM45 WXI43:WXI45 C43:C45 BF43:BF45 BI43:BI45 BL43:BL45 BHZ43:BHZ45 BRV34:BRV36 BRV48:BRV49 CBR48:CBR49 CLN48:CLN49 CVJ48:CVJ49 DFF48:DFF49 DPB48:DPB49 DYX48:DYX49 EIT48:EIT49 ESP48:ESP49 FCL48:FCL49 FMH48:FMH49 FWD48:FWD49 GFZ48:GFZ49 GPV48:GPV49 GZR48:GZR49 HJN48:HJN49 HTJ48:HTJ49 IDF48:IDF49 INB48:INB49 IWX48:IWX49 JGT48:JGT49 JQP48:JQP49 KAL48:KAL49 KKH48:KKH49 KUD48:KUD49 LDZ48:LDZ49 LNV48:LNV49 LXR48:LXR49 MHN48:MHN49 MRJ48:MRJ49 NBF48:NBF49 NLB48:NLB49 NUX48:NUX49 OET48:OET49 OOP48:OOP49 OYL48:OYL49 PIH48:PIH49 PSD48:PSD49 QBZ48:QBZ49 QLV48:QLV49 QVR48:QVR49 RFN48:RFN49 RPJ48:RPJ49 RZF48:RZF49 SJB48:SJB49 SSX48:SSX49 TCT48:TCT49 TMP48:TMP49 TWL48:TWL49 UGH48:UGH49 UQD48:UQD49 UZZ48:UZZ49 VJV48:VJV49 VTR48:VTR49 WDN48:WDN49 WNJ48:WNJ49 WXF48:WXF49 KT48:KT49 UP48:UP49 AEL48:AEL49 AYD48:AYD49 AOH48:AOH49 KZ48:KZ49 UV48:UV49 AER48:AER49 AON48:AON49 AYJ48:AYJ49 BIF48:BIF49 BSB48:BSB49 CBX48:CBX49 CLT48:CLT49 CVP48:CVP49 DFL48:DFL49 DPH48:DPH49 DZD48:DZD49 EIZ48:EIZ49 ESV48:ESV49 FCR48:FCR49 FMN48:FMN49 FWJ48:FWJ49 GGF48:GGF49 GQB48:GQB49 GZX48:GZX49 HJT48:HJT49 HTP48:HTP49 IDL48:IDL49 INH48:INH49 IXD48:IXD49 JGZ48:JGZ49 JQV48:JQV49 KAR48:KAR49 KKN48:KKN49 KUJ48:KUJ49 LEF48:LEF49 LOB48:LOB49 LXX48:LXX49 MHT48:MHT49 MRP48:MRP49 NBL48:NBL49 NLH48:NLH49 NVD48:NVD49 OEZ48:OEZ49 OOV48:OOV49 OYR48:OYR49 PIN48:PIN49 PSJ48:PSJ49 QCF48:QCF49 QMB48:QMB49 QVX48:QVX49 RFT48:RFT49 RPP48:RPP49 RZL48:RZL49 SJH48:SJH49 STD48:STD49 TCZ48:TCZ49 TMV48:TMV49 TWR48:TWR49 UGN48:UGN49 UQJ48:UQJ49 VAF48:VAF49 VKB48:VKB49 VTX48:VTX49 WDT48:WDT49 WNP48:WNP49 WXL48:WXL49 AEO48:AEO49 US48:US49 KW48:KW49 AOK48:AOK49 AYG48:AYG49 BIC48:BIC49 BRY48:BRY49 CBU48:CBU49 CLQ48:CLQ49 CVM48:CVM49 DFI48:DFI49 DPE48:DPE49 DZA48:DZA49 EIW48:EIW49 ESS48:ESS49 FCO48:FCO49 FMK48:FMK49 FWG48:FWG49 GGC48:GGC49 GPY48:GPY49 GZU48:GZU49 HJQ48:HJQ49 HTM48:HTM49 IDI48:IDI49 INE48:INE49 IXA48:IXA49 JGW48:JGW49 JQS48:JQS49 KAO48:KAO49 KKK48:KKK49 KUG48:KUG49 LEC48:LEC49 LNY48:LNY49 LXU48:LXU49 MHQ48:MHQ49 MRM48:MRM49 NBI48:NBI49 NLE48:NLE49 NVA48:NVA49 OEW48:OEW49 OOS48:OOS49 OYO48:OYO49 PIK48:PIK49 PSG48:PSG49 QCC48:QCC49 QLY48:QLY49 QVU48:QVU49 RFQ48:RFQ49 RPM48:RPM49 RZI48:RZI49 SJE48:SJE49 STA48:STA49 TCW48:TCW49 TMS48:TMS49 TWO48:TWO49 UGK48:UGK49 UQG48:UQG49 VAC48:VAC49 VJY48:VJY49 VTU48:VTU49 WDQ48:WDQ49 WNM48:WNM49 WXI48:WXI49 C48:C49 BF48:BF49 BI48:BI49 BH37:BH41 AOL150 AYH150 BID150 BRZ150 CBV150 CLR150 CVN150 DFJ150 DPF150 DZB150 EIX150 EST150 FCP150 FML150 FWH150 GGD150 GPZ150 GZV150 HJR150 HTN150 IDJ150 INF150 IXB150 JGX150 JQT150 KAP150 KKL150 KUH150 LED150 LNZ150 LXV150 MHR150 MRN150 NBJ150 NLF150 NVB150 OEX150 OOT150 OYP150 PIL150 PSH150 QCD150 QLZ150 QVV150 RFR150 RPN150 RZJ150 SJF150 STB150 TCX150 TMT150 TWP150 UGL150 UQH150 VAD150 VJZ150 VTV150 WDR150 WNN150 WXJ150 KU150 UQ150 AEM150 AOI150 BG150 AYE150 BIA150 BRW150 CBS150 CLO150 CVK150 DFG150 DPC150 DYY150 EIU150 ESQ150 FCM150 FMI150 FWE150 GGA150 GPW150 GZS150 HJO150 HTK150 IDG150 INC150 IWY150 JGU150 JQQ150 KAM150 KKI150 KUE150 LEA150 LNW150 LXS150 MHO150 MRK150 NBG150 NLC150 NUY150 OEU150 OOQ150 OYM150 PII150 PSE150 QCA150 QLW150 QVS150 RFO150 RPK150 RZG150 SJC150 SSY150 TCU150 TMQ150 TWM150 UGI150 UQE150 VAA150 VJW150 VTS150 WDO150 WNK150 WXG150 KR150 UN150 AEJ150 AOF150 BD150 AYB150 BHX150 BRT150 CBP150 CLL150 CVH150 DFD150 DOZ150 DYV150 EIR150 ESN150 FCJ150 FMF150 FWB150 GFX150 GPT150 GZP150 HJL150 HTH150 IDD150 IMZ150 IWV150 JGR150 JQN150 KAJ150 KKF150 KUB150 LDX150 LNT150 LXP150 MHL150 MRH150 NBD150 NKZ150 NUV150 OER150 OON150 OYJ150 PIF150 PSB150 QBX150 QLT150 QVP150 RFL150 RPH150 RZD150 SIZ150 SSV150 TCR150 TMN150 TWJ150 UGF150 UQB150 UZX150 VJT150 VTP150 WDL150 WNH150 WXD150 KX150 WNI143 WWX163 TZ133:TZ134 KV151 WNF151 WDJ151 VTN151 VJR151 UZV151 UPZ151 UGD151 TWH151 TML151 TCP151 SST151 SIX151 RZB151 RPF151 RFJ151 QVN151 QLR151 QBV151 PRZ151 PID151 OYH151 OOL151 OEP151 NUT151 NKX151 NBB151 MRF151 MHJ151 LXN151 LNR151 LDV151 KTZ151 KKD151 KAH151 JQL151 JGP151 IWT151 IMX151 IDB151 HTF151 HJJ151 GZN151 GPR151 GFV151 FVZ151 FMD151 FCH151 ESL151 EIP151 DYT151 DOX151 DFB151 CVF151 CLJ151 CBN151 BRR151 BHV151 AXZ151 AOD151 AEH151 UL151 KP151 WXB151 WXE151 WNI151 WDM151 VTQ151 VJU151 UZY151 UQC151 UGG151 TWK151 TMO151 TCS151 SSW151 SJA151 RZE151 RPI151 RFM151 QVQ151 QLU151 QBY151 PSC151 PIG151 OYK151 OOO151 OES151 NUW151 NLA151 NBE151 MRI151 MHM151 LXQ151 LNU151 LDY151 KUC151 KKG151 KAK151 JQO151 JGS151 IWW151 INA151 IDE151 HTI151 HJM151 GZQ151 GPU151 GFY151 FWC151 FMG151 FCK151 ESO151 EIS151 DYW151 DPA151 DFE151 CVI151 CLM151 CBQ151 BRU151 BHY151 AYC151 AOG151 AEK151 UO151 KS151 WXH151 WNL151 WDP151 VTT151 VJX151 VAB151 UQF151 UGJ151 TWN151 TMR151 TCV151 SSZ151 SJD151 RZH151 RPL151 RFP151 QVT151 QLX151 QCB151 PSF151 PIJ151 OYN151 OOR151 OEV151 NUZ151 NLD151 NBH151 MRL151 MHP151 LXT151 LNX151 LEB151 KUF151 KKJ151 KAN151 JQR151 JGV151 IWZ151 IND151 IDH151 HTL151 HJP151 GZT151 GPX151 GGB151 FWF151 FMJ151 FCN151 ESR151 EIV151 DYZ151 DPD151 DFH151 CVL151 CLP151 CBT151 BRX151 BIB151 AYF151 AOJ151 BK105 KI163 UZY258 VTQ258 WDM258 WNI258 WXE258 KP258 UL258 AEH258 AOD258 AXZ258 BHV258 BRR258 CBN258 CLJ258 CVF258 DFB258 DOX258 DYT258 EIP258 ESL258 FCH258 FMD258 FVZ258 GFV258 GPR258 GZN258 HJJ258 HTF258 IDB258 IMX258 IWT258 JGP258 JQL258 KAH258 KKD258 KTZ258 LDV258 LNR258 LXN258 MHJ258 MRF258 NBB258 NKX258 NUT258 OEP258 OOL258 OYH258 PID258 PRZ258 QBV258 QLR258 QVN258 RFJ258 RPF258 RZB258 SIX258 SST258 TCP258 TML258 TWH258 UGD258 UPZ258 UZV258 VJR258 VTN258 WDJ258 WNF258 WXB258 KV258 UR258 AEN258 AOJ258 AYF258 BIB258 BRX258 CBT258 CLP258 CVL258 DFH258 DPD258 DYZ258 EIV258 ESR258 FCN258 FMJ258 FWF258 GGB258 GPX258 GZT258 HJP258 HTL258 IDH258 IND258 IWZ258 JGV258 JQR258 KAN258 KKJ258 KUF258 LEB258 LNX258 LXT258 MHP258 MRL258 NBH258 NLD258 NUZ258 OEV258 OOR258 OYN258 PIJ258 PSF258 QCB258 QLX258 QVT258 RFP258 RPL258 RZH258 SJD258 SSZ258 TCV258 TMR258 TWN258 UGJ258 UQF258 VAB258 VJX258 VTT258 WDP258 WNL258 WXH258 KS258 UO258 AEK258 AOG258 AYC258 BHY258 BRU258 CBQ258 CLM258 CVI258 DFE258 DPA258 DYW258 EIS258 ESO258 FCK258 FMG258 FWC258 GFY258 GPU258 GZQ258 HJM258 HTI258 IDE258 INA258 IWW258 JGS258 JQO258 KAK258 KKG258 KUC258 LDY258 LNU258 LXQ258 MHM258 MRI258 NBE258 NLA258 NUW258 OES258 OOO258 OYK258 PIG258 PSC258 QBY258 QLU258 QVQ258 RFM258 RPI258 RZE258 SJA258 SSW258 TCS258 TMO258 TWK258 UGG258 BI207 UG159 BD208 BG208 VAI259 BI210 BF210 BD211 BG211 BJ208 BF213 BI213 WNI149 BG214 BJ211 BI260:BI261 BH163 BH17:BH27 BI343 WWX251 BI339:BI340 BF339:BF340 KN83 UJ83 AEF83 AOB83 AXX83 BHT83 BRP83 CBL83 CLH83 CVD83 DEZ83 DOV83 DYR83 EIN83 ESJ83 FCF83 FMB83 FVX83 GFT83 GPP83 GZL83 HJH83 HTD83 ICZ83 IMV83 IWR83 JGN83 JQJ83 KAF83 KKB83 KTX83 LDT83 LNP83 LXL83 MHH83 MRD83 NAZ83 NKV83 NUR83 OEN83 OOJ83 OYF83 PIB83 PRX83 QBT83 QLP83 QVL83 RFH83 RPD83 RYZ83 SIV83 SSR83 TCN83 TMJ83 TWF83 UGB83 UPX83 UZT83 VJP83 VTL83 WDH83 WND83 WWZ83 AEC83 UG83 KK83 ANY83 AXU83 BHQ83 BRM83 CBI83 CLE83 CVA83 DEW83 DOS83 DYO83 EIK83 ESG83 FCC83 FLY83 FVU83 GFQ83 GPM83 GZI83 HJE83 HTA83 ICW83 IMS83 IWO83 JGK83 JQG83 KAC83 KJY83 KTU83 LDQ83 LNM83 LXI83 MHE83 MRA83 NAW83 NKS83 NUO83 OEK83 OOG83 OYC83 PHY83 PRU83 QBQ83 QLM83 QVI83 RFE83 RPA83 RYW83 SIS83 SSO83 TCK83 TMG83 TWC83 UFY83 UPU83 UZQ83 VJM83 VTI83 WDE83 WNA83 WWW83 AXR83 BHN83 BRJ83 CBF83 CLB83 CUX83 DET83 DOP83 DYL83 EIH83 ESD83 FBZ83 FLV83 FVR83 GFN83 GPJ83 GZF83 HJB83 HSX83 ICT83 IMP83 IWL83 JGH83 JQD83 JZZ83 KJV83 KTR83 LDN83 LNJ83 LXF83 MHB83 MQX83 NAT83 NKP83 NUL83 OEH83 OOD83 OXZ83 PHV83 PRR83 QBN83 QLJ83 QVF83 RFB83 ROX83 RYT83 SIP83 SSL83 TCH83 TMD83 TVZ83 UFV83 UPR83 UZN83 VJJ83 VTF83 WDB83 WMX83 WWT83 KH83 UD83 ADZ83 ANV83 TZ84:TZ85 ADV84:ADV85 ANR84:ANR85 AXN84:AXN85 BHJ84:BHJ85 BRF84:BRF85 CBB84:CBB85 CKX84:CKX85 CUT84:CUT85 DEP84:DEP85 DOL84:DOL85 DYH84:DYH85 EID84:EID85 ERZ84:ERZ85 FBV84:FBV85 FLR84:FLR85 FVN84:FVN85 GFJ84:GFJ85 GPF84:GPF85 GZB84:GZB85 HIX84:HIX85 HST84:HST85 ICP84:ICP85 IML84:IML85 IWH84:IWH85 JGD84:JGD85 JPZ84:JPZ85 JZV84:JZV85 KJR84:KJR85 KTN84:KTN85 LDJ84:LDJ85 LNF84:LNF85 LXB84:LXB85 MGX84:MGX85 MQT84:MQT85 NAP84:NAP85 NKL84:NKL85 NUH84:NUH85 OED84:OED85 ONZ84:ONZ85 OXV84:OXV85 PHR84:PHR85 PRN84:PRN85 QBJ84:QBJ85 QLF84:QLF85 QVB84:QVB85 REX84:REX85 ROT84:ROT85 RYP84:RYP85 SIL84:SIL85 SSH84:SSH85 TCD84:TCD85 TLZ84:TLZ85 TVV84:TVV85 UFR84:UFR85 UPN84:UPN85 UZJ84:UZJ85 VJF84:VJF85 VTB84:VTB85 WCX84:WCX85 WMT84:WMT85 WWP84:WWP85 ADS84:ADS85 TW84:TW85 KA84:KA85 ANO84:ANO85 AXK84:AXK85 BHG84:BHG85 BRC84:BRC85 CAY84:CAY85 CKU84:CKU85 CUQ84:CUQ85 DEM84:DEM85 DOI84:DOI85 DYE84:DYE85 EIA84:EIA85 ERW84:ERW85 FBS84:FBS85 FLO84:FLO85 FVK84:FVK85 GFG84:GFG85 GPC84:GPC85 GYY84:GYY85 HIU84:HIU85 HSQ84:HSQ85 ICM84:ICM85 IMI84:IMI85 IWE84:IWE85 JGA84:JGA85 JPW84:JPW85 JZS84:JZS85 KJO84:KJO85 KTK84:KTK85 LDG84:LDG85 LNC84:LNC85 LWY84:LWY85 MGU84:MGU85 MQQ84:MQQ85 NAM84:NAM85 NKI84:NKI85 NUE84:NUE85 OEA84:OEA85 ONW84:ONW85 OXS84:OXS85 PHO84:PHO85 PRK84:PRK85 QBG84:QBG85 QLC84:QLC85 QUY84:QUY85 REU84:REU85 ROQ84:ROQ85 RYM84:RYM85 SII84:SII85 SSE84:SSE85 TCA84:TCA85 TLW84:TLW85 TVS84:TVS85 UFO84:UFO85 UPK84:UPK85 UZG84:UZG85 VJC84:VJC85 VSY84:VSY85 WCU84:WCU85 WMQ84:WMQ85 WWM84:WWM85 AXH84:AXH85 BHD84:BHD85 BQZ84:BQZ85 CAV84:CAV85 CKR84:CKR85 CUN84:CUN85 DEJ84:DEJ85 DOF84:DOF85 DYB84:DYB85 EHX84:EHX85 ERT84:ERT85 FBP84:FBP85 FLL84:FLL85 FVH84:FVH85 GFD84:GFD85 GOZ84:GOZ85 GYV84:GYV85 HIR84:HIR85 HSN84:HSN85 ICJ84:ICJ85 IMF84:IMF85 IWB84:IWB85 JFX84:JFX85 JPT84:JPT85 JZP84:JZP85 KJL84:KJL85 KTH84:KTH85 LDD84:LDD85 LMZ84:LMZ85 LWV84:LWV85 MGR84:MGR85 MQN84:MQN85 NAJ84:NAJ85 NKF84:NKF85 NUB84:NUB85 ODX84:ODX85 ONT84:ONT85 OXP84:OXP85 PHL84:PHL85 PRH84:PRH85 QBD84:QBD85 QKZ84:QKZ85 QUV84:QUV85 RER84:RER85 RON84:RON85 RYJ84:RYJ85 SIF84:SIF85 SSB84:SSB85 TBX84:TBX85 TLT84:TLT85 TVP84:TVP85 UFL84:UFL85 UPH84:UPH85 UZD84:UZD85 VIZ84:VIZ85 VSV84:VSV85 WCR84:WCR85 WMN84:WMN85 WWJ84:WWJ85 JX84:JX85 TT84:TT85 ADP84:ADP85 KN88 UJ88 AEF88 AOB88 AXX88 BHT88 BRP88 CBL88 CLH88 CVD88 DEZ88 DOV88 DYR88 EIN88 ESJ88 FCF88 FMB88 FVX88 GFT88 GPP88 GZL88 HJH88 HTD88 ICZ88 IMV88 IWR88 JGN88 JQJ88 KAF88 KKB88 KTX88 LDT88 LNP88 LXL88 MHH88 MRD88 NAZ88 NKV88 NUR88 OEN88 OOJ88 OYF88 PIB88 PRX88 QBT88 QLP88 QVL88 RFH88 RPD88 RYZ88 SIV88 SSR88 TCN88 TMJ88 TWF88 UGB88 UPX88 UZT88 VJP88 VTL88 WDH88 WND88 WWZ88 AEC88 UG88 KK88 ANY88 AXU88 BHQ88 BRM88 CBI88 CLE88 CVA88 DEW88 DOS88 DYO88 EIK88 ESG88 FCC88 FLY88 FVU88 GFQ88 GPM88 GZI88 HJE88 HTA88 ICW88 IMS88 IWO88 JGK88 JQG88 KAC88 KJY88 KTU88 LDQ88 LNM88 LXI88 MHE88 MRA88 NAW88 NKS88 NUO88 OEK88 OOG88 OYC88 PHY88 PRU88 QBQ88 QLM88 QVI88 RFE88 RPA88 RYW88 SIS88 SSO88 TCK88 TMG88 TWC88 UFY88 UPU88 UZQ88 VJM88 VTI88 WDE88 WNA88 WWW88 AXR88 BHN88 BRJ88 CBF88 CLB88 CUX88 DET88 DOP88 DYL88 EIH88 ESD88 FBZ88 FLV88 FVR88 GFN88 GPJ88 GZF88 HJB88 HSX88 ICT88 IMP88 IWL88 JGH88 JQD88 JZZ88 KJV88 KTR88 LDN88 LNJ88 LXF88 MHB88 MQX88 NAT88 NKP88 NUL88 OEH88 OOD88 OXZ88 PHV88 PRR88 QBN88 QLJ88 QVF88 RFB88 ROX88 RYT88 SIP88 SSL88 TCH88 TMD88 TVZ88 UFV88 UPR88 UZN88 VJJ88 VTF88 WDB88 WMX88 WWT88 KH88 UD88 ADZ88 ANV88 TZ89:TZ90 ADV89:ADV90 ANR89:ANR90 AXN89:AXN90 BHJ89:BHJ90 BRF89:BRF90 CBB89:CBB90 CKX89:CKX90 CUT89:CUT90 DEP89:DEP90 DOL89:DOL90 DYH89:DYH90 EID89:EID90 ERZ89:ERZ90 FBV89:FBV90 FLR89:FLR90 FVN89:FVN90 GFJ89:GFJ90 GPF89:GPF90 GZB89:GZB90 HIX89:HIX90 HST89:HST90 ICP89:ICP90 IML89:IML90 IWH89:IWH90 JGD89:JGD90 JPZ89:JPZ90 JZV89:JZV90 KJR89:KJR90 KTN89:KTN90 LDJ89:LDJ90 LNF89:LNF90 LXB89:LXB90 MGX89:MGX90 MQT89:MQT90 NAP89:NAP90 NKL89:NKL90 NUH89:NUH90 OED89:OED90 ONZ89:ONZ90 OXV89:OXV90 PHR89:PHR90 PRN89:PRN90 QBJ89:QBJ90 QLF89:QLF90 QVB89:QVB90 REX89:REX90 ROT89:ROT90 RYP89:RYP90 SIL89:SIL90 SSH89:SSH90 TCD89:TCD90 TLZ89:TLZ90 TVV89:TVV90 UFR89:UFR90 UPN89:UPN90 UZJ89:UZJ90 VJF89:VJF90 VTB89:VTB90 WCX89:WCX90 WMT89:WMT90 WWP89:WWP90 ADS89:ADS90 TW89:TW90 KA89:KA90 ANO89:ANO90 AXK89:AXK90 BHG89:BHG90 BRC89:BRC90 CAY89:CAY90 CKU89:CKU90 CUQ89:CUQ90 DEM89:DEM90 DOI89:DOI90 DYE89:DYE90 EIA89:EIA90 ERW89:ERW90 FBS89:FBS90 FLO89:FLO90 FVK89:FVK90 GFG89:GFG90 GPC89:GPC90 GYY89:GYY90 HIU89:HIU90 HSQ89:HSQ90 ICM89:ICM90 IMI89:IMI90 IWE89:IWE90 JGA89:JGA90 JPW89:JPW90 JZS89:JZS90 KJO89:KJO90 KTK89:KTK90 LDG89:LDG90 LNC89:LNC90 LWY89:LWY90 MGU89:MGU90 MQQ89:MQQ90 NAM89:NAM90 NKI89:NKI90 NUE89:NUE90 OEA89:OEA90 ONW89:ONW90 OXS89:OXS90 PHO89:PHO90 PRK89:PRK90 QBG89:QBG90 QLC89:QLC90 QUY89:QUY90 REU89:REU90 ROQ89:ROQ90 RYM89:RYM90 SII89:SII90 SSE89:SSE90 TCA89:TCA90 TLW89:TLW90 TVS89:TVS90 UFO89:UFO90 UPK89:UPK90 UZG89:UZG90 VJC89:VJC90 VSY89:VSY90 WCU89:WCU90 WMQ89:WMQ90 WWM89:WWM90 AXH89:AXH90 BHD89:BHD90 BQZ89:BQZ90 CAV89:CAV90 CKR89:CKR90 CUN89:CUN90 DEJ89:DEJ90 DOF89:DOF90 DYB89:DYB90 EHX89:EHX90 ERT89:ERT90 FBP89:FBP90 FLL89:FLL90 FVH89:FVH90 GFD89:GFD90 GOZ89:GOZ90 GYV89:GYV90 HIR89:HIR90 HSN89:HSN90 ICJ89:ICJ90 IMF89:IMF90 IWB89:IWB90 JFX89:JFX90 JPT89:JPT90 JZP89:JZP90 KJL89:KJL90 KTH89:KTH90 LDD89:LDD90 LMZ89:LMZ90 LWV89:LWV90 MGR89:MGR90 MQN89:MQN90 NAJ89:NAJ90 NKF89:NKF90 NUB89:NUB90 ODX89:ODX90 ONT89:ONT90 OXP89:OXP90 PHL89:PHL90 PRH89:PRH90 QBD89:QBD90 QKZ89:QKZ90 QUV89:QUV90 RER89:RER90 RON89:RON90 RYJ89:RYJ90 SIF89:SIF90 SSB89:SSB90 TBX89:TBX90 TLT89:TLT90 TVP89:TVP90 UFL89:UFL90 UPH89:UPH90 UZD89:UZD90 VIZ89:VIZ90 VSV89:VSV90 WCR89:WCR90 WMN89:WMN90 WWJ89:WWJ90 JX89:JX90 TT89:TT90 ADP89:ADP90 ANL89:ANL90 ANV94 KN94 UJ94 AEF94 AOB94 AXX94 BHT94 BRP94 CBL94 CLH94 CVD94 DEZ94 DOV94 DYR94 EIN94 ESJ94 FCF94 FMB94 FVX94 GFT94 GPP94 GZL94 HJH94 HTD94 ICZ94 IMV94 IWR94 JGN94 JQJ94 KAF94 KKB94 KTX94 LDT94 LNP94 LXL94 MHH94 MRD94 NAZ94 NKV94 NUR94 OEN94 OOJ94 OYF94 PIB94 PRX94 QBT94 QLP94 QVL94 RFH94 RPD94 RYZ94 SIV94 SSR94 TCN94 TMJ94 TWF94 UGB94 UPX94 UZT94 VJP94 VTL94 WDH94 WND94 WWZ94 AEC94 UG94 KK94 ANY94 AXU94 BHQ94 BRM94 CBI94 CLE94 CVA94 DEW94 DOS94 DYO94 EIK94 ESG94 FCC94 FLY94 FVU94 GFQ94 GPM94 GZI94 HJE94 HTA94 ICW94 IMS94 IWO94 JGK94 JQG94 KAC94 KJY94 KTU94 LDQ94 LNM94 LXI94 MHE94 MRA94 NAW94 NKS94 NUO94 OEK94 OOG94 OYC94 PHY94 PRU94 QBQ94 QLM94 QVI94 RFE94 RPA94 RYW94 SIS94 SSO94 TCK94 TMG94 TWC94 UFY94 UPU94 UZQ94 VJM94 VTI94 WDE94 WNA94 WWW94 AXR94 BHN94 BRJ94 CBF94 CLB94 CUX94 DET94 DOP94 DYL94 EIH94 ESD94 FBZ94 FLV94 FVR94 GFN94 GPJ94 GZF94 HJB94 HSX94 ICT94 IMP94 IWL94 JGH94 JQD94 JZZ94 KJV94 KTR94 LDN94 LNJ94 LXF94 MHB94 MQX94 NAT94 NKP94 NUL94 OEH94 OOD94 OXZ94 PHV94 PRR94 QBN94 QLJ94 QVF94 RFB94 ROX94 RYT94 SIP94 SSL94 TCH94 TMD94 TVZ94 UFV94 UPR94 UZN94 VJJ94 VTF94 WDB94 WMX94 WWT94 KH94 UD94 ADZ94 TZ95:TZ96 ADV95:ADV96 ANR95:ANR96 AXN95:AXN96 BHJ95:BHJ96 BRF95:BRF96 CBB95:CBB96 CKX95:CKX96 CUT95:CUT96 DEP95:DEP96 DOL95:DOL96 DYH95:DYH96 EID95:EID96 ERZ95:ERZ96 FBV95:FBV96 FLR95:FLR96 FVN95:FVN96 GFJ95:GFJ96 GPF95:GPF96 GZB95:GZB96 HIX95:HIX96 HST95:HST96 ICP95:ICP96 IML95:IML96 IWH95:IWH96 JGD95:JGD96 JPZ95:JPZ96 JZV95:JZV96 KJR95:KJR96 KTN95:KTN96 LDJ95:LDJ96 LNF95:LNF96 LXB95:LXB96 MGX95:MGX96 MQT95:MQT96 NAP95:NAP96 NKL95:NKL96 NUH95:NUH96 OED95:OED96 ONZ95:ONZ96 OXV95:OXV96 PHR95:PHR96 PRN95:PRN96 QBJ95:QBJ96 QLF95:QLF96 QVB95:QVB96 REX95:REX96 ROT95:ROT96 RYP95:RYP96 SIL95:SIL96 SSH95:SSH96 TCD95:TCD96 TLZ95:TLZ96 TVV95:TVV96 UFR95:UFR96 UPN95:UPN96 UZJ95:UZJ96 VJF95:VJF96 VTB95:VTB96 WCX95:WCX96 WMT95:WMT96 WWP95:WWP96 ADS95:ADS96 TW95:TW96 KA95:KA96 ANO95:ANO96 AXK95:AXK96 BHG95:BHG96 BRC95:BRC96 CAY95:CAY96 CKU95:CKU96 CUQ95:CUQ96 DEM95:DEM96 DOI95:DOI96 DYE95:DYE96 EIA95:EIA96 ERW95:ERW96 FBS95:FBS96 FLO95:FLO96 FVK95:FVK96 GFG95:GFG96 GPC95:GPC96 GYY95:GYY96 HIU95:HIU96 HSQ95:HSQ96 ICM95:ICM96 IMI95:IMI96 IWE95:IWE96 JGA95:JGA96 JPW95:JPW96 JZS95:JZS96 KJO95:KJO96 KTK95:KTK96 LDG95:LDG96 LNC95:LNC96 LWY95:LWY96 MGU95:MGU96 MQQ95:MQQ96 NAM95:NAM96 NKI95:NKI96 NUE95:NUE96 OEA95:OEA96 ONW95:ONW96 OXS95:OXS96 PHO95:PHO96 PRK95:PRK96 QBG95:QBG96 QLC95:QLC96 QUY95:QUY96 REU95:REU96 ROQ95:ROQ96 RYM95:RYM96 SII95:SII96 SSE95:SSE96 TCA95:TCA96 TLW95:TLW96 TVS95:TVS96 UFO95:UFO96 UPK95:UPK96 UZG95:UZG96 VJC95:VJC96 VSY95:VSY96 WCU95:WCU96 WMQ95:WMQ96 WWM95:WWM96 AXH95:AXH96 BHD95:BHD96 BQZ95:BQZ96 CAV95:CAV96 CKR95:CKR96 CUN95:CUN96 DEJ95:DEJ96 DOF95:DOF96 DYB95:DYB96 EHX95:EHX96 ERT95:ERT96 FBP95:FBP96 FLL95:FLL96 FVH95:FVH96 GFD95:GFD96 GOZ95:GOZ96 GYV95:GYV96 HIR95:HIR96 HSN95:HSN96 ICJ95:ICJ96 IMF95:IMF96 IWB95:IWB96 JFX95:JFX96 JPT95:JPT96 JZP95:JZP96 KJL95:KJL96 KTH95:KTH96 LDD95:LDD96 LMZ95:LMZ96 LWV95:LWV96 MGR95:MGR96 MQN95:MQN96 NAJ95:NAJ96 NKF95:NKF96 NUB95:NUB96 ODX95:ODX96 ONT95:ONT96 OXP95:OXP96 PHL95:PHL96 PRH95:PRH96 QBD95:QBD96 QKZ95:QKZ96 QUV95:QUV96 RER95:RER96 RON95:RON96 RYJ95:RYJ96 SIF95:SIF96 SSB95:SSB96 TBX95:TBX96 TLT95:TLT96 TVP95:TVP96 UFL95:UFL96 UPH95:UPH96 UZD95:UZD96 VIZ95:VIZ96 VSV95:VSV96 WCR95:WCR96 WMN95:WMN96 WWJ95:WWJ96 JX95:JX96 TT95:TT96 ADP95:ADP96 ANL95:ANL96 ADZ99:ADZ100 ANV99:ANV100 KN99:KN100 UJ99:UJ100 AEF99:AEF100 AOB99:AOB100 AXX99:AXX100 BHT99:BHT100 BRP99:BRP100 CBL99:CBL100 CLH99:CLH100 CVD99:CVD100 DEZ99:DEZ100 DOV99:DOV100 DYR99:DYR100 EIN99:EIN100 ESJ99:ESJ100 FCF99:FCF100 FMB99:FMB100 FVX99:FVX100 GFT99:GFT100 GPP99:GPP100 GZL99:GZL100 HJH99:HJH100 HTD99:HTD100 ICZ99:ICZ100 IMV99:IMV100 IWR99:IWR100 JGN99:JGN100 JQJ99:JQJ100 KAF99:KAF100 KKB99:KKB100 KTX99:KTX100 LDT99:LDT100 LNP99:LNP100 LXL99:LXL100 MHH99:MHH100 MRD99:MRD100 NAZ99:NAZ100 NKV99:NKV100 NUR99:NUR100 OEN99:OEN100 OOJ99:OOJ100 OYF99:OYF100 PIB99:PIB100 PRX99:PRX100 QBT99:QBT100 QLP99:QLP100 QVL99:QVL100 RFH99:RFH100 RPD99:RPD100 RYZ99:RYZ100 SIV99:SIV100 SSR99:SSR100 TCN99:TCN100 TMJ99:TMJ100 TWF99:TWF100 UGB99:UGB100 UPX99:UPX100 UZT99:UZT100 VJP99:VJP100 VTL99:VTL100 WDH99:WDH100 WND99:WND100 WWZ99:WWZ100 AEC99:AEC100 UG99:UG100 KK99:KK100 ANY99:ANY100 AXU99:AXU100 BHQ99:BHQ100 BRM99:BRM100 CBI99:CBI100 CLE99:CLE100 CVA99:CVA100 DEW99:DEW100 DOS99:DOS100 DYO99:DYO100 EIK99:EIK100 ESG99:ESG100 FCC99:FCC100 FLY99:FLY100 FVU99:FVU100 GFQ99:GFQ100 GPM99:GPM100 GZI99:GZI100 HJE99:HJE100 HTA99:HTA100 ICW99:ICW100 IMS99:IMS100 IWO99:IWO100 JGK99:JGK100 JQG99:JQG100 KAC99:KAC100 KJY99:KJY100 KTU99:KTU100 LDQ99:LDQ100 LNM99:LNM100 LXI99:LXI100 MHE99:MHE100 MRA99:MRA100 NAW99:NAW100 NKS99:NKS100 NUO99:NUO100 OEK99:OEK100 OOG99:OOG100 OYC99:OYC100 PHY99:PHY100 PRU99:PRU100 QBQ99:QBQ100 QLM99:QLM100 QVI99:QVI100 RFE99:RFE100 RPA99:RPA100 RYW99:RYW100 SIS99:SIS100 SSO99:SSO100 TCK99:TCK100 TMG99:TMG100 TWC99:TWC100 UFY99:UFY100 UPU99:UPU100 UZQ99:UZQ100 VJM99:VJM100 VTI99:VTI100 WDE99:WDE100 WNA99:WNA100 WWW99:WWW100 AXR99:AXR100 BHN99:BHN100 BRJ99:BRJ100 CBF99:CBF100 CLB99:CLB100 CUX99:CUX100 DET99:DET100 DOP99:DOP100 DYL99:DYL100 EIH99:EIH100 ESD99:ESD100 FBZ99:FBZ100 FLV99:FLV100 FVR99:FVR100 GFN99:GFN100 GPJ99:GPJ100 GZF99:GZF100 HJB99:HJB100 HSX99:HSX100 ICT99:ICT100 IMP99:IMP100 IWL99:IWL100 JGH99:JGH100 JQD99:JQD100 JZZ99:JZZ100 KJV99:KJV100 KTR99:KTR100 LDN99:LDN100 LNJ99:LNJ100 LXF99:LXF100 MHB99:MHB100 MQX99:MQX100 NAT99:NAT100 NKP99:NKP100 NUL99:NUL100 OEH99:OEH100 OOD99:OOD100 OXZ99:OXZ100 PHV99:PHV100 PRR99:PRR100 QBN99:QBN100 QLJ99:QLJ100 QVF99:QVF100 RFB99:RFB100 ROX99:ROX100 RYT99:RYT100 SIP99:SIP100 SSL99:SSL100 TCH99:TCH100 TMD99:TMD100 TVZ99:TVZ100 UFV99:UFV100 UPR99:UPR100 UZN99:UZN100 VJJ99:VJJ100 VTF99:VTF100 WDB99:WDB100 WMX99:WMX100 WWT99:WWT100 KH99:KH100 UD99:UD100 TZ101 ADV101 ANR101 AXN101 BHJ101 BRF101 CBB101 CKX101 CUT101 DEP101 DOL101 DYH101 EID101 ERZ101 FBV101 FLR101 FVN101 GFJ101 GPF101 GZB101 HIX101 HST101 ICP101 IML101 IWH101 JGD101 JPZ101 JZV101 KJR101 KTN101 LDJ101 LNF101 LXB101 MGX101 MQT101 NAP101 NKL101 NUH101 OED101 ONZ101 OXV101 PHR101 PRN101 QBJ101 QLF101 QVB101 REX101 ROT101 RYP101 SIL101 SSH101 TCD101 TLZ101 TVV101 UFR101 UPN101 UZJ101 VJF101 VTB101 WCX101 WMT101 WWP101 ADS101 TW101 KA101 ANO101 AXK101 BHG101 BRC101 CAY101 CKU101 CUQ101 DEM101 DOI101 DYE101 EIA101 ERW101 FBS101 FLO101 FVK101 GFG101 GPC101 GYY101 HIU101 HSQ101 ICM101 IMI101 IWE101 JGA101 JPW101 JZS101 KJO101 KTK101 LDG101 LNC101 LWY101 MGU101 MQQ101 NAM101 NKI101 NUE101 OEA101 ONW101 OXS101 PHO101 PRK101 QBG101 QLC101 QUY101 REU101 ROQ101 RYM101 SII101 SSE101 TCA101 TLW101 TVS101 UFO101 UPK101 UZG101 VJC101 VSY101 WCU101 WMQ101 WWM101 AXH101 BHD101 BQZ101 CAV101 CKR101 CUN101 DEJ101 DOF101 DYB101 EHX101 ERT101 FBP101 FLL101 FVH101 GFD101 GOZ101 GYV101 HIR101 HSN101 ICJ101 IMF101 IWB101 JFX101 JPT101 JZP101 KJL101 KTH101 LDD101 LMZ101 LWV101 MGR101 MQN101 NAJ101 NKF101 NUB101 ODX101 ONT101 OXP101 PHL101 PRH101 QBD101 QKZ101 QUV101 RER101 RON101 RYJ101 SIF101 SSB101 TBX101 TLT101 TVP101 UFL101 UPH101 UZD101 VIZ101 VSV101 WCR101 WMN101 WWJ101 JX101 TT101 ADP101 UD103 ADZ103 ANV103 KN103 UJ103 AEF103 AOB103 AXX103 BHT103 BRP103 CBL103 CLH103 CVD103 DEZ103 DOV103 DYR103 EIN103 ESJ103 FCF103 FMB103 FVX103 GFT103 GPP103 GZL103 HJH103 HTD103 ICZ103 IMV103 IWR103 JGN103 JQJ103 KAF103 KKB103 KTX103 LDT103 LNP103 LXL103 MHH103 MRD103 NAZ103 NKV103 NUR103 OEN103 OOJ103 OYF103 PIB103 PRX103 QBT103 QLP103 QVL103 RFH103 RPD103 RYZ103 SIV103 SSR103 TCN103 TMJ103 TWF103 UGB103 UPX103 UZT103 VJP103 VTL103 WDH103 WND103 WWZ103 AEC103 UG103 KK103 ANY103 AXU103 BHQ103 BRM103 CBI103 CLE103 CVA103 DEW103 DOS103 DYO103 EIK103 ESG103 FCC103 FLY103 FVU103 GFQ103 GPM103 GZI103 HJE103 HTA103 ICW103 IMS103 IWO103 JGK103 JQG103 KAC103 KJY103 KTU103 LDQ103 LNM103 LXI103 MHE103 MRA103 NAW103 NKS103 NUO103 OEK103 OOG103 OYC103 PHY103 PRU103 QBQ103 QLM103 QVI103 RFE103 RPA103 RYW103 SIS103 SSO103 TCK103 TMG103 TWC103 UFY103 UPU103 UZQ103 VJM103 VTI103 WDE103 WNA103 WWW103 AXR103 BHN103 BRJ103 CBF103 CLB103 CUX103 DET103 DOP103 DYL103 EIH103 ESD103 FBZ103 FLV103 FVR103 GFN103 GPJ103 GZF103 HJB103 HSX103 ICT103 IMP103 IWL103 JGH103 JQD103 JZZ103 KJV103 KTR103 LDN103 LNJ103 LXF103 MHB103 MQX103 NAT103 NKP103 NUL103 OEH103 OOD103 OXZ103 PHV103 PRR103 QBN103 QLJ103 QVF103 RFB103 ROX103 RYT103 SIP103 SSL103 TCH103 TMD103 TVZ103 UFV103 UPR103 UZN103 VJJ103 VTF103 WDB103 WMX103 WWT103 KH103 TZ104 ADV104 ANR104 AXN104 BHJ104 BRF104 CBB104 CKX104 CUT104 DEP104 DOL104 DYH104 EID104 ERZ104 FBV104 FLR104 FVN104 GFJ104 GPF104 GZB104 HIX104 HST104 ICP104 IML104 IWH104 JGD104 JPZ104 JZV104 KJR104 KTN104 LDJ104 LNF104 LXB104 MGX104 MQT104 NAP104 NKL104 NUH104 OED104 ONZ104 OXV104 PHR104 PRN104 QBJ104 QLF104 QVB104 REX104 ROT104 RYP104 SIL104 SSH104 TCD104 TLZ104 TVV104 UFR104 UPN104 UZJ104 VJF104 VTB104 WCX104 WMT104 WWP104 ADS104 TW104 KA104 ANO104 AXK104 BHG104 BRC104 CAY104 CKU104 CUQ104 DEM104 DOI104 DYE104 EIA104 ERW104 FBS104 FLO104 FVK104 GFG104 GPC104 GYY104 HIU104 HSQ104 ICM104 IMI104 IWE104 JGA104 JPW104 JZS104 KJO104 KTK104 LDG104 LNC104 LWY104 MGU104 MQQ104 NAM104 NKI104 NUE104 OEA104 ONW104 OXS104 PHO104 PRK104 QBG104 QLC104 QUY104 REU104 ROQ104 RYM104 SII104 SSE104 TCA104 TLW104 TVS104 UFO104 UPK104 UZG104 VJC104 VSY104 WCU104 WMQ104 WWM104 AXH104 BHD104 BQZ104 CAV104 CKR104 CUN104 DEJ104 DOF104 DYB104 EHX104 ERT104 FBP104 FLL104 FVH104 GFD104 GOZ104 GYV104 HIR104 HSN104 ICJ104 IMF104 IWB104 JFX104 JPT104 JZP104 KJL104 KTH104 LDD104 LMZ104 LWV104 MGR104 MQN104 NAJ104 NKF104 NUB104 ODX104 ONT104 OXP104 PHL104 PRH104 QBD104 QKZ104 QUV104 RER104 RON104 RYJ104 SIF104 SSB104 TBX104 TLT104 TVP104 UFL104 UPH104 UZD104 VIZ104 VSV104 WCR104 WMN104 WWJ104 JX104 TT104 ADP104 ANL104 KH106 UD106 ADZ106 ANV106 KN106 UJ106 AEF106 AOB106 AXX106 BHT106 BRP106 CBL106 CLH106 CVD106 DEZ106 DOV106 DYR106 EIN106 ESJ106 FCF106 FMB106 FVX106 GFT106 GPP106 GZL106 HJH106 HTD106 ICZ106 IMV106 IWR106 JGN106 JQJ106 KAF106 KKB106 KTX106 LDT106 LNP106 LXL106 MHH106 MRD106 NAZ106 NKV106 NUR106 OEN106 OOJ106 OYF106 PIB106 PRX106 QBT106 QLP106 QVL106 RFH106 RPD106 RYZ106 SIV106 SSR106 TCN106 TMJ106 TWF106 UGB106 UPX106 UZT106 VJP106 VTL106 WDH106 WND106 WWZ106 AEC106 UG106 KK106 ANY106 AXU106 BHQ106 BRM106 CBI106 CLE106 CVA106 DEW106 DOS106 DYO106 EIK106 ESG106 FCC106 FLY106 FVU106 GFQ106 GPM106 GZI106 HJE106 HTA106 ICW106 IMS106 IWO106 JGK106 JQG106 KAC106 KJY106 KTU106 LDQ106 LNM106 LXI106 MHE106 MRA106 NAW106 NKS106 NUO106 OEK106 OOG106 OYC106 PHY106 PRU106 QBQ106 QLM106 QVI106 RFE106 RPA106 RYW106 SIS106 SSO106 TCK106 TMG106 TWC106 UFY106 UPU106 UZQ106 VJM106 VTI106 WDE106 WNA106 WWW106 AXR106 BHN106 BRJ106 CBF106 CLB106 CUX106 DET106 DOP106 DYL106 EIH106 ESD106 FBZ106 FLV106 FVR106 GFN106 GPJ106 GZF106 HJB106 HSX106 ICT106 IMP106 IWL106 JGH106 JQD106 JZZ106 KJV106 KTR106 LDN106 LNJ106 LXF106 MHB106 MQX106 NAT106 NKP106 NUL106 OEH106 OOD106 OXZ106 PHV106 PRR106 QBN106 QLJ106 QVF106 RFB106 ROX106 RYT106 SIP106 SSL106 TCH106 TMD106 TVZ106 UFV106 UPR106 UZN106 VJJ106 VTF106 WDB106 WMX106 WWT106 TZ107:TZ108 ADV107:ADV108 ANR107:ANR108 AXN107:AXN108 BHJ107:BHJ108 BRF107:BRF108 CBB107:CBB108 CKX107:CKX108 CUT107:CUT108 DEP107:DEP108 DOL107:DOL108 DYH107:DYH108 EID107:EID108 ERZ107:ERZ108 FBV107:FBV108 FLR107:FLR108 FVN107:FVN108 GFJ107:GFJ108 GPF107:GPF108 GZB107:GZB108 HIX107:HIX108 HST107:HST108 ICP107:ICP108 IML107:IML108 IWH107:IWH108 JGD107:JGD108 JPZ107:JPZ108 JZV107:JZV108 KJR107:KJR108 KTN107:KTN108 LDJ107:LDJ108 LNF107:LNF108 LXB107:LXB108 MGX107:MGX108 MQT107:MQT108 NAP107:NAP108 NKL107:NKL108 NUH107:NUH108 OED107:OED108 ONZ107:ONZ108 OXV107:OXV108 PHR107:PHR108 PRN107:PRN108 QBJ107:QBJ108 QLF107:QLF108 QVB107:QVB108 REX107:REX108 ROT107:ROT108 RYP107:RYP108 SIL107:SIL108 SSH107:SSH108 TCD107:TCD108 TLZ107:TLZ108 TVV107:TVV108 UFR107:UFR108 UPN107:UPN108 UZJ107:UZJ108 VJF107:VJF108 VTB107:VTB108 WCX107:WCX108 WMT107:WMT108 WWP107:WWP108 ADS107:ADS108 TW107:TW108 KA107:KA108 ANO107:ANO108 AXK107:AXK108 BHG107:BHG108 BRC107:BRC108 CAY107:CAY108 CKU107:CKU108 CUQ107:CUQ108 DEM107:DEM108 DOI107:DOI108 DYE107:DYE108 EIA107:EIA108 ERW107:ERW108 FBS107:FBS108 FLO107:FLO108 FVK107:FVK108 GFG107:GFG108 GPC107:GPC108 GYY107:GYY108 HIU107:HIU108 HSQ107:HSQ108 ICM107:ICM108 IMI107:IMI108 IWE107:IWE108 JGA107:JGA108 JPW107:JPW108 JZS107:JZS108 KJO107:KJO108 KTK107:KTK108 LDG107:LDG108 LNC107:LNC108 LWY107:LWY108 MGU107:MGU108 MQQ107:MQQ108 NAM107:NAM108 NKI107:NKI108 NUE107:NUE108 OEA107:OEA108 ONW107:ONW108 OXS107:OXS108 PHO107:PHO108 PRK107:PRK108 QBG107:QBG108 QLC107:QLC108 QUY107:QUY108 REU107:REU108 ROQ107:ROQ108 RYM107:RYM108 SII107:SII108 SSE107:SSE108 TCA107:TCA108 TLW107:TLW108 TVS107:TVS108 UFO107:UFO108 UPK107:UPK108 UZG107:UZG108 VJC107:VJC108 VSY107:VSY108 WCU107:WCU108 WMQ107:WMQ108 WWM107:WWM108 AXH107:AXH108 BHD107:BHD108 BQZ107:BQZ108 CAV107:CAV108 CKR107:CKR108 CUN107:CUN108 DEJ107:DEJ108 DOF107:DOF108 DYB107:DYB108 EHX107:EHX108 ERT107:ERT108 FBP107:FBP108 FLL107:FLL108 FVH107:FVH108 GFD107:GFD108 GOZ107:GOZ108 GYV107:GYV108 HIR107:HIR108 HSN107:HSN108 ICJ107:ICJ108 IMF107:IMF108 IWB107:IWB108 JFX107:JFX108 JPT107:JPT108 JZP107:JZP108 KJL107:KJL108 KTH107:KTH108 LDD107:LDD108 LMZ107:LMZ108 LWV107:LWV108 MGR107:MGR108 MQN107:MQN108 NAJ107:NAJ108 NKF107:NKF108 NUB107:NUB108 ODX107:ODX108 ONT107:ONT108 OXP107:OXP108 PHL107:PHL108 PRH107:PRH108 QBD107:QBD108 QKZ107:QKZ108 QUV107:QUV108 RER107:RER108 RON107:RON108 RYJ107:RYJ108 SIF107:SIF108 SSB107:SSB108 TBX107:TBX108 TLT107:TLT108 TVP107:TVP108 UFL107:UFL108 UPH107:UPH108 UZD107:UZD108 VIZ107:VIZ108 VSV107:VSV108 WCR107:WCR108 WMN107:WMN108 WWJ107:WWJ108 JX107:JX108 TT107:TT108 ADP107:ADP108 ANL107:ANL108 WWT110 KH110 UD110 ADZ110 ANV110 KN110 UJ110 AEF110 AOB110 AXX110 BHT110 BRP110 CBL110 CLH110 CVD110 DEZ110 DOV110 DYR110 EIN110 ESJ110 FCF110 FMB110 FVX110 GFT110 GPP110 GZL110 HJH110 HTD110 ICZ110 IMV110 IWR110 JGN110 JQJ110 KAF110 KKB110 KTX110 LDT110 LNP110 LXL110 MHH110 MRD110 NAZ110 NKV110 NUR110 OEN110 OOJ110 OYF110 PIB110 PRX110 QBT110 QLP110 QVL110 RFH110 RPD110 RYZ110 SIV110 SSR110 TCN110 TMJ110 TWF110 UGB110 UPX110 UZT110 VJP110 VTL110 WDH110 WND110 WWZ110 AEC110 UG110 KK110 ANY110 AXU110 BHQ110 BRM110 CBI110 CLE110 CVA110 DEW110 DOS110 DYO110 EIK110 ESG110 FCC110 FLY110 FVU110 GFQ110 GPM110 GZI110 HJE110 HTA110 ICW110 IMS110 IWO110 JGK110 JQG110 KAC110 KJY110 KTU110 LDQ110 LNM110 LXI110 MHE110 MRA110 NAW110 NKS110 NUO110 OEK110 OOG110 OYC110 PHY110 PRU110 QBQ110 QLM110 QVI110 RFE110 RPA110 RYW110 SIS110 SSO110 TCK110 TMG110 TWC110 UFY110 UPU110 UZQ110 VJM110 VTI110 WDE110 WNA110 WWW110 AXR110 BHN110 BRJ110 CBF110 CLB110 CUX110 DET110 DOP110 DYL110 EIH110 ESD110 FBZ110 FLV110 FVR110 GFN110 GPJ110 GZF110 HJB110 HSX110 ICT110 IMP110 IWL110 JGH110 JQD110 JZZ110 KJV110 KTR110 LDN110 LNJ110 LXF110 MHB110 MQX110 NAT110 NKP110 NUL110 OEH110 OOD110 OXZ110 PHV110 PRR110 QBN110 QLJ110 QVF110 RFB110 ROX110 RYT110 SIP110 SSL110 TCH110 TMD110 TVZ110 UFV110 UPR110 UZN110 VJJ110 VTF110 WDB110 WMX110 TZ111:TZ112 ADV111:ADV112 ANR111:ANR112 AXN111:AXN112 BHJ111:BHJ112 BRF111:BRF112 CBB111:CBB112 CKX111:CKX112 CUT111:CUT112 DEP111:DEP112 DOL111:DOL112 DYH111:DYH112 EID111:EID112 ERZ111:ERZ112 FBV111:FBV112 FLR111:FLR112 FVN111:FVN112 GFJ111:GFJ112 GPF111:GPF112 GZB111:GZB112 HIX111:HIX112 HST111:HST112 ICP111:ICP112 IML111:IML112 IWH111:IWH112 JGD111:JGD112 JPZ111:JPZ112 JZV111:JZV112 KJR111:KJR112 KTN111:KTN112 LDJ111:LDJ112 LNF111:LNF112 LXB111:LXB112 MGX111:MGX112 MQT111:MQT112 NAP111:NAP112 NKL111:NKL112 NUH111:NUH112 OED111:OED112 ONZ111:ONZ112 OXV111:OXV112 PHR111:PHR112 PRN111:PRN112 QBJ111:QBJ112 QLF111:QLF112 QVB111:QVB112 REX111:REX112 ROT111:ROT112 RYP111:RYP112 SIL111:SIL112 SSH111:SSH112 TCD111:TCD112 TLZ111:TLZ112 TVV111:TVV112 UFR111:UFR112 UPN111:UPN112 UZJ111:UZJ112 VJF111:VJF112 VTB111:VTB112 WCX111:WCX112 WMT111:WMT112 WWP111:WWP112 ADS111:ADS112 TW111:TW112 KA111:KA112 ANO111:ANO112 AXK111:AXK112 BHG111:BHG112 BRC111:BRC112 CAY111:CAY112 CKU111:CKU112 CUQ111:CUQ112 DEM111:DEM112 DOI111:DOI112 DYE111:DYE112 EIA111:EIA112 ERW111:ERW112 FBS111:FBS112 FLO111:FLO112 FVK111:FVK112 GFG111:GFG112 GPC111:GPC112 GYY111:GYY112 HIU111:HIU112 HSQ111:HSQ112 ICM111:ICM112 IMI111:IMI112 IWE111:IWE112 JGA111:JGA112 JPW111:JPW112 JZS111:JZS112 KJO111:KJO112 KTK111:KTK112 LDG111:LDG112 LNC111:LNC112 LWY111:LWY112 MGU111:MGU112 MQQ111:MQQ112 NAM111:NAM112 NKI111:NKI112 NUE111:NUE112 OEA111:OEA112 ONW111:ONW112 OXS111:OXS112 PHO111:PHO112 PRK111:PRK112 QBG111:QBG112 QLC111:QLC112 QUY111:QUY112 REU111:REU112 ROQ111:ROQ112 RYM111:RYM112 SII111:SII112 SSE111:SSE112 TCA111:TCA112 TLW111:TLW112 TVS111:TVS112 UFO111:UFO112 UPK111:UPK112 UZG111:UZG112 VJC111:VJC112 VSY111:VSY112 WCU111:WCU112 WMQ111:WMQ112 WWM111:WWM112 AXH111:AXH112 BHD111:BHD112 BQZ111:BQZ112 CAV111:CAV112 CKR111:CKR112 CUN111:CUN112 DEJ111:DEJ112 DOF111:DOF112 DYB111:DYB112 EHX111:EHX112 ERT111:ERT112 FBP111:FBP112 FLL111:FLL112 FVH111:FVH112 GFD111:GFD112 GOZ111:GOZ112 GYV111:GYV112 HIR111:HIR112 HSN111:HSN112 ICJ111:ICJ112 IMF111:IMF112 IWB111:IWB112 JFX111:JFX112 JPT111:JPT112 JZP111:JZP112 KJL111:KJL112 KTH111:KTH112 LDD111:LDD112 LMZ111:LMZ112 LWV111:LWV112 MGR111:MGR112 MQN111:MQN112 NAJ111:NAJ112 NKF111:NKF112 NUB111:NUB112 ODX111:ODX112 ONT111:ONT112 OXP111:OXP112 PHL111:PHL112 PRH111:PRH112 QBD111:QBD112 QKZ111:QKZ112 QUV111:QUV112 RER111:RER112 RON111:RON112 RYJ111:RYJ112 SIF111:SIF112 SSB111:SSB112 TBX111:TBX112 TLT111:TLT112 TVP111:TVP112 UFL111:UFL112 UPH111:UPH112 UZD111:UZD112 VIZ111:VIZ112 VSV111:VSV112 WCR111:WCR112 WMN111:WMN112 WWJ111:WWJ112 JX111:JX112 TT111:TT112 ADP111:ADP112 ANL111:ANL112 WMX116 WWT116 KH116 UD116 ADZ116 ANV116 KN116 UJ116 AEF116 AOB116 AXX116 BHT116 BRP116 CBL116 CLH116 CVD116 DEZ116 DOV116 DYR116 EIN116 ESJ116 FCF116 FMB116 FVX116 GFT116 GPP116 GZL116 HJH116 HTD116 ICZ116 IMV116 IWR116 JGN116 JQJ116 KAF116 KKB116 KTX116 LDT116 LNP116 LXL116 MHH116 MRD116 NAZ116 NKV116 NUR116 OEN116 OOJ116 OYF116 PIB116 PRX116 QBT116 QLP116 QVL116 RFH116 RPD116 RYZ116 SIV116 SSR116 TCN116 TMJ116 TWF116 UGB116 UPX116 UZT116 VJP116 VTL116 WDH116 WND116 WWZ116 AEC116 UG116 KK116 ANY116 AXU116 BHQ116 BRM116 CBI116 CLE116 CVA116 DEW116 DOS116 DYO116 EIK116 ESG116 FCC116 FLY116 FVU116 GFQ116 GPM116 GZI116 HJE116 HTA116 ICW116 IMS116 IWO116 JGK116 JQG116 KAC116 KJY116 KTU116 LDQ116 LNM116 LXI116 MHE116 MRA116 NAW116 NKS116 NUO116 OEK116 OOG116 OYC116 PHY116 PRU116 QBQ116 QLM116 QVI116 RFE116 RPA116 RYW116 SIS116 SSO116 TCK116 TMG116 TWC116 UFY116 UPU116 UZQ116 VJM116 VTI116 WDE116 WNA116 WWW116 AXR116 BHN116 BRJ116 CBF116 CLB116 CUX116 DET116 DOP116 DYL116 EIH116 ESD116 FBZ116 FLV116 FVR116 GFN116 GPJ116 GZF116 HJB116 HSX116 ICT116 IMP116 IWL116 JGH116 JQD116 JZZ116 KJV116 KTR116 LDN116 LNJ116 LXF116 MHB116 MQX116 NAT116 NKP116 NUL116 OEH116 OOD116 OXZ116 PHV116 PRR116 QBN116 QLJ116 QVF116 RFB116 ROX116 RYT116 SIP116 SSL116 TCH116 TMD116 TVZ116 UFV116 UPR116 UZN116 VJJ116 VTF116 WDB116 TZ117:TZ118 ADV117:ADV118 ANR117:ANR118 AXN117:AXN118 BHJ117:BHJ118 BRF117:BRF118 CBB117:CBB118 CKX117:CKX118 CUT117:CUT118 DEP117:DEP118 DOL117:DOL118 DYH117:DYH118 EID117:EID118 ERZ117:ERZ118 FBV117:FBV118 FLR117:FLR118 FVN117:FVN118 GFJ117:GFJ118 GPF117:GPF118 GZB117:GZB118 HIX117:HIX118 HST117:HST118 ICP117:ICP118 IML117:IML118 IWH117:IWH118 JGD117:JGD118 JPZ117:JPZ118 JZV117:JZV118 KJR117:KJR118 KTN117:KTN118 LDJ117:LDJ118 LNF117:LNF118 LXB117:LXB118 MGX117:MGX118 MQT117:MQT118 NAP117:NAP118 NKL117:NKL118 NUH117:NUH118 OED117:OED118 ONZ117:ONZ118 OXV117:OXV118 PHR117:PHR118 PRN117:PRN118 QBJ117:QBJ118 QLF117:QLF118 QVB117:QVB118 REX117:REX118 ROT117:ROT118 RYP117:RYP118 SIL117:SIL118 SSH117:SSH118 TCD117:TCD118 TLZ117:TLZ118 TVV117:TVV118 UFR117:UFR118 UPN117:UPN118 UZJ117:UZJ118 VJF117:VJF118 VTB117:VTB118 WCX117:WCX118 WMT117:WMT118 WWP117:WWP118 ADS117:ADS118 TW117:TW118 KA117:KA118 ANO117:ANO118 AXK117:AXK118 BHG117:BHG118 BRC117:BRC118 CAY117:CAY118 CKU117:CKU118 CUQ117:CUQ118 DEM117:DEM118 DOI117:DOI118 DYE117:DYE118 EIA117:EIA118 ERW117:ERW118 FBS117:FBS118 FLO117:FLO118 FVK117:FVK118 GFG117:GFG118 GPC117:GPC118 GYY117:GYY118 HIU117:HIU118 HSQ117:HSQ118 ICM117:ICM118 IMI117:IMI118 IWE117:IWE118 JGA117:JGA118 JPW117:JPW118 JZS117:JZS118 KJO117:KJO118 KTK117:KTK118 LDG117:LDG118 LNC117:LNC118 LWY117:LWY118 MGU117:MGU118 MQQ117:MQQ118 NAM117:NAM118 NKI117:NKI118 NUE117:NUE118 OEA117:OEA118 ONW117:ONW118 OXS117:OXS118 PHO117:PHO118 PRK117:PRK118 QBG117:QBG118 QLC117:QLC118 QUY117:QUY118 REU117:REU118 ROQ117:ROQ118 RYM117:RYM118 SII117:SII118 SSE117:SSE118 TCA117:TCA118 TLW117:TLW118 TVS117:TVS118 UFO117:UFO118 UPK117:UPK118 UZG117:UZG118 VJC117:VJC118 VSY117:VSY118 WCU117:WCU118 WMQ117:WMQ118 WWM117:WWM118 AXH117:AXH118 BHD117:BHD118 BQZ117:BQZ118 CAV117:CAV118 CKR117:CKR118 CUN117:CUN118 DEJ117:DEJ118 DOF117:DOF118 DYB117:DYB118 EHX117:EHX118 ERT117:ERT118 FBP117:FBP118 FLL117:FLL118 FVH117:FVH118 GFD117:GFD118 GOZ117:GOZ118 GYV117:GYV118 HIR117:HIR118 HSN117:HSN118 ICJ117:ICJ118 IMF117:IMF118 IWB117:IWB118 JFX117:JFX118 JPT117:JPT118 JZP117:JZP118 KJL117:KJL118 KTH117:KTH118 LDD117:LDD118 LMZ117:LMZ118 LWV117:LWV118 MGR117:MGR118 MQN117:MQN118 NAJ117:NAJ118 NKF117:NKF118 NUB117:NUB118 ODX117:ODX118 ONT117:ONT118 OXP117:OXP118 PHL117:PHL118 PRH117:PRH118 QBD117:QBD118 QKZ117:QKZ118 QUV117:QUV118 RER117:RER118 RON117:RON118 RYJ117:RYJ118 SIF117:SIF118 SSB117:SSB118 TBX117:TBX118 TLT117:TLT118 TVP117:TVP118 UFL117:UFL118 UPH117:UPH118 UZD117:UZD118 VIZ117:VIZ118 VSV117:VSV118 WCR117:WCR118 WMN117:WMN118 WWJ117:WWJ118 JX117:JX118 TT117:TT118 ADP117:ADP118 ANL117:ANL118 WDB121 BI348 VJJ132 WMX121 WWT121 KH121 UD121 ADZ121 ANV121 KN121 UJ121 AEF121 AOB121 AXX121 BHT121 BRP121 CBL121 CLH121 CVD121 DEZ121 DOV121 DYR121 EIN121 ESJ121 FCF121 FMB121 FVX121 GFT121 GPP121 GZL121 HJH121 HTD121 ICZ121 IMV121 IWR121 JGN121 JQJ121 KAF121 KKB121 KTX121 LDT121 LNP121 LXL121 MHH121 MRD121 NAZ121 NKV121 NUR121 OEN121 OOJ121 OYF121 PIB121 PRX121 QBT121 QLP121 QVL121 RFH121 RPD121 RYZ121 SIV121 SSR121 TCN121 TMJ121 TWF121 UGB121 UPX121 UZT121 VJP121 VTL121 WDH121 WND121 WWZ121 AEC121 UG121 KK121 ANY121 AXU121 BHQ121 BRM121 CBI121 CLE121 CVA121 DEW121 DOS121 DYO121 EIK121 ESG121 FCC121 FLY121 FVU121 GFQ121 GPM121 GZI121 HJE121 HTA121 ICW121 IMS121 IWO121 JGK121 JQG121 KAC121 KJY121 KTU121 LDQ121 LNM121 LXI121 MHE121 MRA121 NAW121 NKS121 NUO121 OEK121 OOG121 OYC121 PHY121 PRU121 QBQ121 QLM121 QVI121 RFE121 RPA121 RYW121 SIS121 SSO121 TCK121 TMG121 TWC121 UFY121 UPU121 UZQ121 VJM121 VTI121 WDE121 WNA121 WWW121 AXR121 BHN121 BRJ121 CBF121 CLB121 CUX121 DET121 DOP121 DYL121 EIH121 ESD121 FBZ121 FLV121 FVR121 GFN121 GPJ121 GZF121 HJB121 HSX121 ICT121 IMP121 IWL121 JGH121 JQD121 JZZ121 KJV121 KTR121 LDN121 LNJ121 LXF121 MHB121 MQX121 NAT121 NKP121 NUL121 OEH121 OOD121 OXZ121 PHV121 PRR121 QBN121 QLJ121 QVF121 RFB121 ROX121 RYT121 SIP121 SSL121 TCH121 TMD121 TVZ121 UFV121 UPR121 UZN121 VJJ121 VTF121 TZ122:TZ123 ADV122:ADV123 ANR122:ANR123 AXN122:AXN123 BHJ122:BHJ123 BRF122:BRF123 CBB122:CBB123 CKX122:CKX123 CUT122:CUT123 DEP122:DEP123 DOL122:DOL123 DYH122:DYH123 EID122:EID123 ERZ122:ERZ123 FBV122:FBV123 FLR122:FLR123 FVN122:FVN123 GFJ122:GFJ123 GPF122:GPF123 GZB122:GZB123 HIX122:HIX123 HST122:HST123 ICP122:ICP123 IML122:IML123 IWH122:IWH123 JGD122:JGD123 JPZ122:JPZ123 JZV122:JZV123 KJR122:KJR123 KTN122:KTN123 LDJ122:LDJ123 LNF122:LNF123 LXB122:LXB123 MGX122:MGX123 MQT122:MQT123 NAP122:NAP123 NKL122:NKL123 NUH122:NUH123 OED122:OED123 ONZ122:ONZ123 OXV122:OXV123 PHR122:PHR123 PRN122:PRN123 QBJ122:QBJ123 QLF122:QLF123 QVB122:QVB123 REX122:REX123 ROT122:ROT123 RYP122:RYP123 SIL122:SIL123 SSH122:SSH123 TCD122:TCD123 TLZ122:TLZ123 TVV122:TVV123 UFR122:UFR123 UPN122:UPN123 UZJ122:UZJ123 VJF122:VJF123 VTB122:VTB123 WCX122:WCX123 WMT122:WMT123 WWP122:WWP123 ADS122:ADS123 TW122:TW123 KA122:KA123 ANO122:ANO123 AXK122:AXK123 BHG122:BHG123 BRC122:BRC123 CAY122:CAY123 CKU122:CKU123 CUQ122:CUQ123 DEM122:DEM123 DOI122:DOI123 DYE122:DYE123 EIA122:EIA123 ERW122:ERW123 FBS122:FBS123 FLO122:FLO123 FVK122:FVK123 GFG122:GFG123 GPC122:GPC123 GYY122:GYY123 HIU122:HIU123 HSQ122:HSQ123 ICM122:ICM123 IMI122:IMI123 IWE122:IWE123 JGA122:JGA123 JPW122:JPW123 JZS122:JZS123 KJO122:KJO123 KTK122:KTK123 LDG122:LDG123 LNC122:LNC123 LWY122:LWY123 MGU122:MGU123 MQQ122:MQQ123 NAM122:NAM123 NKI122:NKI123 NUE122:NUE123 OEA122:OEA123 ONW122:ONW123 OXS122:OXS123 PHO122:PHO123 PRK122:PRK123 QBG122:QBG123 QLC122:QLC123 QUY122:QUY123 REU122:REU123 ROQ122:ROQ123 RYM122:RYM123 SII122:SII123 SSE122:SSE123 TCA122:TCA123 TLW122:TLW123 TVS122:TVS123 UFO122:UFO123 UPK122:UPK123 UZG122:UZG123 VJC122:VJC123 VSY122:VSY123 WCU122:WCU123 WMQ122:WMQ123 WWM122:WWM123 AXH122:AXH123 BHD122:BHD123 BQZ122:BQZ123 CAV122:CAV123 CKR122:CKR123 CUN122:CUN123 DEJ122:DEJ123 DOF122:DOF123 DYB122:DYB123 EHX122:EHX123 ERT122:ERT123 FBP122:FBP123 FLL122:FLL123 FVH122:FVH123 GFD122:GFD123 GOZ122:GOZ123 GYV122:GYV123 HIR122:HIR123 HSN122:HSN123 ICJ122:ICJ123 IMF122:IMF123 IWB122:IWB123 JFX122:JFX123 JPT122:JPT123 JZP122:JZP123 KJL122:KJL123 KTH122:KTH123 LDD122:LDD123 LMZ122:LMZ123 LWV122:LWV123 MGR122:MGR123 MQN122:MQN123 NAJ122:NAJ123 NKF122:NKF123 NUB122:NUB123 ODX122:ODX123 ONT122:ONT123 OXP122:OXP123 PHL122:PHL123 PRH122:PRH123 QBD122:QBD123 QKZ122:QKZ123 QUV122:QUV123 RER122:RER123 RON122:RON123 RYJ122:RYJ123 SIF122:SIF123 SSB122:SSB123 TBX122:TBX123 TLT122:TLT123 TVP122:TVP123 UFL122:UFL123 UPH122:UPH123 UZD122:UZD123 VIZ122:VIZ123 VSV122:VSV123 WCR122:WCR123 WMN122:WMN123 WWJ122:WWJ123 JX122:JX123 TT122:TT123 ADP122:ADP123 ANL122:ANL123 VTF126 WDB126 WMX126 WWT126 KH126 UD126 ADZ126 ANV126 KN126 UJ126 AEF126 AOB126 AXX126 BHT126 BRP126 CBL126 CLH126 CVD126 DEZ126 DOV126 DYR126 EIN126 ESJ126 FCF126 FMB126 FVX126 GFT126 GPP126 GZL126 HJH126 HTD126 ICZ126 IMV126 IWR126 JGN126 JQJ126 KAF126 KKB126 KTX126 LDT126 LNP126 LXL126 MHH126 MRD126 NAZ126 NKV126 NUR126 OEN126 OOJ126 OYF126 PIB126 PRX126 QBT126 QLP126 QVL126 RFH126 RPD126 RYZ126 SIV126 SSR126 TCN126 TMJ126 TWF126 UGB126 UPX126 UZT126 VJP126 VTL126 WDH126 WND126 WWZ126 AEC126 UG126 KK126 ANY126 AXU126 BHQ126 BRM126 CBI126 CLE126 CVA126 DEW126 DOS126 DYO126 EIK126 ESG126 FCC126 FLY126 FVU126 GFQ126 GPM126 GZI126 HJE126 HTA126 ICW126 IMS126 IWO126 JGK126 JQG126 KAC126 KJY126 KTU126 LDQ126 LNM126 LXI126 MHE126 MRA126 NAW126 NKS126 NUO126 OEK126 OOG126 OYC126 PHY126 PRU126 QBQ126 QLM126 QVI126 RFE126 RPA126 RYW126 SIS126 SSO126 TCK126 TMG126 TWC126 UFY126 UPU126 UZQ126 VJM126 VTI126 WDE126 WNA126 WWW126 AXR126 BHN126 BRJ126 CBF126 CLB126 CUX126 DET126 DOP126 DYL126 EIH126 ESD126 FBZ126 FLV126 FVR126 GFN126 GPJ126 GZF126 HJB126 HSX126 ICT126 IMP126 IWL126 JGH126 JQD126 JZZ126 KJV126 KTR126 LDN126 LNJ126 LXF126 MHB126 MQX126 NAT126 NKP126 NUL126 OEH126 OOD126 OXZ126 PHV126 PRR126 QBN126 QLJ126 QVF126 RFB126 ROX126 RYT126 SIP126 SSL126 TCH126 TMD126 TVZ126 UFV126 UPR126 UZN126 VJJ126 TZ127:TZ128 ADV127:ADV128 ANR127:ANR128 AXN127:AXN128 BHJ127:BHJ128 BRF127:BRF128 CBB127:CBB128 CKX127:CKX128 CUT127:CUT128 DEP127:DEP128 DOL127:DOL128 DYH127:DYH128 EID127:EID128 ERZ127:ERZ128 FBV127:FBV128 FLR127:FLR128 FVN127:FVN128 GFJ127:GFJ128 GPF127:GPF128 GZB127:GZB128 HIX127:HIX128 HST127:HST128 ICP127:ICP128 IML127:IML128 IWH127:IWH128 JGD127:JGD128 JPZ127:JPZ128 JZV127:JZV128 KJR127:KJR128 KTN127:KTN128 LDJ127:LDJ128 LNF127:LNF128 LXB127:LXB128 MGX127:MGX128 MQT127:MQT128 NAP127:NAP128 NKL127:NKL128 NUH127:NUH128 OED127:OED128 ONZ127:ONZ128 OXV127:OXV128 PHR127:PHR128 PRN127:PRN128 QBJ127:QBJ128 QLF127:QLF128 QVB127:QVB128 REX127:REX128 ROT127:ROT128 RYP127:RYP128 SIL127:SIL128 SSH127:SSH128 TCD127:TCD128 TLZ127:TLZ128 TVV127:TVV128 UFR127:UFR128 UPN127:UPN128 UZJ127:UZJ128 VJF127:VJF128 VTB127:VTB128 WCX127:WCX128 WMT127:WMT128 WWP127:WWP128 ADS127:ADS128 TW127:TW128 KA127:KA128 ANO127:ANO128 AXK127:AXK128 BHG127:BHG128 BRC127:BRC128 CAY127:CAY128 CKU127:CKU128 CUQ127:CUQ128 DEM127:DEM128 DOI127:DOI128 DYE127:DYE128 EIA127:EIA128 ERW127:ERW128 FBS127:FBS128 FLO127:FLO128 FVK127:FVK128 GFG127:GFG128 GPC127:GPC128 GYY127:GYY128 HIU127:HIU128 HSQ127:HSQ128 ICM127:ICM128 IMI127:IMI128 IWE127:IWE128 JGA127:JGA128 JPW127:JPW128 JZS127:JZS128 KJO127:KJO128 KTK127:KTK128 LDG127:LDG128 LNC127:LNC128 LWY127:LWY128 MGU127:MGU128 MQQ127:MQQ128 NAM127:NAM128 NKI127:NKI128 NUE127:NUE128 OEA127:OEA128 ONW127:ONW128 OXS127:OXS128 PHO127:PHO128 PRK127:PRK128 QBG127:QBG128 QLC127:QLC128 QUY127:QUY128 REU127:REU128 ROQ127:ROQ128 RYM127:RYM128 SII127:SII128 SSE127:SSE128 TCA127:TCA128 TLW127:TLW128 TVS127:TVS128 UFO127:UFO128 UPK127:UPK128 UZG127:UZG128 VJC127:VJC128 VSY127:VSY128 WCU127:WCU128 WMQ127:WMQ128 WWM127:WWM128 AXH127:AXH128 BHD127:BHD128 BQZ127:BQZ128 CAV127:CAV128 CKR127:CKR128 CUN127:CUN128 DEJ127:DEJ128 DOF127:DOF128 DYB127:DYB128 EHX127:EHX128 ERT127:ERT128 FBP127:FBP128 FLL127:FLL128 FVH127:FVH128 GFD127:GFD128 GOZ127:GOZ128 GYV127:GYV128 HIR127:HIR128 HSN127:HSN128 ICJ127:ICJ128 IMF127:IMF128 IWB127:IWB128 JFX127:JFX128 JPT127:JPT128 JZP127:JZP128 KJL127:KJL128 KTH127:KTH128 LDD127:LDD128 LMZ127:LMZ128 LWV127:LWV128 MGR127:MGR128 MQN127:MQN128 NAJ127:NAJ128 NKF127:NKF128 NUB127:NUB128 ODX127:ODX128 ONT127:ONT128 OXP127:OXP128 PHL127:PHL128 PRH127:PRH128 QBD127:QBD128 QKZ127:QKZ128 QUV127:QUV128 RER127:RER128 RON127:RON128 RYJ127:RYJ128 SIF127:SIF128 SSB127:SSB128 TBX127:TBX128 TLT127:TLT128 TVP127:TVP128 UFL127:UFL128 UPH127:UPH128 UZD127:UZD128 VIZ127:VIZ128 VSV127:VSV128 WCR127:WCR128 WMN127:WMN128 WWJ127:WWJ128 JX127:JX128 TT127:TT128 ADP127:ADP128 ANL127:ANL128 ANL84:ANL85 UZN132 ADV133:ADV134 ANR133:ANR134 AXN133:AXN134 BHJ133:BHJ134 BRF133:BRF134 CBB133:CBB134 CKX133:CKX134 CUT133:CUT134 DEP133:DEP134 DOL133:DOL134 DYH133:DYH134 EID133:EID134 ERZ133:ERZ134 FBV133:FBV134 FLR133:FLR134 FVN133:FVN134 GFJ133:GFJ134 GPF133:GPF134 GZB133:GZB134 HIX133:HIX134 HST133:HST134 ICP133:ICP134 IML133:IML134 IWH133:IWH134 JGD133:JGD134 JPZ133:JPZ134 JZV133:JZV134 KJR133:KJR134 KTN133:KTN134 LDJ133:LDJ134 LNF133:LNF134 LXB133:LXB134 MGX133:MGX134 MQT133:MQT134 NAP133:NAP134 NKL133:NKL134 NUH133:NUH134 OED133:OED134 ONZ133:ONZ134 OXV133:OXV134 PHR133:PHR134 PRN133:PRN134 QBJ133:QBJ134 QLF133:QLF134 QVB133:QVB134 REX133:REX134 ROT133:ROT134 RYP133:RYP134 SIL133:SIL134 SSH133:SSH134 TCD133:TCD134 TLZ133:TLZ134 TVV133:TVV134 UFR133:UFR134 UPN133:UPN134 UZJ133:UZJ134 VJF133:VJF134 VTB133:VTB134 WCX133:WCX134 WMT133:WMT134 WWP133:WWP134 ADS133:ADS134 TW133:TW134 KA133:KA134 ANO133:ANO134 AXK133:AXK134 BHG133:BHG134 BRC133:BRC134 CAY133:CAY134 CKU133:CKU134 CUQ133:CUQ134 DEM133:DEM134 DOI133:DOI134 DYE133:DYE134 EIA133:EIA134 ERW133:ERW134 FBS133:FBS134 FLO133:FLO134 FVK133:FVK134 GFG133:GFG134 GPC133:GPC134 GYY133:GYY134 HIU133:HIU134 HSQ133:HSQ134 ICM133:ICM134 IMI133:IMI134 IWE133:IWE134 JGA133:JGA134 JPW133:JPW134 JZS133:JZS134 KJO133:KJO134 KTK133:KTK134 LDG133:LDG134 LNC133:LNC134 LWY133:LWY134 MGU133:MGU134 MQQ133:MQQ134 NAM133:NAM134 NKI133:NKI134 NUE133:NUE134 OEA133:OEA134 ONW133:ONW134 OXS133:OXS134 PHO133:PHO134 PRK133:PRK134 QBG133:QBG134 QLC133:QLC134 QUY133:QUY134 REU133:REU134 ROQ133:ROQ134 RYM133:RYM134 SII133:SII134 SSE133:SSE134 TCA133:TCA134 TLW133:TLW134 TVS133:TVS134 UFO133:UFO134 UPK133:UPK134 UZG133:UZG134 VJC133:VJC134 VSY133:VSY134 WCU133:WCU134 WMQ133:WMQ134 WWM133:WWM134 AXH133:AXH134 BHD133:BHD134 BQZ133:BQZ134 CAV133:CAV134 CKR133:CKR134 CUN133:CUN134 DEJ133:DEJ134 DOF133:DOF134 DYB133:DYB134 EHX133:EHX134 ERT133:ERT134 FBP133:FBP134 FLL133:FLL134 FVH133:FVH134 GFD133:GFD134 GOZ133:GOZ134 GYV133:GYV134 HIR133:HIR134 HSN133:HSN134 ICJ133:ICJ134 IMF133:IMF134 IWB133:IWB134 JFX133:JFX134 JPT133:JPT134 JZP133:JZP134 KJL133:KJL134 KTH133:KTH134 LDD133:LDD134 LMZ133:LMZ134 LWV133:LWV134 MGR133:MGR134 MQN133:MQN134 NAJ133:NAJ134 NKF133:NKF134 NUB133:NUB134 ODX133:ODX134 ONT133:ONT134 OXP133:OXP134 PHL133:PHL134 PRH133:PRH134 QBD133:QBD134 QKZ133:QKZ134 QUV133:QUV134 RER133:RER134 RON133:RON134 RYJ133:RYJ134 SIF133:SIF134 SSB133:SSB134 TBX133:TBX134 TLT133:TLT134 TVP133:TVP134 UFL133:UFL134 UPH133:UPH134 UZD133:UZD134 VIZ133:VIZ134 VSV133:VSV134 WCR133:WCR134 WMN133:WMN134 WWJ133:WWJ134 JX133:JX134 TT133:TT134 ADP133:ADP134 BK132:BK134 ANL101 WDL153 VJI154 UZM154 UPQ154 UFU154 TVY154 TMC154 TCG154 SSK154 SIO154 RYS154 ROW154 RFA154 QVE154 QLI154 QBM154 PRQ154 PHU154 OXY154 OOC154 OEG154 NUK154 NKO154 NAS154 MQW154 MHA154 LXE154 LNI154 LDM154 KTQ154 KJU154 JZY154 JQC154 JGG154 IWK154 IMO154 ICS154 HSW154 HJA154 GZE154 GPI154 GFM154 FVQ154 FLU154 FBY154 ESC154 EIG154 DYK154 DOO154 DES154 CUW154 CLA154 CBE154 BRI154 BHM154 AXQ154 ANU154 ADY154 UC154 KG154 WWV154 WMZ154 WDD154 VTH154 VJL154 UZP154 UPT154 UFX154 TWB154 TMF154 TCJ154 SSN154 SIR154 RYV154 ROZ154 RFD154 QVH154 QLL154 QBP154 PRT154 PHX154 OYB154 OOF154 OEJ154 NUN154 NKR154 NAV154 MQZ154 MHD154 LXH154 LNL154 LDP154 KTT154 KJX154 KAB154 JQF154 JGJ154 IWN154 IMR154 ICV154 HSZ154 HJD154 GZH154 GPL154 GFP154 FVT154 FLX154 FCB154 ESF154 EIJ154 DYN154 DOR154 DEV154 CUZ154 CLD154 CBH154 BRL154 BHP154 AXT154 ANX154 AEB154 UF154 KJ154 WWY154 WNC154 WDG154 VTK154 VJO154 UZS154 UPW154 UGA154 TWE154 TMI154 TCM154 SSQ154 SIU154 RYY154 RPC154 RFG154 QVK154 QLO154 QBS154 PRW154 PIA154 OYE154 OOI154 OEM154 NUQ154 NKU154 NAY154 MRC154 MHG154 LXK154 LNO154 LDS154 KTW154 KKA154 KAE154 JQI154 JGM154 IWQ154 IMU154 ICY154 HTC154 HJG154 GZK154 GPO154 GFS154 FVW154 FMA154 FCE154 ESI154 EIM154 DYQ154 DOU154 DEY154 CVC154 CLG154 CBK154 BRO154 BHS154 AXW154 AOA154 AEE154 UI154 KM154 WWS154 WMW154 BD152:BD158 UE163 KK159 WMU159 WCY159 VTC159 VJG159 UZK159 UPO159 UFS159 TVW159 TMA159 TCE159 SSI159 SIM159 RYQ159 ROU159 REY159 QVC159 QLG159 QBK159 PRO159 PHS159 OXW159 OOA159 OEE159 NUI159 NKM159 NAQ159 MQU159 MGY159 LXC159 LNG159 LDK159 KTO159 KJS159 JZW159 JQA159 JGE159 IWI159 IMM159 ICQ159 HSU159 HIY159 GZC159 GPG159 GFK159 FVO159 FLS159 FBW159 ESA159 EIE159 DYI159 DOM159 DEQ159 CUU159 CKY159 CBC159 BRG159 BHK159 AXO159 ANS159 ADW159 UA159 KE159 WWQ159 WWT159 WMX159 WDB159 VTF159 VJJ159 UZN159 UPR159 UFV159 TVZ159 TMD159 TCH159 SSL159 SIP159 RYT159 ROX159 RFB159 QVF159 QLJ159 QBN159 PRR159 PHV159 OXZ159 OOD159 OEH159 NUL159 NKP159 NAT159 MQX159 MHB159 LXF159 LNJ159 LDN159 KTR159 KJV159 JZZ159 JQD159 JGH159 IWL159 IMP159 ICT159 HSX159 HJB159 GZF159 GPJ159 GFN159 FVR159 FLV159 FBZ159 ESD159 EIH159 DYL159 DOP159 DET159 CUX159 CLB159 CBF159 BRJ159 BHN159 AXR159 ANV159 ADZ159 UD159 KH159 WWW159 WNA159 WDE159 VTI159 VJM159 UZQ159 UPU159 UFY159 TWC159 TMG159 TCK159 SSO159 SIS159 RYW159 RPA159 RFE159 QVI159 QLM159 QBQ159 PRU159 PHY159 OYC159 OOG159 OEK159 NUO159 NKS159 NAW159 MRA159 MHE159 LXI159 LNM159 LDQ159 KTU159 KJY159 KAC159 JQG159 JGK159 IWO159 IMS159 ICW159 HTA159 HJE159 GZI159 GPM159 GFQ159 FVU159 FLY159 FCC159 ESG159 EIK159 DYO159 DOS159 DEW159 CVA159 CLE159 CBI159 BRM159 BHQ159 AXU159 ANY159 KD127:KD128 BI193:BI195 BF193:BF195 KI196 UE196 AEA196 ANW196 AXS196 BHO196 BRK196 CBG196 CLC196 CUY196 DEU196 DOQ196 DYM196 EII196 ESE196 FCA196 FLW196 FVS196 GFO196 GPK196 GZG196 HJC196 HSY196 ICU196 IMQ196 IWM196 JGI196 JQE196 KAA196 KJW196 KTS196 LDO196 LNK196 LXG196 MHC196 MQY196 NAU196 NKQ196 NUM196 OEI196 OOE196 OYA196 PHW196 PRS196 QBO196 QLK196 QVG196 RFC196 ROY196 RYU196 SIQ196 SSM196 TCI196 TME196 TWA196 UFW196 UPS196 UZO196 VJK196 VTG196 WDC196 WMY196 WWU196 KO196 UK196 AEG196 AOC196 AXY196 BHU196 BRQ196 CBM196 CLI196 CVE196 DFA196 DOW196 DYS196 EIO196 ESK196 FCG196 FMC196 FVY196 GFU196 GPQ196 GZM196 HJI196 HTE196 IDA196 IMW196 IWS196 JGO196 JQK196 KAG196 KKC196 KTY196 LDU196 LNQ196 LXM196 MHI196 MRE196 NBA196 NKW196 NUS196 OEO196 OOK196 OYG196 PIC196 PRY196 QBU196 QLQ196 QVM196 RFI196 RPE196 RZA196 SIW196 SSS196 TCO196 TMK196 TWG196 UGC196 UPY196 UZU196 VJQ196 VTM196 WDI196 WNE196 WXA196 KL196 UH196 AED196 ANZ196 AXV196 BHR196 BRN196 CBJ196 CLF196 CVB196 DEX196 DOT196 DYP196 EIL196 ESH196 FCD196 FLZ196 FVV196 GFR196 GPN196 GZJ196 HJF196 HTB196 ICX196 IMT196 IWP196 JGL196 JQH196 KAD196 KJZ196 KTV196 LDR196 LNN196 LXJ196 MHF196 MRB196 NAX196 NKT196 NUP196 OEL196 OOH196 OYD196 PHZ196 PRV196 QBR196 QLN196 QVJ196 RFF196 RPB196 RYX196 SIT196 SSP196 TCL196 TMH196 TWD196 UFZ196 UPV196 UZR196 BJ196:BJ197 BD196:BD197 BG196:BG197 VJN196 VTJ196 WDF196 WNB196 BD237 BF198 BI198 KI199 UE199 AEA199 ANW199 AXS199 BHO199 BRK199 CBG199 CLC199 CUY199 DEU199 DOQ199 DYM199 EII199 ESE199 FCA199 FLW199 FVS199 GFO199 GPK199 GZG199 HJC199 HSY199 ICU199 IMQ199 IWM199 JGI199 JQE199 KAA199 KJW199 KTS199 LDO199 LNK199 LXG199 MHC199 MQY199 NAU199 NKQ199 NUM199 OEI199 OOE199 OYA199 PHW199 PRS199 QBO199 QLK199 QVG199 RFC199 ROY199 RYU199 SIQ199 SSM199 TCI199 TME199 TWA199 UFW199 UPS199 UZO199 VJK199 VTG199 WDC199 WMY199 WWU199 KO199 UK199 AEG199 AOC199 AXY199 BHU199 BRQ199 CBM199 CLI199 CVE199 DFA199 DOW199 DYS199 EIO199 ESK199 FCG199 FMC199 FVY199 GFU199 GPQ199 GZM199 HJI199 HTE199 IDA199 IMW199 IWS199 JGO199 JQK199 KAG199 KKC199 KTY199 LDU199 LNQ199 LXM199 MHI199 MRE199 NBA199 NKW199 NUS199 OEO199 OOK199 OYG199 PIC199 PRY199 QBU199 QLQ199 QVM199 RFI199 RPE199 RZA199 SIW199 SSS199 TCO199 TMK199 TWG199 UGC199 UPY199 UZU199 VJQ199 VTM199 WDI199 WNE199 WXA199 KL199 UH199 AED199 ANZ199 AXV199 BHR199 BRN199 CBJ199 CLF199 CVB199 DEX199 DOT199 DYP199 EIL199 ESH199 FCD199 FLZ199 FVV199 GFR199 GPN199 GZJ199 HJF199 HTB199 ICX199 IMT199 IWP199 JGL199 JQH199 KAD199 KJZ199 KTV199 LDR199 LNN199 LXJ199 MHF199 MRB199 NAX199 NKT199 NUP199 OEL199 OOH199 OYD199 PHZ199 PRV199 QBR199 QLN199 QVJ199 RFF199 RPB199 RYX199 SIT199 SSP199 TCL199 TMH199 TWD199 UFZ199 UPV199 UZR199 BJ199:BJ200 BD199:BD200 BG199:BG200 VJN199 VTJ199 WDF199 WNB199 VJY197 BI201 BF201 WWX202 KI202 UE202 AEA202 ANW202 AXS202 BHO202 BRK202 CBG202 CLC202 CUY202 DEU202 DOQ202 DYM202 EII202 ESE202 FCA202 FLW202 FVS202 GFO202 GPK202 GZG202 HJC202 HSY202 ICU202 IMQ202 IWM202 JGI202 JQE202 KAA202 KJW202 KTS202 LDO202 LNK202 LXG202 MHC202 MQY202 NAU202 NKQ202 NUM202 OEI202 OOE202 OYA202 PHW202 PRS202 QBO202 QLK202 QVG202 RFC202 ROY202 RYU202 SIQ202 SSM202 TCI202 TME202 TWA202 UFW202 UPS202 UZO202 VJK202 VTG202 WDC202 WMY202 WWU202 KO202 UK202 AEG202 AOC202 AXY202 BHU202 BRQ202 CBM202 CLI202 CVE202 DFA202 DOW202 DYS202 EIO202 ESK202 FCG202 FMC202 FVY202 GFU202 GPQ202 GZM202 HJI202 HTE202 IDA202 IMW202 IWS202 JGO202 JQK202 KAG202 KKC202 KTY202 LDU202 LNQ202 LXM202 MHI202 MRE202 NBA202 NKW202 NUS202 OEO202 OOK202 OYG202 PIC202 PRY202 QBU202 QLQ202 QVM202 RFI202 RPE202 RZA202 SIW202 SSS202 TCO202 TMK202 TWG202 UGC202 UPY202 UZU202 VJQ202 VTM202 WDI202 WNE202 WXA202 KL202 UH202 AED202 ANZ202 AXV202 BHR202 BRN202 CBJ202 CLF202 CVB202 DEX202 DOT202 DYP202 EIL202 ESH202 FCD202 FLZ202 FVV202 GFR202 GPN202 GZJ202 HJF202 HTB202 ICX202 IMT202 IWP202 JGL202 JQH202 KAD202 KJZ202 KTV202 LDR202 LNN202 LXJ202 MHF202 MRB202 NAX202 NKT202 NUP202 OEL202 OOH202 OYD202 PHZ202 PRV202 QBR202 QLN202 QVJ202 RFF202 RPB202 RYX202 SIT202 SSP202 TCL202 TMH202 TWD202 UFZ202 UPV202 UZR202 BJ202 BD202 BG202 VJN202 VTJ202 WDF202 WNB202 BF203 BI203 WWX204 KI204 UE204 AEA204 ANW204 AXS204 BHO204 BRK204 CBG204 CLC204 CUY204 DEU204 DOQ204 DYM204 EII204 ESE204 FCA204 FLW204 FVS204 GFO204 GPK204 GZG204 HJC204 HSY204 ICU204 IMQ204 IWM204 JGI204 JQE204 KAA204 KJW204 KTS204 LDO204 LNK204 LXG204 MHC204 MQY204 NAU204 NKQ204 NUM204 OEI204 OOE204 OYA204 PHW204 PRS204 QBO204 QLK204 QVG204 RFC204 ROY204 RYU204 SIQ204 SSM204 TCI204 TME204 TWA204 UFW204 UPS204 UZO204 VJK204 VTG204 WDC204 WMY204 WWU204 KO204 UK204 AEG204 AOC204 AXY204 BHU204 BRQ204 CBM204 CLI204 CVE204 DFA204 DOW204 DYS204 EIO204 ESK204 FCG204 FMC204 FVY204 GFU204 GPQ204 GZM204 HJI204 HTE204 IDA204 IMW204 IWS204 JGO204 JQK204 KAG204 KKC204 KTY204 LDU204 LNQ204 LXM204 MHI204 MRE204 NBA204 NKW204 NUS204 OEO204 OOK204 OYG204 PIC204 PRY204 QBU204 QLQ204 QVM204 RFI204 RPE204 RZA204 SIW204 SSS204 TCO204 TMK204 TWG204 UGC204 UPY204 UZU204 VJQ204 VTM204 WDI204 WNE204 WXA204 KL204 UH204 AED204 ANZ204 AXV204 BHR204 BRN204 CBJ204 CLF204 CVB204 DEX204 DOT204 DYP204 EIL204 ESH204 FCD204 FLZ204 FVV204 GFR204 GPN204 GZJ204 HJF204 HTB204 ICX204 IMT204 IWP204 JGL204 JQH204 KAD204 KJZ204 KTV204 LDR204 LNN204 LXJ204 MHF204 MRB204 NAX204 NKT204 NUP204 OEL204 OOH204 OYD204 PHZ204 PRV204 QBR204 QLN204 QVJ204 RFF204 RPB204 RYX204 SIT204 SSP204 TCL204 TMH204 TWD204 UFZ204 UPV204 UZR204 BJ204 BD204 BG204 VJN204 VTJ204 WDF204 WNB204 BI205 BF205 BF207 KI206 UE206 AEA206 ANW206 AXS206 BHO206 BRK206 CBG206 CLC206 CUY206 DEU206 DOQ206 DYM206 EII206 ESE206 FCA206 FLW206 FVS206 GFO206 GPK206 GZG206 HJC206 HSY206 ICU206 IMQ206 IWM206 JGI206 JQE206 KAA206 KJW206 KTS206 LDO206 LNK206 LXG206 MHC206 MQY206 NAU206 NKQ206 NUM206 OEI206 OOE206 OYA206 PHW206 PRS206 QBO206 QLK206 QVG206 RFC206 ROY206 RYU206 SIQ206 SSM206 TCI206 TME206 TWA206 UFW206 UPS206 UZO206 VJK206 VTG206 WDC206 WMY206 WWU206 KO206 UK206 AEG206 AOC206 AXY206 BHU206 BRQ206 CBM206 CLI206 CVE206 DFA206 DOW206 DYS206 EIO206 ESK206 FCG206 FMC206 FVY206 GFU206 GPQ206 GZM206 HJI206 HTE206 IDA206 IMW206 IWS206 JGO206 JQK206 KAG206 KKC206 KTY206 LDU206 LNQ206 LXM206 MHI206 MRE206 NBA206 NKW206 NUS206 OEO206 OOK206 OYG206 PIC206 PRY206 QBU206 QLQ206 QVM206 RFI206 RPE206 RZA206 SIW206 SSS206 TCO206 TMK206 TWG206 UGC206 UPY206 UZU206 VJQ206 VTM206 WDI206 WNE206 WXA206 KL206 UH206 AED206 ANZ206 AXV206 BHR206 BRN206 CBJ206 CLF206 CVB206 DEX206 DOT206 DYP206 EIL206 ESH206 FCD206 FLZ206 FVV206 GFR206 GPN206 GZJ206 HJF206 HTB206 ICX206 IMT206 IWP206 JGL206 JQH206 KAD206 KJZ206 KTV206 LDR206 LNN206 LXJ206 MHF206 MRB206 NAX206 NKT206 NUP206 OEL206 OOH206 OYD206 PHZ206 PRV206 QBR206 QLN206 QVJ206 RFF206 RPB206 RYX206 SIT206 SSP206 TCL206 TMH206 TWD206 UFZ206 UPV206 UZR206 BJ206 BD206 BG206 VJN206 VTJ206 WDF206 WNB206 WWX206 KI251 UE251 AEA251 ANW251 AXS251 BHO251 BRK251 CBG251 CLC251 CUY251 DEU251 DOQ251 DYM251 EII251 ESE251 FCA251 FLW251 FVS251 GFO251 GPK251 GZG251 HJC251 HSY251 ICU251 IMQ251 IWM251 JGI251 JQE251 KAA251 KJW251 KTS251 LDO251 LNK251 LXG251 MHC251 MQY251 NAU251 NKQ251 NUM251 OEI251 OOE251 OYA251 PHW251 PRS251 QBO251 QLK251 QVG251 RFC251 ROY251 RYU251 SIQ251 SSM251 TCI251 TME251 TWA251 UFW251 UPS251 UZO251 VJK251 VTG251 WDC251 WMY251 WWU251 KO251 UK251 AEG251 AOC251 AXY251 BHU251 BRQ251 CBM251 CLI251 CVE251 DFA251 DOW251 DYS251 EIO251 ESK251 FCG251 FMC251 FVY251 GFU251 GPQ251 GZM251 HJI251 HTE251 IDA251 IMW251 IWS251 JGO251 JQK251 KAG251 KKC251 KTY251 LDU251 LNQ251 LXM251 MHI251 MRE251 NBA251 NKW251 NUS251 OEO251 OOK251 OYG251 PIC251 PRY251 QBU251 QLQ251 QVM251 RFI251 RPE251 RZA251 SIW251 SSS251 TCO251 TMK251 TWG251 UGC251 UPY251 UZU251 VJQ251 VTM251 WDI251 WNE251 WXA251 KL251 UH251 AED251 ANZ251 AXV251 BHR251 BRN251 CBJ251 CLF251 CVB251 DEX251 DOT251 DYP251 EIL251 ESH251 FCD251 FLZ251 FVV251 GFR251 GPN251 GZJ251 HJF251 HTB251 ICX251 IMT251 IWP251 JGL251 JQH251 KAD251 KJZ251 KTV251 LDR251 LNN251 LXJ251 MHF251 MRB251 NAX251 NKT251 NUP251 OEL251 OOH251 OYD251 PHZ251 PRV251 QBR251 QLN251 QVJ251 RFF251 RPB251 RYX251 SIT251 SSP251 TCL251 TMH251 TWD251 UFZ251 UPV251 UZR251 BJ251 BG251 VJN251 VTJ251 WDF251 WNB251 VJY200 UZU256 VAC351 AEC159 WXE160 KP160 UL160 AEH160 AOD160 AXZ160 BHV160 BRR160 CBN160 CLJ160 CVF160 DFB160 DOX160 DYT160 EIP160 ESL160 FCH160 FMD160 FVZ160 GFV160 GPR160 GZN160 HJJ160 HTF160 IDB160 IMX160 IWT160 JGP160 JQL160 KAH160 KKD160 KTZ160 LDV160 LNR160 LXN160 MHJ160 MRF160 NBB160 NKX160 NUT160 OEP160 OOL160 OYH160 PID160 PRZ160 QBV160 QLR160 QVN160 RFJ160 RPF160 RZB160 SIX160 SST160 TCP160 TML160 TWH160 UGD160 UPZ160 UZV160 VJR160 VTN160 WDJ160 WNF160 WXB160 KV160 UR160 AEN160 AOJ160 AYF160 BIB160 BRX160 CBT160 CLP160 CVL160 DFH160 DPD160 DYZ160 EIV160 ESR160 FCN160 FMJ160 FWF160 GGB160 GPX160 GZT160 HJP160 HTL160 IDH160 IND160 IWZ160 JGV160 JQR160 KAN160 KKJ160 KUF160 LEB160 LNX160 LXT160 MHP160 MRL160 NBH160 NLD160 NUZ160 OEV160 OOR160 OYN160 PIJ160 PSF160 QCB160 QLX160 QVT160 RFP160 RPL160 RZH160 SJD160 SSZ160 TCV160 TMR160 TWN160 UGJ160 UQF160 VAB160 VJX160 VTT160 WDP160 WNL160 WXH160 KS160 UO160 AEK160 AOG160 AYC160 BHY160 BRU160 CBQ160 CLM160 CVI160 DFE160 DPA160 DYW160 EIS160 ESO160 FCK160 FMG160 FWC160 GFY160 GPU160 GZQ160 HJM160 HTI160 IDE160 INA160 IWW160 JGS160 JQO160 KAK160 KKG160 KUC160 LDY160 LNU160 LXQ160 MHM160 MRI160 NBE160 NLA160 NUW160 OES160 OOO160 OYK160 PIG160 PSC160 QBY160 QLU160 QVQ160 RFM160 RPI160 RZE160 SJA160 SSW160 TCS160 TMO160 TWK160 UGG160 UQC160 UZY160 VJU160 VTQ160 WDM160 WNI160 BB160 VUA152 WNH142 WDL142 VTP142 VJT142 UZX142 UQB142 UGF142 TWJ142 TMN142 TCR142 SSV142 SIZ142 RZD142 RPH142 RFL142 QVP142 QLT142 QBX142 PSB142 PIF142 OYJ142 OON142 OER142 NUV142 NKZ142 NBD142 MRH142 MHL142 LXP142 LNT142 LDX142 KUB142 KKF142 KAJ142 JQN142 JGR142 IWV142 IMZ142 IDD142 HTH142 HJL142 GZP142 GPT142 GFX142 FWB142 FMF142 FCJ142 ESN142 EIR142 DYV142 DOZ142 DFD142 CVH142 CLL142 CBP142 BRT142 BHX142 AYB142 AOF142 AEJ142 UN142 KR142 WXG142 WNK142 WDO142 VTS142 VJW142 VAA142 UQE142 UGI142 TWM142 TMQ142 TCU142 SSY142 SJC142 RZG142 RPK142 RFO142 QVS142 QLW142 QCA142 PSE142 PII142 OYM142 OOQ142 OEU142 NUY142 NLC142 NBG142 MRK142 MHO142 LXS142 LNW142 LEA142 KUE142 KKI142 KAM142 JQQ142 JGU142 IWY142 INC142 IDG142 HTK142 HJO142 GZS142 GPW142 GGA142 FWE142 FMI142 FCM142 ESQ142 EIU142 DYY142 DPC142 DFG142 CVK142 CLO142 CBS142 BRW142 BIA142 AYE142 AOI142 AEM142 UQ142 KU142 WXJ142 WNN142 WDR142 VTV142 VJZ142 VAD142 UQH142 UGL142 TWP142 TMT142 TCX142 STB142 SJF142 RZJ142 RPN142 RFR142 QVV142 QLZ142 QCD142 PSH142 PIL142 OYP142 OOT142 OEX142 NVB142 NLF142 NBJ142 MRN142 MHR142 LXV142 LNZ142 LED142 KUH142 KKL142 KAP142 JQT142 JGX142 IXB142 INF142 IDJ142 HTN142 HJR142 GZV142 GPZ142 GGD142 FWH142 FML142 FCP142 EST142 EIX142 DZB142 DPF142 DFJ142 CVN142 CLR142 CBV142 BRZ142 BID142 AYH142 AOL142 AEP142 UT142 KX142 WXD142 BD142:BD143 WXE143 KP143 UL143 AEH143 AOD143 AXZ143 BHV143 BRR143 CBN143 CLJ143 CVF143 DFB143 DOX143 DYT143 EIP143 ESL143 FCH143 FMD143 FVZ143 GFV143 GPR143 GZN143 HJJ143 HTF143 IDB143 IMX143 IWT143 JGP143 JQL143 KAH143 KKD143 KTZ143 LDV143 LNR143 LXN143 MHJ143 MRF143 NBB143 NKX143 NUT143 OEP143 OOL143 OYH143 PID143 PRZ143 QBV143 QLR143 QVN143 RFJ143 RPF143 RZB143 SIX143 SST143 TCP143 TML143 TWH143 UGD143 UPZ143 UZV143 VJR143 VTN143 WDJ143 WNF143 WXB143 KV143 UR143 AEN143 AOJ143 AYF143 BIB143 BRX143 CBT143 CLP143 CVL143 DFH143 DPD143 DYZ143 EIV143 ESR143 FCN143 FMJ143 FWF143 GGB143 GPX143 GZT143 HJP143 HTL143 IDH143 IND143 IWZ143 JGV143 JQR143 KAN143 KKJ143 KUF143 LEB143 LNX143 LXT143 MHP143 MRL143 NBH143 NLD143 NUZ143 OEV143 OOR143 OYN143 PIJ143 PSF143 QCB143 QLX143 QVT143 RFP143 RPL143 RZH143 SJD143 SSZ143 TCV143 TMR143 TWN143 UGJ143 UQF143 VAB143 VJX143 VTT143 WDP143 WNL143 WXH143 KS143 UO143 AEK143 AOG143 AYC143 BHY143 BRU143 CBQ143 CLM143 CVI143 DFE143 DPA143 DYW143 EIS143 ESO143 FCK143 FMG143 FWC143 GFY143 GPU143 GZQ143 HJM143 HTI143 IDE143 INA143 IWW143 JGS143 JQO143 KAK143 KKG143 KUC143 LDY143 LNU143 LXQ143 MHM143 MRI143 NBE143 NLA143 NUW143 OES143 OOO143 OYK143 PIG143 PSC143 QBY143 QLU143 QVQ143 RFM143 RPI143 RZE143 SJA143 SSW143 TCS143 TMO143 TWK143 UGG143 UQC143 UZY143 VJU143 VTQ143 WDM143 WNH144 WDL144 VTP144 VJT144 UZX144 UQB144 UGF144 TWJ144 TMN144 TCR144 SSV144 SIZ144 RZD144 RPH144 RFL144 QVP144 QLT144 QBX144 PSB144 PIF144 OYJ144 OON144 OER144 NUV144 NKZ144 NBD144 MRH144 MHL144 LXP144 LNT144 LDX144 KUB144 KKF144 KAJ144 JQN144 JGR144 IWV144 IMZ144 IDD144 HTH144 HJL144 GZP144 GPT144 GFX144 FWB144 FMF144 FCJ144 ESN144 EIR144 DYV144 DOZ144 DFD144 CVH144 CLL144 CBP144 BRT144 BHX144 AYB144 AOF144 AEJ144 UN144 KR144 WXG144 WNK144 WDO144 VTS144 VJW144 VAA144 UQE144 UGI144 TWM144 TMQ144 TCU144 SSY144 SJC144 RZG144 RPK144 RFO144 QVS144 QLW144 QCA144 PSE144 PII144 OYM144 OOQ144 OEU144 NUY144 NLC144 NBG144 MRK144 MHO144 LXS144 LNW144 LEA144 KUE144 KKI144 KAM144 JQQ144 JGU144 IWY144 INC144 IDG144 HTK144 HJO144 GZS144 GPW144 GGA144 FWE144 FMI144 FCM144 ESQ144 EIU144 DYY144 DPC144 DFG144 CVK144 CLO144 CBS144 BRW144 BIA144 AYE144 AOI144 AEM144 UQ144 KU144 WXJ144 WNN144 WDR144 VTV144 VJZ144 VAD144 UQH144 UGL144 TWP144 TMT144 TCX144 STB144 SJF144 RZJ144 RPN144 RFR144 QVV144 QLZ144 QCD144 PSH144 PIL144 OYP144 OOT144 OEX144 NVB144 NLF144 NBJ144 MRN144 MHR144 LXV144 LNZ144 LED144 KUH144 KKL144 KAP144 JQT144 JGX144 IXB144 INF144 IDJ144 HTN144 HJR144 GZV144 GPZ144 GGD144 FWH144 FML144 FCP144 EST144 EIX144 DZB144 DPF144 DFJ144 CVN144 CLR144 CBV144 BRZ144 BID144 AYH144 AOL144 AEP144 UT144 KX144 WXD144 WNI145 WXE145 KP145 UL145 AEH145 AOD145 AXZ145 BHV145 BRR145 CBN145 CLJ145 CVF145 DFB145 DOX145 DYT145 EIP145 ESL145 FCH145 FMD145 FVZ145 GFV145 GPR145 GZN145 HJJ145 HTF145 IDB145 IMX145 IWT145 JGP145 JQL145 KAH145 KKD145 KTZ145 LDV145 LNR145 LXN145 MHJ145 MRF145 NBB145 NKX145 NUT145 OEP145 OOL145 OYH145 PID145 PRZ145 QBV145 QLR145 QVN145 RFJ145 RPF145 RZB145 SIX145 SST145 TCP145 TML145 TWH145 UGD145 UPZ145 UZV145 VJR145 VTN145 WDJ145 WNF145 WXB145 KV145 UR145 AEN145 AOJ145 AYF145 BIB145 BRX145 CBT145 CLP145 CVL145 DFH145 DPD145 DYZ145 EIV145 ESR145 FCN145 FMJ145 FWF145 GGB145 GPX145 GZT145 HJP145 HTL145 IDH145 IND145 IWZ145 JGV145 JQR145 KAN145 KKJ145 KUF145 LEB145 LNX145 LXT145 MHP145 MRL145 NBH145 NLD145 NUZ145 OEV145 OOR145 OYN145 PIJ145 PSF145 QCB145 QLX145 QVT145 RFP145 RPL145 RZH145 SJD145 SSZ145 TCV145 TMR145 TWN145 UGJ145 UQF145 VAB145 VJX145 VTT145 WDP145 WNL145 WXH145 KS145 UO145 AEK145 AOG145 AYC145 BHY145 BRU145 CBQ145 CLM145 CVI145 DFE145 DPA145 DYW145 EIS145 ESO145 FCK145 FMG145 FWC145 GFY145 GPU145 GZQ145 HJM145 HTI145 IDE145 INA145 IWW145 JGS145 JQO145 KAK145 KKG145 KUC145 LDY145 LNU145 LXQ145 MHM145 MRI145 NBE145 NLA145 NUW145 OES145 OOO145 OYK145 PIG145 PSC145 QBY145 QLU145 QVQ145 RFM145 RPI145 RZE145 SJA145 SSW145 TCS145 TMO145 TWK145 UGG145 UQC145 UZY145 VJU145 VTQ145 WDM145 WXD146 WNH146 WDL146 VTP146 VJT146 UZX146 UQB146 UGF146 TWJ146 TMN146 TCR146 SSV146 SIZ146 RZD146 RPH146 RFL146 QVP146 QLT146 QBX146 PSB146 PIF146 OYJ146 OON146 OER146 NUV146 NKZ146 NBD146 MRH146 MHL146 LXP146 LNT146 LDX146 KUB146 KKF146 KAJ146 JQN146 JGR146 IWV146 IMZ146 IDD146 HTH146 HJL146 GZP146 GPT146 GFX146 FWB146 FMF146 FCJ146 ESN146 EIR146 DYV146 DOZ146 DFD146 CVH146 CLL146 CBP146 BRT146 BHX146 AYB146 AOF146 AEJ146 UN146 KR146 WXG146 WNK146 WDO146 VTS146 VJW146 VAA146 UQE146 UGI146 TWM146 TMQ146 TCU146 SSY146 SJC146 RZG146 RPK146 RFO146 QVS146 QLW146 QCA146 PSE146 PII146 OYM146 OOQ146 OEU146 NUY146 NLC146 NBG146 MRK146 MHO146 LXS146 LNW146 LEA146 KUE146 KKI146 KAM146 JQQ146 JGU146 IWY146 INC146 IDG146 HTK146 HJO146 GZS146 GPW146 GGA146 FWE146 FMI146 FCM146 ESQ146 EIU146 DYY146 DPC146 DFG146 CVK146 CLO146 CBS146 BRW146 BIA146 AYE146 AOI146 AEM146 UQ146 KU146 WXJ146 WNN146 WDR146 VTV146 VJZ146 VAD146 UQH146 UGL146 TWP146 TMT146 TCX146 STB146 SJF146 RZJ146 RPN146 RFR146 QVV146 QLZ146 QCD146 PSH146 PIL146 OYP146 OOT146 OEX146 NVB146 NLF146 NBJ146 MRN146 MHR146 LXV146 LNZ146 LED146 KUH146 KKL146 KAP146 JQT146 JGX146 IXB146 INF146 IDJ146 HTN146 HJR146 GZV146 GPZ146 GGD146 FWH146 FML146 FCP146 EST146 EIX146 DZB146 DPF146 DFJ146 CVN146 CLR146 CBV146 BRZ146 BID146 AYH146 AOL146 AEP146 UT146 KX146 WNI147 WXE147 KP147 UL147 AEH147 AOD147 AXZ147 BHV147 BRR147 CBN147 CLJ147 CVF147 DFB147 DOX147 DYT147 EIP147 ESL147 FCH147 FMD147 FVZ147 GFV147 GPR147 GZN147 HJJ147 HTF147 IDB147 IMX147 IWT147 JGP147 JQL147 KAH147 KKD147 KTZ147 LDV147 LNR147 LXN147 MHJ147 MRF147 NBB147 NKX147 NUT147 OEP147 OOL147 OYH147 PID147 PRZ147 QBV147 QLR147 QVN147 RFJ147 RPF147 RZB147 SIX147 SST147 TCP147 TML147 TWH147 UGD147 UPZ147 UZV147 VJR147 VTN147 WDJ147 WNF147 WXB147 KV147 UR147 AEN147 AOJ147 AYF147 BIB147 BRX147 CBT147 CLP147 CVL147 DFH147 DPD147 DYZ147 EIV147 ESR147 FCN147 FMJ147 FWF147 GGB147 GPX147 GZT147 HJP147 HTL147 IDH147 IND147 IWZ147 JGV147 JQR147 KAN147 KKJ147 KUF147 LEB147 LNX147 LXT147 MHP147 MRL147 NBH147 NLD147 NUZ147 OEV147 OOR147 OYN147 PIJ147 PSF147 QCB147 QLX147 QVT147 RFP147 RPL147 RZH147 SJD147 SSZ147 TCV147 TMR147 TWN147 UGJ147 UQF147 VAB147 VJX147 VTT147 WDP147 WNL147 WXH147 KS147 UO147 AEK147 AOG147 AYC147 BHY147 BRU147 CBQ147 CLM147 CVI147 DFE147 DPA147 DYW147 EIS147 ESO147 FCK147 FMG147 FWC147 GFY147 GPU147 GZQ147 HJM147 HTI147 IDE147 INA147 IWW147 JGS147 JQO147 KAK147 KKG147 KUC147 LDY147 LNU147 LXQ147 MHM147 MRI147 NBE147 NLA147 NUW147 OES147 OOO147 OYK147 PIG147 PSC147 QBY147 QLU147 QVQ147 RFM147 RPI147 RZE147 SJA147 SSW147 TCS147 TMO147 TWK147 UGG147 UQC147 UZY147 VJU147 VTQ147 WDM147 KX148 WXD148 WNH148 WDL148 VTP148 VJT148 UZX148 UQB148 UGF148 TWJ148 TMN148 TCR148 SSV148 SIZ148 RZD148 RPH148 RFL148 QVP148 QLT148 QBX148 PSB148 PIF148 OYJ148 OON148 OER148 NUV148 NKZ148 NBD148 MRH148 MHL148 LXP148 LNT148 LDX148 KUB148 KKF148 KAJ148 JQN148 JGR148 IWV148 IMZ148 IDD148 HTH148 HJL148 GZP148 GPT148 GFX148 FWB148 FMF148 FCJ148 ESN148 EIR148 DYV148 DOZ148 DFD148 CVH148 CLL148 CBP148 BRT148 BHX148 AYB148 AOF148 AEJ148 UN148 KR148 WXG148 WNK148 WDO148 VTS148 VJW148 VAA148 UQE148 UGI148 TWM148 TMQ148 TCU148 SSY148 SJC148 RZG148 RPK148 RFO148 QVS148 QLW148 QCA148 PSE148 PII148 OYM148 OOQ148 OEU148 NUY148 NLC148 NBG148 MRK148 MHO148 LXS148 LNW148 LEA148 KUE148 KKI148 KAM148 JQQ148 JGU148 IWY148 INC148 IDG148 HTK148 HJO148 GZS148 GPW148 GGA148 FWE148 FMI148 FCM148 ESQ148 EIU148 DYY148 DPC148 DFG148 CVK148 CLO148 CBS148 BRW148 BIA148 AYE148 AOI148 AEM148 UQ148 KU148 WXJ148 WNN148 WDR148 VTV148 VJZ148 VAD148 UQH148 UGL148 TWP148 TMT148 TCX148 STB148 SJF148 RZJ148 RPN148 RFR148 QVV148 QLZ148 QCD148 PSH148 PIL148 OYP148 OOT148 OEX148 NVB148 NLF148 NBJ148 MRN148 MHR148 LXV148 LNZ148 LED148 KUH148 KKL148 KAP148 JQT148 JGX148 IXB148 INF148 IDJ148 HTN148 HJR148 GZV148 GPZ148 GGD148 FWH148 FML148 FCP148 EST148 EIX148 DZB148 DPF148 DFJ148 CVN148 CLR148 CBV148 BRZ148 BID148 AYH148 AOL148 AEP148 UT148 UT150 WXE149 KP149 UL149 AEH149 AOD149 AXZ149 BHV149 BRR149 CBN149 CLJ149 CVF149 DFB149 DOX149 DYT149 EIP149 ESL149 FCH149 FMD149 FVZ149 GFV149 GPR149 GZN149 HJJ149 HTF149 IDB149 IMX149 IWT149 JGP149 JQL149 KAH149 KKD149 KTZ149 LDV149 LNR149 LXN149 MHJ149 MRF149 NBB149 NKX149 NUT149 OEP149 OOL149 OYH149 PID149 PRZ149 QBV149 QLR149 QVN149 RFJ149 RPF149 RZB149 SIX149 SST149 TCP149 TML149 TWH149 UGD149 UPZ149 UZV149 VJR149 VTN149 WDJ149 WNF149 WXB149 KV149 UR149 AEN149 AOJ149 AYF149 BIB149 BRX149 CBT149 CLP149 CVL149 DFH149 DPD149 DYZ149 EIV149 ESR149 FCN149 FMJ149 FWF149 GGB149 GPX149 GZT149 HJP149 HTL149 IDH149 IND149 IWZ149 JGV149 JQR149 KAN149 KKJ149 KUF149 LEB149 LNX149 LXT149 MHP149 MRL149 NBH149 NLD149 NUZ149 OEV149 OOR149 OYN149 PIJ149 PSF149 QCB149 QLX149 QVT149 RFP149 RPL149 RZH149 SJD149 SSZ149 TCV149 TMR149 TWN149 UGJ149 UQF149 VAB149 VJX149 VTT149 WDP149 WNL149 WXH149 KS149 UO149 AEK149 AOG149 AYC149 BHY149 BRU149 CBQ149 CLM149 CVI149 DFE149 DPA149 DYW149 EIS149 ESO149 FCK149 FMG149 FWC149 GFY149 GPU149 GZQ149 HJM149 HTI149 IDE149 INA149 IWW149 JGS149 JQO149 KAK149 KKG149 KUC149 LDY149 LNU149 LXQ149 MHM149 MRI149 NBE149 NLA149 NUW149 OES149 OOO149 OYK149 PIG149 PSC149 QBY149 QLU149 QVQ149 RFM149 RPI149 RZE149 SJA149 SSW149 TCS149 TMO149 TWK149 UGG149 UQC149 UZY149 VJU149 VTQ149 WDM149 BC106:BC131 BD231 BG231 BJ231 BF232:BF233 BI232:BI233 BD234 BG234 BJ234 BI235:BI236 BF235:BF236 KI155:KI158 BG237 BJ237 WWX196 VAC197 UQG197 UGK197 TWO197 TMS197 TCW197 STA197 SJE197 RZI197 RPM197 RFQ197 QVU197 QLY197 QCC197 PSG197 PIK197 OYO197 OOS197 OEW197 NVA197 NLE197 NBI197 MRM197 MHQ197 LXU197 LNY197 LEC197 KUG197 KKK197 KAO197 JQS197 JGW197 IXA197 INE197 IDI197 HTM197 HJQ197 GZU197 GPY197 GGC197 FWG197 FMK197 FCO197 ESS197 EIW197 DZA197 DPE197 DFI197 CVM197 CLQ197 CBU197 BRY197 BIC197 AYG197 AOK197 AEO197 US197 KW197 WXL197 WNP197 WDT197 VTX197 VKB197 VAF197 UQJ197 UGN197 TWR197 TMV197 TCZ197 STD197 SJH197 RZL197 RPP197 RFT197 QVX197 QMB197 QCF197 PSJ197 PIN197 OYR197 OOV197 OEZ197 NVD197 NLH197 NBL197 MRP197 MHT197 LXX197 LOB197 LEF197 KUJ197 KKN197 KAR197 JQV197 JGZ197 IXD197 INH197 IDL197 HTP197 HJT197 GZX197 GQB197 GGF197 FWJ197 FMN197 FCR197 ESV197 EIZ197 DZD197 DPH197 DFL197 CVP197 CLT197 CBX197 BSB197 BIF197 AYJ197 AON197 AER197 UV197 KZ197 WXF197 WNJ197 WDN197 VTR197 VJV197 UZZ197 UQD197 UGH197 TWL197 TMP197 TCT197 SSX197 SJB197 RZF197 RPJ197 RFN197 QVR197 QLV197 QBZ197 PSD197 PIH197 OYL197 OOP197 OET197 NUX197 NLB197 NBF197 MRJ197 MHN197 LXR197 LNV197 LDZ197 KUD197 KKH197 KAL197 JQP197 JGT197 IWX197 INB197 IDF197 HTJ197 HJN197 GZR197 GPV197 GFZ197 FWD197 FMH197 FCL197 ESP197 EIT197 DYX197 DPB197 DFF197 CVJ197 CLN197 CBR197 BRV197 BHZ197 AYD197 AOH197 AEL197 UP197 KT197 WXI197 WNM197 WDQ197 VTU197 WWX199 VAC200 UQG200 UGK200 TWO200 TMS200 TCW200 STA200 SJE200 RZI200 RPM200 RFQ200 QVU200 QLY200 QCC200 PSG200 PIK200 OYO200 OOS200 OEW200 NVA200 NLE200 NBI200 MRM200 MHQ200 LXU200 LNY200 LEC200 KUG200 KKK200 KAO200 JQS200 JGW200 IXA200 INE200 IDI200 HTM200 HJQ200 GZU200 GPY200 GGC200 FWG200 FMK200 FCO200 ESS200 EIW200 DZA200 DPE200 DFI200 CVM200 CLQ200 CBU200 BRY200 BIC200 AYG200 AOK200 AEO200 US200 KW200 WXL200 WNP200 WDT200 VTX200 VKB200 VAF200 UQJ200 UGN200 TWR200 TMV200 TCZ200 STD200 SJH200 RZL200 RPP200 RFT200 QVX200 QMB200 QCF200 PSJ200 PIN200 OYR200 OOV200 OEZ200 NVD200 NLH200 NBL200 MRP200 MHT200 LXX200 LOB200 LEF200 KUJ200 KKN200 KAR200 JQV200 JGZ200 IXD200 INH200 IDL200 HTP200 HJT200 GZX200 GQB200 GGF200 FWJ200 FMN200 FCR200 ESV200 EIZ200 DZD200 DPH200 DFL200 CVP200 CLT200 CBX200 BSB200 BIF200 AYJ200 AON200 AER200 UV200 KZ200 WXF200 WNJ200 WDN200 VTR200 VJV200 UZZ200 UQD200 UGH200 TWL200 TMP200 TCT200 SSX200 SJB200 RZF200 RPJ200 RFN200 QVR200 QLV200 QBZ200 PSD200 PIH200 OYL200 OOP200 OET200 NUX200 NLB200 NBF200 MRJ200 MHN200 LXR200 LNV200 LDZ200 KUD200 KKH200 KAL200 JQP200 JGT200 IWX200 INB200 IDF200 HTJ200 HJN200 GZR200 GPV200 GFZ200 FWD200 FMH200 FCL200 ESP200 EIT200 DYX200 DPB200 DFF200 CVJ200 CLN200 CBR200 BRV200 BHZ200 AYD200 AOH200 AEL200 UP200 KT200 WXI200 WNM200 WDQ200 VTU200 BF343 BJ344:BJ345 BD344:BD345 BG344:BG345 BE341:BE342 AEN151 WDW152 WNS152 WXO152 KZ152 UV152 AER152 AON152 AYJ152 BIF152 BSB152 CBX152 CLT152 CVP152 DFL152 DPH152 DZD152 EIZ152 ESV152 FCR152 FMN152 FWJ152 GGF152 GQB152 GZX152 HJT152 HTP152 IDL152 INH152 IXD152 JGZ152 JQV152 KAR152 KKN152 KUJ152 LEF152 LOB152 LXX152 MHT152 MRP152 NBL152 NLH152 NVD152 OEZ152 OOV152 OYR152 PIN152 PSJ152 QCF152 QMB152 QVX152 RFT152 RPP152 RZL152 SJH152 STD152 TCZ152 TMV152 TWR152 UGN152 UQJ152 VAF152 VKB152 VTX152 WDT152 WNP152 WXL152 LC152 UY152 AEU152 AOQ152 AYM152 BII152 BSE152 CCA152 CLW152 CVS152 DFO152 DPK152 DZG152 EJC152 ESY152 FCU152 FMQ152 FWM152 GGI152 GQE152 HAA152 HJW152 HTS152 IDO152 INK152 IXG152 JHC152 JQY152 KAU152 KKQ152 KUM152 LEI152 LOE152 LYA152 MHW152 MRS152 NBO152 NLK152 NVG152 OFC152 OOY152 OYU152 PIQ152 PSM152 QCI152 QME152 QWA152 RFW152 RPS152 RZO152 SJK152 STG152 TDC152 TMY152 TWU152 UGQ152 UQM152 VAI152 VKE152 AEA163 ANW163 AXS163 BHO163 BRK163 CBG163 CLC163 CUY163 DEU163 DOQ163 DYM163 EII163 ESE163 FCA163 FLW163 FVS163 GFO163 GPK163 GZG163 HJC163 HSY163 ICU163 IMQ163 IWM163 JGI163 JQE163 KAA163 KJW163 KTS163 LDO163 LNK163 LXG163 MHC163 MQY163 NAU163 NKQ163 NUM163 OEI163 OOE163 OYA163 PHW163 PRS163 QBO163 QLK163 QVG163 RFC163 ROY163 RYU163 SIQ163 SSM163 TCI163 TME163 TWA163 UFW163 UPS163 UZO163 VJK163 VTG163 WDC163 WMY163 WWU163 KO163 UK163 AEG163 AOC163 AXY163 BHU163 BRQ163 CBM163 CLI163 CVE163 DFA163 DOW163 DYS163 EIO163 ESK163 FCG163 FMC163 FVY163 GFU163 GPQ163 GZM163 HJI163 HTE163 IDA163 IMW163 IWS163 JGO163 JQK163 KAG163 KKC163 KTY163 LDU163 LNQ163 LXM163 MHI163 MRE163 NBA163 NKW163 NUS163 OEO163 OOK163 OYG163 PIC163 PRY163 QBU163 QLQ163 QVM163 RFI163 RPE163 RZA163 SIW163 SSS163 TCO163 TMK163 TWG163 UGC163 UPY163 UZU163 VJQ163 VTM163 WDI163 WNE163 WXA163 KL163 UH163 AED163 ANZ163 AXV163 BHR163 BRN163 CBJ163 CLF163 CVB163 DEX163 DOT163 DYP163 EIL163 ESH163 FCD163 FLZ163 FVV163 GFR163 GPN163 GZJ163 HJF163 HTB163 ICX163 IMT163 IWP163 JGL163 JQH163 KAD163 KJZ163 KTV163 LDR163 LNN163 LXJ163 MHF163 MRB163 NAX163 NKT163 NUP163 OEL163 OOH163 OYD163 PHZ163 PRV163 QBR163 QLN163 QVJ163 RFF163 RPB163 RYX163 SIT163 SSP163 TCL163 TMH163 TWD163 UFZ163 UPV163 UZR163 VJN163 VTJ163 WDF163 WNB163 BE163 BD161:BD162 UE155:UE158 AEA155:AEA158 ANW155:ANW158 AXS155:AXS158 BHO155:BHO158 BRK155:BRK158 CBG155:CBG158 CLC155:CLC158 CUY155:CUY158 DEU155:DEU158 DOQ155:DOQ158 DYM155:DYM158 EII155:EII158 ESE155:ESE158 FCA155:FCA158 FLW155:FLW158 FVS155:FVS158 GFO155:GFO158 GPK155:GPK158 GZG155:GZG158 HJC155:HJC158 HSY155:HSY158 ICU155:ICU158 IMQ155:IMQ158 IWM155:IWM158 JGI155:JGI158 JQE155:JQE158 KAA155:KAA158 KJW155:KJW158 KTS155:KTS158 LDO155:LDO158 LNK155:LNK158 LXG155:LXG158 MHC155:MHC158 MQY155:MQY158 NAU155:NAU158 NKQ155:NKQ158 NUM155:NUM158 OEI155:OEI158 OOE155:OOE158 OYA155:OYA158 PHW155:PHW158 PRS155:PRS158 QBO155:QBO158 QLK155:QLK158 QVG155:QVG158 RFC155:RFC158 ROY155:ROY158 RYU155:RYU158 SIQ155:SIQ158 SSM155:SSM158 TCI155:TCI158 TME155:TME158 TWA155:TWA158 UFW155:UFW158 UPS155:UPS158 UZO155:UZO158 VJK155:VJK158 VTG155:VTG158 WDC155:WDC158 WMY155:WMY158 WWU155:WWU158 KO155:KO158 UK155:UK158 AEG155:AEG158 AOC155:AOC158 AXY155:AXY158 BHU155:BHU158 BRQ155:BRQ158 CBM155:CBM158 CLI155:CLI158 CVE155:CVE158 DFA155:DFA158 DOW155:DOW158 DYS155:DYS158 EIO155:EIO158 ESK155:ESK158 FCG155:FCG158 FMC155:FMC158 FVY155:FVY158 GFU155:GFU158 GPQ155:GPQ158 GZM155:GZM158 HJI155:HJI158 HTE155:HTE158 IDA155:IDA158 IMW155:IMW158 IWS155:IWS158 JGO155:JGO158 JQK155:JQK158 KAG155:KAG158 KKC155:KKC158 KTY155:KTY158 LDU155:LDU158 LNQ155:LNQ158 LXM155:LXM158 MHI155:MHI158 MRE155:MRE158 NBA155:NBA158 NKW155:NKW158 NUS155:NUS158 OEO155:OEO158 OOK155:OOK158 OYG155:OYG158 PIC155:PIC158 PRY155:PRY158 QBU155:QBU158 QLQ155:QLQ158 QVM155:QVM158 RFI155:RFI158 RPE155:RPE158 RZA155:RZA158 SIW155:SIW158 SSS155:SSS158 TCO155:TCO158 TMK155:TMK158 TWG155:TWG158 UGC155:UGC158 UPY155:UPY158 UZU155:UZU158 VJQ155:VJQ158 VTM155:VTM158 WDI155:WDI158 WNE155:WNE158 WXA155:WXA158 KL155:KL158 UH155:UH158 AED155:AED158 ANZ155:ANZ158 AXV155:AXV158 BHR155:BHR158 BRN155:BRN158 CBJ155:CBJ158 CLF155:CLF158 CVB155:CVB158 DEX155:DEX158 DOT155:DOT158 DYP155:DYP158 EIL155:EIL158 ESH155:ESH158 FCD155:FCD158 FLZ155:FLZ158 FVV155:FVV158 GFR155:GFR158 GPN155:GPN158 GZJ155:GZJ158 HJF155:HJF158 HTB155:HTB158 ICX155:ICX158 IMT155:IMT158 IWP155:IWP158 JGL155:JGL158 JQH155:JQH158 KAD155:KAD158 KJZ155:KJZ158 KTV155:KTV158 LDR155:LDR158 LNN155:LNN158 LXJ155:LXJ158 MHF155:MHF158 MRB155:MRB158 NAX155:NAX158 NKT155:NKT158 NUP155:NUP158 OEL155:OEL158 OOH155:OOH158 OYD155:OYD158 PHZ155:PHZ158 PRV155:PRV158 QBR155:QBR158 QLN155:QLN158 QVJ155:QVJ158 RFF155:RFF158 RPB155:RPB158 RYX155:RYX158 SIT155:SIT158 SSP155:SSP158 TCL155:TCL158 TMH155:TMH158 TWD155:TWD158 UFZ155:UFZ158 UPV155:UPV158 UZR155:UZR158 VJN155:VJN158 VTJ155:VTJ158 WDF155:WDF158 WNB155:WNB158 BI238:BI249 VJY282:VJY283 BH160 BE160 BI135:BI136 BD257 BF258 UQC258 BJ259 BG259 VKE259 BD259 WDW259 WNS259 WXO259 VUA259 KZ259 UV259 AER259 AON259 AYJ259 BIF259 BSB259 CBX259 CLT259 CVP259 DFL259 DPH259 DZD259 EIZ259 ESV259 FCR259 FMN259 FWJ259 GGF259 GQB259 GZX259 HJT259 HTP259 IDL259 INH259 IXD259 JGZ259 JQV259 KAR259 KKN259 KUJ259 LEF259 LOB259 LXX259 MHT259 MRP259 NBL259 NLH259 NVD259 OEZ259 OOV259 OYR259 PIN259 PSJ259 QCF259 QMB259 QVX259 RFT259 RPP259 RZL259 SJH259 STD259 TCZ259 TMV259 TWR259 UGN259 UQJ259 VAF259 VKB259 VTX259 WDT259 WNP259 WXL259 LF259 VB259 AEX259 AOT259 AYP259 BIL259 BSH259 CCD259 CLZ259 CVV259 DFR259 DPN259 DZJ259 EJF259 ETB259 FCX259 FMT259 FWP259 GGL259 GQH259 HAD259 HJZ259 HTV259 IDR259 INN259 IXJ259 JHF259 JRB259 KAX259 KKT259 KUP259 LEL259 LOH259 LYD259 MHZ259 MRV259 NBR259 NLN259 NVJ259 OFF259 OPB259 OYX259 PIT259 PSP259 QCL259 QMH259 QWD259 RFZ259 RPV259 RZR259 SJN259 STJ259 TDF259 TNB259 TWX259 UGT259 UQP259 VAL259 VKH259 VUD259 WDZ259 WNV259 WXR259 LC259 UY259 AEU259 AOQ259 AYM259 BII259 BSE259 CCA259 CLW259 CVS259 DFO259 DPK259 DZG259 EJC259 ESY259 FCU259 FMQ259 FWM259 GGI259 GQE259 HAA259 HJW259 HTS259 IDO259 INK259 IXG259 JHC259 JQY259 KAU259 KKQ259 KUM259 LEI259 LOE259 LYA259 MHW259 MRS259 NBO259 NLK259 NVG259 OFC259 OOY259 OYU259 PIQ259 PSM259 QCI259 QME259 QWA259 RFW259 RPS259 RZO259 SJK259 STG259 TDC259 TMY259 TWU259 UGQ259 UQM259 BG349:BG351 BD349:BD351 VAC349 BC352 AZ352 VJY353:VJY355 VTU353:VTU355 WDQ353:WDQ355 WNM353:WNM355 WXI353:WXI355 KT353:KT355 UP353:UP355 AEL353:AEL355 AOH353:AOH355 AYD353:AYD355 BHZ353:BHZ355 BRV353:BRV355 CBR353:CBR355 CLN353:CLN355 CVJ353:CVJ355 DFF353:DFF355 DPB353:DPB355 DYX353:DYX355 EIT353:EIT355 ESP353:ESP355 FCL353:FCL355 FMH353:FMH355 FWD353:FWD355 GFZ353:GFZ355 GPV353:GPV355 GZR353:GZR355 HJN353:HJN355 HTJ353:HTJ355 IDF353:IDF355 INB353:INB355 IWX353:IWX355 JGT353:JGT355 JQP353:JQP355 KAL353:KAL355 KKH353:KKH355 KUD353:KUD355 LDZ353:LDZ355 LNV353:LNV355 LXR353:LXR355 MHN353:MHN355 MRJ353:MRJ355 NBF353:NBF355 NLB353:NLB355 NUX353:NUX355 OET353:OET355 OOP353:OOP355 OYL353:OYL355 PIH353:PIH355 PSD353:PSD355 QBZ353:QBZ355 QLV353:QLV355 QVR353:QVR355 RFN353:RFN355 RPJ353:RPJ355 RZF353:RZF355 SJB353:SJB355 SSX353:SSX355 TCT353:TCT355 TMP353:TMP355 TWL353:TWL355 UGH353:UGH355 UQD353:UQD355 UZZ353:UZZ355 VJV353:VJV355 VTR353:VTR355 WDN353:WDN355 WNJ353:WNJ355 WXF353:WXF355 KZ353:KZ355 UV353:UV355 AER353:AER355 AON353:AON355 AYJ353:AYJ355 BIF353:BIF355 BSB353:BSB355 CBX353:CBX355 CLT353:CLT355 CVP353:CVP355 DFL353:DFL355 DPH353:DPH355 DZD353:DZD355 EIZ353:EIZ355 ESV353:ESV355 FCR353:FCR355 FMN353:FMN355 FWJ353:FWJ355 GGF353:GGF355 GQB353:GQB355 GZX353:GZX355 HJT353:HJT355 HTP353:HTP355 IDL353:IDL355 INH353:INH355 IXD353:IXD355 JGZ353:JGZ355 JQV353:JQV355 KAR353:KAR355 KKN353:KKN355 KUJ353:KUJ355 LEF353:LEF355 LOB353:LOB355 LXX353:LXX355 MHT353:MHT355 MRP353:MRP355 NBL353:NBL355 NLH353:NLH355 NVD353:NVD355 OEZ353:OEZ355 OOV353:OOV355 OYR353:OYR355 PIN353:PIN355 PSJ353:PSJ355 QCF353:QCF355 QMB353:QMB355 QVX353:QVX355 RFT353:RFT355 RPP353:RPP355 RZL353:RZL355 SJH353:SJH355 STD353:STD355 TCZ353:TCZ355 TMV353:TMV355 TWR353:TWR355 UGN353:UGN355 UQJ353:UQJ355 VAF353:VAF355 VKB353:VKB355 VTX353:VTX355 WDT353:WDT355 WNP353:WNP355 WXL353:WXL355 KW353:KW355 US353:US355 AEO353:AEO355 AOK353:AOK355 AYG353:AYG355 BIC353:BIC355 BRY353:BRY355 CBU353:CBU355 CLQ353:CLQ355 CVM353:CVM355 DFI353:DFI355 DPE353:DPE355 DZA353:DZA355 EIW353:EIW355 ESS353:ESS355 FCO353:FCO355 FMK353:FMK355 FWG353:FWG355 GGC353:GGC355 GPY353:GPY355 GZU353:GZU355 HJQ353:HJQ355 HTM353:HTM355 IDI353:IDI355 INE353:INE355 IXA353:IXA355 JGW353:JGW355 JQS353:JQS355 KAO353:KAO355 KKK353:KKK355 KUG353:KUG355 LEC353:LEC355 LNY353:LNY355 LXU353:LXU355 MHQ353:MHQ355 MRM353:MRM355 NBI353:NBI355 NLE353:NLE355 NVA353:NVA355 OEW353:OEW355 OOS353:OOS355 OYO353:OYO355 PIK353:PIK355 PSG353:PSG355 QCC353:QCC355 QLY353:QLY355 QVU353:QVU355 RFQ353:RFQ355 RPM353:RPM355 RZI353:RZI355 SJE353:SJE355 STA353:STA355 TCW353:TCW355 TMS353:TMS355 TWO353:TWO355 UGK353:UGK355 UQG353:UQG355 WXO376 BD251:BD254 VJQ256 VTM256 WDI256 WNE256 WXA256 KL256 UH256 AED256 ANZ256 AXV256 BHR256 BRN256 CBJ256 CLF256 CVB256 DEX256 DOT256 DYP256 EIL256 ESH256 FCD256 FLZ256 FVV256 GFR256 GPN256 GZJ256 HJF256 HTB256 ICX256 IMT256 IWP256 JGL256 JQH256 KAD256 KJZ256 KTV256 LDR256 LNN256 LXJ256 MHF256 MRB256 NAX256 NKT256 NUP256 OEL256 OOH256 OYD256 PHZ256 PRV256 QBR256 QLN256 QVJ256 RFF256 RPB256 RYX256 SIT256 SSP256 TCL256 TMH256 TWD256 UFZ256 UPV256 UZR256 VJN256 VTJ256 WDF256 WNB256 WWX256 KO256 UK256 AEG256 AOC256 AXY256 BHU256 BRQ256 CBM256 CLI256 CVE256 DFA256 DOW256 DYS256 EIO256 ESK256 FCG256 FMC256 FVY256 GFU256 GPQ256 GZM256 HJI256 HTE256 IDA256 IMW256 IWS256 JGO256 JQK256 KAG256 KKC256 KTY256 LDU256 LNQ256 LXM256 MHI256 MRE256 NBA256 NKW256 NUS256 OEO256 OOK256 OYG256 PIC256 PRY256 QBU256 QLQ256 QVM256 RFI256 RPE256 RZA256 SIW256 SSS256 TCO256 TMK256 TWG256 UGC256 UPY256 BF346 BI346 VAC347 BJ347 BG347 BD347 VJY347 VTU347 WDQ347 WNM347 WXI347 KT347 UP347 AEL347 AOH347 AYD347 BHZ347 BRV347 CBR347 CLN347 CVJ347 DFF347 DPB347 DYX347 EIT347 ESP347 FCL347 FMH347 FWD347 GFZ347 GPV347 GZR347 HJN347 HTJ347 IDF347 INB347 IWX347 JGT347 JQP347 KAL347 KKH347 KUD347 LDZ347 LNV347 LXR347 MHN347 MRJ347 NBF347 NLB347 NUX347 OET347 OOP347 OYL347 PIH347 PSD347 QBZ347 QLV347 QVR347 RFN347 RPJ347 RZF347 SJB347 SSX347 TCT347 TMP347 TWL347 UGH347 UQD347 UZZ347 VJV347 VTR347 WDN347 WNJ347 WXF347 KZ347 UV347 AER347 AON347 AYJ347 BIF347 BSB347 CBX347 CLT347 CVP347 DFL347 DPH347 DZD347 EIZ347 ESV347 FCR347 FMN347 FWJ347 GGF347 GQB347 GZX347 HJT347 HTP347 IDL347 INH347 IXD347 JGZ347 JQV347 KAR347 KKN347 KUJ347 LEF347 LOB347 LXX347 MHT347 MRP347 NBL347 NLH347 NVD347 OEZ347 OOV347 OYR347 PIN347 PSJ347 QCF347 QMB347 QVX347 RFT347 RPP347 RZL347 SJH347 STD347 TCZ347 TMV347 TWR347 UGN347 UQJ347 VAF347 VKB347 VTX347 WDT347 WNP347 WXL347 KW347 US347 AEO347 AOK347 AYG347 BIC347 BRY347 CBU347 CLQ347 CVM347 DFI347 DPE347 DZA347 EIW347 ESS347 FCO347 FMK347 FWG347 GGC347 GPY347 GZU347 HJQ347 HTM347 IDI347 INE347 IXA347 JGW347 JQS347 KAO347 KKK347 KUG347 LEC347 LNY347 LXU347 MHQ347 MRM347 NBI347 NLE347 NVA347 OEW347 OOS347 OYO347 PIK347 PSG347 QCC347 QLY347 QVU347 RFQ347 RPM347 RZI347 SJE347 STA347 TCW347 TMS347 TWO347 UGK347 UQG347 BF348 VJY349 VTU349 WDQ349 WNM349 WXI349 KT349 UP349 AEL349 AOH349 AYD349 BHZ349 BRV349 CBR349 CLN349 CVJ349 DFF349 DPB349 DYX349 EIT349 ESP349 FCL349 FMH349 FWD349 GFZ349 GPV349 GZR349 HJN349 HTJ349 IDF349 INB349 IWX349 JGT349 JQP349 KAL349 KKH349 KUD349 LDZ349 LNV349 LXR349 MHN349 MRJ349 NBF349 NLB349 NUX349 OET349 OOP349 OYL349 PIH349 PSD349 QBZ349 QLV349 QVR349 RFN349 RPJ349 RZF349 SJB349 SSX349 TCT349 TMP349 TWL349 UGH349 UQD349 UZZ349 VJV349 VTR349 WDN349 WNJ349 WXF349 KZ349 UV349 AER349 AON349 AYJ349 BIF349 BSB349 CBX349 CLT349 CVP349 DFL349 DPH349 DZD349 EIZ349 ESV349 FCR349 FMN349 FWJ349 GGF349 GQB349 GZX349 HJT349 HTP349 IDL349 INH349 IXD349 JGZ349 JQV349 KAR349 KKN349 KUJ349 LEF349 LOB349 LXX349 MHT349 MRP349 NBL349 NLH349 NVD349 OEZ349 OOV349 OYR349 PIN349 PSJ349 QCF349 QMB349 QVX349 RFT349 RPP349 RZL349 SJH349 STD349 TCZ349 TMV349 TWR349 UGN349 UQJ349 VAF349 VKB349 VTX349 WDT349 WNP349 WXL349 KW349 US349 AEO349 AOK349 AYG349 BIC349 BRY349 CBU349 CLQ349 CVM349 DFI349 DPE349 DZA349 EIW349 ESS349 FCO349 FMK349 FWG349 GGC349 GPY349 GZU349 HJQ349 HTM349 IDI349 INE349 IXA349 JGW349 JQS349 KAO349 KKK349 KUG349 LEC349 LNY349 LXU349 MHQ349 MRM349 NBI349 NLE349 NVA349 OEW349 OOS349 OYO349 PIK349 PSG349 QCC349 QLY349 QVU349 RFQ349 RPM349 RZI349 SJE349 STA349 TCW349 TMS349 TWO349 UGK349 UQG349 BJ349:BJ351 VJY351 VTU351 WDQ351 WNM351 WXI351 KT351 UP351 AEL351 AOH351 AYD351 BHZ351 BRV351 CBR351 CLN351 CVJ351 DFF351 DPB351 DYX351 EIT351 ESP351 FCL351 FMH351 FWD351 GFZ351 GPV351 GZR351 HJN351 HTJ351 IDF351 INB351 IWX351 JGT351 JQP351 KAL351 KKH351 KUD351 LDZ351 LNV351 LXR351 MHN351 MRJ351 NBF351 NLB351 NUX351 OET351 OOP351 OYL351 PIH351 PSD351 QBZ351 QLV351 QVR351 RFN351 RPJ351 RZF351 SJB351 SSX351 TCT351 TMP351 TWL351 UGH351 UQD351 UZZ351 VJV351 VTR351 WDN351 WNJ351 WXF351 KZ351 UV351 AER351 AON351 AYJ351 BIF351 BSB351 CBX351 CLT351 CVP351 DFL351 DPH351 DZD351 EIZ351 ESV351 FCR351 FMN351 FWJ351 GGF351 GQB351 GZX351 HJT351 HTP351 IDL351 INH351 IXD351 JGZ351 JQV351 KAR351 KKN351 KUJ351 LEF351 LOB351 LXX351 MHT351 MRP351 NBL351 NLH351 NVD351 OEZ351 OOV351 OYR351 PIN351 PSJ351 QCF351 QMB351 QVX351 RFT351 RPP351 RZL351 SJH351 STD351 TCZ351 TMV351 TWR351 UGN351 UQJ351 VAF351 VKB351 VTX351 WDT351 WNP351 WXL351 KW351 US351 AEO351 AOK351 AYG351 BIC351 BRY351 CBU351 CLQ351 CVM351 DFI351 DPE351 DZA351 EIW351 ESS351 FCO351 FMK351 FWG351 GGC351 GPY351 GZU351 HJQ351 HTM351 IDI351 INE351 IXA351 JGW351 JQS351 KAO351 KKK351 KUG351 LEC351 LNY351 LXU351 MHQ351 MRM351 NBI351 NLE351 NVA351 OEW351 OOS351 OYO351 PIK351 PSG351 QCC351 QLY351 QVU351 RFQ351 RPM351 RZI351 SJE351 STA351 TCW351 TMS351 TWO351 UGK351 UQG351 KD84:KD85 KD89:KD90 KD95:KD96 KD122:KD123 KD107:KD108 KD117:KD118 WWJ162 KD111:KD112 ANL133:ANL134 BC135:BC136 WNB161 WDF161 VTJ161 VJN161 UZR161 UPV161 UFZ161 TWD161 TMH161 TCL161 SSP161 SIT161 RYX161 RPB161 RFF161 QVJ161 QLN161 QBR161 PRV161 PHZ161 OYD161 OOH161 OEL161 NUP161 NKT161 NAX161 MRB161 MHF161 LXJ161 LNN161 LDR161 KTV161 KJZ161 KAD161 JQH161 JGL161 IWP161 IMT161 ICX161 HTB161 HJF161 GZJ161 GPN161 GFR161 FVV161 FLZ161 FCD161 ESH161 EIL161 DYP161 DOT161 DEX161 CVB161 CLF161 CBJ161 BRN161 BHR161 AXV161 ANZ161 AED161 UH161 KL161 WXA161 WNE161 WDI161 VTM161 VJQ161 UZU161 UPY161 UGC161 TWG161 TMK161 TCO161 SSS161 SIW161 RZA161 RPE161 RFI161 QVM161 QLQ161 QBU161 PRY161 PIC161 OYG161 OOK161 OEO161 NUS161 NKW161 NBA161 MRE161 MHI161 LXM161 LNQ161 LDU161 KTY161 KKC161 KAG161 JQK161 JGO161 IWS161 IMW161 IDA161 HTE161 HJI161 GZM161 GPQ161 GFU161 FVY161 FMC161 FCG161 ESK161 EIO161 DYS161 DOW161 DFA161 CVE161 CLI161 CBM161 BRQ161 BHU161 AXY161 AOC161 AEG161 UK161 KO161 WWU161 WMY161 WDC161 VTG161 VJK161 UZO161 UPS161 UFW161 TWA161 TME161 TCI161 SSM161 SIQ161 RYU161 ROY161 RFC161 QVG161 QLK161 QBO161 PRS161 PHW161 OYA161 OOE161 OEI161 NUM161 NKQ161 NAU161 MQY161 MHC161 LXG161 LNK161 LDO161 KTS161 KJW161 KAA161 JQE161 JGI161 IWM161 IMQ161 ICU161 HSY161 HJC161 GZG161 GPK161 GFO161 FVS161 FLW161 FCA161 ESE161 EII161 DYM161 DOQ161 DEU161 CUY161 CLC161 CBG161 BRK161 BHO161 AXS161 ANW161 AEA161 UE161 KI161 WWX161 BA161:BA162 JU162 TQ162 ADM162 ANI162 AXE162 BHA162 BQW162 CAS162 CKO162 CUK162 DEG162 DOC162 DXY162 EHU162 ERQ162 FBM162 FLI162 FVE162 GFA162 GOW162 GYS162 HIO162 HSK162 ICG162 IMC162 IVY162 JFU162 JPQ162 JZM162 KJI162 KTE162 LDA162 LMW162 LWS162 MGO162 MQK162 NAG162 NKC162 NTY162 ODU162 ONQ162 OXM162 PHI162 PRE162 QBA162 QKW162 QUS162 REO162 ROK162 RYG162 SIC162 SRY162 TBU162 TLQ162 TVM162 UFI162 UPE162 UZA162 VIW162 VSS162 WCO162 WMK162 WWG162 KA162 TW162 ADS162 ANO162 AXK162 BHG162 BRC162 CAY162 CKU162 CUQ162 DEM162 DOI162 DYE162 EIA162 ERW162 FBS162 FLO162 FVK162 GFG162 GPC162 GYY162 HIU162 HSQ162 ICM162 IMI162 IWE162 JGA162 JPW162 JZS162 KJO162 KTK162 LDG162 LNC162 LWY162 MGU162 MQQ162 NAM162 NKI162 NUE162 OEA162 ONW162 OXS162 PHO162 PRK162 QBG162 QLC162 QUY162 REU162 ROQ162 RYM162 SII162 SSE162 TCA162 TLW162 TVS162 UFO162 UPK162 UZG162 VJC162 VSY162 WCU162 WMQ162 WWM162 JX162 TT162 ADP162 ANL162 AXH162 BHD162 BQZ162 CAV162 CKR162 CUN162 DEJ162 DOF162 DYB162 EHX162 ERT162 FBP162 FLL162 FVH162 GFD162 GOZ162 GYV162 HIR162 HSN162 ICJ162 IMF162 IWB162 JFX162 JPT162 JZP162 KJL162 KTH162 LDD162 LMZ162 LWV162 MGR162 MQN162 NAJ162 NKF162 NUB162 ODX162 ONT162 OXP162 PHL162 PRH162 QBD162 QKZ162 QUV162 RER162 RON162 RYJ162 SIF162 SSB162 TBX162 TLT162 TVP162 UFL162 UPH162 UZD162 VIZ162 VSV162 WCR162 WMN162 KD101 WMQ356:WMQ357 BC83:BC104 KD104 AX252:AX254 BG353:BG355 BD353:BD355 BJ353:BJ355 VAC353:VAC355 WWM356:WWM357 JX356:JX357 TT356:TT357 ADP356:ADP357 ANL356:ANL357 AXH356:AXH357 BHD356:BHD357 BQZ356:BQZ357 CAV356:CAV357 CKR356:CKR357 CUN356:CUN357 DEJ356:DEJ357 DOF356:DOF357 DYB356:DYB357 EHX356:EHX357 ERT356:ERT357 FBP356:FBP357 FLL356:FLL357 FVH356:FVH357 GFD356:GFD357 GOZ356:GOZ357 GYV356:GYV357 HIR356:HIR357 HSN356:HSN357 ICJ356:ICJ357 IMF356:IMF357 IWB356:IWB357 JFX356:JFX357 JPT356:JPT357 JZP356:JZP357 KJL356:KJL357 KTH356:KTH357 LDD356:LDD357 LMZ356:LMZ357 LWV356:LWV357 MGR356:MGR357 MQN356:MQN357 NAJ356:NAJ357 NKF356:NKF357 NUB356:NUB357 ODX356:ODX357 ONT356:ONT357 OXP356:OXP357 PHL356:PHL357 PRH356:PRH357 QBD356:QBD357 QKZ356:QKZ357 QUV356:QUV357 RER356:RER357 RON356:RON357 RYJ356:RYJ357 SIF356:SIF357 SSB356:SSB357 TBX356:TBX357 TLT356:TLT357 TVP356:TVP357 UFL356:UFL357 UPH356:UPH357 UZD356:UZD357 VIZ356:VIZ357 VSV356:VSV357 WCR356:WCR357 WMN356:WMN357 WWJ356:WWJ357 KD356:KD357 TZ356:TZ357 ADV356:ADV357 ANR356:ANR357 AXN356:AXN357 BHJ356:BHJ357 BRF356:BRF357 CBB356:CBB357 CKX356:CKX357 CUT356:CUT357 DEP356:DEP357 DOL356:DOL357 DYH356:DYH357 EID356:EID357 ERZ356:ERZ357 FBV356:FBV357 FLR356:FLR357 FVN356:FVN357 GFJ356:GFJ357 GPF356:GPF357 GZB356:GZB357 HIX356:HIX357 HST356:HST357 ICP356:ICP357 IML356:IML357 IWH356:IWH357 JGD356:JGD357 JPZ356:JPZ357 JZV356:JZV357 KJR356:KJR357 KTN356:KTN357 LDJ356:LDJ357 LNF356:LNF357 LXB356:LXB357 MGX356:MGX357 MQT356:MQT357 NAP356:NAP357 NKL356:NKL357 NUH356:NUH357 OED356:OED357 ONZ356:ONZ357 OXV356:OXV357 PHR356:PHR357 PRN356:PRN357 QBJ356:QBJ357 QLF356:QLF357 QVB356:QVB357 REX356:REX357 ROT356:ROT357 RYP356:RYP357 SIL356:SIL357 SSH356:SSH357 TCD356:TCD357 TLZ356:TLZ357 TVV356:TVV357 UFR356:UFR357 UPN356:UPN357 UZJ356:UZJ357 VJF356:VJF357 VTB356:VTB357 WCX356:WCX357 WMT356:WMT357 WWP356:WWP357 KA356:KA357 TW356:TW357 ADS356:ADS357 ANO356:ANO357 AXK356:AXK357 BHG356:BHG357 BRC356:BRC357 CAY356:CAY357 CKU356:CKU357 CUQ356:CUQ357 DEM356:DEM357 DOI356:DOI357 DYE356:DYE357 EIA356:EIA357 ERW356:ERW357 FBS356:FBS357 FLO356:FLO357 FVK356:FVK357 GFG356:GFG357 GPC356:GPC357 GYY356:GYY357 HIU356:HIU357 HSQ356:HSQ357 ICM356:ICM357 IMI356:IMI357 IWE356:IWE357 JGA356:JGA357 JPW356:JPW357 JZS356:JZS357 KJO356:KJO357 KTK356:KTK357 LDG356:LDG357 LNC356:LNC357 LWY356:LWY357 MGU356:MGU357 MQQ356:MQQ357 NAM356:NAM357 NKI356:NKI357 NUE356:NUE357 OEA356:OEA357 ONW356:ONW357 OXS356:OXS357 PHO356:PHO357 PRK356:PRK357 QBG356:QBG357 QLC356:QLC357 QUY356:QUY357 REU356:REU357 ROQ356:ROQ357 RYM356:RYM357 SII356:SII357 SSE356:SSE357 TCA356:TCA357 TLW356:TLW357 TVS356:TVS357 UFO356:UFO357 UPK356:UPK357 UZG356:UZG357 BI356:BJ357 VJC356:VJC357 BF356:BF357 VSY356:VSY357 BRV29:BRV31 BG152:BG158 VTU282:VTU283 WDQ282:WDQ283 WNM282:WNM283 WXI282:WXI283 KT282:KT283 UP282:UP283 AEL282:AEL283 AOH282:AOH283 AYD282:AYD283 BHZ282:BHZ283 BRV282:BRV283 CBR282:CBR283 CLN282:CLN283 CVJ282:CVJ283 DFF282:DFF283 DPB282:DPB283 DYX282:DYX283 EIT282:EIT283 ESP282:ESP283 FCL282:FCL283 FMH282:FMH283 FWD282:FWD283 GFZ282:GFZ283 GPV282:GPV283 GZR282:GZR283 HJN282:HJN283 HTJ282:HTJ283 IDF282:IDF283 INB282:INB283 IWX282:IWX283 JGT282:JGT283 JQP282:JQP283 KAL282:KAL283 KKH282:KKH283 KUD282:KUD283 LDZ282:LDZ283 LNV282:LNV283 LXR282:LXR283 MHN282:MHN283 MRJ282:MRJ283 NBF282:NBF283 NLB282:NLB283 NUX282:NUX283 OET282:OET283 OOP282:OOP283 OYL282:OYL283 PIH282:PIH283 PSD282:PSD283 QBZ282:QBZ283 QLV282:QLV283 QVR282:QVR283 RFN282:RFN283 RPJ282:RPJ283 RZF282:RZF283 SJB282:SJB283 SSX282:SSX283 TCT282:TCT283 TMP282:TMP283 TWL282:TWL283 UGH282:UGH283 UQD282:UQD283 UZZ282:UZZ283 VJV282:VJV283 VTR282:VTR283 WDN282:WDN283 WNJ282:WNJ283 WXF282:WXF283 KZ282:KZ283 UV282:UV283 AER282:AER283 AON282:AON283 AYJ282:AYJ283 BIF282:BIF283 BSB282:BSB283 CBX282:CBX283 CLT282:CLT283 CVP282:CVP283 DFL282:DFL283 DPH282:DPH283 DZD282:DZD283 EIZ282:EIZ283 ESV282:ESV283 FCR282:FCR283 FMN282:FMN283 FWJ282:FWJ283 GGF282:GGF283 GQB282:GQB283 GZX282:GZX283 HJT282:HJT283 HTP282:HTP283 IDL282:IDL283 INH282:INH283 IXD282:IXD283 JGZ282:JGZ283 JQV282:JQV283 KAR282:KAR283 KKN282:KKN283 KUJ282:KUJ283 LEF282:LEF283 LOB282:LOB283 LXX282:LXX283 MHT282:MHT283 MRP282:MRP283 NBL282:NBL283 NLH282:NLH283 NVD282:NVD283 OEZ282:OEZ283 OOV282:OOV283 OYR282:OYR283 PIN282:PIN283 PSJ282:PSJ283 QCF282:QCF283 QMB282:QMB283 QVX282:QVX283 RFT282:RFT283 RPP282:RPP283 RZL282:RZL283 SJH282:SJH283 STD282:STD283 TCZ282:TCZ283 TMV282:TMV283 TWR282:TWR283 UGN282:UGN283 UQJ282:UQJ283 VAF282:VAF283 VKB282:VKB283 VTX282:VTX283 WDT282:WDT283 WNP282:WNP283 WXL282:WXL283 KW282:KW283 US282:US283 AEO282:AEO283 AOK282:AOK283 AYG282:AYG283 BIC282:BIC283 BRY282:BRY283 CBU282:CBU283 CLQ282:CLQ283 CVM282:CVM283 DFI282:DFI283 DPE282:DPE283 DZA282:DZA283 EIW282:EIW283 ESS282:ESS283 FCO282:FCO283 FMK282:FMK283 FWG282:FWG283 GGC282:GGC283 GPY282:GPY283 GZU282:GZU283 HJQ282:HJQ283 HTM282:HTM283 IDI282:IDI283 INE282:INE283 IXA282:IXA283 JGW282:JGW283 JQS282:JQS283 KAO282:KAO283 KKK282:KKK283 KUG282:KUG283 LEC282:LEC283 LNY282:LNY283 LXU282:LXU283 MHQ282:MHQ283 MRM282:MRM283 NBI282:NBI283 NLE282:NLE283 NVA282:NVA283 OEW282:OEW283 OOS282:OOS283 OYO282:OYO283 PIK282:PIK283 PSG282:PSG283 QCC282:QCC283 QLY282:QLY283 QVU282:QVU283 RFQ282:RFQ283 RPM282:RPM283 RZI282:RZI283 SJE282:SJE283 STA282:STA283 TCW282:TCW283 TMS282:TMS283 TWO282:TWO283 UGK282:UGK283 UQG282:UQG283 BF264:BF268 BH50:BH60 WCU356:WCU357 WNS376 WDW376 VUA376 VKE376 VAI376 UQM376 UGQ376 TWU376 TMY376 TDC376 STG376 SJK376 RZO376 RPS376 RFW376 QWA376 QME376 QCI376 PSM376 PIQ376 OYU376 OOY376 OFC376 NVG376 NLK376 NBO376 MRS376 MHW376 LYA376 LOE376 LEI376 KUM376 KKQ376 KAU376 JQY376 JHC376 IXG376 INK376 IDO376 HTS376 HJW376 HAA376 GQE376 GGI376 FWM376 FMQ376 FCU376 ESY376 EJC376 DZG376 DPK376 DFO376 CVS376 CLW376 CCA376 BSE376 BII376 AYM376 AOQ376 AEU376 UY376 LC376 WXR376 WNV376 WDZ376 VUD376 VKH376 VAL376 UQP376 UGT376 TWX376 TNB376 TDF376 STJ376 SJN376 RZR376 RPV376 RFZ376 QWD376 QMH376 QCL376 PSP376 PIT376 OYX376 OPB376 OFF376 NVJ376 NLN376 NBR376 MRV376 MHZ376 LYD376 LOH376 LEL376 KUP376 KKT376 KAX376 JRB376 JHF376 IXJ376 INN376 IDR376 HTV376 HJZ376 HAD376 GQH376 GGL376 FWP376 FMT376 FCX376 ETB376 EJF376 DZJ376 DPN376 DFR376 CVV376 CLZ376 CCD376 BSH376 BIL376 AYP376 AOT376 AEX376 VB376 BD167:BD168 VTU168 WDQ168 WNM168 WXI168 KT168 UP168 AEL168 AOH168 AYD168 BHZ168 BRV168 CBR168 CLN168 CVJ168 DFF168 DPB168 DYX168 EIT168 ESP168 FCL168 FMH168 FWD168 GFZ168 GPV168 GZR168 HJN168 HTJ168 IDF168 INB168 IWX168 JGT168 JQP168 KAL168 KKH168 KUD168 LDZ168 LNV168 LXR168 MHN168 MRJ168 NBF168 NLB168 NUX168 OET168 OOP168 OYL168 PIH168 PSD168 QBZ168 QLV168 QVR168 RFN168 RPJ168 RZF168 SJB168 SSX168 TCT168 TMP168 TWL168 UGH168 UQD168 UZZ168 VJV168 VTR168 WDN168 WNJ168 WXF168 KZ168 UV168 AER168 AON168 AYJ168 BIF168 BSB168 CBX168 CLT168 CVP168 DFL168 DPH168 DZD168 EIZ168 ESV168 FCR168 FMN168 FWJ168 GGF168 GQB168 GZX168 HJT168 HTP168 IDL168 INH168 IXD168 JGZ168 JQV168 KAR168 KKN168 KUJ168 LEF168 LOB168 LXX168 MHT168 MRP168 NBL168 NLH168 NVD168 OEZ168 OOV168 OYR168 PIN168 PSJ168 QCF168 QMB168 QVX168 RFT168 RPP168 RZL168 SJH168 STD168 TCZ168 TMV168 TWR168 UGN168 UQJ168 VAF168 VKB168 VTX168 WDT168 WNP168 WXL168 KW168 US168 AEO168 AOK168 AYG168 BIC168 BRY168 CBU168 CLQ168 CVM168 DFI168 DPE168 DZA168 EIW168 ESS168 FCO168 FMK168 FWG168 GGC168 GPY168 GZU168 HJQ168 HTM168 IDI168 INE168 IXA168 JGW168 JQS168 KAO168 KKK168 KUG168 LEC168 LNY168 LXU168 MHQ168 MRM168 NBI168 NLE168 NVA168 OEW168 OOS168 OYO168 PIK168 PSG168 QCC168 QLY168 QVU168 RFQ168 RPM168 RZI168 SJE168 STA168 TCW168 TMS168 TWO168 UGK168 UQG168 VAC168 VJY168 VJY170 VTU170 WDQ170 WNM170 WXI170 KT170 UP170 AEL170 AOH170 AYD170 BHZ170 BRV170 CBR170 CLN170 CVJ170 DFF170 DPB170 DYX170 EIT170 ESP170 FCL170 FMH170 FWD170 GFZ170 GPV170 GZR170 HJN170 HTJ170 IDF170 INB170 IWX170 JGT170 JQP170 KAL170 KKH170 KUD170 LDZ170 LNV170 LXR170 MHN170 MRJ170 NBF170 NLB170 NUX170 OET170 OOP170 OYL170 PIH170 PSD170 QBZ170 QLV170 QVR170 RFN170 RPJ170 RZF170 SJB170 SSX170 TCT170 TMP170 TWL170 UGH170 UQD170 UZZ170 VJV170 VTR170 WDN170 WNJ170 WXF170 KZ170 UV170 AER170 AON170 AYJ170 BIF170 BSB170 CBX170 CLT170 CVP170 DFL170 DPH170 DZD170 EIZ170 ESV170 FCR170 FMN170 FWJ170 GGF170 GQB170 GZX170 HJT170 HTP170 IDL170 INH170 IXD170 JGZ170 JQV170 KAR170 KKN170 KUJ170 LEF170 LOB170 LXX170 MHT170 MRP170 NBL170 NLH170 NVD170 OEZ170 OOV170 OYR170 PIN170 PSJ170 QCF170 QMB170 QVX170 RFT170 RPP170 RZL170 SJH170 STD170 TCZ170 TMV170 TWR170 UGN170 UQJ170 VAF170 VKB170 VTX170 WDT170 WNP170 WXL170 KW170 US170 AEO170 AOK170 AYG170 BIC170 BRY170 CBU170 CLQ170 CVM170 DFI170 DPE170 DZA170 EIW170 ESS170 FCO170 FMK170 FWG170 GGC170 GPY170 GZU170 HJQ170 HTM170 IDI170 INE170 IXA170 JGW170 JQS170 KAO170 KKK170 KUG170 LEC170 LNY170 LXU170 MHQ170 MRM170 NBI170 NLE170 NVA170 OEW170 OOS170 OYO170 PIK170 PSG170 QCC170 QLY170 QVU170 RFQ170 RPM170 RZI170 SJE170 STA170 TCW170 TMS170 TWO170 UGK170 UQG170 VAC170 BJ183 VAC172 UQG172 UGK172 TWO172 TMS172 TCW172 STA172 SJE172 RZI172 RPM172 RFQ172 QVU172 QLY172 QCC172 PSG172 PIK172 OYO172 OOS172 OEW172 NVA172 NLE172 NBI172 MRM172 MHQ172 LXU172 LNY172 LEC172 KUG172 KKK172 KAO172 JQS172 JGW172 IXA172 INE172 IDI172 HTM172 HJQ172 GZU172 GPY172 GGC172 FWG172 FMK172 FCO172 ESS172 EIW172 DZA172 DPE172 DFI172 CVM172 CLQ172 CBU172 BRY172 BIC172 AYG172 AOK172 AEO172 US172 KW172 WXL172 WNP172 WDT172 VTX172 VKB172 VAF172 UQJ172 UGN172 TWR172 TMV172 TCZ172 STD172 SJH172 RZL172 RPP172 RFT172 QVX172 QMB172 QCF172 PSJ172 PIN172 OYR172 OOV172 OEZ172 NVD172 NLH172 NBL172 MRP172 MHT172 LXX172 LOB172 LEF172 KUJ172 KKN172 KAR172 JQV172 JGZ172 IXD172 INH172 IDL172 HTP172 HJT172 GZX172 GQB172 GGF172 FWJ172 FMN172 FCR172 ESV172 EIZ172 DZD172 DPH172 DFL172 CVP172 CLT172 CBX172 BSB172 BIF172 AYJ172 AON172 AER172 UV172 KZ172 WXF172 WNJ172 WDN172 VTR172 VJV172 UZZ172 UQD172 UGH172 TWL172 TMP172 TCT172 SSX172 SJB172 RZF172 RPJ172 RFN172 QVR172 QLV172 QBZ172 PSD172 PIH172 OYL172 OOP172 OET172 NUX172 NLB172 NBF172 MRJ172 MHN172 LXR172 LNV172 LDZ172 KUD172 KKH172 KAL172 JQP172 JGT172 IWX172 INB172 IDF172 HTJ172 HJN172 GZR172 GPV172 GFZ172 FWD172 FMH172 FCL172 ESP172 EIT172 DYX172 DPB172 DFF172 CVJ172 CLN172 CBR172 BRV172 BHZ172 AYD172 AOH172 AEL172 UP172 KT172 WXI172 WNM172 WDQ172 VTU172 VJY172 VAC182 VJY176 VJY182 VTU176 VTU182 WDQ176 WDQ182 WNM176 WNM182 WXI176 WXI182 KT176 KT182 UP176 UP182 AEL176 AEL182 AOH176 AOH182 AYD176 AYD182 BHZ176 BHZ182 BRV176 BRV182 CBR176 CBR182 CLN176 CLN182 CVJ176 CVJ182 DFF176 DFF182 DPB176 DPB182 DYX176 DYX182 EIT176 EIT182 ESP176 ESP182 FCL176 FCL182 FMH176 FMH182 FWD176 FWD182 GFZ176 GFZ182 GPV176 GPV182 GZR176 GZR182 HJN176 HJN182 HTJ176 HTJ182 IDF176 IDF182 INB176 INB182 IWX176 IWX182 JGT176 JGT182 JQP176 JQP182 KAL176 KAL182 KKH176 KKH182 KUD176 KUD182 LDZ176 LDZ182 LNV176 LNV182 LXR176 LXR182 MHN176 MHN182 MRJ176 MRJ182 NBF176 NBF182 NLB176 NLB182 NUX176 NUX182 OET176 OET182 OOP176 OOP182 OYL176 OYL182 PIH176 PIH182 PSD176 PSD182 QBZ176 QBZ182 QLV176 QLV182 QVR176 QVR182 RFN176 RFN182 RPJ176 RPJ182 RZF176 RZF182 SJB176 SJB182 SSX176 SSX182 TCT176 TCT182 TMP176 TMP182 TWL176 TWL182 UGH176 UGH182 UQD176 UQD182 UZZ176 UZZ182 VJV176 VJV182 VTR176 VTR182 WDN176 WDN182 WNJ176 WNJ182 WXF176 WXF182 KZ176 KZ182 UV176 UV182 AER176 AER182 AON176 AON182 AYJ176 AYJ182 BIF176 BIF182 BSB176 BSB182 CBX176 CBX182 CLT176 CLT182 CVP176 CVP182 DFL176 DFL182 DPH176 DPH182 DZD176 DZD182 EIZ176 EIZ182 ESV176 ESV182 FCR176 FCR182 FMN176 FMN182 FWJ176 FWJ182 GGF176 GGF182 GQB176 GQB182 GZX176 GZX182 HJT176 HJT182 HTP176 HTP182 IDL176 IDL182 INH176 INH182 IXD176 IXD182 JGZ176 JGZ182 JQV176 JQV182 KAR176 KAR182 KKN176 KKN182 KUJ176 KUJ182 LEF176 LEF182 LOB176 LOB182 LXX176 LXX182 MHT176 MHT182 MRP176 MRP182 NBL176 NBL182 NLH176 NLH182 NVD176 NVD182 OEZ176 OEZ182 OOV176 OOV182 OYR176 OYR182 PIN176 PIN182 PSJ176 PSJ182 QCF176 QCF182 QMB176 QMB182 QVX176 QVX182 RFT176 RFT182 RPP176 RPP182 RZL176 RZL182 SJH176 SJH182 STD176 STD182 TCZ176 TCZ182 TMV176 TMV182 TWR176 TWR182 UGN176 UGN182 UQJ176 UQJ182 VAF176 VAF182 VKB176 VKB182 VTX176 VTX182 WDT176 WDT182 WNP176 WNP182 WXL176 WXL182 KW176 KW182 US176 US182 AEO176 AEO182 AOK176 AOK182 AYG176 AYG182 BIC176 BIC182 BRY176 BRY182 CBU176 CBU182 CLQ176 CLQ182 CVM176 CVM182 DFI176 DFI182 DPE176 DPE182 DZA176 DZA182 EIW176 EIW182 ESS176 ESS182 FCO176 FCO182 FMK176 FMK182 FWG176 FWG182 GGC176 GGC182 GPY176 GPY182 GZU176 GZU182 HJQ176 HJQ182 HTM176 HTM182 IDI176 IDI182 INE176 INE182 IXA176 IXA182 JGW176 JGW182 JQS176 JQS182 KAO176 KAO182 KKK176 KKK182 KUG176 KUG182 LEC176 LEC182 LNY176 LNY182 LXU176 LXU182 MHQ176 MHQ182 MRM176 MRM182 NBI176 NBI182 NLE176 NLE182 NVA176 NVA182 OEW176 OEW182 OOS176 OOS182 OYO176 OYO182 PIK176 PIK182 PSG176 PSG182 QCC176 QCC182 QLY176 QLY182 QVU176 QVU182 RFQ176 RFQ182 RPM176 RPM182 RZI176 RZI182 SJE176 SJE182 STA176 STA182 TCW176 TCW182 TMS176 TMS182 TWO176 TWO182 UGK176 UGK182 UQG176 UQG182 VAC176 VTU174 WDQ174 WNM174 WXI174 KT174 UP174 AEL174 AOH174 AYD174 BHZ174 BRV174 CBR174 CLN174 CVJ174 DFF174 DPB174 DYX174 EIT174 ESP174 FCL174 FMH174 FWD174 GFZ174 GPV174 GZR174 HJN174 HTJ174 IDF174 INB174 IWX174 JGT174 JQP174 KAL174 KKH174 KUD174 LDZ174 LNV174 LXR174 MHN174 MRJ174 NBF174 NLB174 NUX174 OET174 OOP174 OYL174 PIH174 PSD174 QBZ174 QLV174 QVR174 RFN174 RPJ174 RZF174 SJB174 SSX174 TCT174 TMP174 TWL174 UGH174 UQD174 UZZ174 VJV174 VTR174 WDN174 WNJ174 WXF174 KZ174 UV174 AER174 AON174 AYJ174 BIF174 BSB174 CBX174 CLT174 CVP174 DFL174 DPH174 DZD174 EIZ174 ESV174 FCR174 FMN174 FWJ174 GGF174 GQB174 GZX174 HJT174 HTP174 IDL174 INH174 IXD174 JGZ174 JQV174 KAR174 KKN174 KUJ174 LEF174 LOB174 LXX174 MHT174 MRP174 NBL174 NLH174 NVD174 OEZ174 OOV174 OYR174 PIN174 PSJ174 QCF174 QMB174 QVX174 RFT174 RPP174 RZL174 SJH174 STD174 TCZ174 TMV174 TWR174 UGN174 UQJ174 VAF174 VKB174 VTX174 WDT174 WNP174 WXL174 KW174 US174 AEO174 AOK174 AYG174 BIC174 BRY174 CBU174 CLQ174 CVM174 DFI174 DPE174 DZA174 EIW174 ESS174 FCO174 FMK174 FWG174 GGC174 GPY174 GZU174 HJQ174 HTM174 IDI174 INE174 IXA174 JGW174 JQS174 KAO174 KKK174 KUG174 LEC174 LNY174 LXU174 MHQ174 MRM174 NBI174 NLE174 NVA174 OEW174 OOS174 OYO174 PIK174 PSG174 QCC174 QLY174 QVU174 RFQ174 RPM174 RZI174 SJE174 STA174 TCW174 TMS174 TWO174 UGK174 UQG174 VAC174 VJY174 BG167:BG179 BD171:BD179 BJ167:BJ179 VAC290:VAC291 UQG290:UQG291 UGK290:UGK291 TWO290:TWO291 TMS290:TMS291 TCW290:TCW291 STA290:STA291 SJE290:SJE291 RZI290:RZI291 RPM290:RPM291 RFQ290:RFQ291 QVU290:QVU291 QLY290:QLY291 QCC290:QCC291 PSG290:PSG291 PIK290:PIK291 OYO290:OYO291 OOS290:OOS291 OEW290:OEW291 NVA290:NVA291 NLE290:NLE291 NBI290:NBI291 MRM290:MRM291 MHQ290:MHQ291 LXU290:LXU291 LNY290:LNY291 LEC290:LEC291 KUG290:KUG291 KKK290:KKK291 KAO290:KAO291 JQS290:JQS291 JGW290:JGW291 IXA290:IXA291 INE290:INE291 IDI290:IDI291 HTM290:HTM291 HJQ290:HJQ291 GZU290:GZU291 GPY290:GPY291 GGC290:GGC291 FWG290:FWG291 FMK290:FMK291 FCO290:FCO291 ESS290:ESS291 EIW290:EIW291 DZA290:DZA291 DPE290:DPE291 DFI290:DFI291 CVM290:CVM291 CLQ290:CLQ291 CBU290:CBU291 BRY290:BRY291 BIC290:BIC291 AYG290:AYG291 AOK290:AOK291 AEO290:AEO291 US290:US291 KW290:KW291 WXL290:WXL291 WNP290:WNP291 WDT290:WDT291 VTX290:VTX291 VKB290:VKB291 VAF290:VAF291 UQJ290:UQJ291 UGN290:UGN291 TWR290:TWR291 TMV290:TMV291 TCZ290:TCZ291 STD290:STD291 SJH290:SJH291 RZL290:RZL291 RPP290:RPP291 RFT290:RFT291 QVX290:QVX291 QMB290:QMB291 QCF290:QCF291 PSJ290:PSJ291 PIN290:PIN291 OYR290:OYR291 OOV290:OOV291 OEZ290:OEZ291 NVD290:NVD291 NLH290:NLH291 NBL290:NBL291 MRP290:MRP291 MHT290:MHT291 LXX290:LXX291 LOB290:LOB291 LEF290:LEF291 KUJ290:KUJ291 KKN290:KKN291 KAR290:KAR291 JQV290:JQV291 JGZ290:JGZ291 IXD290:IXD291 INH290:INH291 IDL290:IDL291 HTP290:HTP291 HJT290:HJT291 GZX290:GZX291 GQB290:GQB291 GGF290:GGF291 FWJ290:FWJ291 FMN290:FMN291 FCR290:FCR291 ESV290:ESV291 EIZ290:EIZ291 DZD290:DZD291 DPH290:DPH291 DFL290:DFL291 CVP290:CVP291 CLT290:CLT291 CBX290:CBX291 BSB290:BSB291 BIF290:BIF291 AYJ290:AYJ291 AON290:AON291 AER290:AER291 UV290:UV291 KZ290:KZ291 WXF290:WXF291 WNJ290:WNJ291 WDN290:WDN291 VTR290:VTR291 VJV290:VJV291 UZZ290:UZZ291 UQD290:UQD291 UGH290:UGH291 TWL290:TWL291 TMP290:TMP291 TCT290:TCT291 SSX290:SSX291 SJB290:SJB291 RZF290:RZF291 RPJ290:RPJ291 RFN290:RFN291 QVR290:QVR291 QLV290:QLV291 QBZ290:QBZ291 PSD290:PSD291 PIH290:PIH291 OYL290:OYL291 OOP290:OOP291 OET290:OET291 NUX290:NUX291 NLB290:NLB291 NBF290:NBF291 MRJ290:MRJ291 MHN290:MHN291 LXR290:LXR291 LNV290:LNV291 LDZ290:LDZ291 KUD290:KUD291 KKH290:KKH291 KAL290:KAL291 JQP290:JQP291 JGT290:JGT291 IWX290:IWX291 INB290:INB291 IDF290:IDF291 HTJ290:HTJ291 HJN290:HJN291 GZR290:GZR291 GPV290:GPV291 GFZ290:GFZ291 FWD290:FWD291 FMH290:FMH291 FCL290:FCL291 ESP290:ESP291 EIT290:EIT291 DYX290:DYX291 DPB290:DPB291 DFF290:DFF291 CVJ290:CVJ291 CLN290:CLN291 CBR290:CBR291 BRV290:BRV291 BHZ290:BHZ291 AYD290:AYD291 AOH290:AOH291 AEL290:AEL291 UP290:UP291 KT290:KT291 WXI290:WXI291 WNM290:WNM291 WDQ290:WDQ291 VTU290:VTU291 VTU297:VTU298 WDQ297:WDQ298 WNM297:WNM298 WXI297:WXI298 KT297:KT298 UP297:UP298 AEL297:AEL298 AOH297:AOH298 AYD297:AYD298 BHZ297:BHZ298 BRV297:BRV298 CBR297:CBR298 CLN297:CLN298 CVJ297:CVJ298 DFF297:DFF298 DPB297:DPB298 DYX297:DYX298 EIT297:EIT298 ESP297:ESP298 FCL297:FCL298 FMH297:FMH298 FWD297:FWD298 GFZ297:GFZ298 GPV297:GPV298 GZR297:GZR298 HJN297:HJN298 HTJ297:HTJ298 IDF297:IDF298 INB297:INB298 IWX297:IWX298 JGT297:JGT298 JQP297:JQP298 KAL297:KAL298 KKH297:KKH298 KUD297:KUD298 LDZ297:LDZ298 LNV297:LNV298 LXR297:LXR298 MHN297:MHN298 MRJ297:MRJ298 NBF297:NBF298 NLB297:NLB298 NUX297:NUX298 OET297:OET298 OOP297:OOP298 OYL297:OYL298 PIH297:PIH298 PSD297:PSD298 QBZ297:QBZ298 QLV297:QLV298 QVR297:QVR298 RFN297:RFN298 RPJ297:RPJ298 RZF297:RZF298 SJB297:SJB298 SSX297:SSX298 TCT297:TCT298 TMP297:TMP298 TWL297:TWL298 UGH297:UGH298 UQD297:UQD298 UZZ297:UZZ298 VJV297:VJV298 VTR297:VTR298 WDN297:WDN298 WNJ297:WNJ298 WXF297:WXF298 KZ297:KZ298 UV297:UV298 AER297:AER298 AON297:AON298 AYJ297:AYJ298 BIF297:BIF298 BSB297:BSB298 CBX297:CBX298 CLT297:CLT298 CVP297:CVP298 DFL297:DFL298 DPH297:DPH298 DZD297:DZD298 EIZ297:EIZ298 ESV297:ESV298 FCR297:FCR298 FMN297:FMN298 FWJ297:FWJ298 GGF297:GGF298 GQB297:GQB298 GZX297:GZX298 HJT297:HJT298 HTP297:HTP298 IDL297:IDL298 INH297:INH298 IXD297:IXD298 JGZ297:JGZ298 JQV297:JQV298 KAR297:KAR298 KKN297:KKN298 KUJ297:KUJ298 LEF297:LEF298 LOB297:LOB298 LXX297:LXX298 MHT297:MHT298 MRP297:MRP298 NBL297:NBL298 NLH297:NLH298 NVD297:NVD298 OEZ297:OEZ298 OOV297:OOV298 OYR297:OYR298 PIN297:PIN298 PSJ297:PSJ298 QCF297:QCF298 QMB297:QMB298 QVX297:QVX298 RFT297:RFT298 RPP297:RPP298 RZL297:RZL298 SJH297:SJH298 STD297:STD298 TCZ297:TCZ298 TMV297:TMV298 TWR297:TWR298 UGN297:UGN298 UQJ297:UQJ298 VAF297:VAF298 VKB297:VKB298 VTX297:VTX298 WDT297:WDT298 WNP297:WNP298 WXL297:WXL298 KW297:KW298 US297:US298 AEO297:AEO298 AOK297:AOK298 AYG297:AYG298 BIC297:BIC298 BRY297:BRY298 CBU297:CBU298 CLQ297:CLQ298 CVM297:CVM298 DFI297:DFI298 DPE297:DPE298 DZA297:DZA298 EIW297:EIW298 ESS297:ESS298 FCO297:FCO298 FMK297:FMK298 FWG297:FWG298 GGC297:GGC298 GPY297:GPY298 GZU297:GZU298 HJQ297:HJQ298 HTM297:HTM298 IDI297:IDI298 INE297:INE298 IXA297:IXA298 JGW297:JGW298 JQS297:JQS298 KAO297:KAO298 KKK297:KKK298 KUG297:KUG298 LEC297:LEC298 LNY297:LNY298 LXU297:LXU298 MHQ297:MHQ298 MRM297:MRM298 NBI297:NBI298 NLE297:NLE298 NVA297:NVA298 OEW297:OEW298 OOS297:OOS298 OYO297:OYO298 PIK297:PIK298 PSG297:PSG298 QCC297:QCC298 QLY297:QLY298 QVU297:QVU298 RFQ297:RFQ298 RPM297:RPM298 RZI297:RZI298 SJE297:SJE298 STA297:STA298 TCW297:TCW298 TMS297:TMS298 TWO297:TWO298 UGK297:UGK298 UQG297:UQG298 VAC297:VAC298 VJY297:VJY298 VJY316:VJY317 VAC316:VAC317 UQG316:UQG317 UGK316:UGK317 TWO316:TWO317 TMS316:TMS317 TCW316:TCW317 STA316:STA317 SJE316:SJE317 RZI316:RZI317 RPM316:RPM317 RFQ316:RFQ317 QVU316:QVU317 QLY316:QLY317 QCC316:QCC317 PSG316:PSG317 PIK316:PIK317 OYO316:OYO317 OOS316:OOS317 OEW316:OEW317 NVA316:NVA317 NLE316:NLE317 NBI316:NBI317 MRM316:MRM317 MHQ316:MHQ317 LXU316:LXU317 LNY316:LNY317 LEC316:LEC317 KUG316:KUG317 KKK316:KKK317 KAO316:KAO317 JQS316:JQS317 JGW316:JGW317 IXA316:IXA317 INE316:INE317 IDI316:IDI317 HTM316:HTM317 HJQ316:HJQ317 GZU316:GZU317 GPY316:GPY317 GGC316:GGC317 FWG316:FWG317 FMK316:FMK317 FCO316:FCO317 ESS316:ESS317 EIW316:EIW317 DZA316:DZA317 DPE316:DPE317 DFI316:DFI317 CVM316:CVM317 CLQ316:CLQ317 CBU316:CBU317 BRY316:BRY317 BIC316:BIC317 AYG316:AYG317 AOK316:AOK317 AEO316:AEO317 US316:US317 KW316:KW317 WXL316:WXL317 WNP316:WNP317 WDT316:WDT317 VTX316:VTX317 VKB316:VKB317 VAF316:VAF317 UQJ316:UQJ317 UGN316:UGN317 TWR316:TWR317 TMV316:TMV317 TCZ316:TCZ317 STD316:STD317 SJH316:SJH317 RZL316:RZL317 RPP316:RPP317 RFT316:RFT317 QVX316:QVX317 QMB316:QMB317 QCF316:QCF317 PSJ316:PSJ317 PIN316:PIN317 OYR316:OYR317 OOV316:OOV317 OEZ316:OEZ317 NVD316:NVD317 NLH316:NLH317 NBL316:NBL317 MRP316:MRP317 MHT316:MHT317 LXX316:LXX317 LOB316:LOB317 LEF316:LEF317 KUJ316:KUJ317 KKN316:KKN317 KAR316:KAR317 JQV316:JQV317 JGZ316:JGZ317 IXD316:IXD317 INH316:INH317 IDL316:IDL317 HTP316:HTP317 HJT316:HJT317 GZX316:GZX317 GQB316:GQB317 GGF316:GGF317 FWJ316:FWJ317 FMN316:FMN317 FCR316:FCR317 ESV316:ESV317 EIZ316:EIZ317 DZD316:DZD317 DPH316:DPH317 DFL316:DFL317 CVP316:CVP317 CLT316:CLT317 CBX316:CBX317 BSB316:BSB317 BIF316:BIF317 AYJ316:AYJ317 AON316:AON317 AER316:AER317 UV316:UV317 KZ316:KZ317 WXF316:WXF317 WNJ316:WNJ317 WDN316:WDN317 VTR316:VTR317 VJV316:VJV317 UZZ316:UZZ317 UQD316:UQD317 UGH316:UGH317 TWL316:TWL317 TMP316:TMP317 TCT316:TCT317 SSX316:SSX317 SJB316:SJB317 RZF316:RZF317 RPJ316:RPJ317 RFN316:RFN317 QVR316:QVR317 QLV316:QLV317 QBZ316:QBZ317 PSD316:PSD317 PIH316:PIH317 OYL316:OYL317 OOP316:OOP317 OET316:OET317 NUX316:NUX317 NLB316:NLB317 NBF316:NBF317 MRJ316:MRJ317 MHN316:MHN317 LXR316:LXR317 LNV316:LNV317 LDZ316:LDZ317 KUD316:KUD317 KKH316:KKH317 KAL316:KAL317 JQP316:JQP317 JGT316:JGT317 IWX316:IWX317 INB316:INB317 IDF316:IDF317 HTJ316:HTJ317 HJN316:HJN317 GZR316:GZR317 GPV316:GPV317 GFZ316:GFZ317 FWD316:FWD317 FMH316:FMH317 FCL316:FCL317 ESP316:ESP317 EIT316:EIT317 DYX316:DYX317 DPB316:DPB317 DFF316:DFF317 CVJ316:CVJ317 CLN316:CLN317 CBR316:CBR317 BRV316:BRV317 BHZ316:BHZ317 AYD316:AYD317 AOH316:AOH317 AEL316:AEL317 UP316:UP317 KT316:KT317 WXI316:WXI317 WNM316:WNM317 WDQ316:WDQ317 VTU316:VTU317 VTU323:VTU324 WDQ323:WDQ324 WNM323:WNM324 WXI323:WXI324 KT323:KT324 UP323:UP324 AEL323:AEL324 AOH323:AOH324 AYD323:AYD324 BHZ323:BHZ324 BRV323:BRV324 CBR323:CBR324 CLN323:CLN324 CVJ323:CVJ324 DFF323:DFF324 DPB323:DPB324 DYX323:DYX324 EIT323:EIT324 ESP323:ESP324 FCL323:FCL324 FMH323:FMH324 FWD323:FWD324 GFZ323:GFZ324 GPV323:GPV324 GZR323:GZR324 HJN323:HJN324 HTJ323:HTJ324 IDF323:IDF324 INB323:INB324 IWX323:IWX324 JGT323:JGT324 JQP323:JQP324 KAL323:KAL324 KKH323:KKH324 KUD323:KUD324 LDZ323:LDZ324 LNV323:LNV324 LXR323:LXR324 MHN323:MHN324 MRJ323:MRJ324 NBF323:NBF324 NLB323:NLB324 NUX323:NUX324 OET323:OET324 OOP323:OOP324 OYL323:OYL324 PIH323:PIH324 PSD323:PSD324 QBZ323:QBZ324 QLV323:QLV324 QVR323:QVR324 RFN323:RFN324 RPJ323:RPJ324 RZF323:RZF324 SJB323:SJB324 SSX323:SSX324 TCT323:TCT324 TMP323:TMP324 TWL323:TWL324 UGH323:UGH324 UQD323:UQD324 UZZ323:UZZ324 VJV323:VJV324 VTR323:VTR324 WDN323:WDN324 WNJ323:WNJ324 WXF323:WXF324 KZ323:KZ324 UV323:UV324 AER323:AER324 AON323:AON324 AYJ323:AYJ324 BIF323:BIF324 BSB323:BSB324 CBX323:CBX324 CLT323:CLT324 CVP323:CVP324 DFL323:DFL324 DPH323:DPH324 DZD323:DZD324 EIZ323:EIZ324 ESV323:ESV324 FCR323:FCR324 FMN323:FMN324 FWJ323:FWJ324 GGF323:GGF324 GQB323:GQB324 GZX323:GZX324 HJT323:HJT324 HTP323:HTP324 IDL323:IDL324 INH323:INH324 IXD323:IXD324 JGZ323:JGZ324 JQV323:JQV324 KAR323:KAR324 KKN323:KKN324 KUJ323:KUJ324 LEF323:LEF324 LOB323:LOB324 LXX323:LXX324 MHT323:MHT324 MRP323:MRP324 NBL323:NBL324 NLH323:NLH324 NVD323:NVD324 OEZ323:OEZ324 OOV323:OOV324 OYR323:OYR324 PIN323:PIN324 PSJ323:PSJ324 QCF323:QCF324 QMB323:QMB324 QVX323:QVX324 RFT323:RFT324 RPP323:RPP324 RZL323:RZL324 SJH323:SJH324 STD323:STD324 TCZ323:TCZ324 TMV323:TMV324 TWR323:TWR324 UGN323:UGN324 UQJ323:UQJ324 VAF323:VAF324 VKB323:VKB324 VTX323:VTX324 WDT323:WDT324 WNP323:WNP324 WXL323:WXL324 KW323:KW324 US323:US324 AEO323:AEO324 AOK323:AOK324 AYG323:AYG324 BIC323:BIC324 BRY323:BRY324 CBU323:CBU324 CLQ323:CLQ324 CVM323:CVM324 DFI323:DFI324 DPE323:DPE324 DZA323:DZA324 EIW323:EIW324 ESS323:ESS324 FCO323:FCO324 FMK323:FMK324 FWG323:FWG324 GGC323:GGC324 GPY323:GPY324 GZU323:GZU324 HJQ323:HJQ324 HTM323:HTM324 IDI323:IDI324 INE323:INE324 IXA323:IXA324 JGW323:JGW324 JQS323:JQS324 KAO323:KAO324 KKK323:KKK324 KUG323:KUG324 LEC323:LEC324 LNY323:LNY324 LXU323:LXU324 MHQ323:MHQ324 MRM323:MRM324 NBI323:NBI324 NLE323:NLE324 NVA323:NVA324 OEW323:OEW324 OOS323:OOS324 OYO323:OYO324 PIK323:PIK324 PSG323:PSG324 QCC323:QCC324 QLY323:QLY324 QVU323:QVU324 RFQ323:RFQ324 RPM323:RPM324 RZI323:RZI324 SJE323:SJE324 STA323:STA324 TCW323:TCW324 TMS323:TMS324 TWO323:TWO324 UGK323:UGK324 UQG323:UQG324 VAC323:VAC324 VJY323:VJY324 VJY330:VJY331 VAC330:VAC331 UQG330:UQG331 UGK330:UGK331 TWO330:TWO331 TMS330:TMS331 TCW330:TCW331 STA330:STA331 SJE330:SJE331 RZI330:RZI331 RPM330:RPM331 RFQ330:RFQ331 QVU330:QVU331 QLY330:QLY331 QCC330:QCC331 PSG330:PSG331 PIK330:PIK331 OYO330:OYO331 OOS330:OOS331 OEW330:OEW331 NVA330:NVA331 NLE330:NLE331 NBI330:NBI331 MRM330:MRM331 MHQ330:MHQ331 LXU330:LXU331 LNY330:LNY331 LEC330:LEC331 KUG330:KUG331 KKK330:KKK331 KAO330:KAO331 JQS330:JQS331 JGW330:JGW331 IXA330:IXA331 INE330:INE331 IDI330:IDI331 HTM330:HTM331 HJQ330:HJQ331 GZU330:GZU331 GPY330:GPY331 GGC330:GGC331 FWG330:FWG331 FMK330:FMK331 FCO330:FCO331 ESS330:ESS331 EIW330:EIW331 DZA330:DZA331 DPE330:DPE331 DFI330:DFI331 CVM330:CVM331 CLQ330:CLQ331 CBU330:CBU331 BRY330:BRY331 BIC330:BIC331 AYG330:AYG331 AOK330:AOK331 AEO330:AEO331 US330:US331 KW330:KW331 WXL330:WXL331 WNP330:WNP331 WDT330:WDT331 VTX330:VTX331 VKB330:VKB331 VAF330:VAF331 UQJ330:UQJ331 UGN330:UGN331 TWR330:TWR331 TMV330:TMV331 TCZ330:TCZ331 STD330:STD331 SJH330:SJH331 RZL330:RZL331 RPP330:RPP331 RFT330:RFT331 QVX330:QVX331 QMB330:QMB331 QCF330:QCF331 PSJ330:PSJ331 PIN330:PIN331 OYR330:OYR331 OOV330:OOV331 OEZ330:OEZ331 NVD330:NVD331 NLH330:NLH331 NBL330:NBL331 MRP330:MRP331 MHT330:MHT331 LXX330:LXX331 LOB330:LOB331 LEF330:LEF331 KUJ330:KUJ331 KKN330:KKN331 KAR330:KAR331 JQV330:JQV331 JGZ330:JGZ331 IXD330:IXD331 INH330:INH331 IDL330:IDL331 HTP330:HTP331 HJT330:HJT331 GZX330:GZX331 GQB330:GQB331 GGF330:GGF331 FWJ330:FWJ331 FMN330:FMN331 FCR330:FCR331 ESV330:ESV331 EIZ330:EIZ331 DZD330:DZD331 DPH330:DPH331 DFL330:DFL331 CVP330:CVP331 CLT330:CLT331 CBX330:CBX331 BSB330:BSB331 BIF330:BIF331 AYJ330:AYJ331 AON330:AON331 AER330:AER331 UV330:UV331 KZ330:KZ331 WXF330:WXF331 WNJ330:WNJ331 WDN330:WDN331 VTR330:VTR331 VJV330:VJV331 UZZ330:UZZ331 UQD330:UQD331 UGH330:UGH331 TWL330:TWL331 TMP330:TMP331 TCT330:TCT331 SSX330:SSX331 SJB330:SJB331 RZF330:RZF331 RPJ330:RPJ331 RFN330:RFN331 QVR330:QVR331 QLV330:QLV331 QBZ330:QBZ331 PSD330:PSD331 PIH330:PIH331 OYL330:OYL331 OOP330:OOP331 OET330:OET331 NUX330:NUX331 NLB330:NLB331 NBF330:NBF331 MRJ330:MRJ331 MHN330:MHN331 LXR330:LXR331 LNV330:LNV331 LDZ330:LDZ331 KUD330:KUD331 KKH330:KKH331 KAL330:KAL331 JQP330:JQP331 JGT330:JGT331 IWX330:IWX331 INB330:INB331 IDF330:IDF331 HTJ330:HTJ331 HJN330:HJN331 GZR330:GZR331 GPV330:GPV331 GFZ330:GFZ331 FWD330:FWD331 FMH330:FMH331 FCL330:FCL331 ESP330:ESP331 EIT330:EIT331 DYX330:DYX331 DPB330:DPB331 DFF330:DFF331 CVJ330:CVJ331 CLN330:CLN331 CBR330:CBR331 BRV330:BRV331 BHZ330:BHZ331 AYD330:AYD331 AOH330:AOH331 AEL330:AEL331 UP330:UP331 KT330:KT331 WXI330:WXI331 WNM330:WNM331 WDQ330:WDQ331 VTU330:VTU331 VTU337:VTU338 WDQ337:WDQ338 WNM337:WNM338 WXI337:WXI338 KT337:KT338 UP337:UP338 AEL337:AEL338 AOH337:AOH338 AYD337:AYD338 BHZ337:BHZ338 BRV337:BRV338 CBR337:CBR338 CLN337:CLN338 CVJ337:CVJ338 DFF337:DFF338 DPB337:DPB338 DYX337:DYX338 EIT337:EIT338 ESP337:ESP338 FCL337:FCL338 FMH337:FMH338 FWD337:FWD338 GFZ337:GFZ338 GPV337:GPV338 GZR337:GZR338 HJN337:HJN338 HTJ337:HTJ338 IDF337:IDF338 INB337:INB338 IWX337:IWX338 JGT337:JGT338 JQP337:JQP338 KAL337:KAL338 KKH337:KKH338 KUD337:KUD338 LDZ337:LDZ338 LNV337:LNV338 LXR337:LXR338 MHN337:MHN338 MRJ337:MRJ338 NBF337:NBF338 NLB337:NLB338 NUX337:NUX338 OET337:OET338 OOP337:OOP338 OYL337:OYL338 PIH337:PIH338 PSD337:PSD338 QBZ337:QBZ338 QLV337:QLV338 QVR337:QVR338 RFN337:RFN338 RPJ337:RPJ338 RZF337:RZF338 SJB337:SJB338 SSX337:SSX338 TCT337:TCT338 TMP337:TMP338 TWL337:TWL338 UGH337:UGH338 UQD337:UQD338 UZZ337:UZZ338 VJV337:VJV338 VTR337:VTR338 WDN337:WDN338 WNJ337:WNJ338 WXF337:WXF338 KZ337:KZ338 UV337:UV338 AER337:AER338 AON337:AON338 AYJ337:AYJ338 BIF337:BIF338 BSB337:BSB338 CBX337:CBX338 CLT337:CLT338 CVP337:CVP338 DFL337:DFL338 DPH337:DPH338 DZD337:DZD338 EIZ337:EIZ338 ESV337:ESV338 FCR337:FCR338 FMN337:FMN338 FWJ337:FWJ338 GGF337:GGF338 GQB337:GQB338 GZX337:GZX338 HJT337:HJT338 HTP337:HTP338 IDL337:IDL338 INH337:INH338 IXD337:IXD338 JGZ337:JGZ338 JQV337:JQV338 KAR337:KAR338 KKN337:KKN338 KUJ337:KUJ338 LEF337:LEF338 LOB337:LOB338 LXX337:LXX338 MHT337:MHT338 MRP337:MRP338 NBL337:NBL338 NLH337:NLH338 NVD337:NVD338 OEZ337:OEZ338 OOV337:OOV338 OYR337:OYR338 PIN337:PIN338 PSJ337:PSJ338 QCF337:QCF338 QMB337:QMB338 QVX337:QVX338 RFT337:RFT338 RPP337:RPP338 RZL337:RZL338 SJH337:SJH338 STD337:STD338 TCZ337:TCZ338 TMV337:TMV338 TWR337:TWR338 UGN337:UGN338 UQJ337:UQJ338 VAF337:VAF338 VKB337:VKB338 VTX337:VTX338 WDT337:WDT338 WNP337:WNP338 WXL337:WXL338 KW337:KW338 US337:US338 AEO337:AEO338 AOK337:AOK338 AYG337:AYG338 BIC337:BIC338 BRY337:BRY338 CBU337:CBU338 CLQ337:CLQ338 CVM337:CVM338 DFI337:DFI338 DPE337:DPE338 DZA337:DZA338 EIW337:EIW338 ESS337:ESS338 FCO337:FCO338 FMK337:FMK338 FWG337:FWG338 GGC337:GGC338 GPY337:GPY338 GZU337:GZU338 HJQ337:HJQ338 HTM337:HTM338 IDI337:IDI338 INE337:INE338 IXA337:IXA338 JGW337:JGW338 JQS337:JQS338 KAO337:KAO338 KKK337:KKK338 KUG337:KUG338 LEC337:LEC338 LNY337:LNY338 LXU337:LXU338 MHQ337:MHQ338 MRM337:MRM338 NBI337:NBI338 NLE337:NLE338 NVA337:NVA338 OEW337:OEW338 OOS337:OOS338 OYO337:OYO338 PIK337:PIK338 PSG337:PSG338 QCC337:QCC338 QLY337:QLY338 QVU337:QVU338 RFQ337:RFQ338 RPM337:RPM338 RZI337:RZI338 SJE337:SJE338 STA337:STA338 TCW337:TCW338 TMS337:TMS338 TWO337:TWO338 UGK337:UGK338 UQG337:UQG338 VAC337:VAC338 VJY337:VJY338 VTU388:VTU947 VJY301 VAC301 UQG301 UGK301 TWO301 TMS301 TCW301 STA301 SJE301 RZI301 RPM301 RFQ301 QVU301 QLY301 QCC301 PSG301 PIK301 OYO301 OOS301 OEW301 NVA301 NLE301 NBI301 MRM301 MHQ301 LXU301 LNY301 LEC301 KUG301 KKK301 KAO301 JQS301 JGW301 IXA301 INE301 IDI301 HTM301 HJQ301 GZU301 GPY301 GGC301 FWG301 FMK301 FCO301 ESS301 EIW301 DZA301 DPE301 DFI301 CVM301 CLQ301 CBU301 BRY301 BIC301 AYG301 AOK301 AEO301 US301 KW301 WXL301 WNP301 WDT301 VTX301 VKB301 VAF301 UQJ301 UGN301 TWR301 TMV301 TCZ301 STD301 SJH301 RZL301 RPP301 RFT301 QVX301 QMB301 QCF301 PSJ301 PIN301 OYR301 OOV301 OEZ301 NVD301 NLH301 NBL301 MRP301 MHT301 LXX301 LOB301 LEF301 KUJ301 KKN301 KAR301 JQV301 JGZ301 IXD301 INH301 IDL301 HTP301 HJT301 GZX301 GQB301 GGF301 FWJ301 FMN301 FCR301 ESV301 EIZ301 DZD301 DPH301 DFL301 CVP301 CLT301 CBX301 BSB301 BIF301 AYJ301 AON301 AER301 UV301 KZ301 WXF301 WNJ301 WDN301 VTR301 VJV301 UZZ301 UQD301 UGH301 TWL301 TMP301 TCT301 SSX301 SJB301 RZF301 RPJ301 RFN301 QVR301 QLV301 QBZ301 PSD301 PIH301 OYL301 OOP301 OET301 NUX301 NLB301 NBF301 MRJ301 MHN301 LXR301 LNV301 LDZ301 KUD301 KKH301 KAL301 JQP301 JGT301 IWX301 INB301 IDF301 HTJ301 HJN301 GZR301 GPV301 GFZ301 FWD301 FMH301 FCL301 ESP301 EIT301 DYX301 DPB301 DFF301 CVJ301 CLN301 CBR301 BRV301 BHZ301 AYD301 AOH301 AEL301 UP301 KT301 WXI301 WNM301 WDQ301 VTU301 VTU304 WDQ304 WNM304 WXI304 KT304 UP304 AEL304 AOH304 AYD304 BHZ304 BRV304 CBR304 CLN304 CVJ304 DFF304 DPB304 DYX304 EIT304 ESP304 FCL304 FMH304 FWD304 GFZ304 GPV304 GZR304 HJN304 HTJ304 IDF304 INB304 IWX304 JGT304 JQP304 KAL304 KKH304 KUD304 LDZ304 LNV304 LXR304 MHN304 MRJ304 NBF304 NLB304 NUX304 OET304 OOP304 OYL304 PIH304 PSD304 QBZ304 QLV304 QVR304 RFN304 RPJ304 RZF304 SJB304 SSX304 TCT304 TMP304 TWL304 UGH304 UQD304 UZZ304 VJV304 VTR304 WDN304 WNJ304 WXF304 KZ304 UV304 AER304 AON304 AYJ304 BIF304 BSB304 CBX304 CLT304 CVP304 DFL304 DPH304 DZD304 EIZ304 ESV304 FCR304 FMN304 FWJ304 GGF304 GQB304 GZX304 HJT304 HTP304 IDL304 INH304 IXD304 JGZ304 JQV304 KAR304 KKN304 KUJ304 LEF304 LOB304 LXX304 MHT304 MRP304 NBL304 NLH304 NVD304 OEZ304 OOV304 OYR304 PIN304 PSJ304 QCF304 QMB304 QVX304 RFT304 RPP304 RZL304 SJH304 STD304 TCZ304 TMV304 TWR304 UGN304 UQJ304 VAF304 VKB304 VTX304 WDT304 WNP304 WXL304 KW304 US304 AEO304 AOK304 AYG304 BIC304 BRY304 CBU304 CLQ304 CVM304 DFI304 DPE304 DZA304 EIW304 ESS304 FCO304 FMK304 FWG304 GGC304 GPY304 GZU304 HJQ304 HTM304 IDI304 INE304 IXA304 JGW304 JQS304 KAO304 KKK304 KUG304 LEC304 LNY304 LXU304 MHQ304 MRM304 NBI304 NLE304 NVA304 OEW304 OOS304 OYO304 PIK304 PSG304 QCC304 QLY304 QVU304 RFQ304 RPM304 RZI304 SJE304 STA304 TCW304 TMS304 TWO304 UGK304 UQG304 VAC304 VJY304 VJY307 VAC307 UQG307 UGK307 TWO307 TMS307 TCW307 STA307 SJE307 RZI307 RPM307 RFQ307 QVU307 QLY307 QCC307 PSG307 PIK307 OYO307 OOS307 OEW307 NVA307 NLE307 NBI307 MRM307 MHQ307 LXU307 LNY307 LEC307 KUG307 KKK307 KAO307 JQS307 JGW307 IXA307 INE307 IDI307 HTM307 HJQ307 GZU307 GPY307 GGC307 FWG307 FMK307 FCO307 ESS307 EIW307 DZA307 DPE307 DFI307 CVM307 CLQ307 CBU307 BRY307 BIC307 AYG307 AOK307 AEO307 US307 KW307 WXL307 WNP307 WDT307 VTX307 VKB307 VAF307 UQJ307 UGN307 TWR307 TMV307 TCZ307 STD307 SJH307 RZL307 RPP307 RFT307 QVX307 QMB307 QCF307 PSJ307 PIN307 OYR307 OOV307 OEZ307 NVD307 NLH307 NBL307 MRP307 MHT307 LXX307 LOB307 LEF307 KUJ307 KKN307 KAR307 JQV307 JGZ307 IXD307 INH307 IDL307 HTP307 HJT307 GZX307 GQB307 GGF307 FWJ307 FMN307 FCR307 ESV307 EIZ307 DZD307 DPH307 DFL307 CVP307 CLT307 CBX307 BSB307 BIF307 AYJ307 AON307 AER307 UV307 KZ307 WXF307 WNJ307 WDN307 VTR307 VJV307 UZZ307 UQD307 UGH307 TWL307 TMP307 TCT307 SSX307 SJB307 RZF307 RPJ307 RFN307 QVR307 QLV307 QBZ307 PSD307 PIH307 OYL307 OOP307 OET307 NUX307 NLB307 NBF307 MRJ307 MHN307 LXR307 LNV307 LDZ307 KUD307 KKH307 KAL307 JQP307 JGT307 IWX307 INB307 IDF307 HTJ307 HJN307 GZR307 GPV307 GFZ307 FWD307 FMH307 FCL307 ESP307 EIT307 DYX307 DPB307 DFF307 CVJ307 CLN307 CBR307 BRV307 BHZ307 AYD307 AOH307 AEL307 UP307 KT307 WXI307 WNM307 WDQ307 VTU307 VTU310 WDQ310 WNM310 WXI310 KT310 UP310 AEL310 AOH310 AYD310 BHZ310 BRV310 CBR310 CLN310 CVJ310 DFF310 DPB310 DYX310 EIT310 ESP310 FCL310 FMH310 FWD310 GFZ310 GPV310 GZR310 HJN310 HTJ310 IDF310 INB310 IWX310 JGT310 JQP310 KAL310 KKH310 KUD310 LDZ310 LNV310 LXR310 MHN310 MRJ310 NBF310 NLB310 NUX310 OET310 OOP310 OYL310 PIH310 PSD310 QBZ310 QLV310 QVR310 RFN310 RPJ310 RZF310 SJB310 SSX310 TCT310 TMP310 TWL310 UGH310 UQD310 UZZ310 VJV310 VTR310 WDN310 WNJ310 WXF310 KZ310 UV310 AER310 AON310 AYJ310 BIF310 BSB310 CBX310 CLT310 CVP310 DFL310 DPH310 DZD310 EIZ310 ESV310 FCR310 FMN310 FWJ310 GGF310 GQB310 GZX310 HJT310 HTP310 IDL310 INH310 IXD310 JGZ310 JQV310 KAR310 KKN310 KUJ310 LEF310 LOB310 LXX310 MHT310 MRP310 NBL310 NLH310 NVD310 OEZ310 OOV310 OYR310 PIN310 PSJ310 QCF310 QMB310 QVX310 RFT310 RPP310 RZL310 SJH310 STD310 TCZ310 TMV310 TWR310 UGN310 UQJ310 VAF310 VKB310 VTX310 WDT310 WNP310 WXL310 KW310 US310 AEO310 AOK310 AYG310 BIC310 BRY310 CBU310 CLQ310 CVM310 DFI310 DPE310 DZA310 EIW310 ESS310 FCO310 FMK310 FWG310 GGC310 GPY310 GZU310 HJQ310 HTM310 IDI310 INE310 IXA310 JGW310 JQS310 KAO310 KKK310 KUG310 LEC310 LNY310 LXU310 MHQ310 MRM310 NBI310 NLE310 NVA310 OEW310 OOS310 OYO310 PIK310 PSG310 QCC310 QLY310 QVU310 RFQ310 RPM310 RZI310 SJE310 STA310 TCW310 TMS310 TWO310 UGK310 UQG310 VAC310 VJY310 LF376 BJ385:BJ949 BD385:BD947 BG385:BG947 VJY290:VJY291 BG376 BD376 BJ376 VAC359:VAC360 UQG359:UQG360 UGK359:UGK360 TWO359:TWO360 TMS359:TMS360 TCW359:TCW360 STA359:STA360 SJE359:SJE360 RZI359:RZI360 RPM359:RPM360 RFQ359:RFQ360 QVU359:QVU360 QLY359:QLY360 QCC359:QCC360 PSG359:PSG360 PIK359:PIK360 OYO359:OYO360 OOS359:OOS360 OEW359:OEW360 NVA359:NVA360 NLE359:NLE360 NBI359:NBI360 MRM359:MRM360 MHQ359:MHQ360 LXU359:LXU360 LNY359:LNY360 LEC359:LEC360 KUG359:KUG360 KKK359:KKK360 KAO359:KAO360 JQS359:JQS360 JGW359:JGW360 IXA359:IXA360 INE359:INE360 IDI359:IDI360 HTM359:HTM360 HJQ359:HJQ360 GZU359:GZU360 GPY359:GPY360 GGC359:GGC360 FWG359:FWG360 FMK359:FMK360 FCO359:FCO360 ESS359:ESS360 EIW359:EIW360 DZA359:DZA360 DPE359:DPE360 DFI359:DFI360 CVM359:CVM360 CLQ359:CLQ360 CBU359:CBU360 BRY359:BRY360 BIC359:BIC360 AYG359:AYG360 AOK359:AOK360 AEO359:AEO360 US359:US360 KW359:KW360 WXL359:WXL360 WNP359:WNP360 WDT359:WDT360 VTX359:VTX360 VKB359:VKB360 VAF359:VAF360 UQJ359:UQJ360 UGN359:UGN360 TWR359:TWR360 TMV359:TMV360 TCZ359:TCZ360 STD359:STD360 SJH359:SJH360 RZL359:RZL360 RPP359:RPP360 RFT359:RFT360 QVX359:QVX360 QMB359:QMB360 QCF359:QCF360 PSJ359:PSJ360 PIN359:PIN360 OYR359:OYR360 OOV359:OOV360 OEZ359:OEZ360 NVD359:NVD360 NLH359:NLH360 NBL359:NBL360 MRP359:MRP360 MHT359:MHT360 LXX359:LXX360 LOB359:LOB360 LEF359:LEF360 KUJ359:KUJ360 KKN359:KKN360 KAR359:KAR360 JQV359:JQV360 JGZ359:JGZ360 IXD359:IXD360 INH359:INH360 IDL359:IDL360 HTP359:HTP360 HJT359:HJT360 GZX359:GZX360 GQB359:GQB360 GGF359:GGF360 FWJ359:FWJ360 FMN359:FMN360 FCR359:FCR360 ESV359:ESV360 EIZ359:EIZ360 DZD359:DZD360 DPH359:DPH360 DFL359:DFL360 CVP359:CVP360 CLT359:CLT360 CBX359:CBX360 BSB359:BSB360 BIF359:BIF360 AYJ359:AYJ360 AON359:AON360 AER359:AER360 UV359:UV360 KZ359:KZ360 WXF359:WXF360 WNJ359:WNJ360 WDN359:WDN360 VTR359:VTR360 VJV359:VJV360 UZZ359:UZZ360 UQD359:UQD360 UGH359:UGH360 TWL359:TWL360 TMP359:TMP360 TCT359:TCT360 SSX359:SSX360 SJB359:SJB360 RZF359:RZF360 RPJ359:RPJ360 RFN359:RFN360 QVR359:QVR360 QLV359:QLV360 QBZ359:QBZ360 PSD359:PSD360 PIH359:PIH360 OYL359:OYL360 OOP359:OOP360 OET359:OET360 NUX359:NUX360 NLB359:NLB360 NBF359:NBF360 MRJ359:MRJ360 MHN359:MHN360 LXR359:LXR360 LNV359:LNV360 LDZ359:LDZ360 KUD359:KUD360 KKH359:KKH360 KAL359:KAL360 JQP359:JQP360 JGT359:JGT360 IWX359:IWX360 INB359:INB360 IDF359:IDF360 HTJ359:HTJ360 HJN359:HJN360 GZR359:GZR360 GPV359:GPV360 GFZ359:GFZ360 FWD359:FWD360 FMH359:FMH360 FCL359:FCL360 ESP359:ESP360 EIT359:EIT360 DYX359:DYX360 DPB359:DPB360 DFF359:DFF360 CVJ359:CVJ360 CLN359:CLN360 CBR359:CBR360 BRV359:BRV360 BHZ359:BHZ360 AYD359:AYD360 AOH359:AOH360 AEL359:AEL360 UP359:UP360 KT359:KT360 WXI359:WXI360 WNM359:WNM360 WDQ359:WDQ360 VTU359:VTU360 WNM369:WNM370 WXI369:WXI370 KT369:KT370 UP369:UP370 AEL369:AEL370 AOH369:AOH370 AYD369:AYD370 BHZ369:BHZ370 BRV369:BRV370 CBR369:CBR370 CLN369:CLN370 CVJ369:CVJ370 DFF369:DFF370 DPB369:DPB370 DYX369:DYX370 EIT369:EIT370 ESP369:ESP370 FCL369:FCL370 FMH369:FMH370 FWD369:FWD370 GFZ369:GFZ370 GPV369:GPV370 GZR369:GZR370 HJN369:HJN370 HTJ369:HTJ370 IDF369:IDF370 INB369:INB370 IWX369:IWX370 JGT369:JGT370 JQP369:JQP370 KAL369:KAL370 KKH369:KKH370 KUD369:KUD370 LDZ369:LDZ370 LNV369:LNV370 LXR369:LXR370 MHN369:MHN370 MRJ369:MRJ370 NBF369:NBF370 NLB369:NLB370 NUX369:NUX370 OET369:OET370 OOP369:OOP370 OYL369:OYL370 PIH369:PIH370 PSD369:PSD370 QBZ369:QBZ370 QLV369:QLV370 QVR369:QVR370 RFN369:RFN370 RPJ369:RPJ370 RZF369:RZF370 SJB369:SJB370 SSX369:SSX370 TCT369:TCT370 TMP369:TMP370 TWL369:TWL370 UGH369:UGH370 UQD369:UQD370 UZZ369:UZZ370 VJV369:VJV370 VTR369:VTR370 WDN369:WDN370 WNJ369:WNJ370 WXF369:WXF370 KZ369:KZ370 UV369:UV370 AER369:AER370 AON369:AON370 AYJ369:AYJ370 BIF369:BIF370 BSB369:BSB370 CBX369:CBX370 CLT369:CLT370 CVP369:CVP370 DFL369:DFL370 DPH369:DPH370 DZD369:DZD370 EIZ369:EIZ370 ESV369:ESV370 FCR369:FCR370 FMN369:FMN370 FWJ369:FWJ370 GGF369:GGF370 GQB369:GQB370 GZX369:GZX370 HJT369:HJT370 HTP369:HTP370 IDL369:IDL370 INH369:INH370 IXD369:IXD370 JGZ369:JGZ370 JQV369:JQV370 KAR369:KAR370 KKN369:KKN370 KUJ369:KUJ370 LEF369:LEF370 LOB369:LOB370 LXX369:LXX370 MHT369:MHT370 MRP369:MRP370 NBL369:NBL370 NLH369:NLH370 NVD369:NVD370 OEZ369:OEZ370 OOV369:OOV370 OYR369:OYR370 PIN369:PIN370 PSJ369:PSJ370 QCF369:QCF370 QMB369:QMB370 QVX369:QVX370 RFT369:RFT370 RPP369:RPP370 RZL369:RZL370 SJH369:SJH370 STD369:STD370 TCZ369:TCZ370 TMV369:TMV370 TWR369:TWR370 UGN369:UGN370 UQJ369:UQJ370 VAF369:VAF370 VKB369:VKB370 VTX369:VTX370 WDT369:WDT370 WNP369:WNP370 WXL369:WXL370 KW369:KW370 US369:US370 AEO369:AEO370 AOK369:AOK370 AYG369:AYG370 BIC369:BIC370 BRY369:BRY370 CBU369:CBU370 CLQ369:CLQ370 CVM369:CVM370 DFI369:DFI370 DPE369:DPE370 DZA369:DZA370 EIW369:EIW370 ESS369:ESS370 FCO369:FCO370 FMK369:FMK370 FWG369:FWG370 GGC369:GGC370 GPY369:GPY370 GZU369:GZU370 HJQ369:HJQ370 HTM369:HTM370 IDI369:IDI370 INE369:INE370 IXA369:IXA370 JGW369:JGW370 JQS369:JQS370 KAO369:KAO370 KKK369:KKK370 KUG369:KUG370 LEC369:LEC370 LNY369:LNY370 LXU369:LXU370 MHQ369:MHQ370 MRM369:MRM370 NBI369:NBI370 NLE369:NLE370 NVA369:NVA370 OEW369:OEW370 OOS369:OOS370 OYO369:OYO370 PIK369:PIK370 PSG369:PSG370 QCC369:QCC370 QLY369:QLY370 QVU369:QVU370 RFQ369:RFQ370 RPM369:RPM370 RZI369:RZI370 SJE369:SJE370 STA369:STA370 TCW369:TCW370 TMS369:TMS370 TWO369:TWO370 UGK369:UGK370 UQG369:UQG370 VAC369:VAC370 VJY369:VJY370 VTU369:VTU370 VJU367 VAC373:VAC374 UQG373:UQG374 UGK373:UGK374 TWO373:TWO374 TMS373:TMS374 TCW373:TCW374 STA373:STA374 SJE373:SJE374 RZI373:RZI374 RPM373:RPM374 RFQ373:RFQ374 QVU373:QVU374 QLY373:QLY374 QCC373:QCC374 PSG373:PSG374 PIK373:PIK374 OYO373:OYO374 OOS373:OOS374 OEW373:OEW374 NVA373:NVA374 NLE373:NLE374 NBI373:NBI374 MRM373:MRM374 MHQ373:MHQ374 LXU373:LXU374 LNY373:LNY374 LEC373:LEC374 KUG373:KUG374 KKK373:KKK374 KAO373:KAO374 JQS373:JQS374 JGW373:JGW374 IXA373:IXA374 INE373:INE374 IDI373:IDI374 HTM373:HTM374 HJQ373:HJQ374 GZU373:GZU374 GPY373:GPY374 GGC373:GGC374 FWG373:FWG374 FMK373:FMK374 FCO373:FCO374 ESS373:ESS374 EIW373:EIW374 DZA373:DZA374 DPE373:DPE374 DFI373:DFI374 CVM373:CVM374 CLQ373:CLQ374 CBU373:CBU374 BRY373:BRY374 BIC373:BIC374 AYG373:AYG374 AOK373:AOK374 AEO373:AEO374 US373:US374 KW373:KW374 WXL376 WNP376 WDT376 VTX376 VKB376 VAF376 UQJ376 UGN376 TWR376 TMV376 TCZ376 STD376 SJH376 RZL376 RPP376 RFT376 QVX376 QMB376 QCF376 PSJ376 PIN376 OYR376 OOV376 OEZ376 NVD376 NLH376 NBL376 MRP376 MHT376 LXX376 LOB376 LEF376 KUJ376 KKN376 KAR376 JQV376 JGZ376 IXD376 INH376 IDL376 HTP376 HJT376 GZX376 GQB376 GGF376 FWJ376 FMN376 FCR376 ESV376 EIZ376 DZD376 DPH376 DFL376 CVP376 CLT376 CBX376 BSB376 BIF376 AYJ376 AON376 AER376 UV376 KZ376 WXF373:WXF374 WNJ373:WNJ374 WDN373:WDN374 VTR373:VTR374 VJV373:VJV374 UZZ373:UZZ374 UQD373:UQD374 UGH373:UGH374 TWL373:TWL374 TMP373:TMP374 TCT373:TCT374 SSX373:SSX374 SJB373:SJB374 RZF373:RZF374 RPJ373:RPJ374 RFN373:RFN374 QVR373:QVR374 QLV373:QLV374 QBZ373:QBZ374 PSD373:PSD374 PIH373:PIH374 OYL373:OYL374 OOP373:OOP374 OET373:OET374 NUX373:NUX374 NLB373:NLB374 NBF373:NBF374 MRJ373:MRJ374 MHN373:MHN374 LXR373:LXR374 LNV373:LNV374 LDZ373:LDZ374 KUD373:KUD374 KKH373:KKH374 KAL373:KAL374 JQP373:JQP374 JGT373:JGT374 IWX373:IWX374 INB373:INB374 IDF373:IDF374 HTJ373:HTJ374 HJN373:HJN374 GZR373:GZR374 GPV373:GPV374 GFZ373:GFZ374 FWD373:FWD374 FMH373:FMH374 FCL373:FCL374 ESP373:ESP374 EIT373:EIT374 DYX373:DYX374 DPB373:DPB374 DFF373:DFF374 CVJ373:CVJ374 CLN373:CLN374 CBR373:CBR374 BRV373:BRV374 BHZ373:BHZ374 AYD373:AYD374 AOH373:AOH374 AEL373:AEL374 UP373:UP374 KT373:KT374 WXI373:WXI374 WNM373:WNM374 WDQ373:WDQ374 VTU373:VTU374 VJU371 WNM365:WNM366 WDQ388:WDQ947 WXI365:WXI366 WNM388:WNM947 KT365:KT366 WXI388:WXI947 UP365:UP366 KT388:KT947 AEL365:AEL366 UP388:UP947 AOH365:AOH366 AEL388:AEL947 AYD365:AYD366 AOH388:AOH947 BHZ365:BHZ366 AYD388:AYD947 BRV365:BRV366 BHZ388:BHZ947 CBR365:CBR366 BRV388:BRV947 CLN365:CLN366 CBR388:CBR947 CVJ365:CVJ366 CLN388:CLN947 DFF365:DFF366 CVJ388:CVJ947 DPB365:DPB366 DFF388:DFF947 DYX365:DYX366 DPB388:DPB947 EIT365:EIT366 DYX388:DYX947 ESP365:ESP366 EIT388:EIT947 FCL365:FCL366 ESP388:ESP947 FMH365:FMH366 FCL388:FCL947 FWD365:FWD366 FMH388:FMH947 GFZ365:GFZ366 FWD388:FWD947 GPV365:GPV366 GFZ388:GFZ947 GZR365:GZR366 GPV388:GPV947 HJN365:HJN366 GZR388:GZR947 HTJ365:HTJ366 HJN388:HJN947 IDF365:IDF366 HTJ388:HTJ947 INB365:INB366 IDF388:IDF947 IWX365:IWX366 INB388:INB947 JGT365:JGT366 IWX388:IWX947 JQP365:JQP366 JGT388:JGT947 KAL365:KAL366 JQP388:JQP947 KKH365:KKH366 KAL388:KAL947 KUD365:KUD366 KKH388:KKH947 LDZ365:LDZ366 KUD388:KUD947 LNV365:LNV366 LDZ388:LDZ947 LXR365:LXR366 LNV388:LNV947 MHN365:MHN366 LXR388:LXR947 MRJ365:MRJ366 MHN388:MHN947 NBF365:NBF366 MRJ388:MRJ947 NLB365:NLB366 NBF388:NBF947 NUX365:NUX366 NLB388:NLB947 OET365:OET366 NUX388:NUX947 OOP365:OOP366 OET388:OET947 OYL365:OYL366 OOP388:OOP947 PIH365:PIH366 OYL388:OYL947 PSD365:PSD366 PIH388:PIH947 QBZ365:QBZ366 PSD388:PSD947 QLV365:QLV366 QBZ388:QBZ947 QVR365:QVR366 QLV388:QLV947 RFN365:RFN366 QVR388:QVR947 RPJ365:RPJ366 RFN388:RFN947 RZF365:RZF366 RPJ388:RPJ947 SJB365:SJB366 RZF388:RZF947 SSX365:SSX366 SJB388:SJB947 TCT365:TCT366 SSX388:SSX947 TMP365:TMP366 TCT388:TCT947 TWL365:TWL366 TMP388:TMP947 UGH365:UGH366 TWL388:TWL947 UQD365:UQD366 UGH388:UGH947 UZZ365:UZZ366 UQD388:UQD947 VJV365:VJV366 UZZ388:UZZ947 VTR365:VTR366 VJV388:VJV947 WDN365:WDN366 VTR388:VTR947 WNJ365:WNJ366 WDN388:WDN947 WXF365:WXF366 WNJ388:WNJ947 KZ365:KZ366 WXF388:WXF947 UV365:UV366 KZ388:KZ949 AER365:AER366 UV388:UV949 AON365:AON366 AER388:AER949 AYJ365:AYJ366 AON388:AON949 BIF365:BIF366 AYJ388:AYJ949 BSB365:BSB366 BIF388:BIF949 CBX365:CBX366 BSB388:BSB949 CLT365:CLT366 CBX388:CBX949 CVP365:CVP366 CLT388:CLT949 DFL365:DFL366 CVP388:CVP949 DPH365:DPH366 DFL388:DFL949 DZD365:DZD366 DPH388:DPH949 EIZ365:EIZ366 DZD388:DZD949 ESV365:ESV366 EIZ388:EIZ949 FCR365:FCR366 ESV388:ESV949 FMN365:FMN366 FCR388:FCR949 FWJ365:FWJ366 FMN388:FMN949 GGF365:GGF366 FWJ388:FWJ949 GQB365:GQB366 GGF388:GGF949 GZX365:GZX366 GQB388:GQB949 HJT365:HJT366 GZX388:GZX949 HTP365:HTP366 HJT388:HJT949 IDL365:IDL366 HTP388:HTP949 INH365:INH366 IDL388:IDL949 IXD365:IXD366 INH388:INH949 JGZ365:JGZ366 IXD388:IXD949 JQV365:JQV366 JGZ388:JGZ949 KAR365:KAR366 JQV388:JQV949 KKN365:KKN366 KAR388:KAR949 KUJ365:KUJ366 KKN388:KKN949 LEF365:LEF366 KUJ388:KUJ949 LOB365:LOB366 LEF388:LEF949 LXX365:LXX366 LOB388:LOB949 MHT365:MHT366 LXX388:LXX949 MRP365:MRP366 MHT388:MHT949 NBL365:NBL366 MRP388:MRP949 NLH365:NLH366 NBL388:NBL949 NVD365:NVD366 NLH388:NLH949 OEZ365:OEZ366 NVD388:NVD949 OOV365:OOV366 OEZ388:OEZ949 OYR365:OYR366 OOV388:OOV949 PIN365:PIN366 OYR388:OYR949 PSJ365:PSJ366 PIN388:PIN949 QCF365:QCF366 PSJ388:PSJ949 QMB365:QMB366 QCF388:QCF949 QVX365:QVX366 QMB388:QMB949 RFT365:RFT366 QVX388:QVX949 RPP365:RPP366 RFT388:RFT949 RZL365:RZL366 RPP388:RPP949 SJH365:SJH366 RZL388:RZL949 STD365:STD366 SJH388:SJH949 TCZ365:TCZ366 STD388:STD949 TMV365:TMV366 TCZ388:TCZ949 TWR365:TWR366 TMV388:TMV949 UGN365:UGN366 TWR388:TWR949 UQJ365:UQJ366 UGN388:UGN949 VAF365:VAF366 UQJ388:UQJ949 VKB365:VKB366 VAF388:VAF949 VTX365:VTX366 VKB388:VKB949 WDT365:WDT366 VTX388:VTX949 WNP365:WNP366 WDT388:WDT949 WXL365:WXL366 WNP388:WNP949 KW365:KW366 WXL388:WXL949 US365:US366 KW388:KW947 AEO365:AEO366 US388:US947 AOK365:AOK366 AEO388:AEO947 AYG365:AYG366 AOK388:AOK947 BIC365:BIC366 AYG388:AYG947 BRY365:BRY366 BIC388:BIC947 CBU365:CBU366 BRY388:BRY947 CLQ365:CLQ366 CBU388:CBU947 CVM365:CVM366 CLQ388:CLQ947 DFI365:DFI366 CVM388:CVM947 DPE365:DPE366 DFI388:DFI947 DZA365:DZA366 DPE388:DPE947 EIW365:EIW366 DZA388:DZA947 ESS365:ESS366 EIW388:EIW947 FCO365:FCO366 ESS388:ESS947 FMK365:FMK366 FCO388:FCO947 FWG365:FWG366 FMK388:FMK947 GGC365:GGC366 FWG388:FWG947 GPY365:GPY366 GGC388:GGC947 GZU365:GZU366 GPY388:GPY947 HJQ365:HJQ366 GZU388:GZU947 HTM365:HTM366 HJQ388:HJQ947 IDI365:IDI366 HTM388:HTM947 INE365:INE366 IDI388:IDI947 IXA365:IXA366 INE388:INE947 JGW365:JGW366 IXA388:IXA947 JQS365:JQS366 JGW388:JGW947 KAO365:KAO366 JQS388:JQS947 KKK365:KKK366 KAO388:KAO947 KUG365:KUG366 KKK388:KKK947 LEC365:LEC366 KUG388:KUG947 LNY365:LNY366 LEC388:LEC947 LXU365:LXU366 LNY388:LNY947 MHQ365:MHQ366 LXU388:LXU947 MRM365:MRM366 MHQ388:MHQ947 NBI365:NBI366 MRM388:MRM947 NLE365:NLE366 NBI388:NBI947 NVA365:NVA366 NLE388:NLE947 OEW365:OEW366 NVA388:NVA947 OOS365:OOS366 OEW388:OEW947 OYO365:OYO366 OOS388:OOS947 PIK365:PIK366 OYO388:OYO947 PSG365:PSG366 PIK388:PIK947 QCC365:QCC366 PSG388:PSG947 QLY365:QLY366 QCC388:QCC947 QVU365:QVU366 QLY388:QLY947 RFQ365:RFQ366 QVU388:QVU947 RPM365:RPM366 RFQ388:RFQ947 RZI365:RZI366 RPM388:RPM947 SJE365:SJE366 RZI388:RZI947 STA365:STA366 SJE388:SJE947 TCW365:TCW366 STA388:STA947 TMS365:TMS366 TCW388:TCW947 TWO365:TWO366 TMS388:TMS947 UGK365:UGK366 TWO388:TWO947 UQG365:UQG366 UGK388:UGK947 VAC365:VAC366 UQG388:UQG947 VJY365:VJY366 VAC388:VAC947 VTU365:VTU366 VJY388:VJY947 VJU361 AOQ188 AEU188 UY188 BG188 BD188 KZ188 UV188 AER188 AON188 AYJ188 BIF188 BSB188 CBX188 CLT188 CVP188 DFL188 DPH188 DZD188 EIZ188 ESV188 FCR188 FMN188 FWJ188 GGF188 GQB188 GZX188 HJT188 HTP188 IDL188 INH188 IXD188 JGZ188 JQV188 KAR188 KKN188 KUJ188 LEF188 LOB188 LXX188 MHT188 MRP188 NBL188 NLH188 NVD188 OEZ188 OOV188 OYR188 PIN188 PSJ188 QCF188 QMB188 QVX188 RFT188 RPP188 RZL188 SJH188 STD188 TCZ188 TMV188 TWR188 UGN188 UQJ188 VAF188 VKB188 VTX188 WDT188 WNP188 WXL188 LC188 WXO188 WNS188 WDW188 VUA188 VKE188 VAI188 UQM188 UGQ188 TWU188 TMY188 TDC188 STG188 SJK188 RZO188 RPS188 RFW188 QWA188 QME188 QCI188 PSM188 PIQ188 OYU188 OOY188 OFC188 NVG188 NLK188 NBO188 MRS188 MHW188 LYA188 LOE188 LEI188 KUM188 KKQ188 KAU188 JQY188 JHC188 IXG188 INK188 IDO188 HTS188 HJW188 HAA188 GQE188 GGI188 FWM188 FMQ188 FCU188 ESY188 EJC188 DZG188 DPK188 DFO188 CVS188 CLW188 CCA188 BSE188 BII188 AYM188 BD183 BG183 VJY359:VJY360 UZY361 UQC361 UGG361 TWK361 TMO361 TCS361 SSW361 SJA361 RZE361 RPI361 RFM361 QVQ361 QLU361 QBY361 PSC361 PIG361 OYK361 OOO361 OES361 NUW361 NLA361 NBE361 MRI361 MHM361 LXQ361 LNU361 LDY361 KUC361 KKG361 KAK361 JQO361 JGS361 IWW361 INA361 IDE361 HTI361 HJM361 GZQ361 GPU361 GFY361 FWC361 FMG361 FCK361 ESO361 EIS361 DYW361 DPA361 DFE361 CVI361 CLM361 CBQ361 BRU361 BHY361 AYC361 AOG361 AEK361 UO361 KS361 WXH361 WNL361 WDP361 VTT361 VJX361 VAB361 UQF361 UGJ361 TWN361 TMR361 TCV361 SSZ361 SJD361 RZH361 RPL361 RFP361 QVT361 QLX361 QCB361 PSF361 PIJ361 OYN361 OOR361 OEV361 NUZ361 NLD361 NBH361 MRL361 MHP361 LXT361 LNX361 LEB361 KUF361 KKJ361 KAN361 JQR361 JGV361 IWZ361 IND361 IDH361 HTL361 HJP361 GZT361 GPX361 GGB361 FWF361 FMJ361 FCN361 ESR361 EIV361 DYZ361 DPD361 DFH361 CVL361 CLP361 CBT361 BRX361 BIB361 AYF361 AOJ361 AEN361 UR361 KV361 WXB361 WNF361 WDJ361 VTN361 VJR361 UZV361 UPZ361 UGD361 TWH361 TML361 TCP361 SST361 SIX361 RZB361 RPF361 RFJ361 QVN361 QLR361 QBV361 PRZ361 PID361 OYH361 OOL361 OEP361 NUT361 NKX361 NBB361 MRF361 MHJ361 LXN361 LNR361 LDV361 KTZ361 KKD361 KAH361 JQL361 JGP361 IWT361 IMX361 IDB361 HTF361 HJJ361 GZN361 GPR361 GFV361 FVZ361 FMD361 FCH361 ESL361 EIP361 DYT361 DOX361 DFB361 CVF361 CLJ361 CBN361 BRR361 BHV361 AXZ361 AOD361 AEH361 UL361 KP361 WXE361 WNI361 WDM361 VTQ361 WDQ365:WDQ366 UZY367 UQC367 UGG367 TWK367 TMO367 TCS367 SSW367 SJA367 RZE367 RPI367 RFM367 QVQ367 QLU367 QBY367 PSC367 PIG367 OYK367 OOO367 OES367 NUW367 NLA367 NBE367 MRI367 MHM367 LXQ367 LNU367 LDY367 KUC367 KKG367 KAK367 JQO367 JGS367 IWW367 INA367 IDE367 HTI367 HJM367 GZQ367 GPU367 GFY367 FWC367 FMG367 FCK367 ESO367 EIS367 DYW367 DPA367 DFE367 CVI367 CLM367 CBQ367 BRU367 BHY367 AYC367 AOG367 AEK367 UO367 KS367 WXH367 WNL367 WDP367 VTT367 VJX367 VAB367 UQF367 UGJ367 TWN367 TMR367 TCV367 SSZ367 SJD367 RZH367 RPL367 RFP367 QVT367 QLX367 QCB367 PSF367 PIJ367 OYN367 OOR367 OEV367 NUZ367 NLD367 NBH367 MRL367 MHP367 LXT367 LNX367 LEB367 KUF367 KKJ367 KAN367 JQR367 JGV367 IWZ367 IND367 IDH367 HTL367 HJP367 GZT367 GPX367 GGB367 FWF367 FMJ367 FCN367 ESR367 EIV367 DYZ367 DPD367 DFH367 CVL367 CLP367 CBT367 BRX367 BIB367 AYF367 AOJ367 AEN367 UR367 KV367 WXB367 WNF367 WDJ367 VTN367 VJR367 UZV367 UPZ367 UGD367 TWH367 TML367 TCP367 SST367 SIX367 RZB367 RPF367 RFJ367 QVN367 QLR367 QBV367 PRZ367 PID367 OYH367 OOL367 OEP367 NUT367 NKX367 NBB367 MRF367 MHJ367 LXN367 LNR367 LDV367 KTZ367 KKD367 KAH367 JQL367 JGP367 IWT367 IMX367 IDB367 HTF367 HJJ367 GZN367 GPR367 GFV367 FVZ367 FMD367 FCH367 ESL367 EIP367 DYT367 DOX367 DFB367 CVF367 CLJ367 CBN367 BRR367 BHV367 AXZ367 AOD367 AEH367 UL367 KP367 WXE367 WNI367 WDM367 VTQ367 WDQ369:WDQ370 UZY371 UQC371 UGG371 TWK371 TMO371 TCS371 SSW371 SJA371 RZE371 RPI371 RFM371 QVQ371 QLU371 QBY371 PSC371 PIG371 OYK371 OOO371 OES371 NUW371 NLA371 NBE371 MRI371 MHM371 LXQ371 LNU371 LDY371 KUC371 KKG371 KAK371 JQO371 JGS371 IWW371 INA371 IDE371 HTI371 HJM371 GZQ371 GPU371 GFY371 FWC371 FMG371 FCK371 ESO371 EIS371 DYW371 DPA371 DFE371 CVI371 CLM371 CBQ371 BRU371 BHY371 AYC371 AOG371 AEK371 UO371 KS371 WXH371 WNL371 WDP371 VTT371 VJX371 VAB371 UQF371 UGJ371 TWN371 TMR371 TCV371 SSZ371 SJD371 RZH371 RPL371 RFP371 QVT371 QLX371 QCB371 PSF371 PIJ371 OYN371 OOR371 OEV371 NUZ371 NLD371 NBH371 MRL371 MHP371 LXT371 LNX371 LEB371 KUF371 KKJ371 KAN371 JQR371 JGV371 IWZ371 IND371 IDH371 HTL371 HJP371 GZT371 GPX371 GGB371 FWF371 FMJ371 FCN371 ESR371 EIV371 DYZ371 DPD371 DFH371 CVL371 CLP371 CBT371 BRX371 BIB371 AYF371 AOJ371 AEN371 UR371 KV371 WXB371 WNF371 WDJ371 VTN371 VJR371 UZV371 UPZ371 UGD371 TWH371 TML371 TCP371 SST371 SIX371 RZB371 RPF371 RFJ371 QVN371 QLR371 QBV371 PRZ371 PID371 OYH371 OOL371 OEP371 NUT371 NKX371 NBB371 MRF371 MHJ371 LXN371 LNR371 LDV371 KTZ371 KKD371 KAH371 JQL371 JGP371 IWT371 IMX371 IDB371 HTF371 HJJ371 GZN371 GPR371 GFV371 FVZ371 FMD371 FCH371 ESL371 EIP371 DYT371 DOX371 DFB371 CVF371 CLJ371 CBN371 BRR371 BHV371 AXZ371 AOD371 AEH371 UL371 KP371 WXE371 WNI371 WDM371 VTQ371 KZ373:KZ374 UV373:UV374 AER373:AER374 AON373:AON374 AYJ373:AYJ374 BIF373:BIF374 BSB373:BSB374 CBX373:CBX374 CLT373:CLT374 CVP373:CVP374 DFL373:DFL374 DPH373:DPH374 DZD373:DZD374 EIZ373:EIZ374 ESV373:ESV374 FCR373:FCR374 FMN373:FMN374 FWJ373:FWJ374 GGF373:GGF374 GQB373:GQB374 GZX373:GZX374 HJT373:HJT374 HTP373:HTP374 IDL373:IDL374 INH373:INH374 IXD373:IXD374 JGZ373:JGZ374 JQV373:JQV374 KAR373:KAR374 KKN373:KKN374 KUJ373:KUJ374 LEF373:LEF374 LOB373:LOB374 LXX373:LXX374 MHT373:MHT374 MRP373:MRP374 NBL373:NBL374 NLH373:NLH374 NVD373:NVD374 OEZ373:OEZ374 OOV373:OOV374 OYR373:OYR374 PIN373:PIN374 PSJ373:PSJ374 QCF373:QCF374 QMB373:QMB374 QVX373:QVX374 RFT373:RFT374 RPP373:RPP374 RZL373:RZL374 SJH373:SJH374 STD373:STD374 TCZ373:TCZ374 TMV373:TMV374 TWR373:TWR374 UGN373:UGN374 UQJ373:UQJ374 VAF373:VAF374 VKB373:VKB374 VTX373:VTX374 WDT373:WDT374 WNP373:WNP374 WXL373:WXL374 VJY373:VJY374 UZY375 UQC375 UGG375 TWK375 TMO375 TCS375 SSW375 SJA375 RZE375 RPI375 RFM375 QVQ375 QLU375 QBY375 PSC375 PIG375 OYK375 OOO375 OES375 NUW375 NLA375 NBE375 MRI375 MHM375 LXQ375 LNU375 LDY375 KUC375 KKG375 KAK375 JQO375 JGS375 IWW375 INA375 IDE375 HTI375 HJM375 GZQ375 GPU375 GFY375 FWC375 FMG375 FCK375 ESO375 EIS375 DYW375 DPA375 DFE375 CVI375 CLM375 CBQ375 BRU375 BHY375 AYC375 AOG375 AEK375 UO375 KS375 WXH375 WNL375 WDP375 VTT375 VJX375 VAB375 UQF375 UGJ375 TWN375 TMR375 TCV375 SSZ375 SJD375 RZH375 RPL375 RFP375 QVT375 QLX375 QCB375 PSF375 PIJ375 OYN375 OOR375 OEV375 NUZ375 NLD375 NBH375 MRL375 MHP375 LXT375 LNX375 LEB375 KUF375 KKJ375 KAN375 JQR375 JGV375 IWZ375 IND375 IDH375 HTL375 HJP375 GZT375 GPX375 GGB375 FWF375 FMJ375 FCN375 ESR375 EIV375 DYZ375 DPD375 DFH375 CVL375 CLP375 CBT375 BRX375 BIB375 AYF375 AOJ375 AEN375 UR375 KV375 WXB375 WNF375 WDJ375 VTN375 VJR375 UZV375 UPZ375 UGD375 TWH375 TML375 TCP375 SST375 SIX375 RZB375 RPF375 RFJ375 QVN375 QLR375 QBV375 PRZ375 PID375 OYH375 OOL375 OEP375 NUT375 NKX375 NBB375 MRF375 MHJ375 LXN375 LNR375 LDV375 KTZ375 KKD375 KAH375 JQL375 JGP375 IWT375 IMX375 IDB375 HTF375 HJJ375 GZN375 GPR375 GFV375 FVZ375 FMD375 FCH375 ESL375 EIP375 DYT375 DOX375 DFB375 CVF375 CLJ375 CBN375 BRR375 BHV375 AXZ375 AOD375 AEH375 UL375 KP375 WXE375 WNI375 WDM375 VTQ375 VJU375 BII190 AYM190 AOQ190 AEU190 UY190 BG190 BD190 KZ190 UV190 AER190 AON190 AYJ190 BIF190 BSB190 CBX190 CLT190 CVP190 DFL190 DPH190 DZD190 EIZ190 ESV190 FCR190 FMN190 FWJ190 GGF190 GQB190 GZX190 HJT190 HTP190 IDL190 INH190 IXD190 JGZ190 JQV190 KAR190 KKN190 KUJ190 LEF190 LOB190 LXX190 MHT190 MRP190 NBL190 NLH190 NVD190 OEZ190 OOV190 OYR190 PIN190 PSJ190 QCF190 QMB190 QVX190 RFT190 RPP190 RZL190 SJH190 STD190 TCZ190 TMV190 TWR190 UGN190 UQJ190 VAF190 VKB190 VTX190 WDT190 WNP190 WXL190 LC190 WXO190 WNS190 WDW190 VUA190 VKE190 VAI190 UQM190 UGQ190 TWU190 TMY190 TDC190 STG190 SJK190 RZO190 RPS190 RFW190 QWA190 QME190 QCI190 PSM190 PIQ190 OYU190 OOY190 OFC190 NVG190 NLK190 NBO190 MRS190 MHW190 LYA190 LOE190 LEI190 KUM190 KKQ190 KAU190 JQY190 JHC190 IXG190 INK190 IDO190 HTS190 HJW190 HAA190 GQE190 GGI190 FWM190 FMQ190 FCU190 ESY190 EJC190 DZG190 DPK190 DFO190 CVS190 CLW190 CCA190 VAC282:VAC283 BF238:BF249 BRV43:BRV45 BI80:BI104 BI106:BI131 BI216:BI230 BF216:BF230</xm:sqref>
        </x14:dataValidation>
        <x14:dataValidation type="textLength" operator="equal" allowBlank="1" showInputMessage="1" showErrorMessage="1" error="Код КАТО должен содержать 9 символов">
          <x14:formula1>
            <xm:f>9</xm:f>
          </x14:formula1>
          <xm:sqref>S65655:S66483 JM65655:JM66483 TI65655:TI66483 ADE65655:ADE66483 ANA65655:ANA66483 AWW65655:AWW66483 BGS65655:BGS66483 BQO65655:BQO66483 CAK65655:CAK66483 CKG65655:CKG66483 CUC65655:CUC66483 DDY65655:DDY66483 DNU65655:DNU66483 DXQ65655:DXQ66483 EHM65655:EHM66483 ERI65655:ERI66483 FBE65655:FBE66483 FLA65655:FLA66483 FUW65655:FUW66483 GES65655:GES66483 GOO65655:GOO66483 GYK65655:GYK66483 HIG65655:HIG66483 HSC65655:HSC66483 IBY65655:IBY66483 ILU65655:ILU66483 IVQ65655:IVQ66483 JFM65655:JFM66483 JPI65655:JPI66483 JZE65655:JZE66483 KJA65655:KJA66483 KSW65655:KSW66483 LCS65655:LCS66483 LMO65655:LMO66483 LWK65655:LWK66483 MGG65655:MGG66483 MQC65655:MQC66483 MZY65655:MZY66483 NJU65655:NJU66483 NTQ65655:NTQ66483 ODM65655:ODM66483 ONI65655:ONI66483 OXE65655:OXE66483 PHA65655:PHA66483 PQW65655:PQW66483 QAS65655:QAS66483 QKO65655:QKO66483 QUK65655:QUK66483 REG65655:REG66483 ROC65655:ROC66483 RXY65655:RXY66483 SHU65655:SHU66483 SRQ65655:SRQ66483 TBM65655:TBM66483 TLI65655:TLI66483 TVE65655:TVE66483 UFA65655:UFA66483 UOW65655:UOW66483 UYS65655:UYS66483 VIO65655:VIO66483 VSK65655:VSK66483 WCG65655:WCG66483 WMC65655:WMC66483 WVY65655:WVY66483 S131191:S132019 JM131191:JM132019 TI131191:TI132019 ADE131191:ADE132019 ANA131191:ANA132019 AWW131191:AWW132019 BGS131191:BGS132019 BQO131191:BQO132019 CAK131191:CAK132019 CKG131191:CKG132019 CUC131191:CUC132019 DDY131191:DDY132019 DNU131191:DNU132019 DXQ131191:DXQ132019 EHM131191:EHM132019 ERI131191:ERI132019 FBE131191:FBE132019 FLA131191:FLA132019 FUW131191:FUW132019 GES131191:GES132019 GOO131191:GOO132019 GYK131191:GYK132019 HIG131191:HIG132019 HSC131191:HSC132019 IBY131191:IBY132019 ILU131191:ILU132019 IVQ131191:IVQ132019 JFM131191:JFM132019 JPI131191:JPI132019 JZE131191:JZE132019 KJA131191:KJA132019 KSW131191:KSW132019 LCS131191:LCS132019 LMO131191:LMO132019 LWK131191:LWK132019 MGG131191:MGG132019 MQC131191:MQC132019 MZY131191:MZY132019 NJU131191:NJU132019 NTQ131191:NTQ132019 ODM131191:ODM132019 ONI131191:ONI132019 OXE131191:OXE132019 PHA131191:PHA132019 PQW131191:PQW132019 QAS131191:QAS132019 QKO131191:QKO132019 QUK131191:QUK132019 REG131191:REG132019 ROC131191:ROC132019 RXY131191:RXY132019 SHU131191:SHU132019 SRQ131191:SRQ132019 TBM131191:TBM132019 TLI131191:TLI132019 TVE131191:TVE132019 UFA131191:UFA132019 UOW131191:UOW132019 UYS131191:UYS132019 VIO131191:VIO132019 VSK131191:VSK132019 WCG131191:WCG132019 WMC131191:WMC132019 WVY131191:WVY132019 S196727:S197555 JM196727:JM197555 TI196727:TI197555 ADE196727:ADE197555 ANA196727:ANA197555 AWW196727:AWW197555 BGS196727:BGS197555 BQO196727:BQO197555 CAK196727:CAK197555 CKG196727:CKG197555 CUC196727:CUC197555 DDY196727:DDY197555 DNU196727:DNU197555 DXQ196727:DXQ197555 EHM196727:EHM197555 ERI196727:ERI197555 FBE196727:FBE197555 FLA196727:FLA197555 FUW196727:FUW197555 GES196727:GES197555 GOO196727:GOO197555 GYK196727:GYK197555 HIG196727:HIG197555 HSC196727:HSC197555 IBY196727:IBY197555 ILU196727:ILU197555 IVQ196727:IVQ197555 JFM196727:JFM197555 JPI196727:JPI197555 JZE196727:JZE197555 KJA196727:KJA197555 KSW196727:KSW197555 LCS196727:LCS197555 LMO196727:LMO197555 LWK196727:LWK197555 MGG196727:MGG197555 MQC196727:MQC197555 MZY196727:MZY197555 NJU196727:NJU197555 NTQ196727:NTQ197555 ODM196727:ODM197555 ONI196727:ONI197555 OXE196727:OXE197555 PHA196727:PHA197555 PQW196727:PQW197555 QAS196727:QAS197555 QKO196727:QKO197555 QUK196727:QUK197555 REG196727:REG197555 ROC196727:ROC197555 RXY196727:RXY197555 SHU196727:SHU197555 SRQ196727:SRQ197555 TBM196727:TBM197555 TLI196727:TLI197555 TVE196727:TVE197555 UFA196727:UFA197555 UOW196727:UOW197555 UYS196727:UYS197555 VIO196727:VIO197555 VSK196727:VSK197555 WCG196727:WCG197555 WMC196727:WMC197555 WVY196727:WVY197555 S262263:S263091 JM262263:JM263091 TI262263:TI263091 ADE262263:ADE263091 ANA262263:ANA263091 AWW262263:AWW263091 BGS262263:BGS263091 BQO262263:BQO263091 CAK262263:CAK263091 CKG262263:CKG263091 CUC262263:CUC263091 DDY262263:DDY263091 DNU262263:DNU263091 DXQ262263:DXQ263091 EHM262263:EHM263091 ERI262263:ERI263091 FBE262263:FBE263091 FLA262263:FLA263091 FUW262263:FUW263091 GES262263:GES263091 GOO262263:GOO263091 GYK262263:GYK263091 HIG262263:HIG263091 HSC262263:HSC263091 IBY262263:IBY263091 ILU262263:ILU263091 IVQ262263:IVQ263091 JFM262263:JFM263091 JPI262263:JPI263091 JZE262263:JZE263091 KJA262263:KJA263091 KSW262263:KSW263091 LCS262263:LCS263091 LMO262263:LMO263091 LWK262263:LWK263091 MGG262263:MGG263091 MQC262263:MQC263091 MZY262263:MZY263091 NJU262263:NJU263091 NTQ262263:NTQ263091 ODM262263:ODM263091 ONI262263:ONI263091 OXE262263:OXE263091 PHA262263:PHA263091 PQW262263:PQW263091 QAS262263:QAS263091 QKO262263:QKO263091 QUK262263:QUK263091 REG262263:REG263091 ROC262263:ROC263091 RXY262263:RXY263091 SHU262263:SHU263091 SRQ262263:SRQ263091 TBM262263:TBM263091 TLI262263:TLI263091 TVE262263:TVE263091 UFA262263:UFA263091 UOW262263:UOW263091 UYS262263:UYS263091 VIO262263:VIO263091 VSK262263:VSK263091 WCG262263:WCG263091 WMC262263:WMC263091 WVY262263:WVY263091 S327799:S328627 JM327799:JM328627 TI327799:TI328627 ADE327799:ADE328627 ANA327799:ANA328627 AWW327799:AWW328627 BGS327799:BGS328627 BQO327799:BQO328627 CAK327799:CAK328627 CKG327799:CKG328627 CUC327799:CUC328627 DDY327799:DDY328627 DNU327799:DNU328627 DXQ327799:DXQ328627 EHM327799:EHM328627 ERI327799:ERI328627 FBE327799:FBE328627 FLA327799:FLA328627 FUW327799:FUW328627 GES327799:GES328627 GOO327799:GOO328627 GYK327799:GYK328627 HIG327799:HIG328627 HSC327799:HSC328627 IBY327799:IBY328627 ILU327799:ILU328627 IVQ327799:IVQ328627 JFM327799:JFM328627 JPI327799:JPI328627 JZE327799:JZE328627 KJA327799:KJA328627 KSW327799:KSW328627 LCS327799:LCS328627 LMO327799:LMO328627 LWK327799:LWK328627 MGG327799:MGG328627 MQC327799:MQC328627 MZY327799:MZY328627 NJU327799:NJU328627 NTQ327799:NTQ328627 ODM327799:ODM328627 ONI327799:ONI328627 OXE327799:OXE328627 PHA327799:PHA328627 PQW327799:PQW328627 QAS327799:QAS328627 QKO327799:QKO328627 QUK327799:QUK328627 REG327799:REG328627 ROC327799:ROC328627 RXY327799:RXY328627 SHU327799:SHU328627 SRQ327799:SRQ328627 TBM327799:TBM328627 TLI327799:TLI328627 TVE327799:TVE328627 UFA327799:UFA328627 UOW327799:UOW328627 UYS327799:UYS328627 VIO327799:VIO328627 VSK327799:VSK328627 WCG327799:WCG328627 WMC327799:WMC328627 WVY327799:WVY328627 S393335:S394163 JM393335:JM394163 TI393335:TI394163 ADE393335:ADE394163 ANA393335:ANA394163 AWW393335:AWW394163 BGS393335:BGS394163 BQO393335:BQO394163 CAK393335:CAK394163 CKG393335:CKG394163 CUC393335:CUC394163 DDY393335:DDY394163 DNU393335:DNU394163 DXQ393335:DXQ394163 EHM393335:EHM394163 ERI393335:ERI394163 FBE393335:FBE394163 FLA393335:FLA394163 FUW393335:FUW394163 GES393335:GES394163 GOO393335:GOO394163 GYK393335:GYK394163 HIG393335:HIG394163 HSC393335:HSC394163 IBY393335:IBY394163 ILU393335:ILU394163 IVQ393335:IVQ394163 JFM393335:JFM394163 JPI393335:JPI394163 JZE393335:JZE394163 KJA393335:KJA394163 KSW393335:KSW394163 LCS393335:LCS394163 LMO393335:LMO394163 LWK393335:LWK394163 MGG393335:MGG394163 MQC393335:MQC394163 MZY393335:MZY394163 NJU393335:NJU394163 NTQ393335:NTQ394163 ODM393335:ODM394163 ONI393335:ONI394163 OXE393335:OXE394163 PHA393335:PHA394163 PQW393335:PQW394163 QAS393335:QAS394163 QKO393335:QKO394163 QUK393335:QUK394163 REG393335:REG394163 ROC393335:ROC394163 RXY393335:RXY394163 SHU393335:SHU394163 SRQ393335:SRQ394163 TBM393335:TBM394163 TLI393335:TLI394163 TVE393335:TVE394163 UFA393335:UFA394163 UOW393335:UOW394163 UYS393335:UYS394163 VIO393335:VIO394163 VSK393335:VSK394163 WCG393335:WCG394163 WMC393335:WMC394163 WVY393335:WVY394163 S458871:S459699 JM458871:JM459699 TI458871:TI459699 ADE458871:ADE459699 ANA458871:ANA459699 AWW458871:AWW459699 BGS458871:BGS459699 BQO458871:BQO459699 CAK458871:CAK459699 CKG458871:CKG459699 CUC458871:CUC459699 DDY458871:DDY459699 DNU458871:DNU459699 DXQ458871:DXQ459699 EHM458871:EHM459699 ERI458871:ERI459699 FBE458871:FBE459699 FLA458871:FLA459699 FUW458871:FUW459699 GES458871:GES459699 GOO458871:GOO459699 GYK458871:GYK459699 HIG458871:HIG459699 HSC458871:HSC459699 IBY458871:IBY459699 ILU458871:ILU459699 IVQ458871:IVQ459699 JFM458871:JFM459699 JPI458871:JPI459699 JZE458871:JZE459699 KJA458871:KJA459699 KSW458871:KSW459699 LCS458871:LCS459699 LMO458871:LMO459699 LWK458871:LWK459699 MGG458871:MGG459699 MQC458871:MQC459699 MZY458871:MZY459699 NJU458871:NJU459699 NTQ458871:NTQ459699 ODM458871:ODM459699 ONI458871:ONI459699 OXE458871:OXE459699 PHA458871:PHA459699 PQW458871:PQW459699 QAS458871:QAS459699 QKO458871:QKO459699 QUK458871:QUK459699 REG458871:REG459699 ROC458871:ROC459699 RXY458871:RXY459699 SHU458871:SHU459699 SRQ458871:SRQ459699 TBM458871:TBM459699 TLI458871:TLI459699 TVE458871:TVE459699 UFA458871:UFA459699 UOW458871:UOW459699 UYS458871:UYS459699 VIO458871:VIO459699 VSK458871:VSK459699 WCG458871:WCG459699 WMC458871:WMC459699 WVY458871:WVY459699 S524407:S525235 JM524407:JM525235 TI524407:TI525235 ADE524407:ADE525235 ANA524407:ANA525235 AWW524407:AWW525235 BGS524407:BGS525235 BQO524407:BQO525235 CAK524407:CAK525235 CKG524407:CKG525235 CUC524407:CUC525235 DDY524407:DDY525235 DNU524407:DNU525235 DXQ524407:DXQ525235 EHM524407:EHM525235 ERI524407:ERI525235 FBE524407:FBE525235 FLA524407:FLA525235 FUW524407:FUW525235 GES524407:GES525235 GOO524407:GOO525235 GYK524407:GYK525235 HIG524407:HIG525235 HSC524407:HSC525235 IBY524407:IBY525235 ILU524407:ILU525235 IVQ524407:IVQ525235 JFM524407:JFM525235 JPI524407:JPI525235 JZE524407:JZE525235 KJA524407:KJA525235 KSW524407:KSW525235 LCS524407:LCS525235 LMO524407:LMO525235 LWK524407:LWK525235 MGG524407:MGG525235 MQC524407:MQC525235 MZY524407:MZY525235 NJU524407:NJU525235 NTQ524407:NTQ525235 ODM524407:ODM525235 ONI524407:ONI525235 OXE524407:OXE525235 PHA524407:PHA525235 PQW524407:PQW525235 QAS524407:QAS525235 QKO524407:QKO525235 QUK524407:QUK525235 REG524407:REG525235 ROC524407:ROC525235 RXY524407:RXY525235 SHU524407:SHU525235 SRQ524407:SRQ525235 TBM524407:TBM525235 TLI524407:TLI525235 TVE524407:TVE525235 UFA524407:UFA525235 UOW524407:UOW525235 UYS524407:UYS525235 VIO524407:VIO525235 VSK524407:VSK525235 WCG524407:WCG525235 WMC524407:WMC525235 WVY524407:WVY525235 S589943:S590771 JM589943:JM590771 TI589943:TI590771 ADE589943:ADE590771 ANA589943:ANA590771 AWW589943:AWW590771 BGS589943:BGS590771 BQO589943:BQO590771 CAK589943:CAK590771 CKG589943:CKG590771 CUC589943:CUC590771 DDY589943:DDY590771 DNU589943:DNU590771 DXQ589943:DXQ590771 EHM589943:EHM590771 ERI589943:ERI590771 FBE589943:FBE590771 FLA589943:FLA590771 FUW589943:FUW590771 GES589943:GES590771 GOO589943:GOO590771 GYK589943:GYK590771 HIG589943:HIG590771 HSC589943:HSC590771 IBY589943:IBY590771 ILU589943:ILU590771 IVQ589943:IVQ590771 JFM589943:JFM590771 JPI589943:JPI590771 JZE589943:JZE590771 KJA589943:KJA590771 KSW589943:KSW590771 LCS589943:LCS590771 LMO589943:LMO590771 LWK589943:LWK590771 MGG589943:MGG590771 MQC589943:MQC590771 MZY589943:MZY590771 NJU589943:NJU590771 NTQ589943:NTQ590771 ODM589943:ODM590771 ONI589943:ONI590771 OXE589943:OXE590771 PHA589943:PHA590771 PQW589943:PQW590771 QAS589943:QAS590771 QKO589943:QKO590771 QUK589943:QUK590771 REG589943:REG590771 ROC589943:ROC590771 RXY589943:RXY590771 SHU589943:SHU590771 SRQ589943:SRQ590771 TBM589943:TBM590771 TLI589943:TLI590771 TVE589943:TVE590771 UFA589943:UFA590771 UOW589943:UOW590771 UYS589943:UYS590771 VIO589943:VIO590771 VSK589943:VSK590771 WCG589943:WCG590771 WMC589943:WMC590771 WVY589943:WVY590771 S655479:S656307 JM655479:JM656307 TI655479:TI656307 ADE655479:ADE656307 ANA655479:ANA656307 AWW655479:AWW656307 BGS655479:BGS656307 BQO655479:BQO656307 CAK655479:CAK656307 CKG655479:CKG656307 CUC655479:CUC656307 DDY655479:DDY656307 DNU655479:DNU656307 DXQ655479:DXQ656307 EHM655479:EHM656307 ERI655479:ERI656307 FBE655479:FBE656307 FLA655479:FLA656307 FUW655479:FUW656307 GES655479:GES656307 GOO655479:GOO656307 GYK655479:GYK656307 HIG655479:HIG656307 HSC655479:HSC656307 IBY655479:IBY656307 ILU655479:ILU656307 IVQ655479:IVQ656307 JFM655479:JFM656307 JPI655479:JPI656307 JZE655479:JZE656307 KJA655479:KJA656307 KSW655479:KSW656307 LCS655479:LCS656307 LMO655479:LMO656307 LWK655479:LWK656307 MGG655479:MGG656307 MQC655479:MQC656307 MZY655479:MZY656307 NJU655479:NJU656307 NTQ655479:NTQ656307 ODM655479:ODM656307 ONI655479:ONI656307 OXE655479:OXE656307 PHA655479:PHA656307 PQW655479:PQW656307 QAS655479:QAS656307 QKO655479:QKO656307 QUK655479:QUK656307 REG655479:REG656307 ROC655479:ROC656307 RXY655479:RXY656307 SHU655479:SHU656307 SRQ655479:SRQ656307 TBM655479:TBM656307 TLI655479:TLI656307 TVE655479:TVE656307 UFA655479:UFA656307 UOW655479:UOW656307 UYS655479:UYS656307 VIO655479:VIO656307 VSK655479:VSK656307 WCG655479:WCG656307 WMC655479:WMC656307 WVY655479:WVY656307 S721015:S721843 JM721015:JM721843 TI721015:TI721843 ADE721015:ADE721843 ANA721015:ANA721843 AWW721015:AWW721843 BGS721015:BGS721843 BQO721015:BQO721843 CAK721015:CAK721843 CKG721015:CKG721843 CUC721015:CUC721843 DDY721015:DDY721843 DNU721015:DNU721843 DXQ721015:DXQ721843 EHM721015:EHM721843 ERI721015:ERI721843 FBE721015:FBE721843 FLA721015:FLA721843 FUW721015:FUW721843 GES721015:GES721843 GOO721015:GOO721843 GYK721015:GYK721843 HIG721015:HIG721843 HSC721015:HSC721843 IBY721015:IBY721843 ILU721015:ILU721843 IVQ721015:IVQ721843 JFM721015:JFM721843 JPI721015:JPI721843 JZE721015:JZE721843 KJA721015:KJA721843 KSW721015:KSW721843 LCS721015:LCS721843 LMO721015:LMO721843 LWK721015:LWK721843 MGG721015:MGG721843 MQC721015:MQC721843 MZY721015:MZY721843 NJU721015:NJU721843 NTQ721015:NTQ721843 ODM721015:ODM721843 ONI721015:ONI721843 OXE721015:OXE721843 PHA721015:PHA721843 PQW721015:PQW721843 QAS721015:QAS721843 QKO721015:QKO721843 QUK721015:QUK721843 REG721015:REG721843 ROC721015:ROC721843 RXY721015:RXY721843 SHU721015:SHU721843 SRQ721015:SRQ721843 TBM721015:TBM721843 TLI721015:TLI721843 TVE721015:TVE721843 UFA721015:UFA721843 UOW721015:UOW721843 UYS721015:UYS721843 VIO721015:VIO721843 VSK721015:VSK721843 WCG721015:WCG721843 WMC721015:WMC721843 WVY721015:WVY721843 S786551:S787379 JM786551:JM787379 TI786551:TI787379 ADE786551:ADE787379 ANA786551:ANA787379 AWW786551:AWW787379 BGS786551:BGS787379 BQO786551:BQO787379 CAK786551:CAK787379 CKG786551:CKG787379 CUC786551:CUC787379 DDY786551:DDY787379 DNU786551:DNU787379 DXQ786551:DXQ787379 EHM786551:EHM787379 ERI786551:ERI787379 FBE786551:FBE787379 FLA786551:FLA787379 FUW786551:FUW787379 GES786551:GES787379 GOO786551:GOO787379 GYK786551:GYK787379 HIG786551:HIG787379 HSC786551:HSC787379 IBY786551:IBY787379 ILU786551:ILU787379 IVQ786551:IVQ787379 JFM786551:JFM787379 JPI786551:JPI787379 JZE786551:JZE787379 KJA786551:KJA787379 KSW786551:KSW787379 LCS786551:LCS787379 LMO786551:LMO787379 LWK786551:LWK787379 MGG786551:MGG787379 MQC786551:MQC787379 MZY786551:MZY787379 NJU786551:NJU787379 NTQ786551:NTQ787379 ODM786551:ODM787379 ONI786551:ONI787379 OXE786551:OXE787379 PHA786551:PHA787379 PQW786551:PQW787379 QAS786551:QAS787379 QKO786551:QKO787379 QUK786551:QUK787379 REG786551:REG787379 ROC786551:ROC787379 RXY786551:RXY787379 SHU786551:SHU787379 SRQ786551:SRQ787379 TBM786551:TBM787379 TLI786551:TLI787379 TVE786551:TVE787379 UFA786551:UFA787379 UOW786551:UOW787379 UYS786551:UYS787379 VIO786551:VIO787379 VSK786551:VSK787379 WCG786551:WCG787379 WMC786551:WMC787379 WVY786551:WVY787379 S852087:S852915 JM852087:JM852915 TI852087:TI852915 ADE852087:ADE852915 ANA852087:ANA852915 AWW852087:AWW852915 BGS852087:BGS852915 BQO852087:BQO852915 CAK852087:CAK852915 CKG852087:CKG852915 CUC852087:CUC852915 DDY852087:DDY852915 DNU852087:DNU852915 DXQ852087:DXQ852915 EHM852087:EHM852915 ERI852087:ERI852915 FBE852087:FBE852915 FLA852087:FLA852915 FUW852087:FUW852915 GES852087:GES852915 GOO852087:GOO852915 GYK852087:GYK852915 HIG852087:HIG852915 HSC852087:HSC852915 IBY852087:IBY852915 ILU852087:ILU852915 IVQ852087:IVQ852915 JFM852087:JFM852915 JPI852087:JPI852915 JZE852087:JZE852915 KJA852087:KJA852915 KSW852087:KSW852915 LCS852087:LCS852915 LMO852087:LMO852915 LWK852087:LWK852915 MGG852087:MGG852915 MQC852087:MQC852915 MZY852087:MZY852915 NJU852087:NJU852915 NTQ852087:NTQ852915 ODM852087:ODM852915 ONI852087:ONI852915 OXE852087:OXE852915 PHA852087:PHA852915 PQW852087:PQW852915 QAS852087:QAS852915 QKO852087:QKO852915 QUK852087:QUK852915 REG852087:REG852915 ROC852087:ROC852915 RXY852087:RXY852915 SHU852087:SHU852915 SRQ852087:SRQ852915 TBM852087:TBM852915 TLI852087:TLI852915 TVE852087:TVE852915 UFA852087:UFA852915 UOW852087:UOW852915 UYS852087:UYS852915 VIO852087:VIO852915 VSK852087:VSK852915 WCG852087:WCG852915 WMC852087:WMC852915 WVY852087:WVY852915 S917623:S918451 JM917623:JM918451 TI917623:TI918451 ADE917623:ADE918451 ANA917623:ANA918451 AWW917623:AWW918451 BGS917623:BGS918451 BQO917623:BQO918451 CAK917623:CAK918451 CKG917623:CKG918451 CUC917623:CUC918451 DDY917623:DDY918451 DNU917623:DNU918451 DXQ917623:DXQ918451 EHM917623:EHM918451 ERI917623:ERI918451 FBE917623:FBE918451 FLA917623:FLA918451 FUW917623:FUW918451 GES917623:GES918451 GOO917623:GOO918451 GYK917623:GYK918451 HIG917623:HIG918451 HSC917623:HSC918451 IBY917623:IBY918451 ILU917623:ILU918451 IVQ917623:IVQ918451 JFM917623:JFM918451 JPI917623:JPI918451 JZE917623:JZE918451 KJA917623:KJA918451 KSW917623:KSW918451 LCS917623:LCS918451 LMO917623:LMO918451 LWK917623:LWK918451 MGG917623:MGG918451 MQC917623:MQC918451 MZY917623:MZY918451 NJU917623:NJU918451 NTQ917623:NTQ918451 ODM917623:ODM918451 ONI917623:ONI918451 OXE917623:OXE918451 PHA917623:PHA918451 PQW917623:PQW918451 QAS917623:QAS918451 QKO917623:QKO918451 QUK917623:QUK918451 REG917623:REG918451 ROC917623:ROC918451 RXY917623:RXY918451 SHU917623:SHU918451 SRQ917623:SRQ918451 TBM917623:TBM918451 TLI917623:TLI918451 TVE917623:TVE918451 UFA917623:UFA918451 UOW917623:UOW918451 UYS917623:UYS918451 VIO917623:VIO918451 VSK917623:VSK918451 WCG917623:WCG918451 WMC917623:WMC918451 WVY917623:WVY918451 S983159:S983987 JM983159:JM983987 TI983159:TI983987 ADE983159:ADE983987 ANA983159:ANA983987 AWW983159:AWW983987 BGS983159:BGS983987 BQO983159:BQO983987 CAK983159:CAK983987 CKG983159:CKG983987 CUC983159:CUC983987 DDY983159:DDY983987 DNU983159:DNU983987 DXQ983159:DXQ983987 EHM983159:EHM983987 ERI983159:ERI983987 FBE983159:FBE983987 FLA983159:FLA983987 FUW983159:FUW983987 GES983159:GES983987 GOO983159:GOO983987 GYK983159:GYK983987 HIG983159:HIG983987 HSC983159:HSC983987 IBY983159:IBY983987 ILU983159:ILU983987 IVQ983159:IVQ983987 JFM983159:JFM983987 JPI983159:JPI983987 JZE983159:JZE983987 KJA983159:KJA983987 KSW983159:KSW983987 LCS983159:LCS983987 LMO983159:LMO983987 LWK983159:LWK983987 MGG983159:MGG983987 MQC983159:MQC983987 MZY983159:MZY983987 NJU983159:NJU983987 NTQ983159:NTQ983987 ODM983159:ODM983987 ONI983159:ONI983987 OXE983159:OXE983987 PHA983159:PHA983987 PQW983159:PQW983987 QAS983159:QAS983987 QKO983159:QKO983987 QUK983159:QUK983987 REG983159:REG983987 ROC983159:ROC983987 RXY983159:RXY983987 SHU983159:SHU983987 SRQ983159:SRQ983987 TBM983159:TBM983987 TLI983159:TLI983987 TVE983159:TVE983987 UFA983159:UFA983987 UOW983159:UOW983987 UYS983159:UYS983987 VIO983159:VIO983987 VSK983159:VSK983987 WCG983159:WCG983987 WMC983159:WMC983987 WVY983159:WVY983987 WVU983159:WVU983988 O65655:O66484 JI65655:JI66484 TE65655:TE66484 ADA65655:ADA66484 AMW65655:AMW66484 AWS65655:AWS66484 BGO65655:BGO66484 BQK65655:BQK66484 CAG65655:CAG66484 CKC65655:CKC66484 CTY65655:CTY66484 DDU65655:DDU66484 DNQ65655:DNQ66484 DXM65655:DXM66484 EHI65655:EHI66484 ERE65655:ERE66484 FBA65655:FBA66484 FKW65655:FKW66484 FUS65655:FUS66484 GEO65655:GEO66484 GOK65655:GOK66484 GYG65655:GYG66484 HIC65655:HIC66484 HRY65655:HRY66484 IBU65655:IBU66484 ILQ65655:ILQ66484 IVM65655:IVM66484 JFI65655:JFI66484 JPE65655:JPE66484 JZA65655:JZA66484 KIW65655:KIW66484 KSS65655:KSS66484 LCO65655:LCO66484 LMK65655:LMK66484 LWG65655:LWG66484 MGC65655:MGC66484 MPY65655:MPY66484 MZU65655:MZU66484 NJQ65655:NJQ66484 NTM65655:NTM66484 ODI65655:ODI66484 ONE65655:ONE66484 OXA65655:OXA66484 PGW65655:PGW66484 PQS65655:PQS66484 QAO65655:QAO66484 QKK65655:QKK66484 QUG65655:QUG66484 REC65655:REC66484 RNY65655:RNY66484 RXU65655:RXU66484 SHQ65655:SHQ66484 SRM65655:SRM66484 TBI65655:TBI66484 TLE65655:TLE66484 TVA65655:TVA66484 UEW65655:UEW66484 UOS65655:UOS66484 UYO65655:UYO66484 VIK65655:VIK66484 VSG65655:VSG66484 WCC65655:WCC66484 WLY65655:WLY66484 WVU65655:WVU66484 O131191:O132020 JI131191:JI132020 TE131191:TE132020 ADA131191:ADA132020 AMW131191:AMW132020 AWS131191:AWS132020 BGO131191:BGO132020 BQK131191:BQK132020 CAG131191:CAG132020 CKC131191:CKC132020 CTY131191:CTY132020 DDU131191:DDU132020 DNQ131191:DNQ132020 DXM131191:DXM132020 EHI131191:EHI132020 ERE131191:ERE132020 FBA131191:FBA132020 FKW131191:FKW132020 FUS131191:FUS132020 GEO131191:GEO132020 GOK131191:GOK132020 GYG131191:GYG132020 HIC131191:HIC132020 HRY131191:HRY132020 IBU131191:IBU132020 ILQ131191:ILQ132020 IVM131191:IVM132020 JFI131191:JFI132020 JPE131191:JPE132020 JZA131191:JZA132020 KIW131191:KIW132020 KSS131191:KSS132020 LCO131191:LCO132020 LMK131191:LMK132020 LWG131191:LWG132020 MGC131191:MGC132020 MPY131191:MPY132020 MZU131191:MZU132020 NJQ131191:NJQ132020 NTM131191:NTM132020 ODI131191:ODI132020 ONE131191:ONE132020 OXA131191:OXA132020 PGW131191:PGW132020 PQS131191:PQS132020 QAO131191:QAO132020 QKK131191:QKK132020 QUG131191:QUG132020 REC131191:REC132020 RNY131191:RNY132020 RXU131191:RXU132020 SHQ131191:SHQ132020 SRM131191:SRM132020 TBI131191:TBI132020 TLE131191:TLE132020 TVA131191:TVA132020 UEW131191:UEW132020 UOS131191:UOS132020 UYO131191:UYO132020 VIK131191:VIK132020 VSG131191:VSG132020 WCC131191:WCC132020 WLY131191:WLY132020 WVU131191:WVU132020 O196727:O197556 JI196727:JI197556 TE196727:TE197556 ADA196727:ADA197556 AMW196727:AMW197556 AWS196727:AWS197556 BGO196727:BGO197556 BQK196727:BQK197556 CAG196727:CAG197556 CKC196727:CKC197556 CTY196727:CTY197556 DDU196727:DDU197556 DNQ196727:DNQ197556 DXM196727:DXM197556 EHI196727:EHI197556 ERE196727:ERE197556 FBA196727:FBA197556 FKW196727:FKW197556 FUS196727:FUS197556 GEO196727:GEO197556 GOK196727:GOK197556 GYG196727:GYG197556 HIC196727:HIC197556 HRY196727:HRY197556 IBU196727:IBU197556 ILQ196727:ILQ197556 IVM196727:IVM197556 JFI196727:JFI197556 JPE196727:JPE197556 JZA196727:JZA197556 KIW196727:KIW197556 KSS196727:KSS197556 LCO196727:LCO197556 LMK196727:LMK197556 LWG196727:LWG197556 MGC196727:MGC197556 MPY196727:MPY197556 MZU196727:MZU197556 NJQ196727:NJQ197556 NTM196727:NTM197556 ODI196727:ODI197556 ONE196727:ONE197556 OXA196727:OXA197556 PGW196727:PGW197556 PQS196727:PQS197556 QAO196727:QAO197556 QKK196727:QKK197556 QUG196727:QUG197556 REC196727:REC197556 RNY196727:RNY197556 RXU196727:RXU197556 SHQ196727:SHQ197556 SRM196727:SRM197556 TBI196727:TBI197556 TLE196727:TLE197556 TVA196727:TVA197556 UEW196727:UEW197556 UOS196727:UOS197556 UYO196727:UYO197556 VIK196727:VIK197556 VSG196727:VSG197556 WCC196727:WCC197556 WLY196727:WLY197556 WVU196727:WVU197556 O262263:O263092 JI262263:JI263092 TE262263:TE263092 ADA262263:ADA263092 AMW262263:AMW263092 AWS262263:AWS263092 BGO262263:BGO263092 BQK262263:BQK263092 CAG262263:CAG263092 CKC262263:CKC263092 CTY262263:CTY263092 DDU262263:DDU263092 DNQ262263:DNQ263092 DXM262263:DXM263092 EHI262263:EHI263092 ERE262263:ERE263092 FBA262263:FBA263092 FKW262263:FKW263092 FUS262263:FUS263092 GEO262263:GEO263092 GOK262263:GOK263092 GYG262263:GYG263092 HIC262263:HIC263092 HRY262263:HRY263092 IBU262263:IBU263092 ILQ262263:ILQ263092 IVM262263:IVM263092 JFI262263:JFI263092 JPE262263:JPE263092 JZA262263:JZA263092 KIW262263:KIW263092 KSS262263:KSS263092 LCO262263:LCO263092 LMK262263:LMK263092 LWG262263:LWG263092 MGC262263:MGC263092 MPY262263:MPY263092 MZU262263:MZU263092 NJQ262263:NJQ263092 NTM262263:NTM263092 ODI262263:ODI263092 ONE262263:ONE263092 OXA262263:OXA263092 PGW262263:PGW263092 PQS262263:PQS263092 QAO262263:QAO263092 QKK262263:QKK263092 QUG262263:QUG263092 REC262263:REC263092 RNY262263:RNY263092 RXU262263:RXU263092 SHQ262263:SHQ263092 SRM262263:SRM263092 TBI262263:TBI263092 TLE262263:TLE263092 TVA262263:TVA263092 UEW262263:UEW263092 UOS262263:UOS263092 UYO262263:UYO263092 VIK262263:VIK263092 VSG262263:VSG263092 WCC262263:WCC263092 WLY262263:WLY263092 WVU262263:WVU263092 O327799:O328628 JI327799:JI328628 TE327799:TE328628 ADA327799:ADA328628 AMW327799:AMW328628 AWS327799:AWS328628 BGO327799:BGO328628 BQK327799:BQK328628 CAG327799:CAG328628 CKC327799:CKC328628 CTY327799:CTY328628 DDU327799:DDU328628 DNQ327799:DNQ328628 DXM327799:DXM328628 EHI327799:EHI328628 ERE327799:ERE328628 FBA327799:FBA328628 FKW327799:FKW328628 FUS327799:FUS328628 GEO327799:GEO328628 GOK327799:GOK328628 GYG327799:GYG328628 HIC327799:HIC328628 HRY327799:HRY328628 IBU327799:IBU328628 ILQ327799:ILQ328628 IVM327799:IVM328628 JFI327799:JFI328628 JPE327799:JPE328628 JZA327799:JZA328628 KIW327799:KIW328628 KSS327799:KSS328628 LCO327799:LCO328628 LMK327799:LMK328628 LWG327799:LWG328628 MGC327799:MGC328628 MPY327799:MPY328628 MZU327799:MZU328628 NJQ327799:NJQ328628 NTM327799:NTM328628 ODI327799:ODI328628 ONE327799:ONE328628 OXA327799:OXA328628 PGW327799:PGW328628 PQS327799:PQS328628 QAO327799:QAO328628 QKK327799:QKK328628 QUG327799:QUG328628 REC327799:REC328628 RNY327799:RNY328628 RXU327799:RXU328628 SHQ327799:SHQ328628 SRM327799:SRM328628 TBI327799:TBI328628 TLE327799:TLE328628 TVA327799:TVA328628 UEW327799:UEW328628 UOS327799:UOS328628 UYO327799:UYO328628 VIK327799:VIK328628 VSG327799:VSG328628 WCC327799:WCC328628 WLY327799:WLY328628 WVU327799:WVU328628 O393335:O394164 JI393335:JI394164 TE393335:TE394164 ADA393335:ADA394164 AMW393335:AMW394164 AWS393335:AWS394164 BGO393335:BGO394164 BQK393335:BQK394164 CAG393335:CAG394164 CKC393335:CKC394164 CTY393335:CTY394164 DDU393335:DDU394164 DNQ393335:DNQ394164 DXM393335:DXM394164 EHI393335:EHI394164 ERE393335:ERE394164 FBA393335:FBA394164 FKW393335:FKW394164 FUS393335:FUS394164 GEO393335:GEO394164 GOK393335:GOK394164 GYG393335:GYG394164 HIC393335:HIC394164 HRY393335:HRY394164 IBU393335:IBU394164 ILQ393335:ILQ394164 IVM393335:IVM394164 JFI393335:JFI394164 JPE393335:JPE394164 JZA393335:JZA394164 KIW393335:KIW394164 KSS393335:KSS394164 LCO393335:LCO394164 LMK393335:LMK394164 LWG393335:LWG394164 MGC393335:MGC394164 MPY393335:MPY394164 MZU393335:MZU394164 NJQ393335:NJQ394164 NTM393335:NTM394164 ODI393335:ODI394164 ONE393335:ONE394164 OXA393335:OXA394164 PGW393335:PGW394164 PQS393335:PQS394164 QAO393335:QAO394164 QKK393335:QKK394164 QUG393335:QUG394164 REC393335:REC394164 RNY393335:RNY394164 RXU393335:RXU394164 SHQ393335:SHQ394164 SRM393335:SRM394164 TBI393335:TBI394164 TLE393335:TLE394164 TVA393335:TVA394164 UEW393335:UEW394164 UOS393335:UOS394164 UYO393335:UYO394164 VIK393335:VIK394164 VSG393335:VSG394164 WCC393335:WCC394164 WLY393335:WLY394164 WVU393335:WVU394164 O458871:O459700 JI458871:JI459700 TE458871:TE459700 ADA458871:ADA459700 AMW458871:AMW459700 AWS458871:AWS459700 BGO458871:BGO459700 BQK458871:BQK459700 CAG458871:CAG459700 CKC458871:CKC459700 CTY458871:CTY459700 DDU458871:DDU459700 DNQ458871:DNQ459700 DXM458871:DXM459700 EHI458871:EHI459700 ERE458871:ERE459700 FBA458871:FBA459700 FKW458871:FKW459700 FUS458871:FUS459700 GEO458871:GEO459700 GOK458871:GOK459700 GYG458871:GYG459700 HIC458871:HIC459700 HRY458871:HRY459700 IBU458871:IBU459700 ILQ458871:ILQ459700 IVM458871:IVM459700 JFI458871:JFI459700 JPE458871:JPE459700 JZA458871:JZA459700 KIW458871:KIW459700 KSS458871:KSS459700 LCO458871:LCO459700 LMK458871:LMK459700 LWG458871:LWG459700 MGC458871:MGC459700 MPY458871:MPY459700 MZU458871:MZU459700 NJQ458871:NJQ459700 NTM458871:NTM459700 ODI458871:ODI459700 ONE458871:ONE459700 OXA458871:OXA459700 PGW458871:PGW459700 PQS458871:PQS459700 QAO458871:QAO459700 QKK458871:QKK459700 QUG458871:QUG459700 REC458871:REC459700 RNY458871:RNY459700 RXU458871:RXU459700 SHQ458871:SHQ459700 SRM458871:SRM459700 TBI458871:TBI459700 TLE458871:TLE459700 TVA458871:TVA459700 UEW458871:UEW459700 UOS458871:UOS459700 UYO458871:UYO459700 VIK458871:VIK459700 VSG458871:VSG459700 WCC458871:WCC459700 WLY458871:WLY459700 WVU458871:WVU459700 O524407:O525236 JI524407:JI525236 TE524407:TE525236 ADA524407:ADA525236 AMW524407:AMW525236 AWS524407:AWS525236 BGO524407:BGO525236 BQK524407:BQK525236 CAG524407:CAG525236 CKC524407:CKC525236 CTY524407:CTY525236 DDU524407:DDU525236 DNQ524407:DNQ525236 DXM524407:DXM525236 EHI524407:EHI525236 ERE524407:ERE525236 FBA524407:FBA525236 FKW524407:FKW525236 FUS524407:FUS525236 GEO524407:GEO525236 GOK524407:GOK525236 GYG524407:GYG525236 HIC524407:HIC525236 HRY524407:HRY525236 IBU524407:IBU525236 ILQ524407:ILQ525236 IVM524407:IVM525236 JFI524407:JFI525236 JPE524407:JPE525236 JZA524407:JZA525236 KIW524407:KIW525236 KSS524407:KSS525236 LCO524407:LCO525236 LMK524407:LMK525236 LWG524407:LWG525236 MGC524407:MGC525236 MPY524407:MPY525236 MZU524407:MZU525236 NJQ524407:NJQ525236 NTM524407:NTM525236 ODI524407:ODI525236 ONE524407:ONE525236 OXA524407:OXA525236 PGW524407:PGW525236 PQS524407:PQS525236 QAO524407:QAO525236 QKK524407:QKK525236 QUG524407:QUG525236 REC524407:REC525236 RNY524407:RNY525236 RXU524407:RXU525236 SHQ524407:SHQ525236 SRM524407:SRM525236 TBI524407:TBI525236 TLE524407:TLE525236 TVA524407:TVA525236 UEW524407:UEW525236 UOS524407:UOS525236 UYO524407:UYO525236 VIK524407:VIK525236 VSG524407:VSG525236 WCC524407:WCC525236 WLY524407:WLY525236 WVU524407:WVU525236 O589943:O590772 JI589943:JI590772 TE589943:TE590772 ADA589943:ADA590772 AMW589943:AMW590772 AWS589943:AWS590772 BGO589943:BGO590772 BQK589943:BQK590772 CAG589943:CAG590772 CKC589943:CKC590772 CTY589943:CTY590772 DDU589943:DDU590772 DNQ589943:DNQ590772 DXM589943:DXM590772 EHI589943:EHI590772 ERE589943:ERE590772 FBA589943:FBA590772 FKW589943:FKW590772 FUS589943:FUS590772 GEO589943:GEO590772 GOK589943:GOK590772 GYG589943:GYG590772 HIC589943:HIC590772 HRY589943:HRY590772 IBU589943:IBU590772 ILQ589943:ILQ590772 IVM589943:IVM590772 JFI589943:JFI590772 JPE589943:JPE590772 JZA589943:JZA590772 KIW589943:KIW590772 KSS589943:KSS590772 LCO589943:LCO590772 LMK589943:LMK590772 LWG589943:LWG590772 MGC589943:MGC590772 MPY589943:MPY590772 MZU589943:MZU590772 NJQ589943:NJQ590772 NTM589943:NTM590772 ODI589943:ODI590772 ONE589943:ONE590772 OXA589943:OXA590772 PGW589943:PGW590772 PQS589943:PQS590772 QAO589943:QAO590772 QKK589943:QKK590772 QUG589943:QUG590772 REC589943:REC590772 RNY589943:RNY590772 RXU589943:RXU590772 SHQ589943:SHQ590772 SRM589943:SRM590772 TBI589943:TBI590772 TLE589943:TLE590772 TVA589943:TVA590772 UEW589943:UEW590772 UOS589943:UOS590772 UYO589943:UYO590772 VIK589943:VIK590772 VSG589943:VSG590772 WCC589943:WCC590772 WLY589943:WLY590772 WVU589943:WVU590772 O655479:O656308 JI655479:JI656308 TE655479:TE656308 ADA655479:ADA656308 AMW655479:AMW656308 AWS655479:AWS656308 BGO655479:BGO656308 BQK655479:BQK656308 CAG655479:CAG656308 CKC655479:CKC656308 CTY655479:CTY656308 DDU655479:DDU656308 DNQ655479:DNQ656308 DXM655479:DXM656308 EHI655479:EHI656308 ERE655479:ERE656308 FBA655479:FBA656308 FKW655479:FKW656308 FUS655479:FUS656308 GEO655479:GEO656308 GOK655479:GOK656308 GYG655479:GYG656308 HIC655479:HIC656308 HRY655479:HRY656308 IBU655479:IBU656308 ILQ655479:ILQ656308 IVM655479:IVM656308 JFI655479:JFI656308 JPE655479:JPE656308 JZA655479:JZA656308 KIW655479:KIW656308 KSS655479:KSS656308 LCO655479:LCO656308 LMK655479:LMK656308 LWG655479:LWG656308 MGC655479:MGC656308 MPY655479:MPY656308 MZU655479:MZU656308 NJQ655479:NJQ656308 NTM655479:NTM656308 ODI655479:ODI656308 ONE655479:ONE656308 OXA655479:OXA656308 PGW655479:PGW656308 PQS655479:PQS656308 QAO655479:QAO656308 QKK655479:QKK656308 QUG655479:QUG656308 REC655479:REC656308 RNY655479:RNY656308 RXU655479:RXU656308 SHQ655479:SHQ656308 SRM655479:SRM656308 TBI655479:TBI656308 TLE655479:TLE656308 TVA655479:TVA656308 UEW655479:UEW656308 UOS655479:UOS656308 UYO655479:UYO656308 VIK655479:VIK656308 VSG655479:VSG656308 WCC655479:WCC656308 WLY655479:WLY656308 WVU655479:WVU656308 O721015:O721844 JI721015:JI721844 TE721015:TE721844 ADA721015:ADA721844 AMW721015:AMW721844 AWS721015:AWS721844 BGO721015:BGO721844 BQK721015:BQK721844 CAG721015:CAG721844 CKC721015:CKC721844 CTY721015:CTY721844 DDU721015:DDU721844 DNQ721015:DNQ721844 DXM721015:DXM721844 EHI721015:EHI721844 ERE721015:ERE721844 FBA721015:FBA721844 FKW721015:FKW721844 FUS721015:FUS721844 GEO721015:GEO721844 GOK721015:GOK721844 GYG721015:GYG721844 HIC721015:HIC721844 HRY721015:HRY721844 IBU721015:IBU721844 ILQ721015:ILQ721844 IVM721015:IVM721844 JFI721015:JFI721844 JPE721015:JPE721844 JZA721015:JZA721844 KIW721015:KIW721844 KSS721015:KSS721844 LCO721015:LCO721844 LMK721015:LMK721844 LWG721015:LWG721844 MGC721015:MGC721844 MPY721015:MPY721844 MZU721015:MZU721844 NJQ721015:NJQ721844 NTM721015:NTM721844 ODI721015:ODI721844 ONE721015:ONE721844 OXA721015:OXA721844 PGW721015:PGW721844 PQS721015:PQS721844 QAO721015:QAO721844 QKK721015:QKK721844 QUG721015:QUG721844 REC721015:REC721844 RNY721015:RNY721844 RXU721015:RXU721844 SHQ721015:SHQ721844 SRM721015:SRM721844 TBI721015:TBI721844 TLE721015:TLE721844 TVA721015:TVA721844 UEW721015:UEW721844 UOS721015:UOS721844 UYO721015:UYO721844 VIK721015:VIK721844 VSG721015:VSG721844 WCC721015:WCC721844 WLY721015:WLY721844 WVU721015:WVU721844 O786551:O787380 JI786551:JI787380 TE786551:TE787380 ADA786551:ADA787380 AMW786551:AMW787380 AWS786551:AWS787380 BGO786551:BGO787380 BQK786551:BQK787380 CAG786551:CAG787380 CKC786551:CKC787380 CTY786551:CTY787380 DDU786551:DDU787380 DNQ786551:DNQ787380 DXM786551:DXM787380 EHI786551:EHI787380 ERE786551:ERE787380 FBA786551:FBA787380 FKW786551:FKW787380 FUS786551:FUS787380 GEO786551:GEO787380 GOK786551:GOK787380 GYG786551:GYG787380 HIC786551:HIC787380 HRY786551:HRY787380 IBU786551:IBU787380 ILQ786551:ILQ787380 IVM786551:IVM787380 JFI786551:JFI787380 JPE786551:JPE787380 JZA786551:JZA787380 KIW786551:KIW787380 KSS786551:KSS787380 LCO786551:LCO787380 LMK786551:LMK787380 LWG786551:LWG787380 MGC786551:MGC787380 MPY786551:MPY787380 MZU786551:MZU787380 NJQ786551:NJQ787380 NTM786551:NTM787380 ODI786551:ODI787380 ONE786551:ONE787380 OXA786551:OXA787380 PGW786551:PGW787380 PQS786551:PQS787380 QAO786551:QAO787380 QKK786551:QKK787380 QUG786551:QUG787380 REC786551:REC787380 RNY786551:RNY787380 RXU786551:RXU787380 SHQ786551:SHQ787380 SRM786551:SRM787380 TBI786551:TBI787380 TLE786551:TLE787380 TVA786551:TVA787380 UEW786551:UEW787380 UOS786551:UOS787380 UYO786551:UYO787380 VIK786551:VIK787380 VSG786551:VSG787380 WCC786551:WCC787380 WLY786551:WLY787380 WVU786551:WVU787380 O852087:O852916 JI852087:JI852916 TE852087:TE852916 ADA852087:ADA852916 AMW852087:AMW852916 AWS852087:AWS852916 BGO852087:BGO852916 BQK852087:BQK852916 CAG852087:CAG852916 CKC852087:CKC852916 CTY852087:CTY852916 DDU852087:DDU852916 DNQ852087:DNQ852916 DXM852087:DXM852916 EHI852087:EHI852916 ERE852087:ERE852916 FBA852087:FBA852916 FKW852087:FKW852916 FUS852087:FUS852916 GEO852087:GEO852916 GOK852087:GOK852916 GYG852087:GYG852916 HIC852087:HIC852916 HRY852087:HRY852916 IBU852087:IBU852916 ILQ852087:ILQ852916 IVM852087:IVM852916 JFI852087:JFI852916 JPE852087:JPE852916 JZA852087:JZA852916 KIW852087:KIW852916 KSS852087:KSS852916 LCO852087:LCO852916 LMK852087:LMK852916 LWG852087:LWG852916 MGC852087:MGC852916 MPY852087:MPY852916 MZU852087:MZU852916 NJQ852087:NJQ852916 NTM852087:NTM852916 ODI852087:ODI852916 ONE852087:ONE852916 OXA852087:OXA852916 PGW852087:PGW852916 PQS852087:PQS852916 QAO852087:QAO852916 QKK852087:QKK852916 QUG852087:QUG852916 REC852087:REC852916 RNY852087:RNY852916 RXU852087:RXU852916 SHQ852087:SHQ852916 SRM852087:SRM852916 TBI852087:TBI852916 TLE852087:TLE852916 TVA852087:TVA852916 UEW852087:UEW852916 UOS852087:UOS852916 UYO852087:UYO852916 VIK852087:VIK852916 VSG852087:VSG852916 WCC852087:WCC852916 WLY852087:WLY852916 WVU852087:WVU852916 O917623:O918452 JI917623:JI918452 TE917623:TE918452 ADA917623:ADA918452 AMW917623:AMW918452 AWS917623:AWS918452 BGO917623:BGO918452 BQK917623:BQK918452 CAG917623:CAG918452 CKC917623:CKC918452 CTY917623:CTY918452 DDU917623:DDU918452 DNQ917623:DNQ918452 DXM917623:DXM918452 EHI917623:EHI918452 ERE917623:ERE918452 FBA917623:FBA918452 FKW917623:FKW918452 FUS917623:FUS918452 GEO917623:GEO918452 GOK917623:GOK918452 GYG917623:GYG918452 HIC917623:HIC918452 HRY917623:HRY918452 IBU917623:IBU918452 ILQ917623:ILQ918452 IVM917623:IVM918452 JFI917623:JFI918452 JPE917623:JPE918452 JZA917623:JZA918452 KIW917623:KIW918452 KSS917623:KSS918452 LCO917623:LCO918452 LMK917623:LMK918452 LWG917623:LWG918452 MGC917623:MGC918452 MPY917623:MPY918452 MZU917623:MZU918452 NJQ917623:NJQ918452 NTM917623:NTM918452 ODI917623:ODI918452 ONE917623:ONE918452 OXA917623:OXA918452 PGW917623:PGW918452 PQS917623:PQS918452 QAO917623:QAO918452 QKK917623:QKK918452 QUG917623:QUG918452 REC917623:REC918452 RNY917623:RNY918452 RXU917623:RXU918452 SHQ917623:SHQ918452 SRM917623:SRM918452 TBI917623:TBI918452 TLE917623:TLE918452 TVA917623:TVA918452 UEW917623:UEW918452 UOS917623:UOS918452 UYO917623:UYO918452 VIK917623:VIK918452 VSG917623:VSG918452 WCC917623:WCC918452 WLY917623:WLY918452 WVU917623:WVU918452 O983159:O983988 JI983159:JI983988 TE983159:TE983988 ADA983159:ADA983988 AMW983159:AMW983988 AWS983159:AWS983988 BGO983159:BGO983988 BQK983159:BQK983988 CAG983159:CAG983988 CKC983159:CKC983988 CTY983159:CTY983988 DDU983159:DDU983988 DNQ983159:DNQ983988 DXM983159:DXM983988 EHI983159:EHI983988 ERE983159:ERE983988 FBA983159:FBA983988 FKW983159:FKW983988 FUS983159:FUS983988 GEO983159:GEO983988 GOK983159:GOK983988 GYG983159:GYG983988 HIC983159:HIC983988 HRY983159:HRY983988 IBU983159:IBU983988 ILQ983159:ILQ983988 IVM983159:IVM983988 JFI983159:JFI983988 JPE983159:JPE983988 JZA983159:JZA983988 KIW983159:KIW983988 KSS983159:KSS983988 LCO983159:LCO983988 LMK983159:LMK983988 LWG983159:LWG983988 MGC983159:MGC983988 MPY983159:MPY983988 MZU983159:MZU983988 NJQ983159:NJQ983988 NTM983159:NTM983988 ODI983159:ODI983988 ONE983159:ONE983988 OXA983159:OXA983988 PGW983159:PGW983988 PQS983159:PQS983988 QAO983159:QAO983988 QKK983159:QKK983988 QUG983159:QUG983988 REC983159:REC983988 RNY983159:RNY983988 RXU983159:RXU983988 SHQ983159:SHQ983988 SRM983159:SRM983988 TBI983159:TBI983988 TLE983159:TLE983988 TVA983159:TVA983988 UEW983159:UEW983988 UOS983159:UOS983988 UYO983159:UYO983988 VIK983159:VIK983988 VSG983159:VSG983988 WCC983159:WCC983988 WLY983159:WLY983988 JE137 JE16 WVQ16 WVQ137 WLU16 WLU137 WBY16 WBY137 VSC16 VSC137 VIG16 VIG137 UYK16 UYK137 UOO16 UOO137 UES16 UES137 TUW16 TUW137 TLA16 TLA137 TBE16 TBE137 SRI16 SRI137 SHM16 SHM137 RXQ16 RXQ137 RNU16 RNU137 RDY16 RDY137 QUC16 QUC137 QKG16 QKG137 QAK16 QAK137 PQO16 PQO137 PGS16 PGS137 OWW16 OWW137 ONA16 ONA137 ODE16 ODE137 NTI16 NTI137 NJM16 NJM137 MZQ16 MZQ137 MPU16 MPU137 MFY16 MFY137 LWC16 LWC137 LMG16 LMG137 LCK16 LCK137 KSO16 KSO137 KIS16 KIS137 JYW16 JYW137 JPA16 JPA137 JFE16 JFE137 IVI16 IVI137 ILM16 ILM137 IBQ16 IBQ137 HRU16 HRU137 HHY16 HHY137 GYC16 GYC137 GOG16 GOG137 GEK16 GEK137 FUO16 FUO137 FKS16 FKS137 FAW16 FAW137 ERA16 ERA137 EHE16 EHE137 DXI16 DXI137 DNM16 DNM137 DDQ16 DDQ137 CTU16 CTU137 CJY16 CJY137 CAC16 CAC137 BQG16 BQG137 BGK16 BGK137 AWO16 AWO137 AMS16 AMS137 ACW16 ACW137 TA16 TA137 O16 O137 JA137 JA16 WVM137 WVM16 WLQ137 WLQ16 WBU137 WBU16 VRY137 VRY16 VIC137 VIC16 UYG137 UYG16 UOK137 UOK16 UEO137 UEO16 TUS137 TUS16 TKW137 TKW16 TBA137 TBA16 SRE137 SRE16 SHI137 SHI16 RXM137 RXM16 RNQ137 RNQ16 RDU137 RDU16 QTY137 QTY16 QKC137 QKC16 QAG137 QAG16 PQK137 PQK16 PGO137 PGO16 OWS137 OWS16 OMW137 OMW16 ODA137 ODA16 NTE137 NTE16 NJI137 NJI16 MZM137 MZM16 MPQ137 MPQ16 MFU137 MFU16 LVY137 LVY16 LMC137 LMC16 LCG137 LCG16 KSK137 KSK16 KIO137 KIO16 JYS137 JYS16 JOW137 JOW16 JFA137 JFA16 IVE137 IVE16 ILI137 ILI16 IBM137 IBM16 HRQ137 HRQ16 HHU137 HHU16 GXY137 GXY16 GOC137 GOC16 GEG137 GEG16 FUK137 FUK16 FKO137 FKO16 FAS137 FAS16 EQW137 EQW16 EHA137 EHA16 DXE137 DXE16 DNI137 DNI16 DDM137 DDM16 CTQ137 CTQ16 CJU137 CJU16 BZY137 BZY16 BQC137 BQC16 BGG137 BGG16 AWK137 AWK16 AMO137 AMO16 ACS137 ACS16 SW137 SW16 S16 S137 WLW385:WLW387 WCA385:WCA387 VSE385:VSE387 VII385:VII387 UYM385:UYM387 UOQ385:UOQ387 UEU385:UEU387 TUY385:TUY387 TLC385:TLC387 TBG385:TBG387 SRK385:SRK387 SHO385:SHO387 RXS385:RXS387 RNW385:RNW387 REA385:REA387 QUE385:QUE387 QKI385:QKI387 QAM385:QAM387 PQQ385:PQQ387 PGU385:PGU387 OWY385:OWY387 ONC385:ONC387 ODG385:ODG387 NTK385:NTK387 NJO385:NJO387 MZS385:MZS387 MPW385:MPW387 MGA385:MGA387 LWE385:LWE387 LMI385:LMI387 LCM385:LCM387 KSQ385:KSQ387 KIU385:KIU387 JYY385:JYY387 JPC385:JPC387 JFG385:JFG387 IVK385:IVK387 ILO385:ILO387 IBS385:IBS387 HRW385:HRW387 HIA385:HIA387 GYE385:GYE387 GOI385:GOI387 GEM385:GEM387 FUQ385:FUQ387 FKU385:FKU387 FAY385:FAY387 ERC385:ERC387 EHG385:EHG387 DXK385:DXK387 DNO385:DNO387 DDS385:DDS387 CTW385:CTW387 CKA385:CKA387 CAE385:CAE387 BQI385:BQI387 BGM385:BGM387 AWQ385:AWQ387 AMU385:AMU387 ACY385:ACY387 TC385:TC387 JG385:JG387 WBW257:WBX257 ADA149 EQY150 ALW133:ALW134 CTE132 DDA132 DMW132 DWS132 EGO132 EQK132 FAG132 FKC132 FTY132 GDU132 GNQ132 GXM132 HHI132 HRE132 IBA132 IKW132 IUS132 JEO132 JOK132 JYG132 KIC132 KRY132 LBU132 LLQ132 LVM132 MFI132 MPE132 MZA132 NIW132 NSS132 OCO132 OMK132 OWG132 PGC132 PPY132 PZU132 QJQ132 QTM132 RDI132 RNE132 RXA132 SGW132 SQS132 TAO132 TKK132 TUG132 UEC132 UNY132 UXU132 VHQ132 VRM132 WBI132 WLE132 WVA132 IO132 IS132 SK132 WVE132 WLI132 WBM132 VRQ132 VHU132 UXY132 UOC132 UEG132 TUK132 TKO132 TAS132 SQW132 SHA132 RXE132 RNI132 RDM132 QTQ132 QJU132 PZY132 PQC132 PGG132 OWK132 OMO132 OCS132 NSW132 NJA132 MZE132 MPI132 MFM132 LVQ132 LLU132 LBY132 KSC132 KIG132 JYK132 JOO132 JES132 IUW132 ILA132 IBE132 HRI132 HHM132 GXQ132 GNU132 GDY132 FUC132 FKG132 FAK132 EQO132 EGS132 DWW132 DNA132 DDE132 CTI132 CJM132 BZQ132 BPU132 BFY132 AWC132 AMG132 ACK132 SO132 ACG132 AMC132 AVY132 BFU132 AVS133:AVS134 WUY356:WUY357 BPQ132 WBP154 WCA153 FAU150 FKQ150 FUM150 GEI150 GOE150 GYA150 HHW150 HRS150 IBO150 ILK150 IVG150 JFC150 JOY150 JYU150 KIQ150 KSM150 LCI150 LME150 LWA150 MFW150 MPS150 MZO150 NJK150 NTG150 ODC150 OMY150 OWU150 PGQ150 PQM150 QAI150 QKE150 QUA150 RDW150 RNS150 RXO150 SHK150 SRG150 TBC150 TKY150 TUU150 UEQ150 UOM150 UYI150 VIE150 VSA150 WBW150 WLS150 WVO150 IY150 SU150 ACQ150 AMM150 AWI150 BGE150 BQA150 BZW150 CJS150 CTO150 DDK150 DNG150 DXC150 EGY150 EQU150 FAQ150 FKM150 FUI150 GEE150 GOA150 GXW150 HHS150 HRO150 IBK150 ILG150 IVC150 JEY150 JOU150 JYQ150 KIM150 KSI150 LCE150 LMA150 LVW150 MFS150 MPO150 MZK150 NJG150 NTC150 OCY150 OMU150 OWQ150 PGM150 PQI150 QAE150 QKA150 QTW150 RDS150 RNO150 RXK150 SHG150 SRC150 TAY150 TKU150 TUQ150 UEM150 UOI150 UYE150 VIA150 VRW150 WBS150 WLO150 WVK150 JC150 SY150 ACU150 AMQ150 AWM150 BGI150 BQE150 CAA150 CJW150 CTS150 DDO150 DNK150 ACW375 VSE153 VII153 UYM153 UOQ153 UEU153 TUY153 TLC153 TBG153 SRK153 SHO153 RXS153 RNW153 REA153 QUE153 QKI153 QAM153 PQQ153 PGU153 OWY153 ONC153 ODG153 NTK153 NJO153 MZS153 MPW153 MGA153 LWE153 LMI153 LCM153 KSQ153 KIU153 JYY153 JPC153 JFG153 IVK153 ILO153 IBS153 HRW153 HIA153 GYE153 GOI153 GEM153 FUQ153 FKU153 FAY153 ERC153 EHG153 DXK153 DNO153 DDS153 CTW153 CKA153 CAE153 BQI153 BGM153 AWQ153 AMU153 ACY153 TC153 JG153 WVO153:WVP153 WLS153:WLT153 WBW153:WBX153 VSA153:VSB153 VIE153:VIF153 UYI153:UYJ153 UOM153:UON153 UEQ153:UER153 TUU153:TUV153 TKY153:TKZ153 TBC153:TBD153 SRG153:SRH153 SHK153:SHL153 RXO153:RXP153 RNS153:RNT153 RDW153:RDX153 QUA153:QUB153 QKE153:QKF153 QAI153:QAJ153 PQM153:PQN153 PGQ153:PGR153 OWU153:OWV153 OMY153:OMZ153 ODC153:ODD153 NTG153:NTH153 NJK153:NJL153 MZO153:MZP153 MPS153:MPT153 MFW153:MFX153 LWA153:LWB153 LME153:LMF153 LCI153:LCJ153 KSM153:KSN153 KIQ153:KIR153 JYU153:JYV153 JOY153:JOZ153 JFC153:JFD153 IVG153:IVH153 ILK153:ILL153 IBO153:IBP153 HRS153:HRT153 HHW153:HHX153 GYA153:GYB153 GOE153:GOF153 GEI153:GEJ153 FUM153:FUN153 FKQ153:FKR153 FAU153:FAV153 EQY153:EQZ153 EHC153:EHD153 DXG153:DXH153 DNK153:DNL153 DDO153:DDP153 CTS153:CTT153 CJW153:CJX153 CAA153:CAB153 BQE153:BQF153 BGI153:BGJ153 AWM153:AWN153 AMQ153:AMR153 ACU153:ACV153 SY153:SZ153 JC153:JD153 WVS153 WLW153 BFO133:BFO134 JB206 VSA257:VSB257 VIE257:VIF257 UYI257:UYJ257 UOM257:UON257 UEQ257:UER257 TUU257:TUV257 TKY257:TKZ257 TBC257:TBD257 SRG257:SRH257 SHK257:SHL257 RXO257:RXP257 RNS257:RNT257 RDW257:RDX257 QUA257:QUB257 QKE257:QKF257 QAI257:QAJ257 PQM257:PQN257 PGQ257:PGR257 OWU257:OWV257 OMY257:OMZ257 ODC257:ODD257 NTG257:NTH257 NJK257:NJL257 MZO257:MZP257 MPS257:MPT257 MFW257:MFX257 LWA257:LWB257 LME257:LMF257 LCI257:LCJ257 KSM257:KSN257 KIQ257:KIR257 JYU257:JYV257 JOY257:JOZ257 JFC257:JFD257 IVG257:IVH257 ILK257:ILL257 IBO257:IBP257 HRS257:HRT257 HHW257:HHX257 GYA257:GYB257 GOE257:GOF257 GEI257:GEJ257 FUM257:FUN257 FKQ257:FKR257 FAU257:FAV257 EQY257:EQZ257 EHC257:EHD257 DXG257:DXH257 DNK257:DNL257 DDO257:DDP257 CTS257:CTT257 CJW257:CJX257 CAA257:CAB257 BQE257:BQF257 BGI257:BGJ257 AWM257:AWN257 AMQ257:AMR257 ACU257:ACV257 SY257:SZ257 JC257:JD257 JG257 U105 TC257 ACY257 AMU257 AWQ257 BGM257 BQI257 CAE257 CKA257 CTW257 DDS257 DNO257 DXK257 EHG257 ERC257 FAY257 FKU257 FUQ257 GEM257 GOI257 GYE257 HIA257 HRW257 IBS257 ILO257 IVK257 JFG257 JPC257 JYY257 KIU257 KSQ257 LCM257 LMI257 LWE257 MGA257 MPW257 MZS257 NJO257 NTK257 ODG257 ONC257 OWY257 PGU257 PQQ257 QAM257 QKI257 QUE257 REA257 RNW257 RXS257 SHO257 SRK257 TBG257 TLC257 TUY257 UEU257 UOQ257 UYM257 VII257 VSE257 WCA257 WLW257 WVS257 WVO257:WVP257 CTQ151 WVS385:WVS387 BGK80:BGK82 BQG80:BQG82 CAC80:CAC82 CJY80:CJY82 CTU80:CTU82 DDQ80:DDQ82 DNM80:DNM82 DXI80:DXI82 EHE80:EHE82 ERA80:ERA82 FAW80:FAW82 FKS80:FKS82 FUO80:FUO82 GEK80:GEK82 GOG80:GOG82 GYC80:GYC82 HHY80:HHY82 HRU80:HRU82 IBQ80:IBQ82 ILM80:ILM82 IVI80:IVI82 JFE80:JFE82 JPA80:JPA82 JYW80:JYW82 KIS80:KIS82 KSO80:KSO82 LCK80:LCK82 LMG80:LMG82 LWC80:LWC82 MFY80:MFY82 MPU80:MPU82 MZQ80:MZQ82 NJM80:NJM82 NTI80:NTI82 ODE80:ODE82 ONA80:ONA82 OWW80:OWW82 PGS80:PGS82 PQO80:PQO82 QAK80:QAK82 QKG80:QKG82 QUC80:QUC82 RDY80:RDY82 RNU80:RNU82 RXQ80:RXQ82 SHM80:SHM82 SRI80:SRI82 TBE80:TBE82 TLA80:TLA82 TUW80:TUW82 UES80:UES82 UOO80:UOO82 UYK80:UYK82 VIG80:VIG82 VSC80:VSC82 WBY80:WBY82 WLU80:WLU82 WVQ80:WVQ82 SW80:SW82 JE80:JE82 JA80:JA82 WVM80:WVM82 WLQ80:WLQ82 WBU80:WBU82 VRY80:VRY82 VIC80:VIC82 UYG80:UYG82 UOK80:UOK82 UEO80:UEO82 TUS80:TUS82 TKW80:TKW82 TBA80:TBA82 SRE80:SRE82 SHI80:SHI82 RXM80:RXM82 RNQ80:RNQ82 RDU80:RDU82 QTY80:QTY82 QKC80:QKC82 QAG80:QAG82 PQK80:PQK82 PGO80:PGO82 OWS80:OWS82 OMW80:OMW82 ODA80:ODA82 NTE80:NTE82 NJI80:NJI82 MZM80:MZM82 MPQ80:MPQ82 MFU80:MFU82 LVY80:LVY82 LMC80:LMC82 LCG80:LCG82 KSK80:KSK82 KIO80:KIO82 JYS80:JYS82 JOW80:JOW82 JFA80:JFA82 IVE80:IVE82 ILI80:ILI82 IBM80:IBM82 HRQ80:HRQ82 HHU80:HHU82 GXY80:GXY82 GOC80:GOC82 GEG80:GEG82 FUK80:FUK82 FKO80:FKO82 FAS80:FAS82 EQW80:EQW82 EHA80:EHA82 DXE80:DXE82 DNI80:DNI82 DDM80:DDM82 CTQ80:CTQ82 CJU80:CJU82 BZY80:BZY82 BQC80:BQC82 BGG80:BGG82 AWK80:AWK82 AMO80:AMO82 ACS80:ACS82 TA80:TA82 ACW80:ACW82 AMS80:AMS82 T80:T82 AMS375 JE375 BQG29:BQG31 CAC29:CAC31 CJY29:CJY31 CTU29:CTU31 DDQ29:DDQ31 DNM29:DNM31 DXI29:DXI31 EHE29:EHE31 ERA29:ERA31 FAW29:FAW31 FKS29:FKS31 FUO29:FUO31 GEK29:GEK31 GOG29:GOG31 GYC29:GYC31 HHY29:HHY31 HRU29:HRU31 IBQ29:IBQ31 ILM29:ILM31 IVI29:IVI31 JFE29:JFE31 JPA29:JPA31 JYW29:JYW31 KIS29:KIS31 KSO29:KSO31 LCK29:LCK31 LMG29:LMG31 LWC29:LWC31 MFY29:MFY31 MPU29:MPU31 MZQ29:MZQ31 NJM29:NJM31 NTI29:NTI31 ODE29:ODE31 ONA29:ONA31 OWW29:OWW31 PGS29:PGS31 PQO29:PQO31 QAK29:QAK31 QKG29:QKG31 QUC29:QUC31 RDY29:RDY31 RNU29:RNU31 RXQ29:RXQ31 SHM29:SHM31 SRI29:SRI31 TBE29:TBE31 TLA29:TLA31 TUW29:TUW31 UES29:UES31 UOO29:UOO31 UYK29:UYK31 VIG29:VIG31 VSC29:VSC31 WBY29:WBY31 WLU29:WLU31 WVQ29:WVQ31 SW29:SW31 JE29:JE31 JA29:JA31 WVM29:WVM31 WLQ29:WLQ31 WBU29:WBU31 VRY29:VRY31 VIC29:VIC31 UYG29:UYG31 UOK29:UOK31 UEO29:UEO31 TUS29:TUS31 TKW29:TKW31 TBA29:TBA31 SRE29:SRE31 SHI29:SHI31 RXM29:RXM31 RNQ29:RNQ31 RDU29:RDU31 QTY29:QTY31 QKC29:QKC31 QAG29:QAG31 PQK29:PQK31 PGO29:PGO31 OWS29:OWS31 OMW29:OMW31 ODA29:ODA31 NTE29:NTE31 NJI29:NJI31 MZM29:MZM31 MPQ29:MPQ31 MFU29:MFU31 LVY29:LVY31 LMC29:LMC31 LCG29:LCG31 KSK29:KSK31 KIO29:KIO31 JYS29:JYS31 JOW29:JOW31 JFA29:JFA31 IVE29:IVE31 ILI29:ILI31 IBM29:IBM31 HRQ29:HRQ31 HHU29:HHU31 GXY29:GXY31 GOC29:GOC31 GEG29:GEG31 FUK29:FUK31 FKO29:FKO31 FAS29:FAS31 EQW29:EQW31 EHA29:EHA31 DXE29:DXE31 DNI29:DNI31 DDM29:DDM31 CTQ29:CTQ31 CJU29:CJU31 BZY29:BZY31 BQC29:BQC31 BGG29:BGG31 AWK29:AWK31 AMO29:AMO31 ACS29:ACS31 TA29:TA31 ACW29:ACW31 AMS29:AMS31 T29:T31 AWO29:AWO31 AWO80:AWO82 TA375 BQG34:BQG36 CAC34:CAC36 CJY34:CJY36 CTU34:CTU36 DDQ34:DDQ36 DNM34:DNM36 DXI34:DXI36 EHE34:EHE36 ERA34:ERA36 FAW34:FAW36 FKS34:FKS36 FUO34:FUO36 GEK34:GEK36 GOG34:GOG36 GYC34:GYC36 HHY34:HHY36 HRU34:HRU36 IBQ34:IBQ36 ILM34:ILM36 IVI34:IVI36 JFE34:JFE36 JPA34:JPA36 JYW34:JYW36 KIS34:KIS36 KSO34:KSO36 LCK34:LCK36 LMG34:LMG36 LWC34:LWC36 MFY34:MFY36 MPU34:MPU36 MZQ34:MZQ36 NJM34:NJM36 NTI34:NTI36 ODE34:ODE36 ONA34:ONA36 OWW34:OWW36 PGS34:PGS36 PQO34:PQO36 QAK34:QAK36 QKG34:QKG36 QUC34:QUC36 RDY34:RDY36 RNU34:RNU36 RXQ34:RXQ36 SHM34:SHM36 SRI34:SRI36 TBE34:TBE36 TLA34:TLA36 TUW34:TUW36 UES34:UES36 UOO34:UOO36 UYK34:UYK36 VIG34:VIG36 VSC34:VSC36 WBY34:WBY36 WLU34:WLU36 WVQ34:WVQ36 SW34:SW36 JE34:JE36 JA34:JA36 WVM34:WVM36 WLQ34:WLQ36 WBU34:WBU36 VRY34:VRY36 VIC34:VIC36 UYG34:UYG36 UOK34:UOK36 UEO34:UEO36 TUS34:TUS36 TKW34:TKW36 TBA34:TBA36 SRE34:SRE36 SHI34:SHI36 RXM34:RXM36 RNQ34:RNQ36 RDU34:RDU36 QTY34:QTY36 QKC34:QKC36 QAG34:QAG36 PQK34:PQK36 PGO34:PGO36 OWS34:OWS36 OMW34:OMW36 ODA34:ODA36 NTE34:NTE36 NJI34:NJI36 MZM34:MZM36 MPQ34:MPQ36 MFU34:MFU36 LVY34:LVY36 LMC34:LMC36 LCG34:LCG36 KSK34:KSK36 KIO34:KIO36 JYS34:JYS36 JOW34:JOW36 JFA34:JFA36 IVE34:IVE36 ILI34:ILI36 IBM34:IBM36 HRQ34:HRQ36 HHU34:HHU36 GXY34:GXY36 GOC34:GOC36 GEG34:GEG36 FUK34:FUK36 FKO34:FKO36 FAS34:FAS36 EQW34:EQW36 EHA34:EHA36 DXE34:DXE36 DNI34:DNI36 DDM34:DDM36 CTQ34:CTQ36 CJU34:CJU36 BZY34:BZY36 BQC34:BQC36 BGG34:BGG36 AWK34:AWK36 AMO34:AMO36 ACS34:ACS36 TA34:TA36 ACW34:ACW36 AMS34:AMS36 T34:T36 AWO34:AWO36 AWO48:AWO49 BQG43:BQG45 CAC43:CAC45 CJY43:CJY45 CTU43:CTU45 DDQ43:DDQ45 DNM43:DNM45 DXI43:DXI45 EHE43:EHE45 ERA43:ERA45 FAW43:FAW45 FKS43:FKS45 FUO43:FUO45 GEK43:GEK45 GOG43:GOG45 GYC43:GYC45 HHY43:HHY45 HRU43:HRU45 IBQ43:IBQ45 ILM43:ILM45 IVI43:IVI45 JFE43:JFE45 JPA43:JPA45 JYW43:JYW45 KIS43:KIS45 KSO43:KSO45 LCK43:LCK45 LMG43:LMG45 LWC43:LWC45 MFY43:MFY45 MPU43:MPU45 MZQ43:MZQ45 NJM43:NJM45 NTI43:NTI45 ODE43:ODE45 ONA43:ONA45 OWW43:OWW45 PGS43:PGS45 PQO43:PQO45 QAK43:QAK45 QKG43:QKG45 QUC43:QUC45 RDY43:RDY45 RNU43:RNU45 RXQ43:RXQ45 SHM43:SHM45 SRI43:SRI45 TBE43:TBE45 TLA43:TLA45 TUW43:TUW45 UES43:UES45 UOO43:UOO45 UYK43:UYK45 VIG43:VIG45 VSC43:VSC45 WBY43:WBY45 WLU43:WLU45 WVQ43:WVQ45 SW43:SW45 JE43:JE45 JA43:JA45 WVM43:WVM45 WLQ43:WLQ45 WBU43:WBU45 VRY43:VRY45 VIC43:VIC45 UYG43:UYG45 UOK43:UOK45 UEO43:UEO45 TUS43:TUS45 TKW43:TKW45 TBA43:TBA45 SRE43:SRE45 SHI43:SHI45 RXM43:RXM45 RNQ43:RNQ45 RDU43:RDU45 QTY43:QTY45 QKC43:QKC45 QAG43:QAG45 PQK43:PQK45 PGO43:PGO45 OWS43:OWS45 OMW43:OMW45 ODA43:ODA45 NTE43:NTE45 NJI43:NJI45 MZM43:MZM45 MPQ43:MPQ45 MFU43:MFU45 LVY43:LVY45 LMC43:LMC45 LCG43:LCG45 KSK43:KSK45 KIO43:KIO45 JYS43:JYS45 JOW43:JOW45 JFA43:JFA45 IVE43:IVE45 ILI43:ILI45 IBM43:IBM45 HRQ43:HRQ45 HHU43:HHU45 GXY43:GXY45 GOC43:GOC45 GEG43:GEG45 FUK43:FUK45 FKO43:FKO45 FAS43:FAS45 EQW43:EQW45 EHA43:EHA45 DXE43:DXE45 DNI43:DNI45 DDM43:DDM45 CTQ43:CTQ45 CJU43:CJU45 BZY43:BZY45 BQC43:BQC45 BGG43:BGG45 AWK43:AWK45 AMO43:AMO45 ACS43:ACS45 TA43:TA45 ACW43:ACW45 AMS43:AMS45 T43:T45 AWO43:AWO45 BGK29:BGK31 BGK375 BGK48:BGK49 BQG48:BQG49 CAC48:CAC49 CJY48:CJY49 CTU48:CTU49 DDQ48:DDQ49 DNM48:DNM49 DXI48:DXI49 EHE48:EHE49 ERA48:ERA49 FAW48:FAW49 FKS48:FKS49 FUO48:FUO49 GEK48:GEK49 GOG48:GOG49 GYC48:GYC49 HHY48:HHY49 HRU48:HRU49 IBQ48:IBQ49 ILM48:ILM49 IVI48:IVI49 JFE48:JFE49 JPA48:JPA49 JYW48:JYW49 KIS48:KIS49 KSO48:KSO49 LCK48:LCK49 LMG48:LMG49 LWC48:LWC49 MFY48:MFY49 MPU48:MPU49 MZQ48:MZQ49 NJM48:NJM49 NTI48:NTI49 ODE48:ODE49 ONA48:ONA49 OWW48:OWW49 PGS48:PGS49 PQO48:PQO49 QAK48:QAK49 QKG48:QKG49 QUC48:QUC49 RDY48:RDY49 RNU48:RNU49 RXQ48:RXQ49 SHM48:SHM49 SRI48:SRI49 TBE48:TBE49 TLA48:TLA49 TUW48:TUW49 UES48:UES49 UOO48:UOO49 UYK48:UYK49 VIG48:VIG49 VSC48:VSC49 WBY48:WBY49 WLU48:WLU49 WVQ48:WVQ49 SW48:SW49 JE48:JE49 JA48:JA49 WVM48:WVM49 WLQ48:WLQ49 WBU48:WBU49 VRY48:VRY49 VIC48:VIC49 UYG48:UYG49 UOK48:UOK49 UEO48:UEO49 TUS48:TUS49 TKW48:TKW49 TBA48:TBA49 SRE48:SRE49 SHI48:SHI49 RXM48:RXM49 RNQ48:RNQ49 RDU48:RDU49 QTY48:QTY49 QKC48:QKC49 QAG48:QAG49 PQK48:PQK49 PGO48:PGO49 OWS48:OWS49 OMW48:OMW49 ODA48:ODA49 NTE48:NTE49 NJI48:NJI49 MZM48:MZM49 MPQ48:MPQ49 MFU48:MFU49 LVY48:LVY49 LMC48:LMC49 LCG48:LCG49 KSK48:KSK49 KIO48:KIO49 JYS48:JYS49 JOW48:JOW49 JFA48:JFA49 IVE48:IVE49 ILI48:ILI49 IBM48:IBM49 HRQ48:HRQ49 HHU48:HHU49 GXY48:GXY49 GOC48:GOC49 GEG48:GEG49 FUK48:FUK49 FKO48:FKO49 FAS48:FAS49 EQW48:EQW49 EHA48:EHA49 DXE48:DXE49 DNI48:DNI49 DDM48:DDM49 CTQ48:CTQ49 CJU48:CJU49 BZY48:BZY49 BQC48:BQC49 BGG48:BGG49 AWK48:AWK49 AMO48:AMO49 ACS48:ACS49 TA48:TA49 ACW48:ACW49 AMS48:AMS49 T48:T49 BGK34:BGK36 V160:V162 DDM151 DNI151 DXE151 EHA151 EQW151 FAS151 FKO151 FUK151 GEG151 GOC151 GXY151 HHU151 HRQ151 IBM151 ILI151 IVE151 JFA151 JOW151 JYS151 KIO151 KSK151 LCG151 LMC151 LVY151 MFU151 MPQ151 MZM151 NJI151 NTE151 ODA151 OMW151 OWS151 PGO151 PQK151 QAG151 QKC151 QTY151 RDU151 RNQ151 RXM151 SHI151 SRE151 TBA151 TKW151 TUS151 UEO151 UOK151 UYG151 VIC151 VRY151 WBU151 WLQ151 WVM151 IW151 SS151 ACO151 AMK151 AWG151 BGC151 BPY151 BZU151 CJQ151 CTM151 DDI151 DNE151 DXA151 EGW151 EQS151 FAO151 FKK151 FUG151 GEC151 GNY151 GXU151 HHQ151 HRM151 IBI151 ILE151 IVA151 JEW151 JOS151 JYO151 KIK151 KSG151 LCC151 LLY151 LVU151 MFQ151 MPM151 MZI151 NJE151 NTA151 OCW151 OMS151 OWO151 PGK151 PQG151 QAC151 QJY151 QTU151 RDQ151 RNM151 RXI151 SHE151 SRA151 TAW151 TKS151 TUO151 UEK151 UOG151 UYC151 VHY151 VRU151 WBQ151 WLM151 WVI151 JA151 SW151 ACS151 AMO151 AWK151 BGG151 BQC151 BZY151 ADE200 JB163 WVM258:WVN258 WLQ258:WLR258 WBU258:WBV258 VRY258:VRZ258 VIC258:VID258 UYG258:UYH258 UOK258:UOL258 UEO258:UEP258 TUS258:TUT258 TKW258:TKX258 TBA258:TBB258 SRE258:SRF258 SHI258:SHJ258 RXM258:RXN258 RNQ258:RNR258 RDU258:RDV258 QTY258:QTZ258 QKC258:QKD258 QAG258:QAH258 PQK258:PQL258 PGO258:PGP258 OWS258:OWT258 OMW258:OMX258 ODA258:ODB258 NTE258:NTF258 NJI258:NJJ258 MZM258:MZN258 MPQ258:MPR258 MFU258:MFV258 LVY258:LVZ258 LMC258:LMD258 LCG258:LCH258 KSK258:KSL258 KIO258:KIP258 JYS258:JYT258 JOW258:JOX258 JFA258:JFB258 IVE258:IVF258 ILI258:ILJ258 IBM258:IBN258 HRQ258:HRR258 HHU258:HHV258 GXY258:GXZ258 GOC258:GOD258 GEG258:GEH258 FUK258:FUL258 FKO258:FKP258 FAS258:FAT258 EQW258:EQX258 EHA258:EHB258 DXE258:DXF258 DNI258:DNJ258 DDM258:DDN258 CTQ258:CTR258 CJU258:CJV258 BZY258:BZZ258 BQC258:BQD258 BGG258:BGH258 AWK258:AWL258 AMO258:AMP258 ACS258:ACT258 SW258:SX258 JA258:JB258 WVQ258 JE258 TA258 ACW258 AMS258 AWO258 BGK258 BQG258 CAC258 CJY258 CTU258 DDQ258 DNM258 DXI258 EHE258 ERA258 FAW258 FKS258 FUO258 GEK258 GOG258 GYC258 HHY258 HRU258 IBQ258 ILM258 IVI258 JFE258 JPA258 JYW258 KIS258 KSO258 LCK258 LMG258 LWC258 MFY258 MPU258 MZQ258 NJM258 NTI258 ODE258 ONA258 OWW258 PGS258 PQO258 QAK258 QKG258 QUC258 RDY258 RNU258 RXQ258 SHM258 SRI258 TBE258 TLA258 TUW258 UES258 UOO258 UYK258 VIG258 VSC258 WBY258 O257:O259 JO180:JO181 AWC83 BFY83 BPU83 BZQ83 CJM83 CTI83 DDE83 DNA83 DWW83 EGS83 EQO83 FAK83 FKG83 FUC83 GDY83 GNU83 GXQ83 HHM83 HRI83 IBE83 ILA83 IUW83 JES83 JOO83 JYK83 KIG83 KSC83 LBY83 LLU83 LVQ83 MFM83 MPI83 MZE83 NJA83 NSW83 OCS83 OMO83 OWK83 PGG83 PQC83 PZY83 QJU83 QTQ83 RDM83 RNI83 RXE83 SHA83 SQW83 TAS83 TKO83 TUK83 UEG83 UOC83 UXY83 VHU83 VRQ83 WBM83 WLI83 WVE83 SK83 IS83 IO83 WVA83 WLE83 WBI83 VRM83 VHQ83 UXU83 UNY83 UEC83 TUG83 TKK83 TAO83 SQS83 SGW83 RXA83 RNE83 RDI83 QTM83 QJQ83 PZU83 PPY83 PGC83 OWG83 OMK83 OCO83 NSS83 NIW83 MZA83 MPE83 MFI83 LVM83 LLQ83 LBU83 KRY83 KIC83 JYG83 JOK83 JEO83 IUS83 IKW83 IBA83 HRE83 HHI83 GXM83 GNQ83 GDU83 FTY83 FKC83 FAG83 EQK83 EGO83 DWS83 DMW83 DDA83 CTE83 CJI83 BZM83 BPQ83 BFU83 AVY83 AMC83 ACG83 SO83 ACK83 AMG83 BFO84:BFO85 BPK84:BPK85 BZG84:BZG85 CJC84:CJC85 CSY84:CSY85 DCU84:DCU85 DMQ84:DMQ85 DWM84:DWM85 EGI84:EGI85 EQE84:EQE85 FAA84:FAA85 FJW84:FJW85 FTS84:FTS85 GDO84:GDO85 GNK84:GNK85 GXG84:GXG85 HHC84:HHC85 HQY84:HQY85 IAU84:IAU85 IKQ84:IKQ85 IUM84:IUM85 JEI84:JEI85 JOE84:JOE85 JYA84:JYA85 KHW84:KHW85 KRS84:KRS85 LBO84:LBO85 LLK84:LLK85 LVG84:LVG85 MFC84:MFC85 MOY84:MOY85 MYU84:MYU85 NIQ84:NIQ85 NSM84:NSM85 OCI84:OCI85 OME84:OME85 OWA84:OWA85 PFW84:PFW85 PPS84:PPS85 PZO84:PZO85 QJK84:QJK85 QTG84:QTG85 RDC84:RDC85 RMY84:RMY85 RWU84:RWU85 SGQ84:SGQ85 SQM84:SQM85 TAI84:TAI85 TKE84:TKE85 TUA84:TUA85 UDW84:UDW85 UNS84:UNS85 UXO84:UXO85 VHK84:VHK85 VRG84:VRG85 WBC84:WBC85 WKY84:WKY85 WUU84:WUU85 SA84:SA85 II84:II85 IE84:IE85 WUQ84:WUQ85 WKU84:WKU85 WAY84:WAY85 VRC84:VRC85 VHG84:VHG85 UXK84:UXK85 UNO84:UNO85 UDS84:UDS85 TTW84:TTW85 TKA84:TKA85 TAE84:TAE85 SQI84:SQI85 SGM84:SGM85 RWQ84:RWQ85 RMU84:RMU85 RCY84:RCY85 QTC84:QTC85 QJG84:QJG85 PZK84:PZK85 PPO84:PPO85 PFS84:PFS85 OVW84:OVW85 OMA84:OMA85 OCE84:OCE85 NSI84:NSI85 NIM84:NIM85 MYQ84:MYQ85 MOU84:MOU85 MEY84:MEY85 LVC84:LVC85 LLG84:LLG85 LBK84:LBK85 KRO84:KRO85 KHS84:KHS85 JXW84:JXW85 JOA84:JOA85 JEE84:JEE85 IUI84:IUI85 IKM84:IKM85 IAQ84:IAQ85 HQU84:HQU85 HGY84:HGY85 GXC84:GXC85 GNG84:GNG85 GDK84:GDK85 FTO84:FTO85 FJS84:FJS85 EZW84:EZW85 EQA84:EQA85 EGE84:EGE85 DWI84:DWI85 DMM84:DMM85 DCQ84:DCQ85 CSU84:CSU85 CIY84:CIY85 BZC84:BZC85 BPG84:BPG85 BFK84:BFK85 AVO84:AVO85 ALS84:ALS85 ABW84:ABW85 SE84:SE85 ACA84:ACA85 AWC88 BFY88 BPU88 BZQ88 CJM88 CTI88 DDE88 DNA88 DWW88 EGS88 EQO88 FAK88 FKG88 FUC88 GDY88 GNU88 GXQ88 HHM88 HRI88 IBE88 ILA88 IUW88 JES88 JOO88 JYK88 KIG88 KSC88 LBY88 LLU88 LVQ88 MFM88 MPI88 MZE88 NJA88 NSW88 OCS88 OMO88 OWK88 PGG88 PQC88 PZY88 QJU88 QTQ88 RDM88 RNI88 RXE88 SHA88 SQW88 TAS88 TKO88 TUK88 UEG88 UOC88 UXY88 VHU88 VRQ88 WBM88 WLI88 WVE88 SK88 IS88 IO88 WVA88 WLE88 WBI88 VRM88 VHQ88 UXU88 UNY88 UEC88 TUG88 TKK88 TAO88 SQS88 SGW88 RXA88 RNE88 RDI88 QTM88 QJQ88 PZU88 PPY88 PGC88 OWG88 OMK88 OCO88 NSS88 NIW88 MZA88 MPE88 MFI88 LVM88 LLQ88 LBU88 KRY88 KIC88 JYG88 JOK88 JEO88 IUS88 IKW88 IBA88 HRE88 HHI88 GXM88 GNQ88 GDU88 FTY88 FKC88 FAG88 EQK88 EGO88 DWS88 DMW88 DDA88 CTE88 CJI88 BZM88 BPQ88 BFU88 AVY88 AMC88 ACG88 SO88 ACK88 AMG88 BFO89:BFO90 BPK89:BPK90 BZG89:BZG90 CJC89:CJC90 CSY89:CSY90 DCU89:DCU90 DMQ89:DMQ90 DWM89:DWM90 EGI89:EGI90 EQE89:EQE90 FAA89:FAA90 FJW89:FJW90 FTS89:FTS90 GDO89:GDO90 GNK89:GNK90 GXG89:GXG90 HHC89:HHC90 HQY89:HQY90 IAU89:IAU90 IKQ89:IKQ90 IUM89:IUM90 JEI89:JEI90 JOE89:JOE90 JYA89:JYA90 KHW89:KHW90 KRS89:KRS90 LBO89:LBO90 LLK89:LLK90 LVG89:LVG90 MFC89:MFC90 MOY89:MOY90 MYU89:MYU90 NIQ89:NIQ90 NSM89:NSM90 OCI89:OCI90 OME89:OME90 OWA89:OWA90 PFW89:PFW90 PPS89:PPS90 PZO89:PZO90 QJK89:QJK90 QTG89:QTG90 RDC89:RDC90 RMY89:RMY90 RWU89:RWU90 SGQ89:SGQ90 SQM89:SQM90 TAI89:TAI90 TKE89:TKE90 TUA89:TUA90 UDW89:UDW90 UNS89:UNS90 UXO89:UXO90 VHK89:VHK90 VRG89:VRG90 WBC89:WBC90 WKY89:WKY90 WUU89:WUU90 SA89:SA90 II89:II90 IE89:IE90 WUQ89:WUQ90 WKU89:WKU90 WAY89:WAY90 VRC89:VRC90 VHG89:VHG90 UXK89:UXK90 UNO89:UNO90 UDS89:UDS90 TTW89:TTW90 TKA89:TKA90 TAE89:TAE90 SQI89:SQI90 SGM89:SGM90 RWQ89:RWQ90 RMU89:RMU90 RCY89:RCY90 QTC89:QTC90 QJG89:QJG90 PZK89:PZK90 PPO89:PPO90 PFS89:PFS90 OVW89:OVW90 OMA89:OMA90 OCE89:OCE90 NSI89:NSI90 NIM89:NIM90 MYQ89:MYQ90 MOU89:MOU90 MEY89:MEY90 LVC89:LVC90 LLG89:LLG90 LBK89:LBK90 KRO89:KRO90 KHS89:KHS90 JXW89:JXW90 JOA89:JOA90 JEE89:JEE90 IUI89:IUI90 IKM89:IKM90 IAQ89:IAQ90 HQU89:HQU90 HGY89:HGY90 GXC89:GXC90 GNG89:GNG90 GDK89:GDK90 FTO89:FTO90 FJS89:FJS90 EZW89:EZW90 EQA89:EQA90 EGE89:EGE90 DWI89:DWI90 DMM89:DMM90 DCQ89:DCQ90 CSU89:CSU90 CIY89:CIY90 BZC89:BZC90 BPG89:BPG90 BFK89:BFK90 AVO89:AVO90 ALS89:ALS90 ABW89:ABW90 SE89:SE90 ACA89:ACA90 ALW89:ALW90 AMG94 AWC94 BFY94 BPU94 BZQ94 CJM94 CTI94 DDE94 DNA94 DWW94 EGS94 EQO94 FAK94 FKG94 FUC94 GDY94 GNU94 GXQ94 HHM94 HRI94 IBE94 ILA94 IUW94 JES94 JOO94 JYK94 KIG94 KSC94 LBY94 LLU94 LVQ94 MFM94 MPI94 MZE94 NJA94 NSW94 OCS94 OMO94 OWK94 PGG94 PQC94 PZY94 QJU94 QTQ94 RDM94 RNI94 RXE94 SHA94 SQW94 TAS94 TKO94 TUK94 UEG94 UOC94 UXY94 VHU94 VRQ94 WBM94 WLI94 WVE94 SK94 IS94 IO94 WVA94 WLE94 WBI94 VRM94 VHQ94 UXU94 UNY94 UEC94 TUG94 TKK94 TAO94 SQS94 SGW94 RXA94 RNE94 RDI94 QTM94 QJQ94 PZU94 PPY94 PGC94 OWG94 OMK94 OCO94 NSS94 NIW94 MZA94 MPE94 MFI94 LVM94 LLQ94 LBU94 KRY94 KIC94 JYG94 JOK94 JEO94 IUS94 IKW94 IBA94 HRE94 HHI94 GXM94 GNQ94 GDU94 FTY94 FKC94 FAG94 EQK94 EGO94 DWS94 DMW94 DDA94 CTE94 CJI94 BZM94 BPQ94 BFU94 AVY94 AMC94 ACG94 SO94 ACK94 BFO95:BFO96 BPK95:BPK96 BZG95:BZG96 CJC95:CJC96 CSY95:CSY96 DCU95:DCU96 DMQ95:DMQ96 DWM95:DWM96 EGI95:EGI96 EQE95:EQE96 FAA95:FAA96 FJW95:FJW96 FTS95:FTS96 GDO95:GDO96 GNK95:GNK96 GXG95:GXG96 HHC95:HHC96 HQY95:HQY96 IAU95:IAU96 IKQ95:IKQ96 IUM95:IUM96 JEI95:JEI96 JOE95:JOE96 JYA95:JYA96 KHW95:KHW96 KRS95:KRS96 LBO95:LBO96 LLK95:LLK96 LVG95:LVG96 MFC95:MFC96 MOY95:MOY96 MYU95:MYU96 NIQ95:NIQ96 NSM95:NSM96 OCI95:OCI96 OME95:OME96 OWA95:OWA96 PFW95:PFW96 PPS95:PPS96 PZO95:PZO96 QJK95:QJK96 QTG95:QTG96 RDC95:RDC96 RMY95:RMY96 RWU95:RWU96 SGQ95:SGQ96 SQM95:SQM96 TAI95:TAI96 TKE95:TKE96 TUA95:TUA96 UDW95:UDW96 UNS95:UNS96 UXO95:UXO96 VHK95:VHK96 VRG95:VRG96 WBC95:WBC96 WKY95:WKY96 WUU95:WUU96 SA95:SA96 II95:II96 IE95:IE96 WUQ95:WUQ96 WKU95:WKU96 WAY95:WAY96 VRC95:VRC96 VHG95:VHG96 UXK95:UXK96 UNO95:UNO96 UDS95:UDS96 TTW95:TTW96 TKA95:TKA96 TAE95:TAE96 SQI95:SQI96 SGM95:SGM96 RWQ95:RWQ96 RMU95:RMU96 RCY95:RCY96 QTC95:QTC96 QJG95:QJG96 PZK95:PZK96 PPO95:PPO96 PFS95:PFS96 OVW95:OVW96 OMA95:OMA96 OCE95:OCE96 NSI95:NSI96 NIM95:NIM96 MYQ95:MYQ96 MOU95:MOU96 MEY95:MEY96 LVC95:LVC96 LLG95:LLG96 LBK95:LBK96 KRO95:KRO96 KHS95:KHS96 JXW95:JXW96 JOA95:JOA96 JEE95:JEE96 IUI95:IUI96 IKM95:IKM96 IAQ95:IAQ96 HQU95:HQU96 HGY95:HGY96 GXC95:GXC96 GNG95:GNG96 GDK95:GDK96 FTO95:FTO96 FJS95:FJS96 EZW95:EZW96 EQA95:EQA96 EGE95:EGE96 DWI95:DWI96 DMM95:DMM96 DCQ95:DCQ96 CSU95:CSU96 CIY95:CIY96 BZC95:BZC96 BPG95:BPG96 BFK95:BFK96 AVO95:AVO96 ALS95:ALS96 ABW95:ABW96 SE95:SE96 ACA95:ACA96 ALW95:ALW96 ACK99:ACK100 AMG99:AMG100 AWC99:AWC100 BFY99:BFY100 BPU99:BPU100 BZQ99:BZQ100 CJM99:CJM100 CTI99:CTI100 DDE99:DDE100 DNA99:DNA100 DWW99:DWW100 EGS99:EGS100 EQO99:EQO100 FAK99:FAK100 FKG99:FKG100 FUC99:FUC100 GDY99:GDY100 GNU99:GNU100 GXQ99:GXQ100 HHM99:HHM100 HRI99:HRI100 IBE99:IBE100 ILA99:ILA100 IUW99:IUW100 JES99:JES100 JOO99:JOO100 JYK99:JYK100 KIG99:KIG100 KSC99:KSC100 LBY99:LBY100 LLU99:LLU100 LVQ99:LVQ100 MFM99:MFM100 MPI99:MPI100 MZE99:MZE100 NJA99:NJA100 NSW99:NSW100 OCS99:OCS100 OMO99:OMO100 OWK99:OWK100 PGG99:PGG100 PQC99:PQC100 PZY99:PZY100 QJU99:QJU100 QTQ99:QTQ100 RDM99:RDM100 RNI99:RNI100 RXE99:RXE100 SHA99:SHA100 SQW99:SQW100 TAS99:TAS100 TKO99:TKO100 TUK99:TUK100 UEG99:UEG100 UOC99:UOC100 UXY99:UXY100 VHU99:VHU100 VRQ99:VRQ100 WBM99:WBM100 WLI99:WLI100 WVE99:WVE100 SK99:SK100 IS99:IS100 IO99:IO100 WVA99:WVA100 WLE99:WLE100 WBI99:WBI100 VRM99:VRM100 VHQ99:VHQ100 UXU99:UXU100 UNY99:UNY100 UEC99:UEC100 TUG99:TUG100 TKK99:TKK100 TAO99:TAO100 SQS99:SQS100 SGW99:SGW100 RXA99:RXA100 RNE99:RNE100 RDI99:RDI100 QTM99:QTM100 QJQ99:QJQ100 PZU99:PZU100 PPY99:PPY100 PGC99:PGC100 OWG99:OWG100 OMK99:OMK100 OCO99:OCO100 NSS99:NSS100 NIW99:NIW100 MZA99:MZA100 MPE99:MPE100 MFI99:MFI100 LVM99:LVM100 LLQ99:LLQ100 LBU99:LBU100 KRY99:KRY100 KIC99:KIC100 JYG99:JYG100 JOK99:JOK100 JEO99:JEO100 IUS99:IUS100 IKW99:IKW100 IBA99:IBA100 HRE99:HRE100 HHI99:HHI100 GXM99:GXM100 GNQ99:GNQ100 GDU99:GDU100 FTY99:FTY100 FKC99:FKC100 FAG99:FAG100 EQK99:EQK100 EGO99:EGO100 DWS99:DWS100 DMW99:DMW100 DDA99:DDA100 CTE99:CTE100 CJI99:CJI100 BZM99:BZM100 BPQ99:BPQ100 BFU99:BFU100 AVY99:AVY100 AMC99:AMC100 ACG99:ACG100 SO99:SO100 BFO101 BPK101 BZG101 CJC101 CSY101 DCU101 DMQ101 DWM101 EGI101 EQE101 FAA101 FJW101 FTS101 GDO101 GNK101 GXG101 HHC101 HQY101 IAU101 IKQ101 IUM101 JEI101 JOE101 JYA101 KHW101 KRS101 LBO101 LLK101 LVG101 MFC101 MOY101 MYU101 NIQ101 NSM101 OCI101 OME101 OWA101 PFW101 PPS101 PZO101 QJK101 QTG101 RDC101 RMY101 RWU101 SGQ101 SQM101 TAI101 TKE101 TUA101 UDW101 UNS101 UXO101 VHK101 VRG101 WBC101 WKY101 WUU101 SA101 II101 IE101 WUQ101 WKU101 WAY101 VRC101 VHG101 UXK101 UNO101 UDS101 TTW101 TKA101 TAE101 SQI101 SGM101 RWQ101 RMU101 RCY101 QTC101 QJG101 PZK101 PPO101 PFS101 OVW101 OMA101 OCE101 NSI101 NIM101 MYQ101 MOU101 MEY101 LVC101 LLG101 LBK101 KRO101 KHS101 JXW101 JOA101 JEE101 IUI101 IKM101 IAQ101 HQU101 HGY101 GXC101 GNG101 GDK101 FTO101 FJS101 EZW101 EQA101 EGE101 DWI101 DMM101 DCQ101 CSU101 CIY101 BZC101 BPG101 BFK101 AVO101 ALS101 ABW101 SE101 ACA101 SO103 ACK103 AMG103 AWC103 BFY103 BPU103 BZQ103 CJM103 CTI103 DDE103 DNA103 DWW103 EGS103 EQO103 FAK103 FKG103 FUC103 GDY103 GNU103 GXQ103 HHM103 HRI103 IBE103 ILA103 IUW103 JES103 JOO103 JYK103 KIG103 KSC103 LBY103 LLU103 LVQ103 MFM103 MPI103 MZE103 NJA103 NSW103 OCS103 OMO103 OWK103 PGG103 PQC103 PZY103 QJU103 QTQ103 RDM103 RNI103 RXE103 SHA103 SQW103 TAS103 TKO103 TUK103 UEG103 UOC103 UXY103 VHU103 VRQ103 WBM103 WLI103 WVE103 SK103 IS103 IO103 WVA103 WLE103 WBI103 VRM103 VHQ103 UXU103 UNY103 UEC103 TUG103 TKK103 TAO103 SQS103 SGW103 RXA103 RNE103 RDI103 QTM103 QJQ103 PZU103 PPY103 PGC103 OWG103 OMK103 OCO103 NSS103 NIW103 MZA103 MPE103 MFI103 LVM103 LLQ103 LBU103 KRY103 KIC103 JYG103 JOK103 JEO103 IUS103 IKW103 IBA103 HRE103 HHI103 GXM103 GNQ103 GDU103 FTY103 FKC103 FAG103 EQK103 EGO103 DWS103 DMW103 DDA103 CTE103 CJI103 BZM103 BPQ103 BFU103 AVY103 AMC103 ACG103 BFO104 BPK104 BZG104 CJC104 CSY104 DCU104 DMQ104 DWM104 EGI104 EQE104 FAA104 FJW104 FTS104 GDO104 GNK104 GXG104 HHC104 HQY104 IAU104 IKQ104 IUM104 JEI104 JOE104 JYA104 KHW104 KRS104 LBO104 LLK104 LVG104 MFC104 MOY104 MYU104 NIQ104 NSM104 OCI104 OME104 OWA104 PFW104 PPS104 PZO104 QJK104 QTG104 RDC104 RMY104 RWU104 SGQ104 SQM104 TAI104 TKE104 TUA104 UDW104 UNS104 UXO104 VHK104 VRG104 WBC104 WKY104 WUU104 SA104 II104 IE104 WUQ104 WKU104 WAY104 VRC104 VHG104 UXK104 UNO104 UDS104 TTW104 TKA104 TAE104 SQI104 SGM104 RWQ104 RMU104 RCY104 QTC104 QJG104 PZK104 PPO104 PFS104 OVW104 OMA104 OCE104 NSI104 NIM104 MYQ104 MOU104 MEY104 LVC104 LLG104 LBK104 KRO104 KHS104 JXW104 JOA104 JEE104 IUI104 IKM104 IAQ104 HQU104 HGY104 GXC104 GNG104 GDK104 FTO104 FJS104 EZW104 EQA104 EGE104 DWI104 DMM104 DCQ104 CSU104 CIY104 BZC104 BPG104 BFK104 AVO104 ALS104 ABW104 SE104 ACA104 ALW104 ACG106 SO106 ACK106 AMG106 AWC106 BFY106 BPU106 BZQ106 CJM106 CTI106 DDE106 DNA106 DWW106 EGS106 EQO106 FAK106 FKG106 FUC106 GDY106 GNU106 GXQ106 HHM106 HRI106 IBE106 ILA106 IUW106 JES106 JOO106 JYK106 KIG106 KSC106 LBY106 LLU106 LVQ106 MFM106 MPI106 MZE106 NJA106 NSW106 OCS106 OMO106 OWK106 PGG106 PQC106 PZY106 QJU106 QTQ106 RDM106 RNI106 RXE106 SHA106 SQW106 TAS106 TKO106 TUK106 UEG106 UOC106 UXY106 VHU106 VRQ106 WBM106 WLI106 WVE106 SK106 IS106 IO106 WVA106 WLE106 WBI106 VRM106 VHQ106 UXU106 UNY106 UEC106 TUG106 TKK106 TAO106 SQS106 SGW106 RXA106 RNE106 RDI106 QTM106 QJQ106 PZU106 PPY106 PGC106 OWG106 OMK106 OCO106 NSS106 NIW106 MZA106 MPE106 MFI106 LVM106 LLQ106 LBU106 KRY106 KIC106 JYG106 JOK106 JEO106 IUS106 IKW106 IBA106 HRE106 HHI106 GXM106 GNQ106 GDU106 FTY106 FKC106 FAG106 EQK106 EGO106 DWS106 DMW106 DDA106 CTE106 CJI106 BZM106 BPQ106 BFU106 AVY106 AMC106 BFO107:BFO108 BPK107:BPK108 BZG107:BZG108 CJC107:CJC108 CSY107:CSY108 DCU107:DCU108 DMQ107:DMQ108 DWM107:DWM108 EGI107:EGI108 EQE107:EQE108 FAA107:FAA108 FJW107:FJW108 FTS107:FTS108 GDO107:GDO108 GNK107:GNK108 GXG107:GXG108 HHC107:HHC108 HQY107:HQY108 IAU107:IAU108 IKQ107:IKQ108 IUM107:IUM108 JEI107:JEI108 JOE107:JOE108 JYA107:JYA108 KHW107:KHW108 KRS107:KRS108 LBO107:LBO108 LLK107:LLK108 LVG107:LVG108 MFC107:MFC108 MOY107:MOY108 MYU107:MYU108 NIQ107:NIQ108 NSM107:NSM108 OCI107:OCI108 OME107:OME108 OWA107:OWA108 PFW107:PFW108 PPS107:PPS108 PZO107:PZO108 QJK107:QJK108 QTG107:QTG108 RDC107:RDC108 RMY107:RMY108 RWU107:RWU108 SGQ107:SGQ108 SQM107:SQM108 TAI107:TAI108 TKE107:TKE108 TUA107:TUA108 UDW107:UDW108 UNS107:UNS108 UXO107:UXO108 VHK107:VHK108 VRG107:VRG108 WBC107:WBC108 WKY107:WKY108 WUU107:WUU108 SA107:SA108 II107:II108 IE107:IE108 WUQ107:WUQ108 WKU107:WKU108 WAY107:WAY108 VRC107:VRC108 VHG107:VHG108 UXK107:UXK108 UNO107:UNO108 UDS107:UDS108 TTW107:TTW108 TKA107:TKA108 TAE107:TAE108 SQI107:SQI108 SGM107:SGM108 RWQ107:RWQ108 RMU107:RMU108 RCY107:RCY108 QTC107:QTC108 QJG107:QJG108 PZK107:PZK108 PPO107:PPO108 PFS107:PFS108 OVW107:OVW108 OMA107:OMA108 OCE107:OCE108 NSI107:NSI108 NIM107:NIM108 MYQ107:MYQ108 MOU107:MOU108 MEY107:MEY108 LVC107:LVC108 LLG107:LLG108 LBK107:LBK108 KRO107:KRO108 KHS107:KHS108 JXW107:JXW108 JOA107:JOA108 JEE107:JEE108 IUI107:IUI108 IKM107:IKM108 IAQ107:IAQ108 HQU107:HQU108 HGY107:HGY108 GXC107:GXC108 GNG107:GNG108 GDK107:GDK108 FTO107:FTO108 FJS107:FJS108 EZW107:EZW108 EQA107:EQA108 EGE107:EGE108 DWI107:DWI108 DMM107:DMM108 DCQ107:DCQ108 CSU107:CSU108 CIY107:CIY108 BZC107:BZC108 BPG107:BPG108 BFK107:BFK108 AVO107:AVO108 ALS107:ALS108 ABW107:ABW108 SE107:SE108 ACA107:ACA108 ALW107:ALW108 AMC110 ACG110 SO110 ACK110 AMG110 AWC110 BFY110 BPU110 BZQ110 CJM110 CTI110 DDE110 DNA110 DWW110 EGS110 EQO110 FAK110 FKG110 FUC110 GDY110 GNU110 GXQ110 HHM110 HRI110 IBE110 ILA110 IUW110 JES110 JOO110 JYK110 KIG110 KSC110 LBY110 LLU110 LVQ110 MFM110 MPI110 MZE110 NJA110 NSW110 OCS110 OMO110 OWK110 PGG110 PQC110 PZY110 QJU110 QTQ110 RDM110 RNI110 RXE110 SHA110 SQW110 TAS110 TKO110 TUK110 UEG110 UOC110 UXY110 VHU110 VRQ110 WBM110 WLI110 WVE110 SK110 IS110 IO110 WVA110 WLE110 WBI110 VRM110 VHQ110 UXU110 UNY110 UEC110 TUG110 TKK110 TAO110 SQS110 SGW110 RXA110 RNE110 RDI110 QTM110 QJQ110 PZU110 PPY110 PGC110 OWG110 OMK110 OCO110 NSS110 NIW110 MZA110 MPE110 MFI110 LVM110 LLQ110 LBU110 KRY110 KIC110 JYG110 JOK110 JEO110 IUS110 IKW110 IBA110 HRE110 HHI110 GXM110 GNQ110 GDU110 FTY110 FKC110 FAG110 EQK110 EGO110 DWS110 DMW110 DDA110 CTE110 CJI110 BZM110 BPQ110 BFU110 AVY110 BFO111:BFO112 BPK111:BPK112 BZG111:BZG112 CJC111:CJC112 CSY111:CSY112 DCU111:DCU112 DMQ111:DMQ112 DWM111:DWM112 EGI111:EGI112 EQE111:EQE112 FAA111:FAA112 FJW111:FJW112 FTS111:FTS112 GDO111:GDO112 GNK111:GNK112 GXG111:GXG112 HHC111:HHC112 HQY111:HQY112 IAU111:IAU112 IKQ111:IKQ112 IUM111:IUM112 JEI111:JEI112 JOE111:JOE112 JYA111:JYA112 KHW111:KHW112 KRS111:KRS112 LBO111:LBO112 LLK111:LLK112 LVG111:LVG112 MFC111:MFC112 MOY111:MOY112 MYU111:MYU112 NIQ111:NIQ112 NSM111:NSM112 OCI111:OCI112 OME111:OME112 OWA111:OWA112 PFW111:PFW112 PPS111:PPS112 PZO111:PZO112 QJK111:QJK112 QTG111:QTG112 RDC111:RDC112 RMY111:RMY112 RWU111:RWU112 SGQ111:SGQ112 SQM111:SQM112 TAI111:TAI112 TKE111:TKE112 TUA111:TUA112 UDW111:UDW112 UNS111:UNS112 UXO111:UXO112 VHK111:VHK112 VRG111:VRG112 WBC111:WBC112 WKY111:WKY112 WUU111:WUU112 SA111:SA112 II111:II112 IE111:IE112 WUQ111:WUQ112 WKU111:WKU112 WAY111:WAY112 VRC111:VRC112 VHG111:VHG112 UXK111:UXK112 UNO111:UNO112 UDS111:UDS112 TTW111:TTW112 TKA111:TKA112 TAE111:TAE112 SQI111:SQI112 SGM111:SGM112 RWQ111:RWQ112 RMU111:RMU112 RCY111:RCY112 QTC111:QTC112 QJG111:QJG112 PZK111:PZK112 PPO111:PPO112 PFS111:PFS112 OVW111:OVW112 OMA111:OMA112 OCE111:OCE112 NSI111:NSI112 NIM111:NIM112 MYQ111:MYQ112 MOU111:MOU112 MEY111:MEY112 LVC111:LVC112 LLG111:LLG112 LBK111:LBK112 KRO111:KRO112 KHS111:KHS112 JXW111:JXW112 JOA111:JOA112 JEE111:JEE112 IUI111:IUI112 IKM111:IKM112 IAQ111:IAQ112 HQU111:HQU112 HGY111:HGY112 GXC111:GXC112 GNG111:GNG112 GDK111:GDK112 FTO111:FTO112 FJS111:FJS112 EZW111:EZW112 EQA111:EQA112 EGE111:EGE112 DWI111:DWI112 DMM111:DMM112 DCQ111:DCQ112 CSU111:CSU112 CIY111:CIY112 BZC111:BZC112 BPG111:BPG112 BFK111:BFK112 AVO111:AVO112 ALS111:ALS112 ABW111:ABW112 SE111:SE112 ACA111:ACA112 ALW111:ALW112 AVY116 AMC116 ACG116 SO116 ACK116 AMG116 AWC116 BFY116 BPU116 BZQ116 CJM116 CTI116 DDE116 DNA116 DWW116 EGS116 EQO116 FAK116 FKG116 FUC116 GDY116 GNU116 GXQ116 HHM116 HRI116 IBE116 ILA116 IUW116 JES116 JOO116 JYK116 KIG116 KSC116 LBY116 LLU116 LVQ116 MFM116 MPI116 MZE116 NJA116 NSW116 OCS116 OMO116 OWK116 PGG116 PQC116 PZY116 QJU116 QTQ116 RDM116 RNI116 RXE116 SHA116 SQW116 TAS116 TKO116 TUK116 UEG116 UOC116 UXY116 VHU116 VRQ116 WBM116 WLI116 WVE116 SK116 IS116 IO116 WVA116 WLE116 WBI116 VRM116 VHQ116 UXU116 UNY116 UEC116 TUG116 TKK116 TAO116 SQS116 SGW116 RXA116 RNE116 RDI116 QTM116 QJQ116 PZU116 PPY116 PGC116 OWG116 OMK116 OCO116 NSS116 NIW116 MZA116 MPE116 MFI116 LVM116 LLQ116 LBU116 KRY116 KIC116 JYG116 JOK116 JEO116 IUS116 IKW116 IBA116 HRE116 HHI116 GXM116 GNQ116 GDU116 FTY116 FKC116 FAG116 EQK116 EGO116 DWS116 DMW116 DDA116 CTE116 CJI116 BZM116 BPQ116 BFU116 BFO117:BFO118 BPK117:BPK118 BZG117:BZG118 CJC117:CJC118 CSY117:CSY118 DCU117:DCU118 DMQ117:DMQ118 DWM117:DWM118 EGI117:EGI118 EQE117:EQE118 FAA117:FAA118 FJW117:FJW118 FTS117:FTS118 GDO117:GDO118 GNK117:GNK118 GXG117:GXG118 HHC117:HHC118 HQY117:HQY118 IAU117:IAU118 IKQ117:IKQ118 IUM117:IUM118 JEI117:JEI118 JOE117:JOE118 JYA117:JYA118 KHW117:KHW118 KRS117:KRS118 LBO117:LBO118 LLK117:LLK118 LVG117:LVG118 MFC117:MFC118 MOY117:MOY118 MYU117:MYU118 NIQ117:NIQ118 NSM117:NSM118 OCI117:OCI118 OME117:OME118 OWA117:OWA118 PFW117:PFW118 PPS117:PPS118 PZO117:PZO118 QJK117:QJK118 QTG117:QTG118 RDC117:RDC118 RMY117:RMY118 RWU117:RWU118 SGQ117:SGQ118 SQM117:SQM118 TAI117:TAI118 TKE117:TKE118 TUA117:TUA118 UDW117:UDW118 UNS117:UNS118 UXO117:UXO118 VHK117:VHK118 VRG117:VRG118 WBC117:WBC118 WKY117:WKY118 WUU117:WUU118 SA117:SA118 II117:II118 IE117:IE118 WUQ117:WUQ118 WKU117:WKU118 WAY117:WAY118 VRC117:VRC118 VHG117:VHG118 UXK117:UXK118 UNO117:UNO118 UDS117:UDS118 TTW117:TTW118 TKA117:TKA118 TAE117:TAE118 SQI117:SQI118 SGM117:SGM118 RWQ117:RWQ118 RMU117:RMU118 RCY117:RCY118 QTC117:QTC118 QJG117:QJG118 PZK117:PZK118 PPO117:PPO118 PFS117:PFS118 OVW117:OVW118 OMA117:OMA118 OCE117:OCE118 NSI117:NSI118 NIM117:NIM118 MYQ117:MYQ118 MOU117:MOU118 MEY117:MEY118 LVC117:LVC118 LLG117:LLG118 LBK117:LBK118 KRO117:KRO118 KHS117:KHS118 JXW117:JXW118 JOA117:JOA118 JEE117:JEE118 IUI117:IUI118 IKM117:IKM118 IAQ117:IAQ118 HQU117:HQU118 HGY117:HGY118 GXC117:GXC118 GNG117:GNG118 GDK117:GDK118 FTO117:FTO118 FJS117:FJS118 EZW117:EZW118 EQA117:EQA118 EGE117:EGE118 DWI117:DWI118 DMM117:DMM118 DCQ117:DCQ118 CSU117:CSU118 CIY117:CIY118 BZC117:BZC118 BPG117:BPG118 BFK117:BFK118 AVO117:AVO118 ALS117:ALS118 ABW117:ABW118 SE117:SE118 ACA117:ACA118 ALW117:ALW118 BFU121 JB251 BZM132 AVY121 AMC121 ACG121 SO121 ACK121 AMG121 AWC121 BFY121 BPU121 BZQ121 CJM121 CTI121 DDE121 DNA121 DWW121 EGS121 EQO121 FAK121 FKG121 FUC121 GDY121 GNU121 GXQ121 HHM121 HRI121 IBE121 ILA121 IUW121 JES121 JOO121 JYK121 KIG121 KSC121 LBY121 LLU121 LVQ121 MFM121 MPI121 MZE121 NJA121 NSW121 OCS121 OMO121 OWK121 PGG121 PQC121 PZY121 QJU121 QTQ121 RDM121 RNI121 RXE121 SHA121 SQW121 TAS121 TKO121 TUK121 UEG121 UOC121 UXY121 VHU121 VRQ121 WBM121 WLI121 WVE121 SK121 IS121 IO121 WVA121 WLE121 WBI121 VRM121 VHQ121 UXU121 UNY121 UEC121 TUG121 TKK121 TAO121 SQS121 SGW121 RXA121 RNE121 RDI121 QTM121 QJQ121 PZU121 PPY121 PGC121 OWG121 OMK121 OCO121 NSS121 NIW121 MZA121 MPE121 MFI121 LVM121 LLQ121 LBU121 KRY121 KIC121 JYG121 JOK121 JEO121 IUS121 IKW121 IBA121 HRE121 HHI121 GXM121 GNQ121 GDU121 FTY121 FKC121 FAG121 EQK121 EGO121 DWS121 DMW121 DDA121 CTE121 CJI121 BZM121 BPQ121 BFO122:BFO123 BPK122:BPK123 BZG122:BZG123 CJC122:CJC123 CSY122:CSY123 DCU122:DCU123 DMQ122:DMQ123 DWM122:DWM123 EGI122:EGI123 EQE122:EQE123 FAA122:FAA123 FJW122:FJW123 FTS122:FTS123 GDO122:GDO123 GNK122:GNK123 GXG122:GXG123 HHC122:HHC123 HQY122:HQY123 IAU122:IAU123 IKQ122:IKQ123 IUM122:IUM123 JEI122:JEI123 JOE122:JOE123 JYA122:JYA123 KHW122:KHW123 KRS122:KRS123 LBO122:LBO123 LLK122:LLK123 LVG122:LVG123 MFC122:MFC123 MOY122:MOY123 MYU122:MYU123 NIQ122:NIQ123 NSM122:NSM123 OCI122:OCI123 OME122:OME123 OWA122:OWA123 PFW122:PFW123 PPS122:PPS123 PZO122:PZO123 QJK122:QJK123 QTG122:QTG123 RDC122:RDC123 RMY122:RMY123 RWU122:RWU123 SGQ122:SGQ123 SQM122:SQM123 TAI122:TAI123 TKE122:TKE123 TUA122:TUA123 UDW122:UDW123 UNS122:UNS123 UXO122:UXO123 VHK122:VHK123 VRG122:VRG123 WBC122:WBC123 WKY122:WKY123 WUU122:WUU123 SA122:SA123 II122:II123 IE122:IE123 WUQ122:WUQ123 WKU122:WKU123 WAY122:WAY123 VRC122:VRC123 VHG122:VHG123 UXK122:UXK123 UNO122:UNO123 UDS122:UDS123 TTW122:TTW123 TKA122:TKA123 TAE122:TAE123 SQI122:SQI123 SGM122:SGM123 RWQ122:RWQ123 RMU122:RMU123 RCY122:RCY123 QTC122:QTC123 QJG122:QJG123 PZK122:PZK123 PPO122:PPO123 PFS122:PFS123 OVW122:OVW123 OMA122:OMA123 OCE122:OCE123 NSI122:NSI123 NIM122:NIM123 MYQ122:MYQ123 MOU122:MOU123 MEY122:MEY123 LVC122:LVC123 LLG122:LLG123 LBK122:LBK123 KRO122:KRO123 KHS122:KHS123 JXW122:JXW123 JOA122:JOA123 JEE122:JEE123 IUI122:IUI123 IKM122:IKM123 IAQ122:IAQ123 HQU122:HQU123 HGY122:HGY123 GXC122:GXC123 GNG122:GNG123 GDK122:GDK123 FTO122:FTO123 FJS122:FJS123 EZW122:EZW123 EQA122:EQA123 EGE122:EGE123 DWI122:DWI123 DMM122:DMM123 DCQ122:DCQ123 CSU122:CSU123 CIY122:CIY123 BZC122:BZC123 BPG122:BPG123 BFK122:BFK123 AVO122:AVO123 ALS122:ALS123 ABW122:ABW123 SE122:SE123 ACA122:ACA123 ALW122:ALW123 BPQ126 BFU126 AVY126 AMC126 ACG126 SO126 ACK126 AMG126 AWC126 BFY126 BPU126 BZQ126 CJM126 CTI126 DDE126 DNA126 DWW126 EGS126 EQO126 FAK126 FKG126 FUC126 GDY126 GNU126 GXQ126 HHM126 HRI126 IBE126 ILA126 IUW126 JES126 JOO126 JYK126 KIG126 KSC126 LBY126 LLU126 LVQ126 MFM126 MPI126 MZE126 NJA126 NSW126 OCS126 OMO126 OWK126 PGG126 PQC126 PZY126 QJU126 QTQ126 RDM126 RNI126 RXE126 SHA126 SQW126 TAS126 TKO126 TUK126 UEG126 UOC126 UXY126 VHU126 VRQ126 WBM126 WLI126 WVE126 SK126 IS126 IO126 WVA126 WLE126 WBI126 VRM126 VHQ126 UXU126 UNY126 UEC126 TUG126 TKK126 TAO126 SQS126 SGW126 RXA126 RNE126 RDI126 QTM126 QJQ126 PZU126 PPY126 PGC126 OWG126 OMK126 OCO126 NSS126 NIW126 MZA126 MPE126 MFI126 LVM126 LLQ126 LBU126 KRY126 KIC126 JYG126 JOK126 JEO126 IUS126 IKW126 IBA126 HRE126 HHI126 GXM126 GNQ126 GDU126 FTY126 FKC126 FAG126 EQK126 EGO126 DWS126 DMW126 DDA126 CTE126 CJI126 BZM126 BFO127:BFO128 BPK127:BPK128 BZG127:BZG128 CJC127:CJC128 CSY127:CSY128 DCU127:DCU128 DMQ127:DMQ128 DWM127:DWM128 EGI127:EGI128 EQE127:EQE128 FAA127:FAA128 FJW127:FJW128 FTS127:FTS128 GDO127:GDO128 GNK127:GNK128 GXG127:GXG128 HHC127:HHC128 HQY127:HQY128 IAU127:IAU128 IKQ127:IKQ128 IUM127:IUM128 JEI127:JEI128 JOE127:JOE128 JYA127:JYA128 KHW127:KHW128 KRS127:KRS128 LBO127:LBO128 LLK127:LLK128 LVG127:LVG128 MFC127:MFC128 MOY127:MOY128 MYU127:MYU128 NIQ127:NIQ128 NSM127:NSM128 OCI127:OCI128 OME127:OME128 OWA127:OWA128 PFW127:PFW128 PPS127:PPS128 PZO127:PZO128 QJK127:QJK128 QTG127:QTG128 RDC127:RDC128 RMY127:RMY128 RWU127:RWU128 SGQ127:SGQ128 SQM127:SQM128 TAI127:TAI128 TKE127:TKE128 TUA127:TUA128 UDW127:UDW128 UNS127:UNS128 UXO127:UXO128 VHK127:VHK128 VRG127:VRG128 WBC127:WBC128 WKY127:WKY128 WUU127:WUU128 SA127:SA128 II127:II128 IE127:IE128 WUQ127:WUQ128 WKU127:WKU128 WAY127:WAY128 VRC127:VRC128 VHG127:VHG128 UXK127:UXK128 UNO127:UNO128 UDS127:UDS128 TTW127:TTW128 TKA127:TKA128 TAE127:TAE128 SQI127:SQI128 SGM127:SGM128 RWQ127:RWQ128 RMU127:RMU128 RCY127:RCY128 QTC127:QTC128 QJG127:QJG128 PZK127:PZK128 PPO127:PPO128 PFS127:PFS128 OVW127:OVW128 OMA127:OMA128 OCE127:OCE128 NSI127:NSI128 NIM127:NIM128 MYQ127:MYQ128 MOU127:MOU128 MEY127:MEY128 LVC127:LVC128 LLG127:LLG128 LBK127:LBK128 KRO127:KRO128 KHS127:KHS128 JXW127:JXW128 JOA127:JOA128 JEE127:JEE128 IUI127:IUI128 IKM127:IKM128 IAQ127:IAQ128 HQU127:HQU128 HGY127:HGY128 GXC127:GXC128 GNG127:GNG128 GDK127:GDK128 FTO127:FTO128 FJS127:FJS128 EZW127:EZW128 EQA127:EQA128 EGE127:EGE128 DWI127:DWI128 DMM127:DMM128 DCQ127:DCQ128 CSU127:CSU128 CIY127:CIY128 BZC127:BZC128 BPG127:BPG128 BFK127:BFK128 AVO127:AVO128 ALS127:ALS128 ABW127:ABW128 SE127:SE128 ACA127:ACA128 ALW127:ALW128 ALW84:ALW85 CJI132 BPK133:BPK134 BZG133:BZG134 CJC133:CJC134 CSY133:CSY134 DCU133:DCU134 DMQ133:DMQ134 DWM133:DWM134 EGI133:EGI134 EQE133:EQE134 FAA133:FAA134 FJW133:FJW134 FTS133:FTS134 GDO133:GDO134 GNK133:GNK134 GXG133:GXG134 HHC133:HHC134 HQY133:HQY134 IAU133:IAU134 IKQ133:IKQ134 IUM133:IUM134 JEI133:JEI134 JOE133:JOE134 JYA133:JYA134 KHW133:KHW134 KRS133:KRS134 LBO133:LBO134 LLK133:LLK134 LVG133:LVG134 MFC133:MFC134 MOY133:MOY134 MYU133:MYU134 NIQ133:NIQ134 NSM133:NSM134 OCI133:OCI134 OME133:OME134 OWA133:OWA134 PFW133:PFW134 PPS133:PPS134 PZO133:PZO134 QJK133:QJK134 QTG133:QTG134 RDC133:RDC134 RMY133:RMY134 RWU133:RWU134 SGQ133:SGQ134 SQM133:SQM134 TAI133:TAI134 TKE133:TKE134 TUA133:TUA134 UDW133:UDW134 UNS133:UNS134 UXO133:UXO134 VHK133:VHK134 VRG133:VRG134 WBC133:WBC134 WKY133:WKY134 WUU133:WUU134 SA133:SA134 II133:II134 IE133:IE134 WUQ133:WUQ134 WKU133:WKU134 WAY133:WAY134 VRC133:VRC134 VHG133:VHG134 UXK133:UXK134 UNO133:UNO134 UDS133:UDS134 TTW133:TTW134 TKA133:TKA134 TAE133:TAE134 SQI133:SQI134 SGM133:SGM134 RWQ133:RWQ134 RMU133:RMU134 RCY133:RCY134 QTC133:QTC134 QJG133:QJG134 PZK133:PZK134 PPO133:PPO134 PFS133:PFS134 OVW133:OVW134 OMA133:OMA134 OCE133:OCE134 NSI133:NSI134 NIM133:NIM134 MYQ133:MYQ134 MOU133:MOU134 MEY133:MEY134 LVC133:LVC134 LLG133:LLG134 LBK133:LBK134 KRO133:KRO134 KHS133:KHS134 JXW133:JXW134 JOA133:JOA134 JEE133:JEE134 IUI133:IUI134 IKM133:IKM134 IAQ133:IAQ134 HQU133:HQU134 HGY133:HGY134 GXC133:GXC134 GNG133:GNG134 GDK133:GDK134 FTO133:FTO134 FJS133:FJS134 EZW133:EZW134 EQA133:EQA134 EGE133:EGE134 DWI133:DWI134 DMM133:DMM134 DCQ133:DCQ134 CSU133:CSU134 CIY133:CIY134 BZC133:BZC134 BPG133:BPG134 BFK133:BFK134 AVO133:AVO134 ALS133:ALS134 ABW133:ABW134 SE133:SE134 ACA133:ACA134 AVS127:AVS128 ALW101 VRT154 VHX154 UYB154 UOF154 UEJ154 TUN154 TKR154 TAV154 SQZ154 SHD154 RXH154 RNL154 RDP154 QTT154 QJX154 QAB154 PQF154 PGJ154 OWN154 OMR154 OCV154 NSZ154 NJD154 MZH154 MPL154 MFP154 LVT154 LLX154 LCB154 KSF154 KIJ154 JYN154 JOR154 JEV154 IUZ154 ILD154 IBH154 HRL154 HHP154 GXT154 GNX154 GEB154 FUF154 FKJ154 FAN154 EQR154 EGV154 DWZ154 DND154 DDH154 CTL154 CJP154 BZT154 BPX154 BGB154 AWF154 AMJ154 ACN154 SR154 IV154 WVD154:WVE154 WLH154:WLI154 WBL154:WBM154 VRP154:VRQ154 VHT154:VHU154 UXX154:UXY154 UOB154:UOC154 UEF154:UEG154 TUJ154:TUK154 TKN154:TKO154 TAR154:TAS154 SQV154:SQW154 SGZ154:SHA154 RXD154:RXE154 RNH154:RNI154 RDL154:RDM154 QTP154:QTQ154 QJT154:QJU154 PZX154:PZY154 PQB154:PQC154 PGF154:PGG154 OWJ154:OWK154 OMN154:OMO154 OCR154:OCS154 NSV154:NSW154 NIZ154:NJA154 MZD154:MZE154 MPH154:MPI154 MFL154:MFM154 LVP154:LVQ154 LLT154:LLU154 LBX154:LBY154 KSB154:KSC154 KIF154:KIG154 JYJ154:JYK154 JON154:JOO154 JER154:JES154 IUV154:IUW154 IKZ154:ILA154 IBD154:IBE154 HRH154:HRI154 HHL154:HHM154 GXP154:GXQ154 GNT154:GNU154 GDX154:GDY154 FUB154:FUC154 FKF154:FKG154 FAJ154:FAK154 EQN154:EQO154 EGR154:EGS154 DWV154:DWW154 DMZ154:DNA154 DDD154:DDE154 CTH154:CTI154 CJL154:CJM154 BZP154:BZQ154 BPT154:BPU154 BFX154:BFY154 AWB154:AWC154 AMF154:AMG154 ACJ154:ACK154 SN154:SO154 IR154:IS154 WVH154 WLL154 S153:S158 O163 DDB159 DMX159 DWT159 EGP159 EQL159 FAH159 FKD159 FTZ159 GDV159 GNR159 GXN159 HHJ159 HRF159 IBB159 IKX159 IUT159 JEP159 JOL159 JYH159 KID159 KRZ159 LBV159 LLR159 LVN159 MFJ159 MPF159 MZB159 NIX159 NST159 OCP159 OML159 OWH159 PGD159 PPZ159 PZV159 QJR159 QTN159 RDJ159 RNF159 RXB159 SGX159 SQT159 TAP159 TKL159 TUH159 UED159 UNZ159 UXV159 VHR159 VRN159 WBJ159 WLF159 WVB159 IL159 SH159 ACD159 ALZ159 AVV159 BFR159 BPN159 BZJ159 CJF159 CTB159 DCX159 DMT159 DWP159 EGL159 EQH159 FAD159 FJZ159 FTV159 GDR159 GNN159 GXJ159 HHF159 HRB159 IAX159 IKT159 IUP159 JEL159 JOH159 JYD159 KHZ159 KRV159 LBR159 LLN159 LVJ159 MFF159 MPB159 MYX159 NIT159 NSP159 OCL159 OMH159 OWD159 PFZ159 PPV159 PZR159 QJN159 QTJ159 RDF159 RNB159 RWX159 SGT159 SQP159 TAL159 TKH159 TUD159 UDZ159 UNV159 UXR159 VHN159 VRJ159 WBF159 WLB159 WUX159 IP159 SL159 ACH159 AMD159 AVZ159 BFV159 BPR159 BZN159 CJJ159 U61:U78 ACT196 AMP196 AWL196 BGH196 BQD196 BZZ196 CJV196 CTR196 DDN196 DNJ196 DXF196 EHB196 EQX196 FAT196 FKP196 FUL196 GEH196 GOD196 GXZ196 HHV196 HRR196 IBN196 ILJ196 IVF196 JFB196 JOX196 JYT196 KIP196 KSL196 LCH196 LMD196 LVZ196 MFV196 MPR196 MZN196 NJJ196 NTF196 ODB196 OMX196 OWT196 PGP196 PQL196 QAH196 QKD196 QTZ196 RDV196 RNR196 RXN196 SHJ196 SRF196 TBB196 TKX196 TUT196 UEP196 UOL196 UYH196 VID196 VRZ196 WBV196 WLR196 WVN196 IX196 ST196 ACP196 AML196 AWH196 BGD196 BPZ196 BZV196 CJR196 CTN196 DDJ196 DNF196 DXB196 EGX196 EQT196 FAP196 FKL196 FUH196 GED196 GNZ196 GXV196 HHR196 HRN196 IBJ196 ILF196 IVB196 JEX196 JOT196 JYP196 KIL196 KSH196 LCD196 LLZ196 LVV196 MFR196 MPN196 MZJ196 NJF196 NTB196 OCX196 OMT196 OWP196 PGL196 PQH196 QAD196 QJZ196 QTV196 RDR196 RNN196 RXJ196 SHF196 SRB196 TAX196 TKT196 TUP196 UEL196 UOH196 UYD196 VHZ196 VRV196 WBR196 WLN196 WVJ196 JB196 ACT199 AMP199 AWL199 BGH199 BQD199 BZZ199 CJV199 CTR199 DDN199 DNJ199 DXF199 EHB199 EQX199 FAT199 FKP199 FUL199 GEH199 GOD199 GXZ199 HHV199 HRR199 IBN199 ILJ199 IVF199 JFB199 JOX199 JYT199 KIP199 KSL199 LCH199 LMD199 LVZ199 MFV199 MPR199 MZN199 NJJ199 NTF199 ODB199 OMX199 OWT199 PGP199 PQL199 QAH199 QKD199 QTZ199 RDV199 RNR199 RXN199 SHJ199 SRF199 TBB199 TKX199 TUT199 UEP199 UOL199 UYH199 VID199 VRZ199 WBV199 WLR199 WVN199 IX199 ST199 ACP199 AML199 AWH199 BGD199 BPZ199 BZV199 CJR199 CTN199 DDJ199 DNF199 DXB199 EGX199 EQT199 FAP199 FKL199 FUH199 GED199 GNZ199 GXV199 HHR199 HRN199 IBJ199 ILF199 IVB199 JEX199 JOT199 JYP199 KIL199 KSH199 LCD199 LLZ199 LVV199 MFR199 MPN199 MZJ199 NJF199 NTB199 OCX199 OMT199 OWP199 PGL199 PQH199 QAD199 QJZ199 QTV199 RDR199 RNN199 RXJ199 SHF199 SRB199 TAX199 TKT199 TUP199 UEL199 UOH199 UYD199 VHZ199 VRV199 WBR199 WLN199 WVJ199 JB199 ADE197 SX202 ACT202 AMP202 AWL202 BGH202 BQD202 BZZ202 CJV202 CTR202 DDN202 DNJ202 DXF202 EHB202 EQX202 FAT202 FKP202 FUL202 GEH202 GOD202 GXZ202 HHV202 HRR202 IBN202 ILJ202 IVF202 JFB202 JOX202 JYT202 KIP202 KSL202 LCH202 LMD202 LVZ202 MFV202 MPR202 MZN202 NJJ202 NTF202 ODB202 OMX202 OWT202 PGP202 PQL202 QAH202 QKD202 QTZ202 RDV202 RNR202 RXN202 SHJ202 SRF202 TBB202 TKX202 TUT202 UEP202 UOL202 UYH202 VID202 VRZ202 WBV202 WLR202 WVN202 IX202 ST202 ACP202 AML202 AWH202 BGD202 BPZ202 BZV202 CJR202 CTN202 DDJ202 DNF202 DXB202 EGX202 EQT202 FAP202 FKL202 FUH202 GED202 GNZ202 GXV202 HHR202 HRN202 IBJ202 ILF202 IVB202 JEX202 JOT202 JYP202 KIL202 KSH202 LCD202 LLZ202 LVV202 MFR202 MPN202 MZJ202 NJF202 NTB202 OCX202 OMT202 OWP202 PGL202 PQH202 QAD202 QJZ202 QTV202 RDR202 RNN202 RXJ202 SHF202 SRB202 TAX202 TKT202 TUP202 UEL202 UOH202 UYD202 VHZ202 VRV202 WBR202 WLN202 WVJ202 JB202 SX204 ACT204 AMP204 AWL204 BGH204 BQD204 BZZ204 CJV204 CTR204 DDN204 DNJ204 DXF204 EHB204 EQX204 FAT204 FKP204 FUL204 GEH204 GOD204 GXZ204 HHV204 HRR204 IBN204 ILJ204 IVF204 JFB204 JOX204 JYT204 KIP204 KSL204 LCH204 LMD204 LVZ204 MFV204 MPR204 MZN204 NJJ204 NTF204 ODB204 OMX204 OWT204 PGP204 PQL204 QAH204 QKD204 QTZ204 RDV204 RNR204 RXN204 SHJ204 SRF204 TBB204 TKX204 TUT204 UEP204 UOL204 UYH204 VID204 VRZ204 WBV204 WLR204 WVN204 IX204 ST204 ACP204 AML204 AWH204 BGD204 BPZ204 BZV204 CJR204 CTN204 DDJ204 DNF204 DXB204 EGX204 EQT204 FAP204 FKL204 FUH204 GED204 GNZ204 GXV204 HHR204 HRN204 IBJ204 ILF204 IVB204 JEX204 JOT204 JYP204 KIL204 KSH204 LCD204 LLZ204 LVV204 MFR204 MPN204 MZJ204 NJF204 NTB204 OCX204 OMT204 OWP204 PGL204 PQH204 QAD204 QJZ204 QTV204 RDR204 RNN204 RXJ204 SHF204 SRB204 TAX204 TKT204 TUP204 UEL204 UOH204 UYD204 VHZ204 VRV204 WBR204 WLN204 WVJ204 JB204 SX206 ACT206 AMP206 AWL206 BGH206 BQD206 BZZ206 CJV206 CTR206 DDN206 DNJ206 DXF206 EHB206 EQX206 FAT206 FKP206 FUL206 GEH206 GOD206 GXZ206 HHV206 HRR206 IBN206 ILJ206 IVF206 JFB206 JOX206 JYT206 KIP206 KSL206 LCH206 LMD206 LVZ206 MFV206 MPR206 MZN206 NJJ206 NTF206 ODB206 OMX206 OWT206 PGP206 PQL206 QAH206 QKD206 QTZ206 RDV206 RNR206 RXN206 SHJ206 SRF206 TBB206 TKX206 TUT206 UEP206 UOL206 UYH206 VID206 VRZ206 WBV206 WLR206 WVN206 IX206 ST206 ACP206 AML206 AWH206 BGD206 BPZ206 BZV206 CJR206 CTN206 DDJ206 DNF206 DXB206 EGX206 EQT206 FAP206 FKL206 FUH206 GED206 GNZ206 GXV206 HHR206 HRN206 IBJ206 ILF206 IVB206 JEX206 JOT206 JYP206 KIL206 KSH206 LCD206 LLZ206 LVV206 MFR206 MPN206 MZJ206 NJF206 NTB206 OCX206 OMT206 OWP206 PGL206 PQH206 QAD206 QJZ206 QTV206 RDR206 RNN206 RXJ206 SHF206 SRB206 TAX206 TKT206 TUP206 UEL206 UOH206 UYD206 VHZ206 VRV206 WBR206 WLN206 WVJ206 SX251 ACT251 AMP251 AWL251 BGH251 BQD251 BZZ251 CJV251 CTR251 DDN251 DNJ251 DXF251 EHB251 EQX251 FAT251 FKP251 FUL251 GEH251 GOD251 GXZ251 HHV251 HRR251 IBN251 ILJ251 IVF251 JFB251 JOX251 JYT251 KIP251 KSL251 LCH251 LMD251 LVZ251 MFV251 MPR251 MZN251 NJJ251 NTF251 ODB251 OMX251 OWT251 PGP251 PQL251 QAH251 QKD251 QTZ251 RDV251 RNR251 RXN251 SHJ251 SRF251 TBB251 TKX251 TUT251 UEP251 UOL251 UYH251 VID251 VRZ251 WBV251 WLR251 WVN251 IX251 ST251 ACP251 AML251 AWH251 BGD251 BPZ251 BZV251 CJR251 CTN251 DDJ251 DNF251 DXB251 EGX251 EQT251 FAP251 FKL251 FUH251 GED251 GNZ251 GXV251 HHR251 HRN251 IBJ251 ILF251 IVB251 JEX251 JOT251 JYP251 KIL251 KSH251 LCD251 LLZ251 LVV251 MFR251 MPN251 MZJ251 NJF251 NTB251 OCX251 OMT251 OWP251 PGL251 PQH251 QAD251 QJZ251 QTV251 RDR251 RNN251 RXJ251 SHF251 SRB251 TAX251 TKT251 TUP251 UEL251 UOH251 UYD251 VHZ251 VRV251 WBR251 WLN251 WVJ251 WLY351 CTF159 TE160 JI160 WVQ160 WLU160 WBY160 VSC160 VIG160 UYK160 UOO160 UES160 TUW160 TLA160 TBE160 SRI160 SHM160 RXQ160 RNU160 RDY160 QUC160 QKG160 QAK160 PQO160 PGS160 OWW160 ONA160 ODE160 NTI160 NJM160 MZQ160 MPU160 MFY160 LWC160 LMG160 LCK160 KSO160 KIS160 JYW160 JPA160 JFE160 IVI160 ILM160 IBQ160 HRU160 HHY160 GYC160 GOG160 GEK160 FUO160 FKS160 FAW160 ERA160 EHE160 DXI160 DNM160 DDQ160 CTU160 CJY160 CAC160 BQG160 BGK160 AWO160 AMS160 ACW160 TA160 JE160 WVU160 WLY160 WCC160 VSG160 VIK160 UYO160 UOS160 UEW160 TVA160 TLE160 TBI160 SRM160 SHQ160 RXU160 RNY160 REC160 QUG160 QKK160 QAO160 PQS160 PGW160 OXA160 ONE160 ODI160 NTM160 NJQ160 MZU160 MPY160 MGC160 LWG160 LMK160 LCO160 KSS160 KIW160 JZA160 JPE160 JFI160 IVM160 ILQ160 IBU160 HRY160 HIC160 GYG160 GOK160 GEO160 FUS160 FKW160 FBA160 ERE160 EHI160 DXM160 DNQ160 DDU160 CTY160 CKC160 CAG160 BQK160 BGO160 AWS160 AMW160 ADA160 CJU151 DDO142 CTS142 CJW142 CAA142 BQE142 BGI142 AWM142 AMQ142 ACU142 SY142 JC142 WVK142 WLO142 WBS142 VRW142 VIA142 UYE142 UOI142 UEM142 TUQ142 TKU142 TAY142 SRC142 SHG142 RXK142 RNO142 RDS142 QTW142 QKA142 QAE142 PQI142 PGM142 OWQ142 OMU142 OCY142 NTC142 NJG142 MZK142 MPO142 MFS142 LVW142 LMA142 LCE142 KSI142 KIM142 JYQ142 JOU142 JEY142 IVC142 ILG142 IBK142 HRO142 HHS142 GXW142 GOA142 GEE142 FUI142 FKM142 FAQ142 EQU142 EGY142 DXC142 DNG142 DDK142 CTO142 CJS142 BZW142 BQA142 BGE142 AWI142 AMM142 ACQ142 SU142 IY142 WVO142 WLS142 WBW142 VSA142 VIE142 UYI142 UOM142 UEQ142 TUU142 TKY142 TBC142 SRG142 SHK142 RXO142 RNS142 RDW142 QUA142 QKE142 QAI142 PQM142 PGQ142 OWU142 OMY142 ODC142 NTG142 NJK142 MZO142 MPS142 MFW142 LWA142 LME142 LCI142 KSM142 KIQ142 JYU142 JOY142 JFC142 IVG142 ILK142 IBO142 HRS142 HHW142 GYA142 GOE142 GEI142 FUM142 FKQ142 FAU142 EQY142 EHC142 DXG142 DNK142 ADA143 TE143 JI143 WVQ143 WLU143 WBY143 VSC143 VIG143 UYK143 UOO143 UES143 TUW143 TLA143 TBE143 SRI143 SHM143 RXQ143 RNU143 RDY143 QUC143 QKG143 QAK143 PQO143 PGS143 OWW143 ONA143 ODE143 NTI143 NJM143 MZQ143 MPU143 MFY143 LWC143 LMG143 LCK143 KSO143 KIS143 JYW143 JPA143 JFE143 IVI143 ILM143 IBQ143 HRU143 HHY143 GYC143 GOG143 GEK143 FUO143 FKS143 FAW143 ERA143 EHE143 DXI143 DNM143 DDQ143 CTU143 CJY143 CAC143 BQG143 BGK143 AWO143 AMS143 ACW143 TA143 JE143 WVU143 WLY143 WCC143 VSG143 VIK143 UYO143 UOS143 UEW143 TVA143 TLE143 TBI143 SRM143 SHQ143 RXU143 RNY143 REC143 QUG143 QKK143 QAO143 PQS143 PGW143 OXA143 ONE143 ODI143 NTM143 NJQ143 MZU143 MPY143 MGC143 LWG143 LMK143 LCO143 KSS143 KIW143 JZA143 JPE143 JFI143 IVM143 ILQ143 IBU143 HRY143 HIC143 GYG143 GOK143 GEO143 FUS143 FKW143 FBA143 ERE143 EHI143 DXM143 DNQ143 DDU143 CTY143 CKC143 CAG143 BQK143 BGO143 AWS143 AMW143 S139:S149 DDO144 CTS144 CJW144 CAA144 BQE144 BGI144 AWM144 AMQ144 ACU144 SY144 JC144 WVK144 WLO144 WBS144 VRW144 VIA144 UYE144 UOI144 UEM144 TUQ144 TKU144 TAY144 SRC144 SHG144 RXK144 RNO144 RDS144 QTW144 QKA144 QAE144 PQI144 PGM144 OWQ144 OMU144 OCY144 NTC144 NJG144 MZK144 MPO144 MFS144 LVW144 LMA144 LCE144 KSI144 KIM144 JYQ144 JOU144 JEY144 IVC144 ILG144 IBK144 HRO144 HHS144 GXW144 GOA144 GEE144 FUI144 FKM144 FAQ144 EQU144 EGY144 DXC144 DNG144 DDK144 CTO144 CJS144 BZW144 BQA144 BGE144 AWI144 AMM144 ACQ144 SU144 IY144 WVO144 WLS144 WBW144 VSA144 VIE144 UYI144 UOM144 UEQ144 TUU144 TKY144 TBC144 SRG144 SHK144 RXO144 RNS144 RDW144 QUA144 QKE144 QAI144 PQM144 PGQ144 OWU144 OMY144 ODC144 NTG144 NJK144 MZO144 MPS144 MFW144 LWA144 LME144 LCI144 KSM144 KIQ144 JYU144 JOY144 JFC144 IVG144 ILK144 IBO144 HRS144 HHW144 GYA144 GOE144 GEI144 FUM144 FKQ144 FAU144 EQY144 EHC144 DXG144 DNK144 ADA145 TE145 JI145 WVQ145 WLU145 WBY145 VSC145 VIG145 UYK145 UOO145 UES145 TUW145 TLA145 TBE145 SRI145 SHM145 RXQ145 RNU145 RDY145 QUC145 QKG145 QAK145 PQO145 PGS145 OWW145 ONA145 ODE145 NTI145 NJM145 MZQ145 MPU145 MFY145 LWC145 LMG145 LCK145 KSO145 KIS145 JYW145 JPA145 JFE145 IVI145 ILM145 IBQ145 HRU145 HHY145 GYC145 GOG145 GEK145 FUO145 FKS145 FAW145 ERA145 EHE145 DXI145 DNM145 DDQ145 CTU145 CJY145 CAC145 BQG145 BGK145 AWO145 AMS145 ACW145 TA145 JE145 WVU145 WLY145 WCC145 VSG145 VIK145 UYO145 UOS145 UEW145 TVA145 TLE145 TBI145 SRM145 SHQ145 RXU145 RNY145 REC145 QUG145 QKK145 QAO145 PQS145 PGW145 OXA145 ONE145 ODI145 NTM145 NJQ145 MZU145 MPY145 MGC145 LWG145 LMK145 LCO145 KSS145 KIW145 JZA145 JPE145 JFI145 IVM145 ILQ145 IBU145 HRY145 HIC145 GYG145 GOK145 GEO145 FUS145 FKW145 FBA145 ERE145 EHI145 DXM145 DNQ145 DDU145 CTY145 CKC145 CAG145 BQK145 BGO145 AWS145 AMW145 DNK146 O139:O149 DXG150 DDO146 CTS146 CJW146 CAA146 BQE146 BGI146 AWM146 AMQ146 ACU146 SY146 JC146 WVK146 WLO146 WBS146 VRW146 VIA146 UYE146 UOI146 UEM146 TUQ146 TKU146 TAY146 SRC146 SHG146 RXK146 RNO146 RDS146 QTW146 QKA146 QAE146 PQI146 PGM146 OWQ146 OMU146 OCY146 NTC146 NJG146 MZK146 MPO146 MFS146 LVW146 LMA146 LCE146 KSI146 KIM146 JYQ146 JOU146 JEY146 IVC146 ILG146 IBK146 HRO146 HHS146 GXW146 GOA146 GEE146 FUI146 FKM146 FAQ146 EQU146 EGY146 DXC146 DNG146 DDK146 CTO146 CJS146 BZW146 BQA146 BGE146 AWI146 AMM146 ACQ146 SU146 IY146 WVO146 WLS146 WBW146 VSA146 VIE146 UYI146 UOM146 UEQ146 TUU146 TKY146 TBC146 SRG146 SHK146 RXO146 RNS146 RDW146 QUA146 QKE146 QAI146 PQM146 PGQ146 OWU146 OMY146 ODC146 NTG146 NJK146 MZO146 MPS146 MFW146 LWA146 LME146 LCI146 KSM146 KIQ146 JYU146 JOY146 JFC146 IVG146 ILK146 IBO146 HRS146 HHW146 GYA146 GOE146 GEI146 FUM146 FKQ146 FAU146 EQY146 EHC146 DXG146 ADA147 TE147 JI147 WVQ147 WLU147 WBY147 VSC147 VIG147 UYK147 UOO147 UES147 TUW147 TLA147 TBE147 SRI147 SHM147 RXQ147 RNU147 RDY147 QUC147 QKG147 QAK147 PQO147 PGS147 OWW147 ONA147 ODE147 NTI147 NJM147 MZQ147 MPU147 MFY147 LWC147 LMG147 LCK147 KSO147 KIS147 JYW147 JPA147 JFE147 IVI147 ILM147 IBQ147 HRU147 HHY147 GYC147 GOG147 GEK147 FUO147 FKS147 FAW147 ERA147 EHE147 DXI147 DNM147 DDQ147 CTU147 CJY147 CAC147 BQG147 BGK147 AWO147 AMS147 ACW147 TA147 JE147 WVU147 WLY147 WCC147 VSG147 VIK147 UYO147 UOS147 UEW147 TVA147 TLE147 TBI147 SRM147 SHQ147 RXU147 RNY147 REC147 QUG147 QKK147 QAO147 PQS147 PGW147 OXA147 ONE147 ODI147 NTM147 NJQ147 MZU147 MPY147 MGC147 LWG147 LMK147 LCO147 KSS147 KIW147 JZA147 JPE147 JFI147 IVM147 ILQ147 IBU147 HRY147 HIC147 GYG147 GOK147 GEO147 FUS147 FKW147 FBA147 ERE147 EHI147 DXM147 DNQ147 DDU147 CTY147 CKC147 CAG147 BQK147 BGO147 AWS147 AMW147 DXG148 DNK148 DDO148 CTS148 CJW148 CAA148 BQE148 BGI148 AWM148 AMQ148 ACU148 SY148 JC148 WVK148 WLO148 WBS148 VRW148 VIA148 UYE148 UOI148 UEM148 TUQ148 TKU148 TAY148 SRC148 SHG148 RXK148 RNO148 RDS148 QTW148 QKA148 QAE148 PQI148 PGM148 OWQ148 OMU148 OCY148 NTC148 NJG148 MZK148 MPO148 MFS148 LVW148 LMA148 LCE148 KSI148 KIM148 JYQ148 JOU148 JEY148 IVC148 ILG148 IBK148 HRO148 HHS148 GXW148 GOA148 GEE148 FUI148 FKM148 FAQ148 EQU148 EGY148 DXC148 DNG148 DDK148 CTO148 CJS148 BZW148 BQA148 BGE148 AWI148 AMM148 ACQ148 SU148 IY148 WVO148 WLS148 WBW148 VSA148 VIE148 UYI148 UOM148 UEQ148 TUU148 TKY148 TBC148 SRG148 SHK148 RXO148 RNS148 RDW148 QUA148 QKE148 QAI148 PQM148 PGQ148 OWU148 OMY148 ODC148 NTG148 NJK148 MZO148 MPS148 MFW148 LWA148 LME148 LCI148 KSM148 KIQ148 JYU148 JOY148 JFC148 IVG148 ILK148 IBO148 HRS148 HHW148 GYA148 GOE148 GEI148 FUM148 FKQ148 FAU148 EQY148 EHC148 EHC150 TE149 JI149 WVQ149 WLU149 WBY149 VSC149 VIG149 UYK149 UOO149 UES149 TUW149 TLA149 TBE149 SRI149 SHM149 RXQ149 RNU149 RDY149 QUC149 QKG149 QAK149 PQO149 PGS149 OWW149 ONA149 ODE149 NTI149 NJM149 MZQ149 MPU149 MFY149 LWC149 LMG149 LCK149 KSO149 KIS149 JYW149 JPA149 JFE149 IVI149 ILM149 IBQ149 HRU149 HHY149 GYC149 GOG149 GEK149 FUO149 FKS149 FAW149 ERA149 EHE149 DXI149 DNM149 DDQ149 CTU149 CJY149 CAC149 BQG149 BGK149 AWO149 AMS149 ACW149 TA149 JE149 WVU149 WLY149 WCC149 VSG149 VIK149 UYO149 UOS149 UEW149 TVA149 TLE149 TBI149 SRM149 SHQ149 RXU149 RNY149 REC149 QUG149 QKK149 QAO149 PQS149 PGW149 OXA149 ONE149 ODI149 NTM149 NJQ149 MZU149 MPY149 MGC149 LWG149 LMK149 LCO149 KSS149 KIW149 JZA149 JPE149 JFI149 IVM149 ILQ149 IBU149 HRY149 HIC149 GYG149 GOK149 GEO149 FUS149 FKW149 FBA149 ERE149 EHI149 DXM149 DNQ149 DDU149 CTY149 CKC149 CAG149 BQK149 BGO149 AWS149 AMW149 R106:R131 SX196 TI197 JM197 WVU197 WLY197 WCC197 VSG197 VIK197 UYO197 UOS197 UEW197 TVA197 TLE197 TBI197 SRM197 SHQ197 RXU197 RNY197 REC197 QUG197 QKK197 QAO197 PQS197 PGW197 OXA197 ONE197 ODI197 NTM197 NJQ197 MZU197 MPY197 MGC197 LWG197 LMK197 LCO197 KSS197 KIW197 JZA197 JPE197 JFI197 IVM197 ILQ197 IBU197 HRY197 HIC197 GYG197 GOK197 GEO197 FUS197 FKW197 FBA197 ERE197 EHI197 DXM197 DNQ197 DDU197 CTY197 CKC197 CAG197 BQK197 BGO197 AWS197 AMW197 ADA197 TE197 JI197 WVY197 WMC197 WCG197 VSK197 VIO197 UYS197 UOW197 UFA197 TVE197 TLI197 TBM197 SRQ197 SHU197 RXY197 ROC197 REG197 QUK197 QKO197 QAS197 PQW197 PHA197 OXE197 ONI197 ODM197 NTQ197 NJU197 MZY197 MQC197 MGG197 LWK197 LMO197 LCS197 KSW197 KJA197 JZE197 JPI197 JFM197 IVQ197 ILU197 IBY197 HSC197 HIG197 GYK197 GOO197 GES197 FUW197 FLA197 FBE197 ERI197 EHM197 DXQ197 DNU197 DDY197 CUC197 CKG197 CAK197 BQO197 BGS197 AWW197 ANA197 SX199 TI200 JM200 WVU200 WLY200 WCC200 VSG200 VIK200 UYO200 UOS200 UEW200 TVA200 TLE200 TBI200 SRM200 SHQ200 RXU200 RNY200 REC200 QUG200 QKK200 QAO200 PQS200 PGW200 OXA200 ONE200 ODI200 NTM200 NJQ200 MZU200 MPY200 MGC200 LWG200 LMK200 LCO200 KSS200 KIW200 JZA200 JPE200 JFI200 IVM200 ILQ200 IBU200 HRY200 HIC200 GYG200 GOK200 GEO200 FUS200 FKW200 FBA200 ERE200 EHI200 DXM200 DNQ200 DDU200 CTY200 CKC200 CAG200 BQK200 BGO200 AWS200 AMW200 ADA200 TE200 JI200 WVY200 WMC200 WCG200 VSK200 VIO200 UYS200 UOW200 UFA200 TVE200 TLI200 TBM200 SRQ200 SHU200 RXY200 ROC200 REG200 QUK200 QKO200 QAS200 PQW200 PHA200 OXE200 ONI200 ODM200 NTQ200 NJU200 MZY200 MQC200 MGG200 LWK200 LMO200 LCS200 KSW200 KJA200 JZE200 JPI200 JFM200 IVQ200 ILU200 IBY200 HSC200 HIG200 GYK200 GOO200 GES200 FUW200 FLA200 FBE200 ERI200 EHM200 DXQ200 DNU200 DDY200 CUC200 CKG200 CAK200 BQO200 BGS200 AWW200 ANA200 JB155:JB158 WVJ163 WLN163 WBR163 VRV163 VHZ163 UYD163 UOH163 UEL163 TUP163 TKT163 TAX163 SRB163 SHF163 RXJ163 RNN163 RDR163 QTV163 QJZ163 QAD163 PQH163 PGL163 OWP163 OMT163 OCX163 NTB163 NJF163 MZJ163 MPN163 MFR163 LVV163 LLZ163 LCD163 KSH163 KIL163 JYP163 JOT163 JEX163 IVB163 ILF163 IBJ163 HRN163 HHR163 GXV163 GNZ163 GED163 FUH163 FKL163 FAP163 EQT163 EGX163 DXB163 DNF163 DDJ163 CTN163 CJR163 BZV163 BPZ163 BGD163 AWH163 AML163 ACP163 ST163 IX163 WVN163 WLR163 WBV163 VRZ163 VID163 UYH163 UOL163 UEP163 TUT163 TKX163 TBB163 SRF163 SHJ163 RXN163 RNR163 RDV163 QTZ163 QKD163 QAH163 PQL163 PGP163 OWT163 OMX163 ODB163 NTF163 NJJ163 MZN163 MPR163 MFV163 LVZ163 LMD163 LCH163 KSL163 KIP163 JYT163 JOX163 JFB163 IVF163 ILJ163 IBN163 HRR163 HHV163 GXZ163 GOD163 GEH163 FUL163 FKP163 FAT163 EQX163 EHB163 DXF163 DNJ163 DDN163 CTR163 CJV163 BZZ163 BQD163 BGH163 AWL163 AMP163 ACT163 N135:N136 WVJ155:WVJ158 WLN155:WLN158 WBR155:WBR158 VRV155:VRV158 VHZ155:VHZ158 UYD155:UYD158 UOH155:UOH158 UEL155:UEL158 TUP155:TUP158 TKT155:TKT158 TAX155:TAX158 SRB155:SRB158 SHF155:SHF158 RXJ155:RXJ158 RNN155:RNN158 RDR155:RDR158 QTV155:QTV158 QJZ155:QJZ158 QAD155:QAD158 PQH155:PQH158 PGL155:PGL158 OWP155:OWP158 OMT155:OMT158 OCX155:OCX158 NTB155:NTB158 NJF155:NJF158 MZJ155:MZJ158 MPN155:MPN158 MFR155:MFR158 LVV155:LVV158 LLZ155:LLZ158 LCD155:LCD158 KSH155:KSH158 KIL155:KIL158 JYP155:JYP158 JOT155:JOT158 JEX155:JEX158 IVB155:IVB158 ILF155:ILF158 IBJ155:IBJ158 HRN155:HRN158 HHR155:HHR158 GXV155:GXV158 GNZ155:GNZ158 GED155:GED158 FUH155:FUH158 FKL155:FKL158 FAP155:FAP158 EQT155:EQT158 EGX155:EGX158 DXB155:DXB158 DNF155:DNF158 DDJ155:DDJ158 CTN155:CTN158 CJR155:CJR158 BZV155:BZV158 BPZ155:BPZ158 BGD155:BGD158 AWH155:AWH158 AML155:AML158 ACP155:ACP158 ST155:ST158 IX155:IX158 WVN155:WVN158 WLR155:WLR158 WBV155:WBV158 VRZ155:VRZ158 VID155:VID158 UYH155:UYH158 UOL155:UOL158 UEP155:UEP158 TUT155:TUT158 TKX155:TKX158 TBB155:TBB158 SRF155:SRF158 SHJ155:SHJ158 RXN155:RXN158 RNR155:RNR158 RDV155:RDV158 QTZ155:QTZ158 QKD155:QKD158 QAH155:QAH158 PQL155:PQL158 PGP155:PGP158 OWT155:OWT158 OMX155:OMX158 ODB155:ODB158 NTF155:NTF158 NJJ155:NJJ158 MZN155:MZN158 MPR155:MPR158 MFV155:MFV158 LVZ155:LVZ158 LMD155:LMD158 LCH155:LCH158 KSL155:KSL158 KIP155:KIP158 JYT155:JYT158 JOX155:JOX158 JFB155:JFB158 IVF155:IVF158 ILJ155:ILJ158 IBN155:IBN158 HRR155:HRR158 HHV155:HHV158 GXZ155:GXZ158 GOD155:GOD158 GEH155:GEH158 FUL155:FUL158 FKP155:FKP158 FAT155:FAT158 EQX155:EQX158 EHB155:EHB158 DXF155:DXF158 DNJ155:DNJ158 DDN155:DDN158 CTR155:CTR158 CJV155:CJV158 BZZ155:BZZ158 BQD155:BQD158 BGH155:BGH158 AWL155:AWL158 AMP155:AMP158 ACT155:ACT158 O153:O158 WLS257:WLT257 WLU258 WVW259 JK259 TG259 ADC259 AMY259 AWU259 BGQ259 BQM259 CAI259 CKE259 CUA259 DDW259 DNS259 DXO259 EHK259 ERG259 FBC259 FKY259 FUU259 GEQ259 GOM259 GYI259 HIE259 HSA259 IBW259 ILS259 IVO259 JFK259 JPG259 JZC259 KIY259 KSU259 LCQ259 LMM259 LWI259 MGE259 MQA259 MZW259 NJS259 NTO259 ODK259 ONG259 OXC259 PGY259 PQU259 QAQ259 QKM259 QUI259 REE259 ROA259 RXW259 SHS259 SRO259 TBK259 TLG259 TVC259 UEY259 UOU259 UYQ259 VIM259 VSI259 WCE259 WMA259 O262:O263 JK263 TG263 ADC263 AMY263 AWU263 BGQ263 BQM263 CAI263 CKE263 CUA263 DDW263 DNS263 DXO263 EHK263 ERG263 FBC263 FKY263 FUU263 GEQ263 GOM263 GYI263 HIE263 HSA263 IBW263 ILS263 IVO263 JFK263 JPG263 JZC263 KIY263 KSU263 LCQ263 LMM263 LWI263 MGE263 MQA263 MZW263 NJS263 NTO263 ODK263 ONG263 OXC263 PGY263 PQU263 QAQ263 QKM263 QUI263 REE263 ROA263 RXW263 SHS263 SRO263 TBK263 TLG263 TVC263 UEY263 UOU263 UYQ263 VIM263 VSI263 WCE263 WMA263 WVW263 BQG375 TG352 JK352 WVW352 WMA352 WCE352 VSI352 VIM352 UYQ352 UOU352 UEY352 TVC352 TLG352 TBK352 SRO352 SHS352 RXW352 ROA352 REE352 QUI352 QKM352 QAQ352 PQU352 PGY352 OXC352 ONG352 ODK352 NTO352 NJS352 MZW352 MQA352 MGE352 LWI352 LMM352 LCQ352 KSU352 KIY352 JZC352 JPG352 JFK352 IVO352 ILS352 IBW352 HSA352 HIE352 GYI352 GOM352 GEQ352 FUU352 FKY352 FBC352 ERG352 EHK352 DXO352 DNS352 DDW352 CUA352 CKE352 CAI352 BQM352 BGQ352 AWU352 AMY352 ADC352 TI353:TI355 WVU353:WVU355 ADE353:ADE355 ANA353:ANA355 AWW353:AWW355 BGS353:BGS355 BQO353:BQO355 CAK353:CAK355 CKG353:CKG355 CUC353:CUC355 DDY353:DDY355 DNU353:DNU355 DXQ353:DXQ355 EHM353:EHM355 ERI353:ERI355 FBE353:FBE355 FLA353:FLA355 FUW353:FUW355 GES353:GES355 GOO353:GOO355 GYK353:GYK355 HIG353:HIG355 HSC353:HSC355 IBY353:IBY355 ILU353:ILU355 IVQ353:IVQ355 JFM353:JFM355 JPI353:JPI355 JZE353:JZE355 KJA353:KJA355 KSW353:KSW355 LCS353:LCS355 LMO353:LMO355 LWK353:LWK355 MGG353:MGG355 MQC353:MQC355 MZY353:MZY355 NJU353:NJU355 NTQ353:NTQ355 ODM353:ODM355 ONI353:ONI355 OXE353:OXE355 PHA353:PHA355 PQW353:PQW355 QAS353:QAS355 QKO353:QKO355 QUK353:QUK355 REG353:REG355 ROC353:ROC355 RXY353:RXY355 SHU353:SHU355 SRQ353:SRQ355 TBM353:TBM355 TLI353:TLI355 TVE353:TVE355 UFA353:UFA355 UOW353:UOW355 UYS353:UYS355 VIO353:VIO355 VSK353:VSK355 WCG353:WCG355 WMC353:WMC355 WVY353:WVY355 JI353:JI355 TE353:TE355 ADA353:ADA355 AMW353:AMW355 AWS353:AWS355 BGO353:BGO355 BQK353:BQK355 CAG353:CAG355 CKC353:CKC355 CTY353:CTY355 DDU353:DDU355 DNQ353:DNQ355 DXM353:DXM355 EHI353:EHI355 ERE353:ERE355 FBA353:FBA355 FKW353:FKW355 FUS353:FUS355 GEO353:GEO355 GOK353:GOK355 GYG353:GYG355 HIC353:HIC355 HRY353:HRY355 IBU353:IBU355 ILQ353:ILQ355 IVM353:IVM355 JFI353:JFI355 JPE353:JPE355 JZA353:JZA355 KIW353:KIW355 KSS353:KSS355 LCO353:LCO355 LMK353:LMK355 LWG353:LWG355 MGC353:MGC355 MPY353:MPY355 MZU353:MZU355 NJQ353:NJQ355 NTM353:NTM355 ODI353:ODI355 ONE353:ONE355 OXA353:OXA355 PGW353:PGW355 PQS353:PQS355 QAO353:QAO355 QKK353:QKK355 QUG353:QUG355 REC353:REC355 RNY353:RNY355 RXU353:RXU355 SHQ353:SHQ355 SRM353:SRM355 TBI353:TBI355 TLE353:TLE355 TVA353:TVA355 UEW353:UEW355 UOS353:UOS355 UYO353:UYO355 VIK353:VIK355 VSG353:VSG355 WCC353:WCC355 WLY353:WLY355 O250:O254 WVM256 JE256 TA256 ACW256 AMS256 AWO256 BGK256 BQG256 CAC256 CJY256 CTU256 DDQ256 DNM256 DXI256 EHE256 ERA256 FAW256 FKS256 FUO256 GEK256 GOG256 GYC256 HHY256 HRU256 IBQ256 ILM256 IVI256 JFE256 JPA256 JYW256 KIS256 KSO256 LCK256 LMG256 LWC256 MFY256 MPU256 MZQ256 NJM256 NTI256 ODE256 ONA256 OWW256 PGS256 PQO256 QAK256 QKG256 QUC256 RDY256 RNU256 RXQ256 SHM256 SRI256 TBE256 TLA256 TUW256 UES256 UOO256 UYK256 VIG256 VSC256 WBY256 WLU256 WVQ256 JA256 SW256 ACS256 AMO256 AWK256 BGG256 BQC256 BZY256 CJU256 CTQ256 DDM256 DNI256 DXE256 EHA256 EQW256 FAS256 FKO256 FUK256 GEG256 GOC256 GXY256 HHU256 HRQ256 IBM256 ILI256 IVE256 JFA256 JOW256 JYS256 KIO256 KSK256 LCG256 LMC256 LVY256 MFU256 MPQ256 MZM256 NJI256 NTE256 ODA256 OMW256 OWS256 PGO256 PQK256 QAG256 QKC256 QTY256 RDU256 RNQ256 RXM256 SHI256 SRE256 TBA256 TKW256 TUS256 UEO256 UOK256 UYG256 VIC256 VRY256 WBU256 WLQ256 JM347 TI347 WVU347 ADE347 ANA347 AWW347 BGS347 BQO347 CAK347 CKG347 CUC347 DDY347 DNU347 DXQ347 EHM347 ERI347 FBE347 FLA347 FUW347 GES347 GOO347 GYK347 HIG347 HSC347 IBY347 ILU347 IVQ347 JFM347 JPI347 JZE347 KJA347 KSW347 LCS347 LMO347 LWK347 MGG347 MQC347 MZY347 NJU347 NTQ347 ODM347 ONI347 OXE347 PHA347 PQW347 QAS347 QKO347 QUK347 REG347 ROC347 RXY347 SHU347 SRQ347 TBM347 TLI347 TVE347 UFA347 UOW347 UYS347 VIO347 VSK347 WCG347 WMC347 WVY347 JI347 TE347 ADA347 AMW347 AWS347 BGO347 BQK347 CAG347 CKC347 CTY347 DDU347 DNQ347 DXM347 EHI347 ERE347 FBA347 FKW347 FUS347 GEO347 GOK347 GYG347 HIC347 HRY347 IBU347 ILQ347 IVM347 JFI347 JPE347 JZA347 KIW347 KSS347 LCO347 LMK347 LWG347 MGC347 MPY347 MZU347 NJQ347 NTM347 ODI347 ONE347 OXA347 PGW347 PQS347 QAO347 QKK347 QUG347 REC347 RNY347 RXU347 SHQ347 SRM347 TBI347 TLE347 TVA347 UEW347 UOS347 UYO347 VIK347 VSG347 WCC347 WLY347 JM349 TI349 WVU349 ADE349 ANA349 AWW349 BGS349 BQO349 CAK349 CKG349 CUC349 DDY349 DNU349 DXQ349 EHM349 ERI349 FBE349 FLA349 FUW349 GES349 GOO349 GYK349 HIG349 HSC349 IBY349 ILU349 IVQ349 JFM349 JPI349 JZE349 KJA349 KSW349 LCS349 LMO349 LWK349 MGG349 MQC349 MZY349 NJU349 NTQ349 ODM349 ONI349 OXE349 PHA349 PQW349 QAS349 QKO349 QUK349 REG349 ROC349 RXY349 SHU349 SRQ349 TBM349 TLI349 TVE349 UFA349 UOW349 UYS349 VIO349 VSK349 WCG349 WMC349 WVY349 JI349 TE349 ADA349 AMW349 AWS349 BGO349 BQK349 CAG349 CKC349 CTY349 DDU349 DNQ349 DXM349 EHI349 ERE349 FBA349 FKW349 FUS349 GEO349 GOK349 GYG349 HIC349 HRY349 IBU349 ILQ349 IVM349 JFI349 JPE349 JZA349 KIW349 KSS349 LCO349 LMK349 LWG349 MGC349 MPY349 MZU349 NJQ349 NTM349 ODI349 ONE349 OXA349 PGW349 PQS349 QAO349 QKK349 QUG349 REC349 RNY349 RXU349 SHQ349 SRM349 TBI349 TLE349 TVA349 UEW349 UOS349 UYO349 VIK349 VSG349 WCC349 WLY349 JM351 TI351 WVU351 ADE351 ANA351 AWW351 BGS351 BQO351 CAK351 CKG351 CUC351 DDY351 DNU351 DXQ351 EHM351 ERI351 FBE351 FLA351 FUW351 GES351 GOO351 GYK351 HIG351 HSC351 IBY351 ILU351 IVQ351 JFM351 JPI351 JZE351 KJA351 KSW351 LCS351 LMO351 LWK351 MGG351 MQC351 MZY351 NJU351 NTQ351 ODM351 ONI351 OXE351 PHA351 PQW351 QAS351 QKO351 QUK351 REG351 ROC351 RXY351 SHU351 SRQ351 TBM351 TLI351 TVE351 UFA351 UOW351 UYS351 VIO351 VSK351 WCG351 WMC351 WVY351 JI351 TE351 ADA351 AMW351 AWS351 BGO351 BQK351 CAG351 CKC351 CTY351 DDU351 DNQ351 DXM351 EHI351 ERE351 FBA351 FKW351 FUS351 GEO351 GOK351 GYG351 HIC351 HRY351 IBU351 ILQ351 IVM351 JFI351 JPE351 JZA351 KIW351 KSS351 LCO351 LMK351 LWG351 MGC351 MPY351 MZU351 NJQ351 NTM351 ODI351 ONE351 OXA351 PGW351 PQS351 QAO351 QKK351 QUG351 REC351 RNY351 RXU351 SHQ351 SRM351 TBI351 TLE351 TVA351 UEW351 UOS351 UYO351 VIK351 VSG351 WCC351 AVS84:AVS85 AVS89:AVS90 AVS95:AVS96 AVS122:AVS123 AVS107:AVS108 AVS117:AVS118 SJ162 AVS111:AVS112 U132:U134 R135:R136 ACT161 AMP161 AWL161 BGH161 BQD161 BZZ161 CJV161 CTR161 DDN161 DNJ161 DXF161 EHB161 EQX161 FAT161 FKP161 FUL161 GEH161 GOD161 GXZ161 HHV161 HRR161 IBN161 ILJ161 IVF161 JFB161 JOX161 JYT161 KIP161 KSL161 LCH161 LMD161 LVZ161 MFV161 MPR161 MZN161 NJJ161 NTF161 ODB161 OMX161 OWT161 PGP161 PQL161 QAH161 QKD161 QTZ161 RDV161 RNR161 RXN161 SHJ161 SRF161 TBB161 TKX161 TUT161 UEP161 UOL161 UYH161 VID161 VRZ161 WBV161 WLR161 WVN161 IX161 ST161 ACP161 AML161 AWH161 BGD161 BPZ161 BZV161 CJR161 CTN161 DDJ161 DNF161 DXB161 EGX161 EQT161 FAP161 FKL161 FUH161 GED161 GNZ161 GXV161 HHR161 HRN161 IBJ161 ILF161 IVB161 JEX161 JOT161 JYP161 KIL161 KSH161 LCD161 LLZ161 LVV161 MFR161 MPN161 MZJ161 NJF161 NTB161 OCX161 OMT161 OWP161 PGL161 PQH161 QAD161 QJZ161 QTV161 RDR161 RNN161 RXJ161 SHF161 SRB161 TAX161 TKT161 TUP161 UEL161 UOH161 UYD161 VHZ161 VRV161 WBR161 WLN161 WVJ161 JB161 SX161 T160:T162 IN162 WUV162 WKZ162 WBD162 VRH162 VHL162 UXP162 UNT162 UDX162 TUB162 TKF162 TAJ162 SQN162 SGR162 RWV162 RMZ162 RDD162 QTH162 QJL162 PZP162 PPT162 PFX162 OWB162 OMF162 OCJ162 NSN162 NIR162 MYV162 MOZ162 MFD162 LVH162 LLL162 LBP162 KRT162 KHX162 JYB162 JOF162 JEJ162 IUN162 IKR162 IAV162 HQZ162 HHD162 GXH162 GNL162 GDP162 FTT162 FJX162 FAB162 EQF162 EGJ162 DWN162 DMR162 DCV162 CSZ162 CJD162 BZH162 BPL162 BFP162 AVT162 ALX162 ACB162 SF162 IJ162 WUZ162 WLD162 WBH162 VRL162 VHP162 UXT162 UNX162 UEB162 TUF162 TKJ162 TAN162 SQR162 SGV162 RWZ162 RND162 RDH162 QTL162 QJP162 PZT162 PPX162 PGB162 OWF162 OMJ162 OCN162 NSR162 NIV162 MYZ162 MPD162 MFH162 LVL162 LLP162 LBT162 KRX162 KIB162 JYF162 JOJ162 JEN162 IUR162 IKV162 IAZ162 HRD162 HHH162 GXL162 GNP162 GDT162 FTX162 FKB162 FAF162 EQJ162 EGN162 DWR162 DMV162 DCZ162 CTD162 CJH162 BZL162 BPP162 BFT162 AVX162 AMB162 ACF162 AVS101 SM356:SM357 AVS104 D166 S250:S254 JM353:JM355 ACI356:ACI357 AME356:AME357 AWA356:AWA357 BFW356:BFW357 BPS356:BPS357 BZO356:BZO357 CJK356:CJK357 CTG356:CTG357 DDC356:DDC357 DMY356:DMY357 DWU356:DWU357 EGQ356:EGQ357 EQM356:EQM357 FAI356:FAI357 FKE356:FKE357 FUA356:FUA357 GDW356:GDW357 GNS356:GNS357 GXO356:GXO357 HHK356:HHK357 HRG356:HRG357 IBC356:IBC357 IKY356:IKY357 IUU356:IUU357 JEQ356:JEQ357 JOM356:JOM357 JYI356:JYI357 KIE356:KIE357 KSA356:KSA357 LBW356:LBW357 LLS356:LLS357 LVO356:LVO357 MFK356:MFK357 MPG356:MPG357 MZC356:MZC357 NIY356:NIY357 NSU356:NSU357 OCQ356:OCQ357 OMM356:OMM357 OWI356:OWI357 PGE356:PGE357 PQA356:PQA357 PZW356:PZW357 QJS356:QJS357 QTO356:QTO357 RDK356:RDK357 RNG356:RNG357 RXC356:RXC357 SGY356:SGY357 SQU356:SQU357 TAQ356:TAQ357 TKM356:TKM357 TUI356:TUI357 UEE356:UEE357 UOA356:UOA357 UXW356:UXW357 VHS356:VHS357 VRO356:VRO357 WBK356:WBK357 WLG356:WLG357 WVC356:WVC357 IM356:IM357 SI356:SI357 ACE356:ACE357 AMA356:AMA357 AVW356:AVW357 BFS356:BFS357 BPO356:BPO357 BZK356:BZK357 CJG356:CJG357 CTC356:CTC357 DCY356:DCY357 DMU356:DMU357 DWQ356:DWQ357 EGM356:EGM357 EQI356:EQI357 FAE356:FAE357 FKA356:FKA357 FTW356:FTW357 GDS356:GDS357 GNO356:GNO357 GXK356:GXK357 HHG356:HHG357 HRC356:HRC357 IAY356:IAY357 IKU356:IKU357 IUQ356:IUQ357 JEM356:JEM357 JOI356:JOI357 JYE356:JYE357 KIA356:KIA357 KRW356:KRW357 LBS356:LBS357 LLO356:LLO357 LVK356:LVK357 MFG356:MFG357 MPC356:MPC357 MYY356:MYY357 NIU356:NIU357 NSQ356:NSQ357 OCM356:OCM357 OMI356:OMI357 OWE356:OWE357 PGA356:PGA357 PPW356:PPW357 PZS356:PZS357 QJO356:QJO357 QTK356:QTK357 RDG356:RDG357 RNC356:RNC357 RWY356:RWY357 SGU356:SGU357 SQQ356:SQQ357 TAM356:TAM357 TKI356:TKI357 TUE356:TUE357 UEA356:UEA357 UNW356:UNW357 UXS356:UXS357 VHO356:VHO357 VRK356:VRK357 WBG356:WBG357 O356:O357 BGK43:BGK45 SX163 IZ166 SV166 ACR166 AMN166 AWJ166 BGF166 BQB166 BZX166 CJT166 CTP166 DDL166 DNH166 DXD166 EGZ166 EQV166 FAR166 FKN166 FUJ166 GEF166 GOB166 GXX166 HHT166 HRP166 IBL166 ILH166 IVD166 JEZ166 JOV166 JYR166 KIN166 KSJ166 LCF166 LMB166 LVX166 MFT166 MPP166 MZL166 NJH166 NTD166 OCZ166 OMV166 OWR166 PGN166 PQJ166 QAF166 QKB166 QTX166 RDT166 RNP166 RXL166 SHH166 SRD166 TAZ166 TKV166 TUR166 UEN166 UOJ166 UYF166 VIB166 VRX166 WBT166 WLP166 WVL166 WCC164:WCC166 WLC356:WLC357 TI282:TI283 WVU282:WVU283 VSG164:VSG166 VIK164:VIK166 UYO164:UYO166 UOS164:UOS166 UEW164:UEW166 TVA164:TVA166 TLE164:TLE166 TBI164:TBI166 SRM164:SRM166 SHQ164:SHQ166 RXU164:RXU166 RNY164:RNY166 REC164:REC166 QUG164:QUG166 QKK164:QKK166 QAO164:QAO166 PQS164:PQS166 PGW164:PGW166 OXA164:OXA166 ONE164:ONE166 ODI164:ODI166 NTM164:NTM166 NJQ164:NJQ166 MZU164:MZU166 MPY164:MPY166 MGC164:MGC166 LWG164:LWG166 LMK164:LMK166 LCO164:LCO166 KSS164:KSS166 KIW164:KIW166 JZA164:JZA166 JPE164:JPE166 JFI164:JFI166 IVM164:IVM166 ILQ164:ILQ166 IBU164:IBU166 HRY164:HRY166 HIC164:HIC166 GYG164:GYG166 GOK164:GOK166 GEO164:GEO166 FUS164:FUS166 FKW164:FKW166 FBA164:FBA166 ERE164:ERE166 EHI164:EHI166 DXM164:DXM166 DNQ164:DNQ166 DDU164:DDU166 CTY164:CTY166 CKC164:CKC166 CAG164:CAG166 BQK164:BQK166 BGO164:BGO166 AWS164:AWS166 AMW164:AMW166 ADA164:ADA166 TE164:TE166 JI164:JI166 WVU164:WVU166 WLY164:WLY166 R83:R104 JM282:JM283 ADE282:ADE283 ANA282:ANA283 AWW282:AWW283 BGS282:BGS283 BQO282:BQO283 CAK282:CAK283 CKG282:CKG283 CUC282:CUC283 DDY282:DDY283 DNU282:DNU283 DXQ282:DXQ283 EHM282:EHM283 ERI282:ERI283 FBE282:FBE283 FLA282:FLA283 FUW282:FUW283 GES282:GES283 GOO282:GOO283 GYK282:GYK283 HIG282:HIG283 HSC282:HSC283 IBY282:IBY283 ILU282:ILU283 IVQ282:IVQ283 JFM282:JFM283 JPI282:JPI283 JZE282:JZE283 KJA282:KJA283 KSW282:KSW283 LCS282:LCS283 LMO282:LMO283 LWK282:LWK283 MGG282:MGG283 MQC282:MQC283 MZY282:MZY283 NJU282:NJU283 NTQ282:NTQ283 ODM282:ODM283 ONI282:ONI283 OXE282:OXE283 PHA282:PHA283 PQW282:PQW283 QAS282:QAS283 QKO282:QKO283 QUK282:QUK283 REG282:REG283 ROC282:ROC283 RXY282:RXY283 SHU282:SHU283 SRQ282:SRQ283 TBM282:TBM283 TLI282:TLI283 TVE282:TVE283 UFA282:UFA283 UOW282:UOW283 UYS282:UYS283 VIO282:VIO283 VSK282:VSK283 WCG282:WCG283 WMC282:WMC283 WVY282:WVY283 JI282:JI283 TE282:TE283 ADA282:ADA283 AMW282:AMW283 AWS282:AWS283 BGO282:BGO283 BQK282:BQK283 CAG282:CAG283 CKC282:CKC283 CTY282:CTY283 DDU282:DDU283 DNQ282:DNQ283 DXM282:DXM283 EHI282:EHI283 ERE282:ERE283 FBA282:FBA283 FKW282:FKW283 FUS282:FUS283 GEO282:GEO283 GOK282:GOK283 GYG282:GYG283 HIC282:HIC283 HRY282:HRY283 IBU282:IBU283 ILQ282:ILQ283 IVM282:IVM283 JFI282:JFI283 JPE282:JPE283 JZA282:JZA283 KIW282:KIW283 KSS282:KSS283 LCO282:LCO283 LMK282:LMK283 LWG282:LWG283 MGC282:MGC283 MPY282:MPY283 MZU282:MZU283 NJQ282:NJQ283 NTM282:NTM283 ODI282:ODI283 ONE282:ONE283 OXA282:OXA283 PGW282:PGW283 PQS282:PQS283 QAO282:QAO283 QKK282:QKK283 QUG282:QUG283 REC282:REC283 RNY282:RNY283 RXU282:RXU283 SHQ282:SHQ283 SRM282:SRM283 TBI282:TBI283 TLE282:TLE283 TVA282:TVA283 UEW282:UEW283 UOS282:UOS283 UYO282:UYO283 VIK282:VIK283 VSG282:VSG283 WCC282:WCC283 WLY282:WLY283 WCA177:WCA179 J166 TK180:TK181 ADG180:ADG181 ANC180:ANC181 AWY180:AWY181 BGU180:BGU181 BQQ180:BQQ181 CAM180:CAM181 CKI180:CKI181 CUE180:CUE181 DEA180:DEA181 DNW180:DNW181 DXS180:DXS181 EHO180:EHO181 ERK180:ERK181 FBG180:FBG181 FLC180:FLC181 FUY180:FUY181 GEU180:GEU181 GOQ180:GOQ181 GYM180:GYM181 HII180:HII181 HSE180:HSE181 ICA180:ICA181 ILW180:ILW181 IVS180:IVS181 JFO180:JFO181 JPK180:JPK181 JZG180:JZG181 KJC180:KJC181 KSY180:KSY181 LCU180:LCU181 LMQ180:LMQ181 LWM180:LWM181 MGI180:MGI181 MQE180:MQE181 NAA180:NAA181 NJW180:NJW181 NTS180:NTS181 ODO180:ODO181 ONK180:ONK181 OXG180:OXG181 PHC180:PHC181 PQY180:PQY181 QAU180:QAU181 QKQ180:QKQ181 QUM180:QUM181 REI180:REI181 ROE180:ROE181 RYA180:RYA181 SHW180:SHW181 SRS180:SRS181 TBO180:TBO181 TLK180:TLK181 TVG180:TVG181 UFC180:UFC181 UOY180:UOY181 UYU180:UYU181 VIQ180:VIQ181 VSM180:VSM181 WCI180:WCI181 WME180:WME181 WWA180:WWA181 JK180:JK181 TG180:TG181 ADC180:ADC181 AMY180:AMY181 AWU180:AWU181 BGQ180:BGQ181 BQM180:BQM181 CAI180:CAI181 CKE180:CKE181 CUA180:CUA181 DDW180:DDW181 DNS180:DNS181 DXO180:DXO181 EHK180:EHK181 ERG180:ERG181 FBC180:FBC181 FKY180:FKY181 FUU180:FUU181 GEQ180:GEQ181 GOM180:GOM181 GYI180:GYI181 HIE180:HIE181 HSA180:HSA181 IBW180:IBW181 ILS180:ILS181 IVO180:IVO181 JFK180:JFK181 JPG180:JPG181 JZC180:JZC181 KIY180:KIY181 KSU180:KSU181 LCQ180:LCQ181 LMM180:LMM181 LWI180:LWI181 MGE180:MGE181 MQA180:MQA181 MZW180:MZW181 NJS180:NJS181 NTO180:NTO181 ODK180:ODK181 ONG180:ONG181 OXC180:OXC181 PGY180:PGY181 PQU180:PQU181 QAQ180:QAQ181 QKM180:QKM181 QUI180:QUI181 REE180:REE181 ROA180:ROA181 RXW180:RXW181 SHS180:SHS181 SRO180:SRO181 TBK180:TBK181 TLG180:TLG181 TVC180:TVC181 UEY180:UEY181 UOU180:UOU181 UYQ180:UYQ181 VIM180:VIM181 VSI180:VSI181 WCE180:WCE181 WMA180:WMA181 VSE177:VSE179 WCA183 VII177:VII179 VSE183 UYM177:UYM179 VII183 UOQ177:UOQ179 UYM183 UEU177:UEU179 UOQ183 TUY177:TUY179 UEU183 TLC177:TLC179 TUY183 TBG177:TBG179 TLC183 SRK177:SRK179 TBG183 SHO177:SHO179 SRK183 RXS177:RXS179 SHO183 RNW177:RNW179 RXS183 REA177:REA179 RNW183 QUE177:QUE179 REA183 QKI177:QKI179 QUE183 QAM177:QAM179 QKI183 PQQ177:PQQ179 QAM183 PGU177:PGU179 PQQ183 OWY177:OWY179 PGU183 ONC177:ONC179 OWY183 ODG177:ODG179 ONC183 NTK177:NTK179 ODG183 NJO177:NJO179 NTK183 MZS177:MZS179 NJO183 MPW177:MPW179 MZS183 MGA177:MGA179 MPW183 LWE177:LWE179 MGA183 LMI177:LMI179 LWE183 LCM177:LCM179 LMI183 KSQ177:KSQ179 LCM183 KIU177:KIU179 KSQ183 JYY177:JYY179 KIU183 JPC177:JPC179 JYY183 JFG177:JFG179 JPC183 IVK177:IVK179 JFG183 ILO177:ILO179 IVK183 IBS177:IBS179 ILO183 HRW177:HRW179 IBS183 HIA177:HIA179 HRW183 GYE177:GYE179 HIA183 GOI177:GOI179 GYE183 GEM177:GEM179 GOI183 FUQ177:FUQ179 GEM183 FKU177:FKU179 FUQ183 FAY177:FAY179 FKU183 ERC177:ERC179 FAY183 EHG177:EHG179 ERC183 DXK177:DXK179 EHG183 DNO177:DNO179 DXK183 DDS177:DDS179 DNO183 CTW177:CTW179 DDS183 CKA177:CKA179 CTW183 CAE177:CAE179 CKA183 BQI177:BQI179 CAE183 BGM177:BGM179 BQI183 AWQ177:AWQ179 BGM183 AMU177:AMU179 AWQ183 ACY177:ACY179 AMU183 TC177:TC179 ACY183 JG177:JG179 TC183 WVS177:WVS179 JG183 WVS183 S356:S357 IQ356:IQ357 WME376 WCI376 VSM376 VIQ376 UYU376 UOY376 UFC376 TVG376 TLK376 TBO376 SRS376 SHW376 RYA376 ROE376 REI376 QUM376 QKQ376 QAU376 PQY376 PHC376 OXG376 ONK376 ODO376 NTS376 NJW376 NAA376 MQE376 MGI376 LWM376 LMQ376 LCU376 KSY376 KJC376 JZG376 JPK376 JFO376 IVS376 ILW376 ICA376 HSE376 HII376 GYM376 GOQ376 GEU376 FUY376 FLC376 FBG376 ERK376 EHO376 DXS376 DNW376 DEA376 CUE376 CKI376 CAM376 BQQ376 BGU376 AWY376 ANC376 ADG376 TK376 JO376 TC167 ACY167 AMU167 AWQ167 BGM167 BQI167 CAE167 CKA167 CTW167 DDS167 DNO167 DXK167 EHG167 ERC167 FAY167 FKU167 FUQ167 GEM167 GOI167 GYE167 HIA167 HRW167 IBS167 ILO167 IVK167 JFG167 JPC167 JYY167 KIU167 KSQ167 LCM167 LMI167 LWE167 MGA167 MPW167 MZS167 NJO167 NTK167 ODG167 ONC167 OWY167 PGU167 PQQ167 QAM167 QKI167 QUE167 REA167 RNW167 RXS167 SHO167 SRK167 TBG167 TLC167 TUY167 UEU167 UOQ167 UYM167 VII167 VSE167 WCA167 WLW167 WVS167 JG167 TI168 ADE168 ANA168 AWW168 BGS168 BQO168 CAK168 CKG168 CUC168 DDY168 DNU168 DXQ168 EHM168 ERI168 FBE168 FLA168 FUW168 GES168 GOO168 GYK168 HIG168 HSC168 IBY168 ILU168 IVQ168 JFM168 JPI168 JZE168 KJA168 KSW168 LCS168 LMO168 LWK168 MGG168 MQC168 MZY168 NJU168 NTQ168 ODM168 ONI168 OXE168 PHA168 PQW168 QAS168 QKO168 QUK168 REG168 ROC168 RXY168 SHU168 SRQ168 TBM168 TLI168 TVE168 UFA168 UOW168 UYS168 VIO168 VSK168 WCG168 WMC168 WVY168 JI168 TE168 ADA168 AMW168 AWS168 BGO168 BQK168 CAG168 CKC168 CTY168 DDU168 DNQ168 DXM168 EHI168 ERE168 FBA168 FKW168 FUS168 GEO168 GOK168 GYG168 HIC168 HRY168 IBU168 ILQ168 IVM168 JFI168 JPE168 JZA168 KIW168 KSS168 LCO168 LMK168 LWG168 MGC168 MPY168 MZU168 NJQ168 NTM168 ODI168 ONE168 OXA168 PGW168 PQS168 QAO168 QKK168 QUG168 REC168 RNY168 RXU168 SHQ168 SRM168 TBI168 TLE168 TVA168 UEW168 UOS168 UYO168 VIK168 VSG168 WCC168 WLY168 WVU168 JM168 TC169 ACY169 AMU169 AWQ169 BGM169 BQI169 CAE169 CKA169 CTW169 DDS169 DNO169 DXK169 EHG169 ERC169 FAY169 FKU169 FUQ169 GEM169 GOI169 GYE169 HIA169 HRW169 IBS169 ILO169 IVK169 JFG169 JPC169 JYY169 KIU169 KSQ169 LCM169 LMI169 LWE169 MGA169 MPW169 MZS169 NJO169 NTK169 ODG169 ONC169 OWY169 PGU169 PQQ169 QAM169 QKI169 QUE169 REA169 RNW169 RXS169 SHO169 SRK169 TBG169 TLC169 TUY169 UEU169 UOQ169 UYM169 VII169 VSE169 WCA169 WLW169 WVS169 JG169 JM170 TI170 ADE170 ANA170 AWW170 BGS170 BQO170 CAK170 CKG170 CUC170 DDY170 DNU170 DXQ170 EHM170 ERI170 FBE170 FLA170 FUW170 GES170 GOO170 GYK170 HIG170 HSC170 IBY170 ILU170 IVQ170 JFM170 JPI170 JZE170 KJA170 KSW170 LCS170 LMO170 LWK170 MGG170 MQC170 MZY170 NJU170 NTQ170 ODM170 ONI170 OXE170 PHA170 PQW170 QAS170 QKO170 QUK170 REG170 ROC170 RXY170 SHU170 SRQ170 TBM170 TLI170 TVE170 UFA170 UOW170 UYS170 VIO170 VSK170 WCG170 WMC170 WVY170 JI170 TE170 ADA170 AMW170 AWS170 BGO170 BQK170 CAG170 CKC170 CTY170 DDU170 DNQ170 DXM170 EHI170 ERE170 FBA170 FKW170 FUS170 GEO170 GOK170 GYG170 HIC170 HRY170 IBU170 ILQ170 IVM170 JFI170 JPE170 JZA170 KIW170 KSS170 LCO170 LMK170 LWG170 MGC170 MPY170 MZU170 NJQ170 NTM170 ODI170 ONE170 OXA170 PGW170 PQS170 QAO170 QKK170 QUG170 REC170 RNY170 RXU170 SHQ170 SRM170 TBI170 TLE170 TVA170 UEW170 UOS170 UYO170 VIK170 VSG170 WCC170 WLY170 WVU170 WVS175 JG171 TC171 ACY171 AMU171 AWQ171 BGM171 BQI171 CAE171 CKA171 CTW171 DDS171 DNO171 DXK171 EHG171 ERC171 FAY171 FKU171 FUQ171 GEM171 GOI171 GYE171 HIA171 HRW171 IBS171 ILO171 IVK171 JFG171 JPC171 JYY171 KIU171 KSQ171 LCM171 LMI171 LWE171 MGA171 MPW171 MZS171 NJO171 NTK171 ODG171 ONC171 OWY171 PGU171 PQQ171 QAM171 QKI171 QUE171 REA171 RNW171 RXS171 SHO171 SRK171 TBG171 TLC171 TUY171 UEU171 UOQ171 UYM171 VII171 VSE171 WCA171 WLW171 WVS171 WVU172 WLY172 WCC172 VSG172 VIK172 UYO172 UOS172 UEW172 TVA172 TLE172 TBI172 SRM172 SHQ172 RXU172 RNY172 REC172 QUG172 QKK172 QAO172 PQS172 PGW172 OXA172 ONE172 ODI172 NTM172 NJQ172 MZU172 MPY172 MGC172 LWG172 LMK172 LCO172 KSS172 KIW172 JZA172 JPE172 JFI172 IVM172 ILQ172 IBU172 HRY172 HIC172 GYG172 GOK172 GEO172 FUS172 FKW172 FBA172 ERE172 EHI172 DXM172 DNQ172 DDU172 CTY172 CKC172 CAG172 BQK172 BGO172 AWS172 AMW172 ADA172 TE172 JI172 WVY172 WMC172 WCG172 VSK172 VIO172 UYS172 UOW172 UFA172 TVE172 TLI172 TBM172 SRQ172 SHU172 RXY172 ROC172 REG172 QUK172 QKO172 QAS172 PQW172 PHA172 OXE172 ONI172 ODM172 NTQ172 NJU172 MZY172 MQC172 MGG172 LWK172 LMO172 LCS172 KSW172 KJA172 JZE172 JPI172 JFM172 IVQ172 ILU172 IBY172 HSC172 HIG172 GYK172 GOO172 GES172 FUW172 FLA172 FBE172 ERI172 EHM172 DXQ172 DNU172 DDY172 CUC172 CKG172 CAK172 BQO172 BGS172 AWW172 ANA172 ADE172 TI172 JM172 JG175 TC175 ACY175 AMU175 AWQ175 BGM175 BQI175 CAE175 CKA175 CTW175 DDS175 DNO175 DXK175 EHG175 ERC175 FAY175 FKU175 FUQ175 GEM175 GOI175 GYE175 HIA175 HRW175 IBS175 ILO175 IVK175 JFG175 JPC175 JYY175 KIU175 KSQ175 LCM175 LMI175 LWE175 MGA175 MPW175 MZS175 NJO175 NTK175 ODG175 ONC175 OWY175 PGU175 PQQ175 QAM175 QKI175 QUE175 REA175 RNW175 RXS175 SHO175 SRK175 TBG175 TLC175 TUY175 UEU175 UOQ175 UYM175 VII175 VSE175 WCA175 AWO375 WLW175 WLW177:WLW179 TI176 TI182 ADE176 ADE182 ANA176 ANA182 AWW176 AWW182 BGS176 BGS182 BQO176 BQO182 CAK176 CAK182 CKG176 CKG182 CUC176 CUC182 DDY176 DDY182 DNU176 DNU182 DXQ176 DXQ182 EHM176 EHM182 ERI176 ERI182 FBE176 FBE182 FLA176 FLA182 FUW176 FUW182 GES176 GES182 GOO176 GOO182 GYK176 GYK182 HIG176 HIG182 HSC176 HSC182 IBY176 IBY182 ILU176 ILU182 IVQ176 IVQ182 JFM176 JFM182 JPI176 JPI182 JZE176 JZE182 KJA176 KJA182 KSW176 KSW182 LCS176 LCS182 LMO176 LMO182 LWK176 LWK182 MGG176 MGG182 MQC176 MQC182 MZY176 MZY182 NJU176 NJU182 NTQ176 NTQ182 ODM176 ODM182 ONI176 ONI182 OXE176 OXE182 PHA176 PHA182 PQW176 PQW182 QAS176 QAS182 QKO176 QKO182 QUK176 QUK182 REG176 REG182 ROC176 ROC182 RXY176 RXY182 SHU176 SHU182 SRQ176 SRQ182 TBM176 TBM182 TLI176 TLI182 TVE176 TVE182 UFA176 UFA182 UOW176 UOW182 UYS176 UYS182 VIO176 VIO182 VSK176 VSK182 WCG176 WCG182 WMC176 WMC182 WVY176 WVY182 JI176 JI182 TE176 TE182 ADA176 ADA182 AMW176 AMW182 AWS176 AWS182 BGO176 BGO182 BQK176 BQK182 CAG176 CAG182 CKC176 CKC182 CTY176 CTY182 DDU176 DDU182 DNQ176 DNQ182 DXM176 DXM182 EHI176 EHI182 ERE176 ERE182 FBA176 FBA182 FKW176 FKW182 FUS176 FUS182 GEO176 GEO182 GOK176 GOK182 GYG176 GYG182 HIC176 HIC182 HRY176 HRY182 IBU176 IBU182 ILQ176 ILQ182 IVM176 IVM182 JFI176 JFI182 JPE176 JPE182 JZA176 JZA182 KIW176 KIW182 KSS176 KSS182 LCO176 LCO182 LMK176 LMK182 LWG176 LWG182 MGC176 MGC182 MPY176 MPY182 MZU176 MZU182 NJQ176 NJQ182 NTM176 NTM182 ODI176 ODI182 ONE176 ONE182 OXA176 OXA182 PGW176 PGW182 PQS176 PQS182 QAO176 QAO182 QKK176 QKK182 QUG176 QUG182 REC176 REC182 RNY176 RNY182 RXU176 RXU182 SHQ176 SHQ182 SRM176 SRM182 TBI176 TBI182 TLE176 TLE182 TVA176 TVA182 UEW176 UEW182 UOS176 UOS182 UYO176 UYO182 VIK176 VIK182 VSG176 VSG182 WCC176 WCC182 WLY176 WLY182 WVU176 WVU182 JM182 JM176 WVW180:WVW181 S163:S183 WLW173 WCA173 VSE173 VII173 UYM173 UOQ173 UEU173 TUY173 TLC173 TBG173 SRK173 SHO173 RXS173 RNW173 REA173 QUE173 QKI173 QAM173 PQQ173 PGU173 OWY173 ONC173 ODG173 NTK173 NJO173 MZS173 MPW173 MGA173 LWE173 LMI173 LCM173 KSQ173 KIU173 JYY173 JPC173 JFG173 IVK173 ILO173 IBS173 HRW173 HIA173 GYE173 GOI173 GEM173 FUQ173 FKU173 FAY173 ERC173 EHG173 DXK173 DNO173 DDS173 CTW173 CKA173 CAE173 BQI173 BGM173 AWQ173 AMU173 ACY173 TC173 JG173 WVS173 TI174 ADE174 ANA174 AWW174 BGS174 BQO174 CAK174 CKG174 CUC174 DDY174 DNU174 DXQ174 EHM174 ERI174 FBE174 FLA174 FUW174 GES174 GOO174 GYK174 HIG174 HSC174 IBY174 ILU174 IVQ174 JFM174 JPI174 JZE174 KJA174 KSW174 LCS174 LMO174 LWK174 MGG174 MQC174 MZY174 NJU174 NTQ174 ODM174 ONI174 OXE174 PHA174 PQW174 QAS174 QKO174 QUK174 REG174 ROC174 RXY174 SHU174 SRQ174 TBM174 TLI174 TVE174 UFA174 UOW174 UYS174 VIO174 VSK174 WCG174 WMC174 WVY174 JI174 TE174 ADA174 AMW174 AWS174 BGO174 BQK174 CAG174 CKC174 CTY174 DDU174 DNQ174 DXM174 EHI174 ERE174 FBA174 FKW174 FUS174 GEO174 GOK174 GYG174 HIC174 HRY174 IBU174 ILQ174 IVM174 JFI174 JPE174 JZA174 KIW174 KSS174 LCO174 LMK174 LWG174 MGC174 MPY174 MZU174 NJQ174 NTM174 ODI174 ONE174 OXA174 PGW174 PQS174 QAO174 QKK174 QUG174 REC174 RNY174 RXU174 SHQ174 SRM174 TBI174 TLE174 TVA174 UEW174 UOS174 UYO174 VIK174 VSG174 WCC174 WLY174 WVU174 JM174 O167:O183 WVU290:WVU291 WLY290:WLY291 WCC290:WCC291 VSG290:VSG291 VIK290:VIK291 UYO290:UYO291 UOS290:UOS291 UEW290:UEW291 TVA290:TVA291 TLE290:TLE291 TBI290:TBI291 SRM290:SRM291 SHQ290:SHQ291 RXU290:RXU291 RNY290:RNY291 REC290:REC291 QUG290:QUG291 QKK290:QKK291 QAO290:QAO291 PQS290:PQS291 PGW290:PGW291 OXA290:OXA291 ONE290:ONE291 ODI290:ODI291 NTM290:NTM291 NJQ290:NJQ291 MZU290:MZU291 MPY290:MPY291 MGC290:MGC291 LWG290:LWG291 LMK290:LMK291 LCO290:LCO291 KSS290:KSS291 KIW290:KIW291 JZA290:JZA291 JPE290:JPE291 JFI290:JFI291 IVM290:IVM291 ILQ290:ILQ291 IBU290:IBU291 HRY290:HRY291 HIC290:HIC291 GYG290:GYG291 GOK290:GOK291 GEO290:GEO291 FUS290:FUS291 FKW290:FKW291 FBA290:FBA291 ERE290:ERE291 EHI290:EHI291 DXM290:DXM291 DNQ290:DNQ291 DDU290:DDU291 CTY290:CTY291 CKC290:CKC291 CAG290:CAG291 BQK290:BQK291 BGO290:BGO291 AWS290:AWS291 AMW290:AMW291 ADA290:ADA291 TE290:TE291 JI290:JI291 WVY290:WVY291 WMC290:WMC291 WCG290:WCG291 VSK290:VSK291 VIO290:VIO291 UYS290:UYS291 UOW290:UOW291 UFA290:UFA291 TVE290:TVE291 TLI290:TLI291 TBM290:TBM291 SRQ290:SRQ291 SHU290:SHU291 RXY290:RXY291 ROC290:ROC291 REG290:REG291 QUK290:QUK291 QKO290:QKO291 QAS290:QAS291 PQW290:PQW291 PHA290:PHA291 OXE290:OXE291 ONI290:ONI291 ODM290:ODM291 NTQ290:NTQ291 NJU290:NJU291 MZY290:MZY291 MQC290:MQC291 MGG290:MGG291 LWK290:LWK291 LMO290:LMO291 LCS290:LCS291 KSW290:KSW291 KJA290:KJA291 JZE290:JZE291 JPI290:JPI291 JFM290:JFM291 IVQ290:IVQ291 ILU290:ILU291 IBY290:IBY291 HSC290:HSC291 HIG290:HIG291 GYK290:GYK291 GOO290:GOO291 GES290:GES291 FUW290:FUW291 FLA290:FLA291 FBE290:FBE291 ERI290:ERI291 EHM290:EHM291 DXQ290:DXQ291 DNU290:DNU291 DDY290:DDY291 CUC290:CUC291 CKG290:CKG291 CAK290:CAK291 BQO290:BQO291 BGS290:BGS291 AWW290:AWW291 ANA290:ANA291 ADE290:ADE291 TI290:TI291 ADE297:ADE298 ANA297:ANA298 AWW297:AWW298 BGS297:BGS298 BQO297:BQO298 CAK297:CAK298 CKG297:CKG298 CUC297:CUC298 DDY297:DDY298 DNU297:DNU298 DXQ297:DXQ298 EHM297:EHM298 ERI297:ERI298 FBE297:FBE298 FLA297:FLA298 FUW297:FUW298 GES297:GES298 GOO297:GOO298 GYK297:GYK298 HIG297:HIG298 HSC297:HSC298 IBY297:IBY298 ILU297:ILU298 IVQ297:IVQ298 JFM297:JFM298 JPI297:JPI298 JZE297:JZE298 KJA297:KJA298 KSW297:KSW298 LCS297:LCS298 LMO297:LMO298 LWK297:LWK298 MGG297:MGG298 MQC297:MQC298 MZY297:MZY298 NJU297:NJU298 NTQ297:NTQ298 ODM297:ODM298 ONI297:ONI298 OXE297:OXE298 PHA297:PHA298 PQW297:PQW298 QAS297:QAS298 QKO297:QKO298 QUK297:QUK298 REG297:REG298 ROC297:ROC298 RXY297:RXY298 SHU297:SHU298 SRQ297:SRQ298 TBM297:TBM298 TLI297:TLI298 TVE297:TVE298 UFA297:UFA298 UOW297:UOW298 UYS297:UYS298 VIO297:VIO298 VSK297:VSK298 WCG297:WCG298 WMC297:WMC298 WVY297:WVY298 JI297:JI298 TE297:TE298 ADA297:ADA298 AMW297:AMW298 AWS297:AWS298 BGO297:BGO298 BQK297:BQK298 CAG297:CAG298 CKC297:CKC298 CTY297:CTY298 DDU297:DDU298 DNQ297:DNQ298 DXM297:DXM298 EHI297:EHI298 ERE297:ERE298 FBA297:FBA298 FKW297:FKW298 FUS297:FUS298 GEO297:GEO298 GOK297:GOK298 GYG297:GYG298 HIC297:HIC298 HRY297:HRY298 IBU297:IBU298 ILQ297:ILQ298 IVM297:IVM298 JFI297:JFI298 JPE297:JPE298 JZA297:JZA298 KIW297:KIW298 KSS297:KSS298 LCO297:LCO298 LMK297:LMK298 LWG297:LWG298 MGC297:MGC298 MPY297:MPY298 MZU297:MZU298 NJQ297:NJQ298 NTM297:NTM298 ODI297:ODI298 ONE297:ONE298 OXA297:OXA298 PGW297:PGW298 PQS297:PQS298 QAO297:QAO298 QKK297:QKK298 QUG297:QUG298 REC297:REC298 RNY297:RNY298 RXU297:RXU298 SHQ297:SHQ298 SRM297:SRM298 TBI297:TBI298 TLE297:TLE298 TVA297:TVA298 UEW297:UEW298 UOS297:UOS298 UYO297:UYO298 VIK297:VIK298 VSG297:VSG298 WCC297:WCC298 WLY297:WLY298 WVU297:WVU298 JM297:JM298 WLY316:WLY317 WCC316:WCC317 VSG316:VSG317 VIK316:VIK317 UYO316:UYO317 UOS316:UOS317 UEW316:UEW317 TVA316:TVA317 TLE316:TLE317 TBI316:TBI317 SRM316:SRM317 SHQ316:SHQ317 RXU316:RXU317 RNY316:RNY317 REC316:REC317 QUG316:QUG317 QKK316:QKK317 QAO316:QAO317 PQS316:PQS317 PGW316:PGW317 OXA316:OXA317 ONE316:ONE317 ODI316:ODI317 NTM316:NTM317 NJQ316:NJQ317 MZU316:MZU317 MPY316:MPY317 MGC316:MGC317 LWG316:LWG317 LMK316:LMK317 LCO316:LCO317 KSS316:KSS317 KIW316:KIW317 JZA316:JZA317 JPE316:JPE317 JFI316:JFI317 IVM316:IVM317 ILQ316:ILQ317 IBU316:IBU317 HRY316:HRY317 HIC316:HIC317 GYG316:GYG317 GOK316:GOK317 GEO316:GEO317 FUS316:FUS317 FKW316:FKW317 FBA316:FBA317 ERE316:ERE317 EHI316:EHI317 DXM316:DXM317 DNQ316:DNQ317 DDU316:DDU317 CTY316:CTY317 CKC316:CKC317 CAG316:CAG317 BQK316:BQK317 BGO316:BGO317 AWS316:AWS317 AMW316:AMW317 ADA316:ADA317 TE316:TE317 JI316:JI317 WVY316:WVY317 WMC316:WMC317 WCG316:WCG317 VSK316:VSK317 VIO316:VIO317 UYS316:UYS317 UOW316:UOW317 UFA316:UFA317 TVE316:TVE317 TLI316:TLI317 TBM316:TBM317 SRQ316:SRQ317 SHU316:SHU317 RXY316:RXY317 ROC316:ROC317 REG316:REG317 QUK316:QUK317 QKO316:QKO317 QAS316:QAS317 PQW316:PQW317 PHA316:PHA317 OXE316:OXE317 ONI316:ONI317 ODM316:ODM317 NTQ316:NTQ317 NJU316:NJU317 MZY316:MZY317 MQC316:MQC317 MGG316:MGG317 LWK316:LWK317 LMO316:LMO317 LCS316:LCS317 KSW316:KSW317 KJA316:KJA317 JZE316:JZE317 JPI316:JPI317 JFM316:JFM317 IVQ316:IVQ317 ILU316:ILU317 IBY316:IBY317 HSC316:HSC317 HIG316:HIG317 GYK316:GYK317 GOO316:GOO317 GES316:GES317 FUW316:FUW317 FLA316:FLA317 FBE316:FBE317 ERI316:ERI317 EHM316:EHM317 DXQ316:DXQ317 DNU316:DNU317 DDY316:DDY317 CUC316:CUC317 CKG316:CKG317 CAK316:CAK317 BQO316:BQO317 BGS316:BGS317 AWW316:AWW317 ANA316:ANA317 ADE316:ADE317 TI316:TI317 JM316:JM317 TI323:TI324 ADE323:ADE324 ANA323:ANA324 AWW323:AWW324 BGS323:BGS324 BQO323:BQO324 CAK323:CAK324 CKG323:CKG324 CUC323:CUC324 DDY323:DDY324 DNU323:DNU324 DXQ323:DXQ324 EHM323:EHM324 ERI323:ERI324 FBE323:FBE324 FLA323:FLA324 FUW323:FUW324 GES323:GES324 GOO323:GOO324 GYK323:GYK324 HIG323:HIG324 HSC323:HSC324 IBY323:IBY324 ILU323:ILU324 IVQ323:IVQ324 JFM323:JFM324 JPI323:JPI324 JZE323:JZE324 KJA323:KJA324 KSW323:KSW324 LCS323:LCS324 LMO323:LMO324 LWK323:LWK324 MGG323:MGG324 MQC323:MQC324 MZY323:MZY324 NJU323:NJU324 NTQ323:NTQ324 ODM323:ODM324 ONI323:ONI324 OXE323:OXE324 PHA323:PHA324 PQW323:PQW324 QAS323:QAS324 QKO323:QKO324 QUK323:QUK324 REG323:REG324 ROC323:ROC324 RXY323:RXY324 SHU323:SHU324 SRQ323:SRQ324 TBM323:TBM324 TLI323:TLI324 TVE323:TVE324 UFA323:UFA324 UOW323:UOW324 UYS323:UYS324 VIO323:VIO324 VSK323:VSK324 WCG323:WCG324 WMC323:WMC324 WVY323:WVY324 JI323:JI324 TE323:TE324 ADA323:ADA324 AMW323:AMW324 AWS323:AWS324 BGO323:BGO324 BQK323:BQK324 CAG323:CAG324 CKC323:CKC324 CTY323:CTY324 DDU323:DDU324 DNQ323:DNQ324 DXM323:DXM324 EHI323:EHI324 ERE323:ERE324 FBA323:FBA324 FKW323:FKW324 FUS323:FUS324 GEO323:GEO324 GOK323:GOK324 GYG323:GYG324 HIC323:HIC324 HRY323:HRY324 IBU323:IBU324 ILQ323:ILQ324 IVM323:IVM324 JFI323:JFI324 JPE323:JPE324 JZA323:JZA324 KIW323:KIW324 KSS323:KSS324 LCO323:LCO324 LMK323:LMK324 LWG323:LWG324 MGC323:MGC324 MPY323:MPY324 MZU323:MZU324 NJQ323:NJQ324 NTM323:NTM324 ODI323:ODI324 ONE323:ONE324 OXA323:OXA324 PGW323:PGW324 PQS323:PQS324 QAO323:QAO324 QKK323:QKK324 QUG323:QUG324 REC323:REC324 RNY323:RNY324 RXU323:RXU324 SHQ323:SHQ324 SRM323:SRM324 TBI323:TBI324 TLE323:TLE324 TVA323:TVA324 UEW323:UEW324 UOS323:UOS324 UYO323:UYO324 VIK323:VIK324 VSG323:VSG324 WCC323:WCC324 WLY323:WLY324 WVU323:WVU324 WCC330:WCC331 VSG330:VSG331 VIK330:VIK331 UYO330:UYO331 UOS330:UOS331 UEW330:UEW331 TVA330:TVA331 TLE330:TLE331 TBI330:TBI331 SRM330:SRM331 SHQ330:SHQ331 RXU330:RXU331 RNY330:RNY331 REC330:REC331 QUG330:QUG331 QKK330:QKK331 QAO330:QAO331 PQS330:PQS331 PGW330:PGW331 OXA330:OXA331 ONE330:ONE331 ODI330:ODI331 NTM330:NTM331 NJQ330:NJQ331 MZU330:MZU331 MPY330:MPY331 MGC330:MGC331 LWG330:LWG331 LMK330:LMK331 LCO330:LCO331 KSS330:KSS331 KIW330:KIW331 JZA330:JZA331 JPE330:JPE331 JFI330:JFI331 IVM330:IVM331 ILQ330:ILQ331 IBU330:IBU331 HRY330:HRY331 HIC330:HIC331 GYG330:GYG331 GOK330:GOK331 GEO330:GEO331 FUS330:FUS331 FKW330:FKW331 FBA330:FBA331 ERE330:ERE331 EHI330:EHI331 DXM330:DXM331 DNQ330:DNQ331 DDU330:DDU331 CTY330:CTY331 CKC330:CKC331 CAG330:CAG331 BQK330:BQK331 BGO330:BGO331 AWS330:AWS331 AMW330:AMW331 ADA330:ADA331 TE330:TE331 JI330:JI331 WVY330:WVY331 WMC330:WMC331 WCG330:WCG331 VSK330:VSK331 VIO330:VIO331 UYS330:UYS331 UOW330:UOW331 UFA330:UFA331 TVE330:TVE331 TLI330:TLI331 TBM330:TBM331 SRQ330:SRQ331 SHU330:SHU331 RXY330:RXY331 ROC330:ROC331 REG330:REG331 QUK330:QUK331 QKO330:QKO331 QAS330:QAS331 PQW330:PQW331 PHA330:PHA331 OXE330:OXE331 ONI330:ONI331 ODM330:ODM331 NTQ330:NTQ331 NJU330:NJU331 MZY330:MZY331 MQC330:MQC331 MGG330:MGG331 LWK330:LWK331 LMO330:LMO331 LCS330:LCS331 KSW330:KSW331 KJA330:KJA331 JZE330:JZE331 JPI330:JPI331 JFM330:JFM331 IVQ330:IVQ331 ILU330:ILU331 IBY330:IBY331 HSC330:HSC331 HIG330:HIG331 GYK330:GYK331 GOO330:GOO331 GES330:GES331 FUW330:FUW331 FLA330:FLA331 FBE330:FBE331 ERI330:ERI331 EHM330:EHM331 DXQ330:DXQ331 DNU330:DNU331 DDY330:DDY331 CUC330:CUC331 CKG330:CKG331 CAK330:CAK331 BQO330:BQO331 BGS330:BGS331 AWW330:AWW331 ANA330:ANA331 ADE330:ADE331 TI330:TI331 JM330:JM331 WVU330:WVU331 WVU337:WVU338 JM337:JM338 TI337:TI338 ADE337:ADE338 ANA337:ANA338 AWW337:AWW338 BGS337:BGS338 BQO337:BQO338 CAK337:CAK338 CKG337:CKG338 CUC337:CUC338 DDY337:DDY338 DNU337:DNU338 DXQ337:DXQ338 EHM337:EHM338 ERI337:ERI338 FBE337:FBE338 FLA337:FLA338 FUW337:FUW338 GES337:GES338 GOO337:GOO338 GYK337:GYK338 HIG337:HIG338 HSC337:HSC338 IBY337:IBY338 ILU337:ILU338 IVQ337:IVQ338 JFM337:JFM338 JPI337:JPI338 JZE337:JZE338 KJA337:KJA338 KSW337:KSW338 LCS337:LCS338 LMO337:LMO338 LWK337:LWK338 MGG337:MGG338 MQC337:MQC338 MZY337:MZY338 NJU337:NJU338 NTQ337:NTQ338 ODM337:ODM338 ONI337:ONI338 OXE337:OXE338 PHA337:PHA338 PQW337:PQW338 QAS337:QAS338 QKO337:QKO338 QUK337:QUK338 REG337:REG338 ROC337:ROC338 RXY337:RXY338 SHU337:SHU338 SRQ337:SRQ338 TBM337:TBM338 TLI337:TLI338 TVE337:TVE338 UFA337:UFA338 UOW337:UOW338 UYS337:UYS338 VIO337:VIO338 VSK337:VSK338 WCG337:WCG338 WMC337:WMC338 WVY337:WVY338 JI337:JI338 TE337:TE338 ADA337:ADA338 AMW337:AMW338 AWS337:AWS338 BGO337:BGO338 BQK337:BQK338 CAG337:CAG338 CKC337:CKC338 CTY337:CTY338 DDU337:DDU338 DNQ337:DNQ338 DXM337:DXM338 EHI337:EHI338 ERE337:ERE338 FBA337:FBA338 FKW337:FKW338 FUS337:FUS338 GEO337:GEO338 GOK337:GOK338 GYG337:GYG338 HIC337:HIC338 HRY337:HRY338 IBU337:IBU338 ILQ337:ILQ338 IVM337:IVM338 JFI337:JFI338 JPE337:JPE338 JZA337:JZA338 KIW337:KIW338 KSS337:KSS338 LCO337:LCO338 LMK337:LMK338 LWG337:LWG338 MGC337:MGC338 MPY337:MPY338 MZU337:MZU338 NJQ337:NJQ338 NTM337:NTM338 ODI337:ODI338 ONE337:ONE338 OXA337:OXA338 PGW337:PGW338 PQS337:PQS338 QAO337:QAO338 QKK337:QKK338 QUG337:QUG338 REC337:REC338 RNY337:RNY338 RXU337:RXU338 SHQ337:SHQ338 SRM337:SRM338 TBI337:TBI338 TLE337:TLE338 TVA337:TVA338 UEW337:UEW338 UOS337:UOS338 UYO337:UYO338 VIK337:VIK338 VSG337:VSG338 WCC337:WCC338 WLY337:WLY338 O335:O338 WCC301 VSG301 VIK301 UYO301 UOS301 UEW301 TVA301 TLE301 TBI301 SRM301 SHQ301 RXU301 RNY301 REC301 QUG301 QKK301 QAO301 PQS301 PGW301 OXA301 ONE301 ODI301 NTM301 NJQ301 MZU301 MPY301 MGC301 LWG301 LMK301 LCO301 KSS301 KIW301 JZA301 JPE301 JFI301 IVM301 ILQ301 IBU301 HRY301 HIC301 GYG301 GOK301 GEO301 FUS301 FKW301 FBA301 ERE301 EHI301 DXM301 DNQ301 DDU301 CTY301 CKC301 CAG301 BQK301 BGO301 AWS301 AMW301 ADA301 TE301 JI301 WVY301 WMC301 WCG301 VSK301 VIO301 UYS301 UOW301 UFA301 TVE301 TLI301 TBM301 SRQ301 SHU301 RXY301 ROC301 REG301 QUK301 QKO301 QAS301 PQW301 PHA301 OXE301 ONI301 ODM301 NTQ301 NJU301 MZY301 MQC301 MGG301 LWK301 LMO301 LCS301 KSW301 KJA301 JZE301 JPI301 JFM301 IVQ301 ILU301 IBY301 HSC301 HIG301 GYK301 GOO301 GES301 FUW301 FLA301 FBE301 ERI301 EHM301 DXQ301 DNU301 DDY301 CUC301 CKG301 CAK301 BQO301 BGS301 AWW301 ANA301 ADE301 TI301 JM301 WVU301 WLY301 WLY304 WVU304 JM304 TI304 ADE304 ANA304 AWW304 BGS304 BQO304 CAK304 CKG304 CUC304 DDY304 DNU304 DXQ304 EHM304 ERI304 FBE304 FLA304 FUW304 GES304 GOO304 GYK304 HIG304 HSC304 IBY304 ILU304 IVQ304 JFM304 JPI304 JZE304 KJA304 KSW304 LCS304 LMO304 LWK304 MGG304 MQC304 MZY304 NJU304 NTQ304 ODM304 ONI304 OXE304 PHA304 PQW304 QAS304 QKO304 QUK304 REG304 ROC304 RXY304 SHU304 SRQ304 TBM304 TLI304 TVE304 UFA304 UOW304 UYS304 VIO304 VSK304 WCG304 WMC304 WVY304 JI304 TE304 ADA304 AMW304 AWS304 BGO304 BQK304 CAG304 CKC304 CTY304 DDU304 DNQ304 DXM304 EHI304 ERE304 FBA304 FKW304 FUS304 GEO304 GOK304 GYG304 HIC304 HRY304 IBU304 ILQ304 IVM304 JFI304 JPE304 JZA304 KIW304 KSS304 LCO304 LMK304 LWG304 MGC304 MPY304 MZU304 NJQ304 NTM304 ODI304 ONE304 OXA304 PGW304 PQS304 QAO304 QKK304 QUG304 REC304 RNY304 RXU304 SHQ304 SRM304 TBI304 TLE304 TVA304 UEW304 UOS304 UYO304 VIK304 VSG304 WCC304 WVU316:WVU317 VSG307 VIK307 UYO307 UOS307 UEW307 TVA307 TLE307 TBI307 SRM307 SHQ307 RXU307 RNY307 REC307 QUG307 QKK307 QAO307 PQS307 PGW307 OXA307 ONE307 ODI307 NTM307 NJQ307 MZU307 MPY307 MGC307 LWG307 LMK307 LCO307 KSS307 KIW307 JZA307 JPE307 JFI307 IVM307 ILQ307 IBU307 HRY307 HIC307 GYG307 GOK307 GEO307 FUS307 FKW307 FBA307 ERE307 EHI307 DXM307 DNQ307 DDU307 CTY307 CKC307 CAG307 BQK307 BGO307 AWS307 AMW307 ADA307 TE307 JI307 WVY307 WMC307 WCG307 VSK307 VIO307 UYS307 UOW307 UFA307 TVE307 TLI307 TBM307 SRQ307 SHU307 RXY307 ROC307 REG307 QUK307 QKO307 QAS307 PQW307 PHA307 OXE307 ONI307 ODM307 NTQ307 NJU307 MZY307 MQC307 MGG307 LWK307 LMO307 LCS307 KSW307 KJA307 JZE307 JPI307 JFM307 IVQ307 ILU307 IBY307 HSC307 HIG307 GYK307 GOO307 GES307 FUW307 FLA307 FBE307 ERI307 EHM307 DXQ307 DNU307 DDY307 CUC307 CKG307 CAK307 BQO307 BGS307 AWW307 ANA307 ADE307 TI307 JM307 WVU307 WLY307 WCC307 WLY310 WVU310 JM310 TI310 ADE310 ANA310 AWW310 BGS310 BQO310 CAK310 CKG310 CUC310 DDY310 DNU310 DXQ310 EHM310 ERI310 FBE310 FLA310 FUW310 GES310 GOO310 GYK310 HIG310 HSC310 IBY310 ILU310 IVQ310 JFM310 JPI310 JZE310 KJA310 KSW310 LCS310 LMO310 LWK310 MGG310 MQC310 MZY310 NJU310 NTQ310 ODM310 ONI310 OXE310 PHA310 PQW310 QAS310 QKO310 QUK310 REG310 ROC310 RXY310 SHU310 SRQ310 TBM310 TLI310 TVE310 UFA310 UOW310 UYS310 VIO310 VSK310 WCG310 WMC310 WVY310 JI310 TE310 ADA310 AMW310 AWS310 BGO310 BQK310 CAG310 CKC310 CTY310 DDU310 DNQ310 DXM310 EHI310 ERE310 FBA310 FKW310 FUS310 GEO310 GOK310 GYG310 HIC310 HRY310 IBU310 ILQ310 IVM310 JFI310 JPE310 JZA310 KIW310 KSS310 LCO310 LMK310 LWG310 MGC310 MPY310 MZU310 NJQ310 NTM310 ODI310 ONE310 OXA310 PGW310 PQS310 QAO310 QKK310 QUG310 REC310 RNY310 RXU310 SHQ310 SRM310 TBI310 TLE310 TVA310 UEW310 UOS310 UYO310 VIK310 VSG310 WCC310 WVU388:WVU948 O308:O311 R358 O359 WWA376 S369 O369 S376 R364 S365 O385:O948 O365 JM365:JM366 S385:S947 AMY385:AMY387 WLW183 AWU385:AWU387 BGQ385:BGQ387 BQM385:BQM387 CAI385:CAI387 CKE385:CKE387 CUA385:CUA387 DDW385:DDW387 DNS385:DNS387 DXO385:DXO387 EHK385:EHK387 ERG385:ERG387 FBC385:FBC387 FKY385:FKY387 FUU385:FUU387 GEQ385:GEQ387 GOM385:GOM387 GYI385:GYI387 HIE385:HIE387 HSA385:HSA387 IBW385:IBW387 ILS385:ILS387 IVO385:IVO387 JFK385:JFK387 JPG385:JPG387 JZC385:JZC387 KIY385:KIY387 KSU385:KSU387 LCQ385:LCQ387 LMM385:LMM387 LWI385:LWI387 MGE385:MGE387 MQA385:MQA387 MZW385:MZW387 NJS385:NJS387 NTO385:NTO387 ODK385:ODK387 ONG385:ONG387 OXC385:OXC387 PGY385:PGY387 PQU385:PQU387 QAQ385:QAQ387 QKM385:QKM387 QUI385:QUI387 REE385:REE387 ROA385:ROA387 RXW385:RXW387 SHS385:SHS387 SRO385:SRO387 TBK385:TBK387 TLG385:TLG387 TVC385:TVC387 UEY385:UEY387 UOU385:UOU387 UYQ385:UYQ387 VIM385:VIM387 VSI385:VSI387 WCE385:WCE387 WMA385:WMA387 WVW385:WVW387 JK385:JK387 TG385:TG387 ADC385:ADC387 JM290:JM291 ADC376 TG376 JK376 WVW376 WMA376 WCE376 VSI376 VIM376 UYQ376 UOU376 UEY376 TVC376 TLG376 TBK376 SRO376 SHS376 RXW376 ROA376 REE376 QUI376 QKM376 QAQ376 PQU376 PGY376 OXC376 ONG376 ODK376 NTO376 NJS376 MZW376 MQA376 MGE376 LWI376 LMM376 LCQ376 KSU376 KIY376 JZC376 JPG376 JFK376 IVO376 ILS376 IBW376 HSA376 HIE376 GYI376 GOM376 GEQ376 FUU376 FKY376 FBC376 ERG376 EHK376 DXO376 DNS376 DDW376 CUA376 CKE376 CAI376 BQM376 BGQ376 AWU376 AMY376 O376 S359 S362:S363 WVY359:WVY360 WMC359:WMC360 WCG359:WCG360 VSK359:VSK360 VIO359:VIO360 UYS359:UYS360 UOW359:UOW360 UFA359:UFA360 TVE359:TVE360 TLI359:TLI360 TBM359:TBM360 SRQ359:SRQ360 SHU359:SHU360 RXY359:RXY360 ROC359:ROC360 REG359:REG360 QUK359:QUK360 QKO359:QKO360 QAS359:QAS360 PQW359:PQW360 PHA359:PHA360 OXE359:OXE360 ONI359:ONI360 ODM359:ODM360 NTQ359:NTQ360 NJU359:NJU360 MZY359:MZY360 MQC359:MQC360 MGG359:MGG360 LWK359:LWK360 LMO359:LMO360 LCS359:LCS360 KSW359:KSW360 KJA359:KJA360 JZE359:JZE360 JPI359:JPI360 JFM359:JFM360 IVQ359:IVQ360 ILU359:ILU360 IBY359:IBY360 HSC359:HSC360 HIG359:HIG360 GYK359:GYK360 GOO359:GOO360 GES359:GES360 FUW359:FUW360 FLA359:FLA360 FBE359:FBE360 ERI359:ERI360 EHM359:EHM360 DXQ359:DXQ360 DNU359:DNU360 DDY359:DDY360 CUC359:CUC360 CKG359:CKG360 CAK359:CAK360 BQO359:BQO360 BGS359:BGS360 AWW359:AWW360 ANA359:ANA360 ADE359:ADE360 TI359:TI360 JM359:JM360 R360:R361 TI369:TI370 ADE369:ADE370 ANA369:ANA370 AWW369:AWW370 BGS369:BGS370 BQO369:BQO370 CAK369:CAK370 CKG369:CKG370 CUC369:CUC370 DDY369:DDY370 DNU369:DNU370 DXQ369:DXQ370 EHM369:EHM370 ERI369:ERI370 FBE369:FBE370 FLA369:FLA370 FUW369:FUW370 GES369:GES370 GOO369:GOO370 GYK369:GYK370 HIG369:HIG370 HSC369:HSC370 IBY369:IBY370 ILU369:ILU370 IVQ369:IVQ370 JFM369:JFM370 JPI369:JPI370 JZE369:JZE370 KJA369:KJA370 KSW369:KSW370 LCS369:LCS370 LMO369:LMO370 LWK369:LWK370 MGG369:MGG370 MQC369:MQC370 MZY369:MZY370 NJU369:NJU370 NTQ369:NTQ370 ODM369:ODM370 ONI369:ONI370 OXE369:OXE370 PHA369:PHA370 PQW369:PQW370 QAS369:QAS370 QKO369:QKO370 QUK369:QUK370 REG369:REG370 ROC369:ROC370 RXY369:RXY370 SHU369:SHU370 SRQ369:SRQ370 TBM369:TBM370 TLI369:TLI370 TVE369:TVE370 UFA369:UFA370 UOW369:UOW370 UYS369:UYS370 VIO369:VIO370 VSK369:VSK370 WCG369:WCG370 WMC369:WMC370 WVY369:WVY370 JI369:JI371 TE369:TE371 ADA369:ADA371 AMW369:AMW371 AWS369:AWS371 BGO369:BGO371 BQK369:BQK371 CAG369:CAG371 CKC369:CKC371 CTY369:CTY371 DDU369:DDU371 DNQ369:DNQ371 DXM369:DXM371 EHI369:EHI371 ERE369:ERE371 FBA369:FBA371 FKW369:FKW371 FUS369:FUS371 GEO369:GEO371 GOK369:GOK371 GYG369:GYG371 HIC369:HIC371 HRY369:HRY371 IBU369:IBU371 ILQ369:ILQ371 IVM369:IVM371 JFI369:JFI371 JPE369:JPE371 JZA369:JZA371 KIW369:KIW371 KSS369:KSS371 LCO369:LCO371 LMK369:LMK371 LWG369:LWG371 MGC369:MGC371 MPY369:MPY371 MZU369:MZU371 NJQ369:NJQ371 NTM369:NTM371 ODI369:ODI371 ONE369:ONE371 OXA369:OXA371 PGW369:PGW371 PQS369:PQS371 QAO369:QAO371 QKK369:QKK371 QUG369:QUG371 REC369:REC371 RNY369:RNY371 RXU369:RXU371 SHQ369:SHQ371 SRM369:SRM371 TBI369:TBI371 TLE369:TLE371 TVA369:TVA371 UEW369:UEW371 UOS369:UOS371 UYO369:UYO371 VIK369:VIK371 VSG369:VSG371 WCC369:WCC371 WLY369:WLY371 WVU369:WVU371 JE367 O373 S373 WLY373:WLY375 WCC373:WCC375 VSG373:VSG375 VIK373:VIK375 UYO373:UYO375 UOS373:UOS375 UEW373:UEW375 TVA373:TVA375 TLE373:TLE375 TBI373:TBI375 SRM373:SRM375 SHQ373:SHQ375 RXU373:RXU375 RNY373:RNY375 REC373:REC375 QUG373:QUG375 QKK373:QKK375 QAO373:QAO375 PQS373:PQS375 PGW373:PGW375 OXA373:OXA375 ONE373:ONE375 ODI373:ODI375 NTM373:NTM375 NJQ373:NJQ375 MZU373:MZU375 MPY373:MPY375 MGC373:MGC375 LWG373:LWG375 LMK373:LMK375 LCO373:LCO375 KSS373:KSS375 KIW373:KIW375 JZA373:JZA375 JPE373:JPE375 JFI373:JFI375 IVM373:IVM375 ILQ373:ILQ375 IBU373:IBU375 HRY373:HRY375 HIC373:HIC375 GYG373:GYG375 GOK373:GOK375 GEO373:GEO375 FUS373:FUS375 FKW373:FKW375 FBA373:FBA375 ERE373:ERE375 EHI373:EHI375 DXM373:DXM375 DNQ373:DNQ375 DDU373:DDU375 CTY373:CTY375 CKC373:CKC375 CAG373:CAG375 BQK373:BQK375 BGO373:BGO375 AWS373:AWS375 AMW373:AMW375 ADA373:ADA375 TE373:TE375 JI373:JI375 WVY373:WVY374 WMC373:WMC374 WCG373:WCG374 VSK373:VSK374 VIO373:VIO374 UYS373:UYS374 UOW373:UOW374 UFA373:UFA374 TVE373:TVE374 TLI373:TLI374 TBM373:TBM374 SRQ373:SRQ374 SHU373:SHU374 RXY373:RXY374 ROC373:ROC374 REG373:REG374 QUK373:QUK374 QKO373:QKO374 QAS373:QAS374 PQW373:PQW374 PHA373:PHA374 OXE373:OXE374 ONI373:ONI374 ODM373:ODM374 NTQ373:NTQ374 NJU373:NJU374 MZY373:MZY374 MQC373:MQC374 MGG373:MGG374 LWK373:LWK374 LMO373:LMO374 LCS373:LCS374 KSW373:KSW374 KJA373:KJA374 JZE373:JZE374 JPI373:JPI374 JFM373:JFM374 IVQ373:IVQ374 ILU373:ILU374 IBY373:IBY374 HSC373:HSC374 HIG373:HIG374 GYK373:GYK374 GOO373:GOO374 GES373:GES374 FUW373:FUW374 FLA373:FLA374 FBE373:FBE374 ERI373:ERI374 EHM373:EHM374 DXQ373:DXQ374 DNU373:DNU374 DDY373:DDY374 CUC373:CUC374 CKG373:CKG374 CAK373:CAK374 BQO373:BQO374 BGS373:BGS374 AWW373:AWW374 ANA373:ANA374 ADE373:ADE374 TI373:TI374 JM373:JM374 R374:R375 JE371 TI365:TI366 JM388:JM947 ADE365:ADE366 TI388:TI947 ANA365:ANA366 ADE388:ADE947 AWW365:AWW366 ANA388:ANA947 BGS365:BGS366 AWW388:AWW947 BQO365:BQO366 BGS388:BGS947 CAK365:CAK366 BQO388:BQO947 CKG365:CKG366 CAK388:CAK947 CUC365:CUC366 CKG388:CKG947 DDY365:DDY366 CUC388:CUC947 DNU365:DNU366 DDY388:DDY947 DXQ365:DXQ366 DNU388:DNU947 EHM365:EHM366 DXQ388:DXQ947 ERI365:ERI366 EHM388:EHM947 FBE365:FBE366 ERI388:ERI947 FLA365:FLA366 FBE388:FBE947 FUW365:FUW366 FLA388:FLA947 GES365:GES366 FUW388:FUW947 GOO365:GOO366 GES388:GES947 GYK365:GYK366 GOO388:GOO947 HIG365:HIG366 GYK388:GYK947 HSC365:HSC366 HIG388:HIG947 IBY365:IBY366 HSC388:HSC947 ILU365:ILU366 IBY388:IBY947 IVQ365:IVQ366 ILU388:ILU947 JFM365:JFM366 IVQ388:IVQ947 JPI365:JPI366 JFM388:JFM947 JZE365:JZE366 JPI388:JPI947 KJA365:KJA366 JZE388:JZE947 KSW365:KSW366 KJA388:KJA947 LCS365:LCS366 KSW388:KSW947 LMO365:LMO366 LCS388:LCS947 LWK365:LWK366 LMO388:LMO947 MGG365:MGG366 LWK388:LWK947 MQC365:MQC366 MGG388:MGG947 MZY365:MZY366 MQC388:MQC947 NJU365:NJU366 MZY388:MZY947 NTQ365:NTQ366 NJU388:NJU947 ODM365:ODM366 NTQ388:NTQ947 ONI365:ONI366 ODM388:ODM947 OXE365:OXE366 ONI388:ONI947 PHA365:PHA366 OXE388:OXE947 PQW365:PQW366 PHA388:PHA947 QAS365:QAS366 PQW388:PQW947 QKO365:QKO366 QAS388:QAS947 QUK365:QUK366 QKO388:QKO947 REG365:REG366 QUK388:QUK947 ROC365:ROC366 REG388:REG947 RXY365:RXY366 ROC388:ROC947 SHU365:SHU366 RXY388:RXY947 SRQ365:SRQ366 SHU388:SHU947 TBM365:TBM366 SRQ388:SRQ947 TLI365:TLI366 TBM388:TBM947 TVE365:TVE366 TLI388:TLI947 UFA365:UFA366 TVE388:TVE947 UOW365:UOW366 UFA388:UFA947 UYS365:UYS366 UOW388:UOW947 VIO365:VIO366 UYS388:UYS947 VSK365:VSK366 VIO388:VIO947 WCG365:WCG366 VSK388:VSK947 WMC365:WMC366 WCG388:WCG947 WVY365:WVY366 WMC388:WMC947 JI365:JI367 WVY388:WVY947 TE365:TE367 JI388:JI948 ADA365:ADA367 TE388:TE948 AMW365:AMW367 ADA388:ADA948 AWS365:AWS367 AMW388:AMW948 BGO365:BGO367 AWS388:AWS948 BQK365:BQK367 BGO388:BGO948 CAG365:CAG367 BQK388:BQK948 CKC365:CKC367 CAG388:CAG948 CTY365:CTY367 CKC388:CKC948 DDU365:DDU367 CTY388:CTY948 DNQ365:DNQ367 DDU388:DDU948 DXM365:DXM367 DNQ388:DNQ948 EHI365:EHI367 DXM388:DXM948 ERE365:ERE367 EHI388:EHI948 FBA365:FBA367 ERE388:ERE948 FKW365:FKW367 FBA388:FBA948 FUS365:FUS367 FKW388:FKW948 GEO365:GEO367 FUS388:FUS948 GOK365:GOK367 GEO388:GEO948 GYG365:GYG367 GOK388:GOK948 HIC365:HIC367 GYG388:GYG948 HRY365:HRY367 HIC388:HIC948 IBU365:IBU367 HRY388:HRY948 ILQ365:ILQ367 IBU388:IBU948 IVM365:IVM367 ILQ388:ILQ948 JFI365:JFI367 IVM388:IVM948 JPE365:JPE367 JFI388:JFI948 JZA365:JZA367 JPE388:JPE948 KIW365:KIW367 JZA388:JZA948 KSS365:KSS367 KIW388:KIW948 LCO365:LCO367 KSS388:KSS948 LMK365:LMK367 LCO388:LCO948 LWG365:LWG367 LMK388:LMK948 MGC365:MGC367 LWG388:LWG948 MPY365:MPY367 MGC388:MGC948 MZU365:MZU367 MPY388:MPY948 NJQ365:NJQ367 MZU388:MZU948 NTM365:NTM367 NJQ388:NJQ948 ODI365:ODI367 NTM388:NTM948 ONE365:ONE367 ODI388:ODI948 OXA365:OXA367 ONE388:ONE948 PGW365:PGW367 OXA388:OXA948 PQS365:PQS367 PGW388:PGW948 QAO365:QAO367 PQS388:PQS948 QKK365:QKK367 QAO388:QAO948 QUG365:QUG367 QKK388:QKK948 REC365:REC367 QUG388:QUG948 RNY365:RNY367 REC388:REC948 RXU365:RXU367 RNY388:RNY948 SHQ365:SHQ367 RXU388:RXU948 SRM365:SRM367 SHQ388:SHQ948 TBI365:TBI367 SRM388:SRM948 TLE365:TLE367 TBI388:TBI948 TVA365:TVA367 TLE388:TLE948 UEW365:UEW367 TVA388:TVA948 UOS365:UOS367 UEW388:UEW948 UYO365:UYO367 UOS388:UOS948 VIK365:VIK367 UYO388:UYO948 VSG365:VSG367 VIK388:VIK948 WCC365:WCC367 VSG388:VSG948 WLY365:WLY367 WCC388:WCC948 WVU365:WVU367 WLY388:WLY948 JE361 WLY330:WLY331 O328:O332 JM323:JM324 O321:O325 S308:S338 O314:O318 TI297:TI298 SX155:SX158 JI359:JI363 TE359:TE363 ADA359:ADA363 AMW359:AMW363 AWS359:AWS363 BGO359:BGO363 BQK359:BQK363 CAG359:CAG363 CKC359:CKC363 CTY359:CTY363 DDU359:DDU363 DNQ359:DNQ363 DXM359:DXM363 EHI359:EHI363 ERE359:ERE363 FBA359:FBA363 FKW359:FKW363 FUS359:FUS363 GEO359:GEO363 GOK359:GOK363 GYG359:GYG363 HIC359:HIC363 HRY359:HRY363 IBU359:IBU363 ILQ359:ILQ363 IVM359:IVM363 JFI359:JFI363 JPE359:JPE363 JZA359:JZA363 KIW359:KIW363 KSS359:KSS363 LCO359:LCO363 LMK359:LMK363 LWG359:LWG363 MGC359:MGC363 MPY359:MPY363 MZU359:MZU363 NJQ359:NJQ363 NTM359:NTM363 ODI359:ODI363 ONE359:ONE363 OXA359:OXA363 PGW359:PGW363 PQS359:PQS363 QAO359:QAO363 QKK359:QKK363 QUG359:QUG363 REC359:REC363 RNY359:RNY363 RXU359:RXU363 SHQ359:SHQ363 SRM359:SRM363 TBI359:TBI363 TLE359:TLE363 TVA359:TVA363 UEW359:UEW363 UOS359:UOS363 UYO359:UYO363 VIK359:VIK363 VSG359:VSG363 WCC359:WCC363 WLY359:WLY363 WVU359:WVU363 WVQ361 WLU361 WBY361 VSC361 VIG361 UYK361 UOO361 UES361 TUW361 TLA361 TBE361 SRI361 SHM361 RXQ361 RNU361 RDY361 QUC361 QKG361 QAK361 PQO361 PGS361 OWW361 ONA361 ODE361 NTI361 NJM361 MZQ361 MPU361 MFY361 LWC361 LMG361 LCK361 KSO361 KIS361 JYW361 JPA361 JFE361 IVI361 ILM361 IBQ361 HRU361 HHY361 GYC361 GOG361 GEK361 FUO361 FKS361 FAW361 ERA361 EHE361 DXI361 DNM361 DDQ361 CTU361 CJY361 CAC361 BQG361 BGK361 AWO361 AMS361 ACW361 TA361 R366:R368 WVQ367 WLU367 WBY367 VSC367 VIG367 UYK367 UOO367 UES367 TUW367 TLA367 TBE367 SRI367 SHM367 RXQ367 RNU367 RDY367 QUC367 QKG367 QAK367 PQO367 PGS367 OWW367 ONA367 ODE367 NTI367 NJM367 MZQ367 MPU367 MFY367 LWC367 LMG367 LCK367 KSO367 KIS367 JYW367 JPA367 JFE367 IVI367 ILM367 IBQ367 HRU367 HHY367 GYC367 GOG367 GEK367 FUO367 FKS367 FAW367 ERA367 EHE367 DXI367 DNM367 DDQ367 CTU367 CJY367 CAC367 BQG367 BGK367 AWO367 AMS367 ACW367 TA367 R370:R372 JM369:JM370 WVQ371 WLU371 WBY371 VSC371 VIG371 UYK371 UOO371 UES371 TUW371 TLA371 TBE371 SRI371 SHM371 RXQ371 RNU371 RDY371 QUC371 QKG371 QAK371 PQO371 PGS371 OWW371 ONA371 ODE371 NTI371 NJM371 MZQ371 MPU371 MFY371 LWC371 LMG371 LCK371 KSO371 KIS371 JYW371 JPA371 JFE371 IVI371 ILM371 IBQ371 HRU371 HHY371 GYC371 GOG371 GEK371 FUO371 FKS371 FAW371 ERA371 EHE371 DXI371 DNM371 DDQ371 CTU371 CJY371 CAC371 BQG371 BGK371 AWO371 AMS371 ACW371 TA371 WVU373:WVU375 WVQ375 WLU375 WBY375 VSC375 VIG375 UYK375 UOO375 UES375 TUW375 TLA375 TBE375 SRI375 SHM375 RXQ375 RNU375 RDY375 QUC375 QKG375 QAK375 PQO375 PGS375 OWW375 ONA375 ODE375 NTI375 NJM375 MZQ375 MPU375 MFY375 LWC375 LMG375 LCK375 KSO375 KIS375 JYW375 JPA375 JFE375 IVI375 ILM375 IBQ375 HRU375 HHY375 GYC375 GOG375 GEK375 FUO375 FKS375 FAW375 ERA375 EHE375 DXI375 DNM375 DDQ375 CTU375 CJY375 CAC375 R264:R307 N83:N104 N106:N131 S216:S239 O216:O239</xm:sqref>
        </x14:dataValidation>
        <x14:dataValidation type="whole" allowBlank="1" showInputMessage="1" showErrorMessage="1">
          <x14:formula1>
            <xm:f>0</xm:f>
          </x14:formula1>
          <x14:formula2>
            <xm:f>100</xm:f>
          </x14:formula2>
          <xm:sqref>N65655:N66483 JH65655:JH66483 TD65655:TD66483 ACZ65655:ACZ66483 AMV65655:AMV66483 AWR65655:AWR66483 BGN65655:BGN66483 BQJ65655:BQJ66483 CAF65655:CAF66483 CKB65655:CKB66483 CTX65655:CTX66483 DDT65655:DDT66483 DNP65655:DNP66483 DXL65655:DXL66483 EHH65655:EHH66483 ERD65655:ERD66483 FAZ65655:FAZ66483 FKV65655:FKV66483 FUR65655:FUR66483 GEN65655:GEN66483 GOJ65655:GOJ66483 GYF65655:GYF66483 HIB65655:HIB66483 HRX65655:HRX66483 IBT65655:IBT66483 ILP65655:ILP66483 IVL65655:IVL66483 JFH65655:JFH66483 JPD65655:JPD66483 JYZ65655:JYZ66483 KIV65655:KIV66483 KSR65655:KSR66483 LCN65655:LCN66483 LMJ65655:LMJ66483 LWF65655:LWF66483 MGB65655:MGB66483 MPX65655:MPX66483 MZT65655:MZT66483 NJP65655:NJP66483 NTL65655:NTL66483 ODH65655:ODH66483 OND65655:OND66483 OWZ65655:OWZ66483 PGV65655:PGV66483 PQR65655:PQR66483 QAN65655:QAN66483 QKJ65655:QKJ66483 QUF65655:QUF66483 REB65655:REB66483 RNX65655:RNX66483 RXT65655:RXT66483 SHP65655:SHP66483 SRL65655:SRL66483 TBH65655:TBH66483 TLD65655:TLD66483 TUZ65655:TUZ66483 UEV65655:UEV66483 UOR65655:UOR66483 UYN65655:UYN66483 VIJ65655:VIJ66483 VSF65655:VSF66483 WCB65655:WCB66483 WLX65655:WLX66483 WVT65655:WVT66483 N131191:N132019 JH131191:JH132019 TD131191:TD132019 ACZ131191:ACZ132019 AMV131191:AMV132019 AWR131191:AWR132019 BGN131191:BGN132019 BQJ131191:BQJ132019 CAF131191:CAF132019 CKB131191:CKB132019 CTX131191:CTX132019 DDT131191:DDT132019 DNP131191:DNP132019 DXL131191:DXL132019 EHH131191:EHH132019 ERD131191:ERD132019 FAZ131191:FAZ132019 FKV131191:FKV132019 FUR131191:FUR132019 GEN131191:GEN132019 GOJ131191:GOJ132019 GYF131191:GYF132019 HIB131191:HIB132019 HRX131191:HRX132019 IBT131191:IBT132019 ILP131191:ILP132019 IVL131191:IVL132019 JFH131191:JFH132019 JPD131191:JPD132019 JYZ131191:JYZ132019 KIV131191:KIV132019 KSR131191:KSR132019 LCN131191:LCN132019 LMJ131191:LMJ132019 LWF131191:LWF132019 MGB131191:MGB132019 MPX131191:MPX132019 MZT131191:MZT132019 NJP131191:NJP132019 NTL131191:NTL132019 ODH131191:ODH132019 OND131191:OND132019 OWZ131191:OWZ132019 PGV131191:PGV132019 PQR131191:PQR132019 QAN131191:QAN132019 QKJ131191:QKJ132019 QUF131191:QUF132019 REB131191:REB132019 RNX131191:RNX132019 RXT131191:RXT132019 SHP131191:SHP132019 SRL131191:SRL132019 TBH131191:TBH132019 TLD131191:TLD132019 TUZ131191:TUZ132019 UEV131191:UEV132019 UOR131191:UOR132019 UYN131191:UYN132019 VIJ131191:VIJ132019 VSF131191:VSF132019 WCB131191:WCB132019 WLX131191:WLX132019 WVT131191:WVT132019 N196727:N197555 JH196727:JH197555 TD196727:TD197555 ACZ196727:ACZ197555 AMV196727:AMV197555 AWR196727:AWR197555 BGN196727:BGN197555 BQJ196727:BQJ197555 CAF196727:CAF197555 CKB196727:CKB197555 CTX196727:CTX197555 DDT196727:DDT197555 DNP196727:DNP197555 DXL196727:DXL197555 EHH196727:EHH197555 ERD196727:ERD197555 FAZ196727:FAZ197555 FKV196727:FKV197555 FUR196727:FUR197555 GEN196727:GEN197555 GOJ196727:GOJ197555 GYF196727:GYF197555 HIB196727:HIB197555 HRX196727:HRX197555 IBT196727:IBT197555 ILP196727:ILP197555 IVL196727:IVL197555 JFH196727:JFH197555 JPD196727:JPD197555 JYZ196727:JYZ197555 KIV196727:KIV197555 KSR196727:KSR197555 LCN196727:LCN197555 LMJ196727:LMJ197555 LWF196727:LWF197555 MGB196727:MGB197555 MPX196727:MPX197555 MZT196727:MZT197555 NJP196727:NJP197555 NTL196727:NTL197555 ODH196727:ODH197555 OND196727:OND197555 OWZ196727:OWZ197555 PGV196727:PGV197555 PQR196727:PQR197555 QAN196727:QAN197555 QKJ196727:QKJ197555 QUF196727:QUF197555 REB196727:REB197555 RNX196727:RNX197555 RXT196727:RXT197555 SHP196727:SHP197555 SRL196727:SRL197555 TBH196727:TBH197555 TLD196727:TLD197555 TUZ196727:TUZ197555 UEV196727:UEV197555 UOR196727:UOR197555 UYN196727:UYN197555 VIJ196727:VIJ197555 VSF196727:VSF197555 WCB196727:WCB197555 WLX196727:WLX197555 WVT196727:WVT197555 N262263:N263091 JH262263:JH263091 TD262263:TD263091 ACZ262263:ACZ263091 AMV262263:AMV263091 AWR262263:AWR263091 BGN262263:BGN263091 BQJ262263:BQJ263091 CAF262263:CAF263091 CKB262263:CKB263091 CTX262263:CTX263091 DDT262263:DDT263091 DNP262263:DNP263091 DXL262263:DXL263091 EHH262263:EHH263091 ERD262263:ERD263091 FAZ262263:FAZ263091 FKV262263:FKV263091 FUR262263:FUR263091 GEN262263:GEN263091 GOJ262263:GOJ263091 GYF262263:GYF263091 HIB262263:HIB263091 HRX262263:HRX263091 IBT262263:IBT263091 ILP262263:ILP263091 IVL262263:IVL263091 JFH262263:JFH263091 JPD262263:JPD263091 JYZ262263:JYZ263091 KIV262263:KIV263091 KSR262263:KSR263091 LCN262263:LCN263091 LMJ262263:LMJ263091 LWF262263:LWF263091 MGB262263:MGB263091 MPX262263:MPX263091 MZT262263:MZT263091 NJP262263:NJP263091 NTL262263:NTL263091 ODH262263:ODH263091 OND262263:OND263091 OWZ262263:OWZ263091 PGV262263:PGV263091 PQR262263:PQR263091 QAN262263:QAN263091 QKJ262263:QKJ263091 QUF262263:QUF263091 REB262263:REB263091 RNX262263:RNX263091 RXT262263:RXT263091 SHP262263:SHP263091 SRL262263:SRL263091 TBH262263:TBH263091 TLD262263:TLD263091 TUZ262263:TUZ263091 UEV262263:UEV263091 UOR262263:UOR263091 UYN262263:UYN263091 VIJ262263:VIJ263091 VSF262263:VSF263091 WCB262263:WCB263091 WLX262263:WLX263091 WVT262263:WVT263091 N327799:N328627 JH327799:JH328627 TD327799:TD328627 ACZ327799:ACZ328627 AMV327799:AMV328627 AWR327799:AWR328627 BGN327799:BGN328627 BQJ327799:BQJ328627 CAF327799:CAF328627 CKB327799:CKB328627 CTX327799:CTX328627 DDT327799:DDT328627 DNP327799:DNP328627 DXL327799:DXL328627 EHH327799:EHH328627 ERD327799:ERD328627 FAZ327799:FAZ328627 FKV327799:FKV328627 FUR327799:FUR328627 GEN327799:GEN328627 GOJ327799:GOJ328627 GYF327799:GYF328627 HIB327799:HIB328627 HRX327799:HRX328627 IBT327799:IBT328627 ILP327799:ILP328627 IVL327799:IVL328627 JFH327799:JFH328627 JPD327799:JPD328627 JYZ327799:JYZ328627 KIV327799:KIV328627 KSR327799:KSR328627 LCN327799:LCN328627 LMJ327799:LMJ328627 LWF327799:LWF328627 MGB327799:MGB328627 MPX327799:MPX328627 MZT327799:MZT328627 NJP327799:NJP328627 NTL327799:NTL328627 ODH327799:ODH328627 OND327799:OND328627 OWZ327799:OWZ328627 PGV327799:PGV328627 PQR327799:PQR328627 QAN327799:QAN328627 QKJ327799:QKJ328627 QUF327799:QUF328627 REB327799:REB328627 RNX327799:RNX328627 RXT327799:RXT328627 SHP327799:SHP328627 SRL327799:SRL328627 TBH327799:TBH328627 TLD327799:TLD328627 TUZ327799:TUZ328627 UEV327799:UEV328627 UOR327799:UOR328627 UYN327799:UYN328627 VIJ327799:VIJ328627 VSF327799:VSF328627 WCB327799:WCB328627 WLX327799:WLX328627 WVT327799:WVT328627 N393335:N394163 JH393335:JH394163 TD393335:TD394163 ACZ393335:ACZ394163 AMV393335:AMV394163 AWR393335:AWR394163 BGN393335:BGN394163 BQJ393335:BQJ394163 CAF393335:CAF394163 CKB393335:CKB394163 CTX393335:CTX394163 DDT393335:DDT394163 DNP393335:DNP394163 DXL393335:DXL394163 EHH393335:EHH394163 ERD393335:ERD394163 FAZ393335:FAZ394163 FKV393335:FKV394163 FUR393335:FUR394163 GEN393335:GEN394163 GOJ393335:GOJ394163 GYF393335:GYF394163 HIB393335:HIB394163 HRX393335:HRX394163 IBT393335:IBT394163 ILP393335:ILP394163 IVL393335:IVL394163 JFH393335:JFH394163 JPD393335:JPD394163 JYZ393335:JYZ394163 KIV393335:KIV394163 KSR393335:KSR394163 LCN393335:LCN394163 LMJ393335:LMJ394163 LWF393335:LWF394163 MGB393335:MGB394163 MPX393335:MPX394163 MZT393335:MZT394163 NJP393335:NJP394163 NTL393335:NTL394163 ODH393335:ODH394163 OND393335:OND394163 OWZ393335:OWZ394163 PGV393335:PGV394163 PQR393335:PQR394163 QAN393335:QAN394163 QKJ393335:QKJ394163 QUF393335:QUF394163 REB393335:REB394163 RNX393335:RNX394163 RXT393335:RXT394163 SHP393335:SHP394163 SRL393335:SRL394163 TBH393335:TBH394163 TLD393335:TLD394163 TUZ393335:TUZ394163 UEV393335:UEV394163 UOR393335:UOR394163 UYN393335:UYN394163 VIJ393335:VIJ394163 VSF393335:VSF394163 WCB393335:WCB394163 WLX393335:WLX394163 WVT393335:WVT394163 N458871:N459699 JH458871:JH459699 TD458871:TD459699 ACZ458871:ACZ459699 AMV458871:AMV459699 AWR458871:AWR459699 BGN458871:BGN459699 BQJ458871:BQJ459699 CAF458871:CAF459699 CKB458871:CKB459699 CTX458871:CTX459699 DDT458871:DDT459699 DNP458871:DNP459699 DXL458871:DXL459699 EHH458871:EHH459699 ERD458871:ERD459699 FAZ458871:FAZ459699 FKV458871:FKV459699 FUR458871:FUR459699 GEN458871:GEN459699 GOJ458871:GOJ459699 GYF458871:GYF459699 HIB458871:HIB459699 HRX458871:HRX459699 IBT458871:IBT459699 ILP458871:ILP459699 IVL458871:IVL459699 JFH458871:JFH459699 JPD458871:JPD459699 JYZ458871:JYZ459699 KIV458871:KIV459699 KSR458871:KSR459699 LCN458871:LCN459699 LMJ458871:LMJ459699 LWF458871:LWF459699 MGB458871:MGB459699 MPX458871:MPX459699 MZT458871:MZT459699 NJP458871:NJP459699 NTL458871:NTL459699 ODH458871:ODH459699 OND458871:OND459699 OWZ458871:OWZ459699 PGV458871:PGV459699 PQR458871:PQR459699 QAN458871:QAN459699 QKJ458871:QKJ459699 QUF458871:QUF459699 REB458871:REB459699 RNX458871:RNX459699 RXT458871:RXT459699 SHP458871:SHP459699 SRL458871:SRL459699 TBH458871:TBH459699 TLD458871:TLD459699 TUZ458871:TUZ459699 UEV458871:UEV459699 UOR458871:UOR459699 UYN458871:UYN459699 VIJ458871:VIJ459699 VSF458871:VSF459699 WCB458871:WCB459699 WLX458871:WLX459699 WVT458871:WVT459699 N524407:N525235 JH524407:JH525235 TD524407:TD525235 ACZ524407:ACZ525235 AMV524407:AMV525235 AWR524407:AWR525235 BGN524407:BGN525235 BQJ524407:BQJ525235 CAF524407:CAF525235 CKB524407:CKB525235 CTX524407:CTX525235 DDT524407:DDT525235 DNP524407:DNP525235 DXL524407:DXL525235 EHH524407:EHH525235 ERD524407:ERD525235 FAZ524407:FAZ525235 FKV524407:FKV525235 FUR524407:FUR525235 GEN524407:GEN525235 GOJ524407:GOJ525235 GYF524407:GYF525235 HIB524407:HIB525235 HRX524407:HRX525235 IBT524407:IBT525235 ILP524407:ILP525235 IVL524407:IVL525235 JFH524407:JFH525235 JPD524407:JPD525235 JYZ524407:JYZ525235 KIV524407:KIV525235 KSR524407:KSR525235 LCN524407:LCN525235 LMJ524407:LMJ525235 LWF524407:LWF525235 MGB524407:MGB525235 MPX524407:MPX525235 MZT524407:MZT525235 NJP524407:NJP525235 NTL524407:NTL525235 ODH524407:ODH525235 OND524407:OND525235 OWZ524407:OWZ525235 PGV524407:PGV525235 PQR524407:PQR525235 QAN524407:QAN525235 QKJ524407:QKJ525235 QUF524407:QUF525235 REB524407:REB525235 RNX524407:RNX525235 RXT524407:RXT525235 SHP524407:SHP525235 SRL524407:SRL525235 TBH524407:TBH525235 TLD524407:TLD525235 TUZ524407:TUZ525235 UEV524407:UEV525235 UOR524407:UOR525235 UYN524407:UYN525235 VIJ524407:VIJ525235 VSF524407:VSF525235 WCB524407:WCB525235 WLX524407:WLX525235 WVT524407:WVT525235 N589943:N590771 JH589943:JH590771 TD589943:TD590771 ACZ589943:ACZ590771 AMV589943:AMV590771 AWR589943:AWR590771 BGN589943:BGN590771 BQJ589943:BQJ590771 CAF589943:CAF590771 CKB589943:CKB590771 CTX589943:CTX590771 DDT589943:DDT590771 DNP589943:DNP590771 DXL589943:DXL590771 EHH589943:EHH590771 ERD589943:ERD590771 FAZ589943:FAZ590771 FKV589943:FKV590771 FUR589943:FUR590771 GEN589943:GEN590771 GOJ589943:GOJ590771 GYF589943:GYF590771 HIB589943:HIB590771 HRX589943:HRX590771 IBT589943:IBT590771 ILP589943:ILP590771 IVL589943:IVL590771 JFH589943:JFH590771 JPD589943:JPD590771 JYZ589943:JYZ590771 KIV589943:KIV590771 KSR589943:KSR590771 LCN589943:LCN590771 LMJ589943:LMJ590771 LWF589943:LWF590771 MGB589943:MGB590771 MPX589943:MPX590771 MZT589943:MZT590771 NJP589943:NJP590771 NTL589943:NTL590771 ODH589943:ODH590771 OND589943:OND590771 OWZ589943:OWZ590771 PGV589943:PGV590771 PQR589943:PQR590771 QAN589943:QAN590771 QKJ589943:QKJ590771 QUF589943:QUF590771 REB589943:REB590771 RNX589943:RNX590771 RXT589943:RXT590771 SHP589943:SHP590771 SRL589943:SRL590771 TBH589943:TBH590771 TLD589943:TLD590771 TUZ589943:TUZ590771 UEV589943:UEV590771 UOR589943:UOR590771 UYN589943:UYN590771 VIJ589943:VIJ590771 VSF589943:VSF590771 WCB589943:WCB590771 WLX589943:WLX590771 WVT589943:WVT590771 N655479:N656307 JH655479:JH656307 TD655479:TD656307 ACZ655479:ACZ656307 AMV655479:AMV656307 AWR655479:AWR656307 BGN655479:BGN656307 BQJ655479:BQJ656307 CAF655479:CAF656307 CKB655479:CKB656307 CTX655479:CTX656307 DDT655479:DDT656307 DNP655479:DNP656307 DXL655479:DXL656307 EHH655479:EHH656307 ERD655479:ERD656307 FAZ655479:FAZ656307 FKV655479:FKV656307 FUR655479:FUR656307 GEN655479:GEN656307 GOJ655479:GOJ656307 GYF655479:GYF656307 HIB655479:HIB656307 HRX655479:HRX656307 IBT655479:IBT656307 ILP655479:ILP656307 IVL655479:IVL656307 JFH655479:JFH656307 JPD655479:JPD656307 JYZ655479:JYZ656307 KIV655479:KIV656307 KSR655479:KSR656307 LCN655479:LCN656307 LMJ655479:LMJ656307 LWF655479:LWF656307 MGB655479:MGB656307 MPX655479:MPX656307 MZT655479:MZT656307 NJP655479:NJP656307 NTL655479:NTL656307 ODH655479:ODH656307 OND655479:OND656307 OWZ655479:OWZ656307 PGV655479:PGV656307 PQR655479:PQR656307 QAN655479:QAN656307 QKJ655479:QKJ656307 QUF655479:QUF656307 REB655479:REB656307 RNX655479:RNX656307 RXT655479:RXT656307 SHP655479:SHP656307 SRL655479:SRL656307 TBH655479:TBH656307 TLD655479:TLD656307 TUZ655479:TUZ656307 UEV655479:UEV656307 UOR655479:UOR656307 UYN655479:UYN656307 VIJ655479:VIJ656307 VSF655479:VSF656307 WCB655479:WCB656307 WLX655479:WLX656307 WVT655479:WVT656307 N721015:N721843 JH721015:JH721843 TD721015:TD721843 ACZ721015:ACZ721843 AMV721015:AMV721843 AWR721015:AWR721843 BGN721015:BGN721843 BQJ721015:BQJ721843 CAF721015:CAF721843 CKB721015:CKB721843 CTX721015:CTX721843 DDT721015:DDT721843 DNP721015:DNP721843 DXL721015:DXL721843 EHH721015:EHH721843 ERD721015:ERD721843 FAZ721015:FAZ721843 FKV721015:FKV721843 FUR721015:FUR721843 GEN721015:GEN721843 GOJ721015:GOJ721843 GYF721015:GYF721843 HIB721015:HIB721843 HRX721015:HRX721843 IBT721015:IBT721843 ILP721015:ILP721843 IVL721015:IVL721843 JFH721015:JFH721843 JPD721015:JPD721843 JYZ721015:JYZ721843 KIV721015:KIV721843 KSR721015:KSR721843 LCN721015:LCN721843 LMJ721015:LMJ721843 LWF721015:LWF721843 MGB721015:MGB721843 MPX721015:MPX721843 MZT721015:MZT721843 NJP721015:NJP721843 NTL721015:NTL721843 ODH721015:ODH721843 OND721015:OND721843 OWZ721015:OWZ721843 PGV721015:PGV721843 PQR721015:PQR721843 QAN721015:QAN721843 QKJ721015:QKJ721843 QUF721015:QUF721843 REB721015:REB721843 RNX721015:RNX721843 RXT721015:RXT721843 SHP721015:SHP721843 SRL721015:SRL721843 TBH721015:TBH721843 TLD721015:TLD721843 TUZ721015:TUZ721843 UEV721015:UEV721843 UOR721015:UOR721843 UYN721015:UYN721843 VIJ721015:VIJ721843 VSF721015:VSF721843 WCB721015:WCB721843 WLX721015:WLX721843 WVT721015:WVT721843 N786551:N787379 JH786551:JH787379 TD786551:TD787379 ACZ786551:ACZ787379 AMV786551:AMV787379 AWR786551:AWR787379 BGN786551:BGN787379 BQJ786551:BQJ787379 CAF786551:CAF787379 CKB786551:CKB787379 CTX786551:CTX787379 DDT786551:DDT787379 DNP786551:DNP787379 DXL786551:DXL787379 EHH786551:EHH787379 ERD786551:ERD787379 FAZ786551:FAZ787379 FKV786551:FKV787379 FUR786551:FUR787379 GEN786551:GEN787379 GOJ786551:GOJ787379 GYF786551:GYF787379 HIB786551:HIB787379 HRX786551:HRX787379 IBT786551:IBT787379 ILP786551:ILP787379 IVL786551:IVL787379 JFH786551:JFH787379 JPD786551:JPD787379 JYZ786551:JYZ787379 KIV786551:KIV787379 KSR786551:KSR787379 LCN786551:LCN787379 LMJ786551:LMJ787379 LWF786551:LWF787379 MGB786551:MGB787379 MPX786551:MPX787379 MZT786551:MZT787379 NJP786551:NJP787379 NTL786551:NTL787379 ODH786551:ODH787379 OND786551:OND787379 OWZ786551:OWZ787379 PGV786551:PGV787379 PQR786551:PQR787379 QAN786551:QAN787379 QKJ786551:QKJ787379 QUF786551:QUF787379 REB786551:REB787379 RNX786551:RNX787379 RXT786551:RXT787379 SHP786551:SHP787379 SRL786551:SRL787379 TBH786551:TBH787379 TLD786551:TLD787379 TUZ786551:TUZ787379 UEV786551:UEV787379 UOR786551:UOR787379 UYN786551:UYN787379 VIJ786551:VIJ787379 VSF786551:VSF787379 WCB786551:WCB787379 WLX786551:WLX787379 WVT786551:WVT787379 N852087:N852915 JH852087:JH852915 TD852087:TD852915 ACZ852087:ACZ852915 AMV852087:AMV852915 AWR852087:AWR852915 BGN852087:BGN852915 BQJ852087:BQJ852915 CAF852087:CAF852915 CKB852087:CKB852915 CTX852087:CTX852915 DDT852087:DDT852915 DNP852087:DNP852915 DXL852087:DXL852915 EHH852087:EHH852915 ERD852087:ERD852915 FAZ852087:FAZ852915 FKV852087:FKV852915 FUR852087:FUR852915 GEN852087:GEN852915 GOJ852087:GOJ852915 GYF852087:GYF852915 HIB852087:HIB852915 HRX852087:HRX852915 IBT852087:IBT852915 ILP852087:ILP852915 IVL852087:IVL852915 JFH852087:JFH852915 JPD852087:JPD852915 JYZ852087:JYZ852915 KIV852087:KIV852915 KSR852087:KSR852915 LCN852087:LCN852915 LMJ852087:LMJ852915 LWF852087:LWF852915 MGB852087:MGB852915 MPX852087:MPX852915 MZT852087:MZT852915 NJP852087:NJP852915 NTL852087:NTL852915 ODH852087:ODH852915 OND852087:OND852915 OWZ852087:OWZ852915 PGV852087:PGV852915 PQR852087:PQR852915 QAN852087:QAN852915 QKJ852087:QKJ852915 QUF852087:QUF852915 REB852087:REB852915 RNX852087:RNX852915 RXT852087:RXT852915 SHP852087:SHP852915 SRL852087:SRL852915 TBH852087:TBH852915 TLD852087:TLD852915 TUZ852087:TUZ852915 UEV852087:UEV852915 UOR852087:UOR852915 UYN852087:UYN852915 VIJ852087:VIJ852915 VSF852087:VSF852915 WCB852087:WCB852915 WLX852087:WLX852915 WVT852087:WVT852915 N917623:N918451 JH917623:JH918451 TD917623:TD918451 ACZ917623:ACZ918451 AMV917623:AMV918451 AWR917623:AWR918451 BGN917623:BGN918451 BQJ917623:BQJ918451 CAF917623:CAF918451 CKB917623:CKB918451 CTX917623:CTX918451 DDT917623:DDT918451 DNP917623:DNP918451 DXL917623:DXL918451 EHH917623:EHH918451 ERD917623:ERD918451 FAZ917623:FAZ918451 FKV917623:FKV918451 FUR917623:FUR918451 GEN917623:GEN918451 GOJ917623:GOJ918451 GYF917623:GYF918451 HIB917623:HIB918451 HRX917623:HRX918451 IBT917623:IBT918451 ILP917623:ILP918451 IVL917623:IVL918451 JFH917623:JFH918451 JPD917623:JPD918451 JYZ917623:JYZ918451 KIV917623:KIV918451 KSR917623:KSR918451 LCN917623:LCN918451 LMJ917623:LMJ918451 LWF917623:LWF918451 MGB917623:MGB918451 MPX917623:MPX918451 MZT917623:MZT918451 NJP917623:NJP918451 NTL917623:NTL918451 ODH917623:ODH918451 OND917623:OND918451 OWZ917623:OWZ918451 PGV917623:PGV918451 PQR917623:PQR918451 QAN917623:QAN918451 QKJ917623:QKJ918451 QUF917623:QUF918451 REB917623:REB918451 RNX917623:RNX918451 RXT917623:RXT918451 SHP917623:SHP918451 SRL917623:SRL918451 TBH917623:TBH918451 TLD917623:TLD918451 TUZ917623:TUZ918451 UEV917623:UEV918451 UOR917623:UOR918451 UYN917623:UYN918451 VIJ917623:VIJ918451 VSF917623:VSF918451 WCB917623:WCB918451 WLX917623:WLX918451 WVT917623:WVT918451 N983159:N983987 JH983159:JH983987 TD983159:TD983987 ACZ983159:ACZ983987 AMV983159:AMV983987 AWR983159:AWR983987 BGN983159:BGN983987 BQJ983159:BQJ983987 CAF983159:CAF983987 CKB983159:CKB983987 CTX983159:CTX983987 DDT983159:DDT983987 DNP983159:DNP983987 DXL983159:DXL983987 EHH983159:EHH983987 ERD983159:ERD983987 FAZ983159:FAZ983987 FKV983159:FKV983987 FUR983159:FUR983987 GEN983159:GEN983987 GOJ983159:GOJ983987 GYF983159:GYF983987 HIB983159:HIB983987 HRX983159:HRX983987 IBT983159:IBT983987 ILP983159:ILP983987 IVL983159:IVL983987 JFH983159:JFH983987 JPD983159:JPD983987 JYZ983159:JYZ983987 KIV983159:KIV983987 KSR983159:KSR983987 LCN983159:LCN983987 LMJ983159:LMJ983987 LWF983159:LWF983987 MGB983159:MGB983987 MPX983159:MPX983987 MZT983159:MZT983987 NJP983159:NJP983987 NTL983159:NTL983987 ODH983159:ODH983987 OND983159:OND983987 OWZ983159:OWZ983987 PGV983159:PGV983987 PQR983159:PQR983987 QAN983159:QAN983987 QKJ983159:QKJ983987 QUF983159:QUF983987 REB983159:REB983987 RNX983159:RNX983987 RXT983159:RXT983987 SHP983159:SHP983987 SRL983159:SRL983987 TBH983159:TBH983987 TLD983159:TLD983987 TUZ983159:TUZ983987 UEV983159:UEV983987 UOR983159:UOR983987 UYN983159:UYN983987 VIJ983159:VIJ983987 VSF983159:VSF983987 WCB983159:WCB983987 WLX983159:WLX983987 WVT983159:WVT983987 WWE983159:WWG983987 Y65655:AA66483 JS65655:JU66483 TO65655:TQ66483 ADK65655:ADM66483 ANG65655:ANI66483 AXC65655:AXE66483 BGY65655:BHA66483 BQU65655:BQW66483 CAQ65655:CAS66483 CKM65655:CKO66483 CUI65655:CUK66483 DEE65655:DEG66483 DOA65655:DOC66483 DXW65655:DXY66483 EHS65655:EHU66483 ERO65655:ERQ66483 FBK65655:FBM66483 FLG65655:FLI66483 FVC65655:FVE66483 GEY65655:GFA66483 GOU65655:GOW66483 GYQ65655:GYS66483 HIM65655:HIO66483 HSI65655:HSK66483 ICE65655:ICG66483 IMA65655:IMC66483 IVW65655:IVY66483 JFS65655:JFU66483 JPO65655:JPQ66483 JZK65655:JZM66483 KJG65655:KJI66483 KTC65655:KTE66483 LCY65655:LDA66483 LMU65655:LMW66483 LWQ65655:LWS66483 MGM65655:MGO66483 MQI65655:MQK66483 NAE65655:NAG66483 NKA65655:NKC66483 NTW65655:NTY66483 ODS65655:ODU66483 ONO65655:ONQ66483 OXK65655:OXM66483 PHG65655:PHI66483 PRC65655:PRE66483 QAY65655:QBA66483 QKU65655:QKW66483 QUQ65655:QUS66483 REM65655:REO66483 ROI65655:ROK66483 RYE65655:RYG66483 SIA65655:SIC66483 SRW65655:SRY66483 TBS65655:TBU66483 TLO65655:TLQ66483 TVK65655:TVM66483 UFG65655:UFI66483 UPC65655:UPE66483 UYY65655:UZA66483 VIU65655:VIW66483 VSQ65655:VSS66483 WCM65655:WCO66483 WMI65655:WMK66483 WWE65655:WWG66483 Y131191:AA132019 JS131191:JU132019 TO131191:TQ132019 ADK131191:ADM132019 ANG131191:ANI132019 AXC131191:AXE132019 BGY131191:BHA132019 BQU131191:BQW132019 CAQ131191:CAS132019 CKM131191:CKO132019 CUI131191:CUK132019 DEE131191:DEG132019 DOA131191:DOC132019 DXW131191:DXY132019 EHS131191:EHU132019 ERO131191:ERQ132019 FBK131191:FBM132019 FLG131191:FLI132019 FVC131191:FVE132019 GEY131191:GFA132019 GOU131191:GOW132019 GYQ131191:GYS132019 HIM131191:HIO132019 HSI131191:HSK132019 ICE131191:ICG132019 IMA131191:IMC132019 IVW131191:IVY132019 JFS131191:JFU132019 JPO131191:JPQ132019 JZK131191:JZM132019 KJG131191:KJI132019 KTC131191:KTE132019 LCY131191:LDA132019 LMU131191:LMW132019 LWQ131191:LWS132019 MGM131191:MGO132019 MQI131191:MQK132019 NAE131191:NAG132019 NKA131191:NKC132019 NTW131191:NTY132019 ODS131191:ODU132019 ONO131191:ONQ132019 OXK131191:OXM132019 PHG131191:PHI132019 PRC131191:PRE132019 QAY131191:QBA132019 QKU131191:QKW132019 QUQ131191:QUS132019 REM131191:REO132019 ROI131191:ROK132019 RYE131191:RYG132019 SIA131191:SIC132019 SRW131191:SRY132019 TBS131191:TBU132019 TLO131191:TLQ132019 TVK131191:TVM132019 UFG131191:UFI132019 UPC131191:UPE132019 UYY131191:UZA132019 VIU131191:VIW132019 VSQ131191:VSS132019 WCM131191:WCO132019 WMI131191:WMK132019 WWE131191:WWG132019 Y196727:AA197555 JS196727:JU197555 TO196727:TQ197555 ADK196727:ADM197555 ANG196727:ANI197555 AXC196727:AXE197555 BGY196727:BHA197555 BQU196727:BQW197555 CAQ196727:CAS197555 CKM196727:CKO197555 CUI196727:CUK197555 DEE196727:DEG197555 DOA196727:DOC197555 DXW196727:DXY197555 EHS196727:EHU197555 ERO196727:ERQ197555 FBK196727:FBM197555 FLG196727:FLI197555 FVC196727:FVE197555 GEY196727:GFA197555 GOU196727:GOW197555 GYQ196727:GYS197555 HIM196727:HIO197555 HSI196727:HSK197555 ICE196727:ICG197555 IMA196727:IMC197555 IVW196727:IVY197555 JFS196727:JFU197555 JPO196727:JPQ197555 JZK196727:JZM197555 KJG196727:KJI197555 KTC196727:KTE197555 LCY196727:LDA197555 LMU196727:LMW197555 LWQ196727:LWS197555 MGM196727:MGO197555 MQI196727:MQK197555 NAE196727:NAG197555 NKA196727:NKC197555 NTW196727:NTY197555 ODS196727:ODU197555 ONO196727:ONQ197555 OXK196727:OXM197555 PHG196727:PHI197555 PRC196727:PRE197555 QAY196727:QBA197555 QKU196727:QKW197555 QUQ196727:QUS197555 REM196727:REO197555 ROI196727:ROK197555 RYE196727:RYG197555 SIA196727:SIC197555 SRW196727:SRY197555 TBS196727:TBU197555 TLO196727:TLQ197555 TVK196727:TVM197555 UFG196727:UFI197555 UPC196727:UPE197555 UYY196727:UZA197555 VIU196727:VIW197555 VSQ196727:VSS197555 WCM196727:WCO197555 WMI196727:WMK197555 WWE196727:WWG197555 Y262263:AA263091 JS262263:JU263091 TO262263:TQ263091 ADK262263:ADM263091 ANG262263:ANI263091 AXC262263:AXE263091 BGY262263:BHA263091 BQU262263:BQW263091 CAQ262263:CAS263091 CKM262263:CKO263091 CUI262263:CUK263091 DEE262263:DEG263091 DOA262263:DOC263091 DXW262263:DXY263091 EHS262263:EHU263091 ERO262263:ERQ263091 FBK262263:FBM263091 FLG262263:FLI263091 FVC262263:FVE263091 GEY262263:GFA263091 GOU262263:GOW263091 GYQ262263:GYS263091 HIM262263:HIO263091 HSI262263:HSK263091 ICE262263:ICG263091 IMA262263:IMC263091 IVW262263:IVY263091 JFS262263:JFU263091 JPO262263:JPQ263091 JZK262263:JZM263091 KJG262263:KJI263091 KTC262263:KTE263091 LCY262263:LDA263091 LMU262263:LMW263091 LWQ262263:LWS263091 MGM262263:MGO263091 MQI262263:MQK263091 NAE262263:NAG263091 NKA262263:NKC263091 NTW262263:NTY263091 ODS262263:ODU263091 ONO262263:ONQ263091 OXK262263:OXM263091 PHG262263:PHI263091 PRC262263:PRE263091 QAY262263:QBA263091 QKU262263:QKW263091 QUQ262263:QUS263091 REM262263:REO263091 ROI262263:ROK263091 RYE262263:RYG263091 SIA262263:SIC263091 SRW262263:SRY263091 TBS262263:TBU263091 TLO262263:TLQ263091 TVK262263:TVM263091 UFG262263:UFI263091 UPC262263:UPE263091 UYY262263:UZA263091 VIU262263:VIW263091 VSQ262263:VSS263091 WCM262263:WCO263091 WMI262263:WMK263091 WWE262263:WWG263091 Y327799:AA328627 JS327799:JU328627 TO327799:TQ328627 ADK327799:ADM328627 ANG327799:ANI328627 AXC327799:AXE328627 BGY327799:BHA328627 BQU327799:BQW328627 CAQ327799:CAS328627 CKM327799:CKO328627 CUI327799:CUK328627 DEE327799:DEG328627 DOA327799:DOC328627 DXW327799:DXY328627 EHS327799:EHU328627 ERO327799:ERQ328627 FBK327799:FBM328627 FLG327799:FLI328627 FVC327799:FVE328627 GEY327799:GFA328627 GOU327799:GOW328627 GYQ327799:GYS328627 HIM327799:HIO328627 HSI327799:HSK328627 ICE327799:ICG328627 IMA327799:IMC328627 IVW327799:IVY328627 JFS327799:JFU328627 JPO327799:JPQ328627 JZK327799:JZM328627 KJG327799:KJI328627 KTC327799:KTE328627 LCY327799:LDA328627 LMU327799:LMW328627 LWQ327799:LWS328627 MGM327799:MGO328627 MQI327799:MQK328627 NAE327799:NAG328627 NKA327799:NKC328627 NTW327799:NTY328627 ODS327799:ODU328627 ONO327799:ONQ328627 OXK327799:OXM328627 PHG327799:PHI328627 PRC327799:PRE328627 QAY327799:QBA328627 QKU327799:QKW328627 QUQ327799:QUS328627 REM327799:REO328627 ROI327799:ROK328627 RYE327799:RYG328627 SIA327799:SIC328627 SRW327799:SRY328627 TBS327799:TBU328627 TLO327799:TLQ328627 TVK327799:TVM328627 UFG327799:UFI328627 UPC327799:UPE328627 UYY327799:UZA328627 VIU327799:VIW328627 VSQ327799:VSS328627 WCM327799:WCO328627 WMI327799:WMK328627 WWE327799:WWG328627 Y393335:AA394163 JS393335:JU394163 TO393335:TQ394163 ADK393335:ADM394163 ANG393335:ANI394163 AXC393335:AXE394163 BGY393335:BHA394163 BQU393335:BQW394163 CAQ393335:CAS394163 CKM393335:CKO394163 CUI393335:CUK394163 DEE393335:DEG394163 DOA393335:DOC394163 DXW393335:DXY394163 EHS393335:EHU394163 ERO393335:ERQ394163 FBK393335:FBM394163 FLG393335:FLI394163 FVC393335:FVE394163 GEY393335:GFA394163 GOU393335:GOW394163 GYQ393335:GYS394163 HIM393335:HIO394163 HSI393335:HSK394163 ICE393335:ICG394163 IMA393335:IMC394163 IVW393335:IVY394163 JFS393335:JFU394163 JPO393335:JPQ394163 JZK393335:JZM394163 KJG393335:KJI394163 KTC393335:KTE394163 LCY393335:LDA394163 LMU393335:LMW394163 LWQ393335:LWS394163 MGM393335:MGO394163 MQI393335:MQK394163 NAE393335:NAG394163 NKA393335:NKC394163 NTW393335:NTY394163 ODS393335:ODU394163 ONO393335:ONQ394163 OXK393335:OXM394163 PHG393335:PHI394163 PRC393335:PRE394163 QAY393335:QBA394163 QKU393335:QKW394163 QUQ393335:QUS394163 REM393335:REO394163 ROI393335:ROK394163 RYE393335:RYG394163 SIA393335:SIC394163 SRW393335:SRY394163 TBS393335:TBU394163 TLO393335:TLQ394163 TVK393335:TVM394163 UFG393335:UFI394163 UPC393335:UPE394163 UYY393335:UZA394163 VIU393335:VIW394163 VSQ393335:VSS394163 WCM393335:WCO394163 WMI393335:WMK394163 WWE393335:WWG394163 Y458871:AA459699 JS458871:JU459699 TO458871:TQ459699 ADK458871:ADM459699 ANG458871:ANI459699 AXC458871:AXE459699 BGY458871:BHA459699 BQU458871:BQW459699 CAQ458871:CAS459699 CKM458871:CKO459699 CUI458871:CUK459699 DEE458871:DEG459699 DOA458871:DOC459699 DXW458871:DXY459699 EHS458871:EHU459699 ERO458871:ERQ459699 FBK458871:FBM459699 FLG458871:FLI459699 FVC458871:FVE459699 GEY458871:GFA459699 GOU458871:GOW459699 GYQ458871:GYS459699 HIM458871:HIO459699 HSI458871:HSK459699 ICE458871:ICG459699 IMA458871:IMC459699 IVW458871:IVY459699 JFS458871:JFU459699 JPO458871:JPQ459699 JZK458871:JZM459699 KJG458871:KJI459699 KTC458871:KTE459699 LCY458871:LDA459699 LMU458871:LMW459699 LWQ458871:LWS459699 MGM458871:MGO459699 MQI458871:MQK459699 NAE458871:NAG459699 NKA458871:NKC459699 NTW458871:NTY459699 ODS458871:ODU459699 ONO458871:ONQ459699 OXK458871:OXM459699 PHG458871:PHI459699 PRC458871:PRE459699 QAY458871:QBA459699 QKU458871:QKW459699 QUQ458871:QUS459699 REM458871:REO459699 ROI458871:ROK459699 RYE458871:RYG459699 SIA458871:SIC459699 SRW458871:SRY459699 TBS458871:TBU459699 TLO458871:TLQ459699 TVK458871:TVM459699 UFG458871:UFI459699 UPC458871:UPE459699 UYY458871:UZA459699 VIU458871:VIW459699 VSQ458871:VSS459699 WCM458871:WCO459699 WMI458871:WMK459699 WWE458871:WWG459699 Y524407:AA525235 JS524407:JU525235 TO524407:TQ525235 ADK524407:ADM525235 ANG524407:ANI525235 AXC524407:AXE525235 BGY524407:BHA525235 BQU524407:BQW525235 CAQ524407:CAS525235 CKM524407:CKO525235 CUI524407:CUK525235 DEE524407:DEG525235 DOA524407:DOC525235 DXW524407:DXY525235 EHS524407:EHU525235 ERO524407:ERQ525235 FBK524407:FBM525235 FLG524407:FLI525235 FVC524407:FVE525235 GEY524407:GFA525235 GOU524407:GOW525235 GYQ524407:GYS525235 HIM524407:HIO525235 HSI524407:HSK525235 ICE524407:ICG525235 IMA524407:IMC525235 IVW524407:IVY525235 JFS524407:JFU525235 JPO524407:JPQ525235 JZK524407:JZM525235 KJG524407:KJI525235 KTC524407:KTE525235 LCY524407:LDA525235 LMU524407:LMW525235 LWQ524407:LWS525235 MGM524407:MGO525235 MQI524407:MQK525235 NAE524407:NAG525235 NKA524407:NKC525235 NTW524407:NTY525235 ODS524407:ODU525235 ONO524407:ONQ525235 OXK524407:OXM525235 PHG524407:PHI525235 PRC524407:PRE525235 QAY524407:QBA525235 QKU524407:QKW525235 QUQ524407:QUS525235 REM524407:REO525235 ROI524407:ROK525235 RYE524407:RYG525235 SIA524407:SIC525235 SRW524407:SRY525235 TBS524407:TBU525235 TLO524407:TLQ525235 TVK524407:TVM525235 UFG524407:UFI525235 UPC524407:UPE525235 UYY524407:UZA525235 VIU524407:VIW525235 VSQ524407:VSS525235 WCM524407:WCO525235 WMI524407:WMK525235 WWE524407:WWG525235 Y589943:AA590771 JS589943:JU590771 TO589943:TQ590771 ADK589943:ADM590771 ANG589943:ANI590771 AXC589943:AXE590771 BGY589943:BHA590771 BQU589943:BQW590771 CAQ589943:CAS590771 CKM589943:CKO590771 CUI589943:CUK590771 DEE589943:DEG590771 DOA589943:DOC590771 DXW589943:DXY590771 EHS589943:EHU590771 ERO589943:ERQ590771 FBK589943:FBM590771 FLG589943:FLI590771 FVC589943:FVE590771 GEY589943:GFA590771 GOU589943:GOW590771 GYQ589943:GYS590771 HIM589943:HIO590771 HSI589943:HSK590771 ICE589943:ICG590771 IMA589943:IMC590771 IVW589943:IVY590771 JFS589943:JFU590771 JPO589943:JPQ590771 JZK589943:JZM590771 KJG589943:KJI590771 KTC589943:KTE590771 LCY589943:LDA590771 LMU589943:LMW590771 LWQ589943:LWS590771 MGM589943:MGO590771 MQI589943:MQK590771 NAE589943:NAG590771 NKA589943:NKC590771 NTW589943:NTY590771 ODS589943:ODU590771 ONO589943:ONQ590771 OXK589943:OXM590771 PHG589943:PHI590771 PRC589943:PRE590771 QAY589943:QBA590771 QKU589943:QKW590771 QUQ589943:QUS590771 REM589943:REO590771 ROI589943:ROK590771 RYE589943:RYG590771 SIA589943:SIC590771 SRW589943:SRY590771 TBS589943:TBU590771 TLO589943:TLQ590771 TVK589943:TVM590771 UFG589943:UFI590771 UPC589943:UPE590771 UYY589943:UZA590771 VIU589943:VIW590771 VSQ589943:VSS590771 WCM589943:WCO590771 WMI589943:WMK590771 WWE589943:WWG590771 Y655479:AA656307 JS655479:JU656307 TO655479:TQ656307 ADK655479:ADM656307 ANG655479:ANI656307 AXC655479:AXE656307 BGY655479:BHA656307 BQU655479:BQW656307 CAQ655479:CAS656307 CKM655479:CKO656307 CUI655479:CUK656307 DEE655479:DEG656307 DOA655479:DOC656307 DXW655479:DXY656307 EHS655479:EHU656307 ERO655479:ERQ656307 FBK655479:FBM656307 FLG655479:FLI656307 FVC655479:FVE656307 GEY655479:GFA656307 GOU655479:GOW656307 GYQ655479:GYS656307 HIM655479:HIO656307 HSI655479:HSK656307 ICE655479:ICG656307 IMA655479:IMC656307 IVW655479:IVY656307 JFS655479:JFU656307 JPO655479:JPQ656307 JZK655479:JZM656307 KJG655479:KJI656307 KTC655479:KTE656307 LCY655479:LDA656307 LMU655479:LMW656307 LWQ655479:LWS656307 MGM655479:MGO656307 MQI655479:MQK656307 NAE655479:NAG656307 NKA655479:NKC656307 NTW655479:NTY656307 ODS655479:ODU656307 ONO655479:ONQ656307 OXK655479:OXM656307 PHG655479:PHI656307 PRC655479:PRE656307 QAY655479:QBA656307 QKU655479:QKW656307 QUQ655479:QUS656307 REM655479:REO656307 ROI655479:ROK656307 RYE655479:RYG656307 SIA655479:SIC656307 SRW655479:SRY656307 TBS655479:TBU656307 TLO655479:TLQ656307 TVK655479:TVM656307 UFG655479:UFI656307 UPC655479:UPE656307 UYY655479:UZA656307 VIU655479:VIW656307 VSQ655479:VSS656307 WCM655479:WCO656307 WMI655479:WMK656307 WWE655479:WWG656307 Y721015:AA721843 JS721015:JU721843 TO721015:TQ721843 ADK721015:ADM721843 ANG721015:ANI721843 AXC721015:AXE721843 BGY721015:BHA721843 BQU721015:BQW721843 CAQ721015:CAS721843 CKM721015:CKO721843 CUI721015:CUK721843 DEE721015:DEG721843 DOA721015:DOC721843 DXW721015:DXY721843 EHS721015:EHU721843 ERO721015:ERQ721843 FBK721015:FBM721843 FLG721015:FLI721843 FVC721015:FVE721843 GEY721015:GFA721843 GOU721015:GOW721843 GYQ721015:GYS721843 HIM721015:HIO721843 HSI721015:HSK721843 ICE721015:ICG721843 IMA721015:IMC721843 IVW721015:IVY721843 JFS721015:JFU721843 JPO721015:JPQ721843 JZK721015:JZM721843 KJG721015:KJI721843 KTC721015:KTE721843 LCY721015:LDA721843 LMU721015:LMW721843 LWQ721015:LWS721843 MGM721015:MGO721843 MQI721015:MQK721843 NAE721015:NAG721843 NKA721015:NKC721843 NTW721015:NTY721843 ODS721015:ODU721843 ONO721015:ONQ721843 OXK721015:OXM721843 PHG721015:PHI721843 PRC721015:PRE721843 QAY721015:QBA721843 QKU721015:QKW721843 QUQ721015:QUS721843 REM721015:REO721843 ROI721015:ROK721843 RYE721015:RYG721843 SIA721015:SIC721843 SRW721015:SRY721843 TBS721015:TBU721843 TLO721015:TLQ721843 TVK721015:TVM721843 UFG721015:UFI721843 UPC721015:UPE721843 UYY721015:UZA721843 VIU721015:VIW721843 VSQ721015:VSS721843 WCM721015:WCO721843 WMI721015:WMK721843 WWE721015:WWG721843 Y786551:AA787379 JS786551:JU787379 TO786551:TQ787379 ADK786551:ADM787379 ANG786551:ANI787379 AXC786551:AXE787379 BGY786551:BHA787379 BQU786551:BQW787379 CAQ786551:CAS787379 CKM786551:CKO787379 CUI786551:CUK787379 DEE786551:DEG787379 DOA786551:DOC787379 DXW786551:DXY787379 EHS786551:EHU787379 ERO786551:ERQ787379 FBK786551:FBM787379 FLG786551:FLI787379 FVC786551:FVE787379 GEY786551:GFA787379 GOU786551:GOW787379 GYQ786551:GYS787379 HIM786551:HIO787379 HSI786551:HSK787379 ICE786551:ICG787379 IMA786551:IMC787379 IVW786551:IVY787379 JFS786551:JFU787379 JPO786551:JPQ787379 JZK786551:JZM787379 KJG786551:KJI787379 KTC786551:KTE787379 LCY786551:LDA787379 LMU786551:LMW787379 LWQ786551:LWS787379 MGM786551:MGO787379 MQI786551:MQK787379 NAE786551:NAG787379 NKA786551:NKC787379 NTW786551:NTY787379 ODS786551:ODU787379 ONO786551:ONQ787379 OXK786551:OXM787379 PHG786551:PHI787379 PRC786551:PRE787379 QAY786551:QBA787379 QKU786551:QKW787379 QUQ786551:QUS787379 REM786551:REO787379 ROI786551:ROK787379 RYE786551:RYG787379 SIA786551:SIC787379 SRW786551:SRY787379 TBS786551:TBU787379 TLO786551:TLQ787379 TVK786551:TVM787379 UFG786551:UFI787379 UPC786551:UPE787379 UYY786551:UZA787379 VIU786551:VIW787379 VSQ786551:VSS787379 WCM786551:WCO787379 WMI786551:WMK787379 WWE786551:WWG787379 Y852087:AA852915 JS852087:JU852915 TO852087:TQ852915 ADK852087:ADM852915 ANG852087:ANI852915 AXC852087:AXE852915 BGY852087:BHA852915 BQU852087:BQW852915 CAQ852087:CAS852915 CKM852087:CKO852915 CUI852087:CUK852915 DEE852087:DEG852915 DOA852087:DOC852915 DXW852087:DXY852915 EHS852087:EHU852915 ERO852087:ERQ852915 FBK852087:FBM852915 FLG852087:FLI852915 FVC852087:FVE852915 GEY852087:GFA852915 GOU852087:GOW852915 GYQ852087:GYS852915 HIM852087:HIO852915 HSI852087:HSK852915 ICE852087:ICG852915 IMA852087:IMC852915 IVW852087:IVY852915 JFS852087:JFU852915 JPO852087:JPQ852915 JZK852087:JZM852915 KJG852087:KJI852915 KTC852087:KTE852915 LCY852087:LDA852915 LMU852087:LMW852915 LWQ852087:LWS852915 MGM852087:MGO852915 MQI852087:MQK852915 NAE852087:NAG852915 NKA852087:NKC852915 NTW852087:NTY852915 ODS852087:ODU852915 ONO852087:ONQ852915 OXK852087:OXM852915 PHG852087:PHI852915 PRC852087:PRE852915 QAY852087:QBA852915 QKU852087:QKW852915 QUQ852087:QUS852915 REM852087:REO852915 ROI852087:ROK852915 RYE852087:RYG852915 SIA852087:SIC852915 SRW852087:SRY852915 TBS852087:TBU852915 TLO852087:TLQ852915 TVK852087:TVM852915 UFG852087:UFI852915 UPC852087:UPE852915 UYY852087:UZA852915 VIU852087:VIW852915 VSQ852087:VSS852915 WCM852087:WCO852915 WMI852087:WMK852915 WWE852087:WWG852915 Y917623:AA918451 JS917623:JU918451 TO917623:TQ918451 ADK917623:ADM918451 ANG917623:ANI918451 AXC917623:AXE918451 BGY917623:BHA918451 BQU917623:BQW918451 CAQ917623:CAS918451 CKM917623:CKO918451 CUI917623:CUK918451 DEE917623:DEG918451 DOA917623:DOC918451 DXW917623:DXY918451 EHS917623:EHU918451 ERO917623:ERQ918451 FBK917623:FBM918451 FLG917623:FLI918451 FVC917623:FVE918451 GEY917623:GFA918451 GOU917623:GOW918451 GYQ917623:GYS918451 HIM917623:HIO918451 HSI917623:HSK918451 ICE917623:ICG918451 IMA917623:IMC918451 IVW917623:IVY918451 JFS917623:JFU918451 JPO917623:JPQ918451 JZK917623:JZM918451 KJG917623:KJI918451 KTC917623:KTE918451 LCY917623:LDA918451 LMU917623:LMW918451 LWQ917623:LWS918451 MGM917623:MGO918451 MQI917623:MQK918451 NAE917623:NAG918451 NKA917623:NKC918451 NTW917623:NTY918451 ODS917623:ODU918451 ONO917623:ONQ918451 OXK917623:OXM918451 PHG917623:PHI918451 PRC917623:PRE918451 QAY917623:QBA918451 QKU917623:QKW918451 QUQ917623:QUS918451 REM917623:REO918451 ROI917623:ROK918451 RYE917623:RYG918451 SIA917623:SIC918451 SRW917623:SRY918451 TBS917623:TBU918451 TLO917623:TLQ918451 TVK917623:TVM918451 UFG917623:UFI918451 UPC917623:UPE918451 UYY917623:UZA918451 VIU917623:VIW918451 VSQ917623:VSS918451 WCM917623:WCO918451 WMI917623:WMK918451 WWE917623:WWG918451 Y983159:AA983987 JS983159:JU983987 TO983159:TQ983987 ADK983159:ADM983987 ANG983159:ANI983987 AXC983159:AXE983987 BGY983159:BHA983987 BQU983159:BQW983987 CAQ983159:CAS983987 CKM983159:CKO983987 CUI983159:CUK983987 DEE983159:DEG983987 DOA983159:DOC983987 DXW983159:DXY983987 EHS983159:EHU983987 ERO983159:ERQ983987 FBK983159:FBM983987 FLG983159:FLI983987 FVC983159:FVE983987 GEY983159:GFA983987 GOU983159:GOW983987 GYQ983159:GYS983987 HIM983159:HIO983987 HSI983159:HSK983987 ICE983159:ICG983987 IMA983159:IMC983987 IVW983159:IVY983987 JFS983159:JFU983987 JPO983159:JPQ983987 JZK983159:JZM983987 KJG983159:KJI983987 KTC983159:KTE983987 LCY983159:LDA983987 LMU983159:LMW983987 LWQ983159:LWS983987 MGM983159:MGO983987 MQI983159:MQK983987 NAE983159:NAG983987 NKA983159:NKC983987 NTW983159:NTY983987 ODS983159:ODU983987 ONO983159:ONQ983987 OXK983159:OXM983987 PHG983159:PHI983987 PRC983159:PRE983987 QAY983159:QBA983987 QKU983159:QKW983987 QUQ983159:QUS983987 REM983159:REO983987 ROI983159:ROK983987 RYE983159:RYG983987 SIA983159:SIC983987 SRW983159:SRY983987 TBS983159:TBU983987 TLO983159:TLQ983987 TVK983159:TVM983987 UFG983159:UFI983987 UPC983159:UPE983987 UYY983159:UZA983987 VIU983159:VIW983987 VSQ983159:VSS983987 WCM983159:WCO983987 WMI983159:WMK983987 WLP137 WLP16 WBT16 WBT137 VRX16 VRX137 VIB16 VIB137 UYF16 UYF137 UOJ16 UOJ137 UEN16 UEN137 TUR16 TUR137 TKV16 TKV137 TAZ16 TAZ137 SRD16 SRD137 SHH16 SHH137 RXL16 RXL137 RNP16 RNP137 RDT16 RDT137 QTX16 QTX137 QKB16 QKB137 QAF16 QAF137 PQJ16 PQJ137 PGN16 PGN137 OWR16 OWR137 OMV16 OMV137 OCZ16 OCZ137 NTD16 NTD137 NJH16 NJH137 MZL16 MZL137 MPP16 MPP137 MFT16 MFT137 LVX16 LVX137 LMB16 LMB137 LCF16 LCF137 KSJ16 KSJ137 KIN16 KIN137 JYR16 JYR137 JOV16 JOV137 JEZ16 JEZ137 IVD16 IVD137 ILH16 ILH137 IBL16 IBL137 HRP16 HRP137 HHT16 HHT137 GXX16 GXX137 GOB16 GOB137 GEF16 GEF137 FUJ16 FUJ137 FKN16 FKN137 FAR16 FAR137 EQV16 EQV137 EGZ16 EGZ137 DXD16 DXD137 DNH16 DNH137 DDL16 DDL137 CTP16 CTP137 CJT16 CJT137 BZX16 BZX137 BQB16 BQB137 BGF16 BGF137 AWJ16 AWJ137 AMN16 AMN137 ACR16 ACR137 SV16 SV137 IZ16 IZ137 WVW16:WVY16 WVW137:WVY137 WMA16:WMC16 WMA137:WMC137 WCE16:WCG16 WCE137:WCG137 VSI16:VSK16 VSI137:VSK137 VIM16:VIO16 VIM137:VIO137 UYQ16:UYS16 UYQ137:UYS137 UOU16:UOW16 UOU137:UOW137 UEY16:UFA16 UEY137:UFA137 TVC16:TVE16 TVC137:TVE137 TLG16:TLI16 TLG137:TLI137 TBK16:TBM16 TBK137:TBM137 SRO16:SRQ16 SRO137:SRQ137 SHS16:SHU16 SHS137:SHU137 RXW16:RXY16 RXW137:RXY137 ROA16:ROC16 ROA137:ROC137 REE16:REG16 REE137:REG137 QUI16:QUK16 QUI137:QUK137 QKM16:QKO16 QKM137:QKO137 QAQ16:QAS16 QAQ137:QAS137 PQU16:PQW16 PQU137:PQW137 PGY16:PHA16 PGY137:PHA137 OXC16:OXE16 OXC137:OXE137 ONG16:ONI16 ONG137:ONI137 ODK16:ODM16 ODK137:ODM137 NTO16:NTQ16 NTO137:NTQ137 NJS16:NJU16 NJS137:NJU137 MZW16:MZY16 MZW137:MZY137 MQA16:MQC16 MQA137:MQC137 MGE16:MGG16 MGE137:MGG137 LWI16:LWK16 LWI137:LWK137 LMM16:LMO16 LMM137:LMO137 LCQ16:LCS16 LCQ137:LCS137 KSU16:KSW16 KSU137:KSW137 KIY16:KJA16 KIY137:KJA137 JZC16:JZE16 JZC137:JZE137 JPG16:JPI16 JPG137:JPI137 JFK16:JFM16 JFK137:JFM137 IVO16:IVQ16 IVO137:IVQ137 ILS16:ILU16 ILS137:ILU137 IBW16:IBY16 IBW137:IBY137 HSA16:HSC16 HSA137:HSC137 HIE16:HIG16 HIE137:HIG137 GYI16:GYK16 GYI137:GYK137 GOM16:GOO16 GOM137:GOO137 GEQ16:GES16 GEQ137:GES137 FUU16:FUW16 FUU137:FUW137 FKY16:FLA16 FKY137:FLA137 FBC16:FBE16 FBC137:FBE137 ERG16:ERI16 ERG137:ERI137 EHK16:EHM16 EHK137:EHM137 DXO16:DXQ16 DXO137:DXQ137 DNS16:DNU16 DNS137:DNU137 DDW16:DDY16 DDW137:DDY137 CUA16:CUC16 CUA137:CUC137 CKE16:CKG16 CKE137:CKG137 CAI16:CAK16 CAI137:CAK137 BQM16:BQO16 BQM137:BQO137 BGQ16:BGS16 BGQ137:BGS137 AWU16:AWW16 AWU137:AWW137 AMY16:ANA16 AMY137:ANA137 ADC16:ADE16 ADC137:ADE137 TG16:TI16 TG137:TI137 JK16:JM16 JK137:JM137 WVL16 WVL137 Y16:AA16 N16 Y137:AA137 N137 Y139:AA141 AWP385:AWP387 AMT385:AMT387 ACX385:ACX387 TB385:TB387 JF385:JF387 WWC385:WWE387 WMG385:WMI387 WCK385:WCM387 VSO385:VSQ387 VIS385:VIU387 UYW385:UYY387 UPA385:UPC387 UFE385:UFG387 TVI385:TVK387 TLM385:TLO387 TBQ385:TBS387 SRU385:SRW387 SHY385:SIA387 RYC385:RYE387 ROG385:ROI387 REK385:REM387 QUO385:QUQ387 QKS385:QKU387 QAW385:QAY387 PRA385:PRC387 PHE385:PHG387 OXI385:OXK387 ONM385:ONO387 ODQ385:ODS387 NTU385:NTW387 NJY385:NKA387 NAC385:NAE387 MQG385:MQI387 MGK385:MGM387 LWO385:LWQ387 LMS385:LMU387 LCW385:LCY387 KTA385:KTC387 KJE385:KJG387 JZI385:JZK387 JPM385:JPO387 JFQ385:JFS387 IVU385:IVW387 ILY385:IMA387 ICC385:ICE387 HSG385:HSI387 HIK385:HIM387 GYO385:GYQ387 GOS385:GOU387 GEW385:GEY387 FVA385:FVC387 FLE385:FLG387 FBI385:FBK387 ERM385:ERO387 EHQ385:EHS387 DXU385:DXW387 DNY385:DOA387 DEC385:DEE387 CUG385:CUI387 CKK385:CKM387 CAO385:CAQ387 BQS385:BQU387 BGW385:BGY387 AXA385:AXC387 ANE385:ANG387 ADI385:ADK387 TM385:TO387 JQ385:JS387 WVR385:WVR387 WLV385:WLV387 WBZ385:WBZ387 VSD385:VSD387 VIH385:VIH387 UYL385:UYL387 UOP385:UOP387 UET385:UET387 TUX385:TUX387 TLB385:TLB387 TBF385:TBF387 SRJ385:SRJ387 SHN385:SHN387 RXR385:RXR387 RNV385:RNV387 RDZ385:RDZ387 QUD385:QUD387 QKH385:QKH387 QAL385:QAL387 PQP385:PQP387 PGT385:PGT387 OWX385:OWX387 ONB385:ONB387 ODF385:ODF387 NTJ385:NTJ387 NJN385:NJN387 MZR385:MZR387 MPV385:MPV387 MFZ385:MFZ387 LWD385:LWD387 LMH385:LMH387 LCL385:LCL387 KSP385:KSP387 KIT385:KIT387 JYX385:JYX387 JPB385:JPB387 JFF385:JFF387 IVJ385:IVJ387 ILN385:ILN387 IBR385:IBR387 HRV385:HRV387 HHZ385:HHZ387 GYD385:GYD387 GOH385:GOH387 GEL385:GEL387 FUP385:FUP387 FKT385:FKT387 FAX385:FAX387 ERB385:ERB387 EHF385:EHF387 DXJ385:DXJ387 DNN385:DNN387 DDR385:DDR387 CTV385:CTV387 CJZ385:CJZ387 CAD385:CAD387 BQH385:BQH387 BGL385:BGL387 AB61:AB78 WVW258:WVY258 DNF150 Y65:Y66 Y74:Y75 AB132:AB134 UEB132 TUF132 TKJ132 TAN132 SQR132 SGV132 RWZ132 RND132 RDH132 QTL132 QJP132 PZT132 PPX132 PGB132 OWF132 OMJ132 OCN132 NSR132 NIV132 MYZ132 MPD132 MFH132 LVL132 LLP132 LBT132 KRX132 KIB132 JYF132 JOJ132 JEN132 IUR132 IKV132 IAZ132 HRD132 HHH132 GXL132 GNP132 GDT132 FTX132 FKB132 FAF132 EQJ132 EGN132 DWR132 DMV132 DCZ132 CTD132 CJH132 BZL132 BPP132 BFT132 AVX132 AMB132 ACF132 SJ132 IN132 WVK132:WVM132 WLO132:WLQ132 WBS132:WBU132 VRW132:VRY132 VIA132:VIC132 UYE132:UYG132 UOI132:UOK132 UEM132:UEO132 TUQ132:TUS132 TKU132:TKW132 TAY132:TBA132 SRC132:SRE132 SHG132:SHI132 RXK132:RXM132 RNO132:RNQ132 RDS132:RDU132 QTW132:QTY132 QKA132:QKC132 QAE132:QAG132 PQI132:PQK132 PGM132:PGO132 OWQ132:OWS132 OMU132:OMW132 OCY132:ODA132 NTC132:NTE132 NJG132:NJI132 MZK132:MZM132 MPO132:MPQ132 MFS132:MFU132 LVW132:LVY132 LMA132:LMC132 LCE132:LCG132 KSI132:KSK132 KIM132:KIO132 JYQ132:JYS132 JOU132:JOW132 JEY132:JFA132 IVC132:IVE132 ILG132:ILI132 IBK132:IBM132 HRO132:HRQ132 HHS132:HHU132 GXW132:GXY132 GOA132:GOC132 GEE132:GEG132 FUI132:FUK132 FKM132:FKO132 FAQ132:FAS132 EQU132:EQW132 EGY132:EHA132 DXC132:DXE132 DNG132:DNI132 DDK132:DDM132 CTO132:CTQ132 CJS132:CJU132 BZW132:BZY132 BQA132:BQC132 BGE132:BGG132 AWI132:AWK132 AMM132:AMO132 ACQ132:ACS132 SU132:SW132 IY132:JA132 WUZ132 WLD132 WBH132 VRL132 VHP132 UXT132 BC339:BC340 DXB150 EGX150 EQT150 FAP150 FKL150 FUH150 GED150 GNZ150 GXV150 HHR150 HRN150 IBJ150 ILF150 IVB150 JEX150 JOT150 JYP150 KIL150 KSH150 LCD150 LLZ150 LVV150 MFR150 MPN150 MZJ150 NJF150 NTB150 OCX150 OMT150 OWP150 PGL150 PQH150 QAD150 QJZ150 QTV150 RDR150 RNN150 RXJ150 SHF150 SRB150 TAX150 TKT150 TUP150 UEL150 UOH150 UYD150 VHZ150 VRV150 WBR150 WLN150 WVJ150 JI150:JK150 TE150:TG150 ADA150:ADC150 AMW150:AMY150 AWS150:AWU150 BGO150:BGQ150 BQK150:BQM150 CAG150:CAI150 CKC150:CKE150 CTY150:CUA150 DDU150:DDW150 DNQ150:DNS150 DXM150:DXO150 EHI150:EHK150 ERE150:ERG150 FBA150:FBC150 FKW150:FKY150 FUS150:FUU150 GEO150:GEQ150 GOK150:GOM150 GYG150:GYI150 HIC150:HIE150 HRY150:HSA150 IBU150:IBW150 ILQ150:ILS150 IVM150:IVO150 JFI150:JFK150 JPE150:JPG150 JZA150:JZC150 KIW150:KIY150 KSS150:KSU150 LCO150:LCQ150 LMK150:LMM150 LWG150:LWI150 MGC150:MGE150 MPY150:MQA150 MZU150:MZW150 NJQ150:NJS150 NTM150:NTO150 ODI150:ODK150 ONE150:ONG150 OXA150:OXC150 PGW150:PGY150 PQS150:PQU150 QAO150:QAQ150 QKK150:QKM150 QUG150:QUI150 REC150:REE150 RNY150:ROA150 RXU150:RXW150 SHQ150:SHS150 SRM150:SRO150 TBI150:TBK150 TLE150:TLG150 TVA150:TVC150 UEW150:UEY150 UOS150:UOU150 UYO150:UYQ150 VIK150:VIM150 VSG150:VSI150 WCC150:WCE150 WLY150:WMA150 WVU150:WVW150 IX150 ST150 ACP150 AML150 AWH150 BGD150 BZV150 BPZ150 CJR150 AMY48:ANA49 WMC153:WME153 WCG153:WCI153 VSK153:VSM153 VIO153:VIQ153 UYS153:UYU153 UOW153:UOY153 UFA153:UFC153 TVE153:TVG153 TLI153:TLK153 TBM153:TBO153 SRQ153:SRS153 SHU153:SHW153 RXY153:RYA153 ROC153:ROE153 REG153:REI153 QUK153:QUM153 QKO153:QKQ153 QAS153:QAU153 PQW153:PQY153 PHA153:PHC153 OXE153:OXG153 ONI153:ONK153 ODM153:ODO153 NTQ153:NTS153 NJU153:NJW153 MZY153:NAA153 MQC153:MQE153 MGG153:MGI153 LWK153:LWM153 LMO153:LMQ153 LCS153:LCU153 KSW153:KSY153 KJA153:KJC153 JZE153:JZG153 JPI153:JPK153 JFM153:JFO153 IVQ153:IVS153 ILU153:ILW153 IBY153:ICA153 HSC153:HSE153 HIG153:HII153 GYK153:GYM153 GOO153:GOQ153 GES153:GEU153 FUW153:FUY153 FLA153:FLC153 FBE153:FBG153 ERI153:ERK153 EHM153:EHO153 DXQ153:DXS153 DNU153:DNW153 DDY153:DEA153 CUC153:CUE153 CKG153:CKI153 CAK153:CAM153 BQO153:BQQ153 BGS153:BGU153 AWW153:AWY153 ANA153:ANC153 ADE153:ADG153 TI153:TK153 JM153:JO153 WVN153 WLR153 WBV153 VRZ153 VID153 UYH153 UOL153 UEP153 TUT153 TKX153 TBB153 SRF153 SHJ153 RXN153 RNR153 RDV153 QTZ153 QKD153 QAH153 PQL153 PGP153 OWT153 OMX153 ODB153 NTF153 NJJ153 MZN153 MPR153 MFV153 LVZ153 LMD153 LCH153 KSL153 KIP153 JYT153 JOX153 JFB153 IVF153 ILJ153 IBN153 HRR153 HHV153 GXZ153 GOD153 GEH153 FUL153 FKP153 FAT153 EQX153 EHB153 DXF153 DNJ153 DDN153 CTR153 CJV153 BZZ153 BQD153 BGH153 AWL153 AMP153 ACT153 SX153 JB153 WLR154:WLT154 WVY153:WWA153 AMC133:AME134 AWG206 VSK257:VSM257 VIO257:VIQ257 UYS257:UYU257 UOW257:UOY257 UFA257:UFC257 TVE257:TVG257 TLI257:TLK257 TBM257:TBO257 SRQ257:SRS257 SHU257:SHW257 RXY257:RYA257 ROC257:ROE257 REG257:REI257 QUK257:QUM257 QKO257:QKQ257 QAS257:QAU257 PQW257:PQY257 PHA257:PHC257 OXE257:OXG257 ONI257:ONK257 ODM257:ODO257 NTQ257:NTS257 NJU257:NJW257 MZY257:NAA257 MQC257:MQE257 MGG257:MGI257 LWK257:LWM257 LMO257:LMQ257 LCS257:LCU257 KSW257:KSY257 KJA257:KJC257 JZE257:JZG257 JPI257:JPK257 JFM257:JFO257 IVQ257:IVS257 ILU257:ILW257 IBY257:ICA257 HSC257:HSE257 HIG257:HII257 GYK257:GYM257 GOO257:GOQ257 GES257:GEU257 FUW257:FUY257 FLA257:FLC257 FBE257:FBG257 ERI257:ERK257 EHM257:EHO257 DXQ257:DXS257 DNU257:DNW257 DDY257:DEA257 CUC257:CUE257 CKG257:CKI257 CAK257:CAM257 BQO257:BQQ257 BGS257:BGU257 AWW257:AWY257 ANA257:ANC257 ADE257:ADG257 TI257:TK257 JM257:JO257 WVN257 WLR257 WBV257 VRZ257 VID257 UYH257 UOL257 UEP257 TUT257 TKX257 TBB257 SRF257 SHJ257 RXN257 RNR257 RDV257 QTZ257 QKD257 QAH257 PQL257 PGP257 OWT257 OMX257 ODB257 NTF257 NJJ257 MZN257 MPR257 MFV257 LVZ257 LMD257 LCH257 KSL257 KIP257 JYT257 JOX257 JFB257 IVF257 ILJ257 IBN257 HRR257 HHV257 GXZ257 GOD257 GEH257 FUL257 FKP257 FAT257 EQX257 EHB257 DXF257 DNJ257 DDN257 CTR257 CJV257 BZZ257 BQD257 BGH257 AWL257 AMP257 ACT257 SX257 JB257 WVY257:WWA257 ACD356:ACD357 WMC257:WME257 BGB151 AWU80:AWW82 BGQ80:BGS82 BQM80:BQO82 CAI80:CAK82 CKE80:CKG82 CUA80:CUC82 DDW80:DDY82 DNS80:DNU82 DXO80:DXQ82 EHK80:EHM82 ERG80:ERI82 FBC80:FBE82 FKY80:FLA82 FUU80:FUW82 GEQ80:GES82 GOM80:GOO82 GYI80:GYK82 HIE80:HIG82 HSA80:HSC82 IBW80:IBY82 ILS80:ILU82 IVO80:IVQ82 JFK80:JFM82 JPG80:JPI82 JZC80:JZE82 KIY80:KJA82 KSU80:KSW82 LCQ80:LCS82 LMM80:LMO82 LWI80:LWK82 MGE80:MGG82 MQA80:MQC82 MZW80:MZY82 NJS80:NJU82 NTO80:NTQ82 ODK80:ODM82 ONG80:ONI82 OXC80:OXE82 PGY80:PHA82 PQU80:PQW82 QAQ80:QAS82 QKM80:QKO82 QUI80:QUK82 REE80:REG82 ROA80:ROC82 RXW80:RXY82 SHS80:SHU82 SRO80:SRQ82 TBK80:TBM82 TLG80:TLI82 TVC80:TVE82 UEY80:UFA82 UOU80:UOW82 UYQ80:UYS82 VIM80:VIO82 VSI80:VSK82 WCE80:WCG82 WMA80:WMC82 WVW80:WVY82 IZ80:IZ82 SV80:SV82 ACR80:ACR82 AMN80:AMN82 AWJ80:AWJ82 BGF80:BGF82 BQB80:BQB82 BZX80:BZX82 CJT80:CJT82 CTP80:CTP82 DDL80:DDL82 DNH80:DNH82 DXD80:DXD82 EGZ80:EGZ82 EQV80:EQV82 FAR80:FAR82 FKN80:FKN82 FUJ80:FUJ82 GEF80:GEF82 GOB80:GOB82 GXX80:GXX82 HHT80:HHT82 HRP80:HRP82 IBL80:IBL82 ILH80:ILH82 IVD80:IVD82 JEZ80:JEZ82 JOV80:JOV82 JYR80:JYR82 KIN80:KIN82 KSJ80:KSJ82 LCF80:LCF82 LMB80:LMB82 LVX80:LVX82 MFT80:MFT82 MPP80:MPP82 MZL80:MZL82 NJH80:NJH82 NTD80:NTD82 OCZ80:OCZ82 OMV80:OMV82 OWR80:OWR82 PGN80:PGN82 PQJ80:PQJ82 QAF80:QAF82 QKB80:QKB82 QTX80:QTX82 RDT80:RDT82 RNP80:RNP82 RXL80:RXL82 SHH80:SHH82 SRD80:SRD82 TAZ80:TAZ82 TKV80:TKV82 TUR80:TUR82 UEN80:UEN82 UOJ80:UOJ82 UYF80:UYF82 VIB80:VIB82 VRX80:VRX82 WBT80:WBT82 WLP80:WLP82 WVL80:WVL82 ADC80:ADE82 JK80:JM82 TG80:TI82 O80:O82 AB80:AB82 AMX376:AMX383 BGQ29:BGS31 BQM29:BQO31 CAI29:CAK31 CKE29:CKG31 CUA29:CUC31 DDW29:DDY31 DNS29:DNU31 DXO29:DXQ31 EHK29:EHM31 ERG29:ERI31 FBC29:FBE31 FKY29:FLA31 FUU29:FUW31 GEQ29:GES31 GOM29:GOO31 GYI29:GYK31 HIE29:HIG31 HSA29:HSC31 IBW29:IBY31 ILS29:ILU31 IVO29:IVQ31 JFK29:JFM31 JPG29:JPI31 JZC29:JZE31 KIY29:KJA31 KSU29:KSW31 LCQ29:LCS31 LMM29:LMO31 LWI29:LWK31 MGE29:MGG31 MQA29:MQC31 MZW29:MZY31 NJS29:NJU31 NTO29:NTQ31 ODK29:ODM31 ONG29:ONI31 OXC29:OXE31 PGY29:PHA31 PQU29:PQW31 QAQ29:QAS31 QKM29:QKO31 QUI29:QUK31 REE29:REG31 ROA29:ROC31 RXW29:RXY31 SHS29:SHU31 SRO29:SRQ31 TBK29:TBM31 TLG29:TLI31 TVC29:TVE31 UEY29:UFA31 UOU29:UOW31 UYQ29:UYS31 VIM29:VIO31 VSI29:VSK31 WCE29:WCG31 WMA29:WMC31 WVW29:WVY31 IZ29:IZ31 SV29:SV31 ACR29:ACR31 AMN29:AMN31 AWJ29:AWJ31 BGF29:BGF31 BQB29:BQB31 BZX29:BZX31 CJT29:CJT31 CTP29:CTP31 DDL29:DDL31 DNH29:DNH31 DXD29:DXD31 EGZ29:EGZ31 EQV29:EQV31 FAR29:FAR31 FKN29:FKN31 FUJ29:FUJ31 GEF29:GEF31 GOB29:GOB31 GXX29:GXX31 HHT29:HHT31 HRP29:HRP31 IBL29:IBL31 ILH29:ILH31 IVD29:IVD31 JEZ29:JEZ31 JOV29:JOV31 JYR29:JYR31 KIN29:KIN31 KSJ29:KSJ31 LCF29:LCF31 LMB29:LMB31 LVX29:LVX31 MFT29:MFT31 MPP29:MPP31 MZL29:MZL31 NJH29:NJH31 NTD29:NTD31 OCZ29:OCZ31 OMV29:OMV31 OWR29:OWR31 PGN29:PGN31 PQJ29:PQJ31 QAF29:QAF31 QKB29:QKB31 QTX29:QTX31 RDT29:RDT31 RNP29:RNP31 RXL29:RXL31 SHH29:SHH31 SRD29:SRD31 TAZ29:TAZ31 TKV29:TKV31 TUR29:TUR31 UEN29:UEN31 UOJ29:UOJ31 UYF29:UYF31 VIB29:VIB31 VRX29:VRX31 WBT29:WBT31 WLP29:WLP31 WVL29:WVL31 ADC29:ADE31 JK29:JM31 TG29:TI31 AB29:AB31 O29:O31 AMY29:ANA31 AMY80:ANA82 BGQ34:BGS36 BQM34:BQO36 CAI34:CAK36 CKE34:CKG36 CUA34:CUC36 DDW34:DDY36 DNS34:DNU36 DXO34:DXQ36 EHK34:EHM36 ERG34:ERI36 FBC34:FBE36 FKY34:FLA36 FUU34:FUW36 GEQ34:GES36 GOM34:GOO36 GYI34:GYK36 HIE34:HIG36 HSA34:HSC36 IBW34:IBY36 ILS34:ILU36 IVO34:IVQ36 JFK34:JFM36 JPG34:JPI36 JZC34:JZE36 KIY34:KJA36 KSU34:KSW36 LCQ34:LCS36 LMM34:LMO36 LWI34:LWK36 MGE34:MGG36 MQA34:MQC36 MZW34:MZY36 NJS34:NJU36 NTO34:NTQ36 ODK34:ODM36 ONG34:ONI36 OXC34:OXE36 PGY34:PHA36 PQU34:PQW36 QAQ34:QAS36 QKM34:QKO36 QUI34:QUK36 REE34:REG36 ROA34:ROC36 RXW34:RXY36 SHS34:SHU36 SRO34:SRQ36 TBK34:TBM36 TLG34:TLI36 TVC34:TVE36 UEY34:UFA36 UOU34:UOW36 UYQ34:UYS36 VIM34:VIO36 VSI34:VSK36 WCE34:WCG36 WMA34:WMC36 WVW34:WVY36 IZ34:IZ36 SV34:SV36 ACR34:ACR36 AMN34:AMN36 AWJ34:AWJ36 BGF34:BGF36 BQB34:BQB36 BZX34:BZX36 CJT34:CJT36 CTP34:CTP36 DDL34:DDL36 DNH34:DNH36 DXD34:DXD36 EGZ34:EGZ36 EQV34:EQV36 FAR34:FAR36 FKN34:FKN36 FUJ34:FUJ36 GEF34:GEF36 GOB34:GOB36 GXX34:GXX36 HHT34:HHT36 HRP34:HRP36 IBL34:IBL36 ILH34:ILH36 IVD34:IVD36 JEZ34:JEZ36 JOV34:JOV36 JYR34:JYR36 KIN34:KIN36 KSJ34:KSJ36 LCF34:LCF36 LMB34:LMB36 LVX34:LVX36 MFT34:MFT36 MPP34:MPP36 MZL34:MZL36 NJH34:NJH36 NTD34:NTD36 OCZ34:OCZ36 OMV34:OMV36 OWR34:OWR36 PGN34:PGN36 PQJ34:PQJ36 QAF34:QAF36 QKB34:QKB36 QTX34:QTX36 RDT34:RDT36 RNP34:RNP36 RXL34:RXL36 SHH34:SHH36 SRD34:SRD36 TAZ34:TAZ36 TKV34:TKV36 TUR34:TUR36 UEN34:UEN36 UOJ34:UOJ36 UYF34:UYF36 VIB34:VIB36 VRX34:VRX36 WBT34:WBT36 WLP34:WLP36 WVL34:WVL36 ADC34:ADE36 JK34:JM36 TG34:TI36 AB34:AB36 O34:O36 AMY34:ANA36 O48:O49 BGQ43:BGS45 BQM43:BQO45 CAI43:CAK45 CKE43:CKG45 CUA43:CUC45 DDW43:DDY45 DNS43:DNU45 DXO43:DXQ45 EHK43:EHM45 ERG43:ERI45 FBC43:FBE45 FKY43:FLA45 FUU43:FUW45 GEQ43:GES45 GOM43:GOO45 GYI43:GYK45 HIE43:HIG45 HSA43:HSC45 IBW43:IBY45 ILS43:ILU45 IVO43:IVQ45 JFK43:JFM45 JPG43:JPI45 JZC43:JZE45 KIY43:KJA45 KSU43:KSW45 LCQ43:LCS45 LMM43:LMO45 LWI43:LWK45 MGE43:MGG45 MQA43:MQC45 MZW43:MZY45 NJS43:NJU45 NTO43:NTQ45 ODK43:ODM45 ONG43:ONI45 OXC43:OXE45 PGY43:PHA45 PQU43:PQW45 QAQ43:QAS45 QKM43:QKO45 QUI43:QUK45 REE43:REG45 ROA43:ROC45 RXW43:RXY45 SHS43:SHU45 SRO43:SRQ45 TBK43:TBM45 TLG43:TLI45 TVC43:TVE45 UEY43:UFA45 UOU43:UOW45 UYQ43:UYS45 VIM43:VIO45 VSI43:VSK45 WCE43:WCG45 WMA43:WMC45 WVW43:WVY45 IZ43:IZ45 SV43:SV45 ACR43:ACR45 AMN43:AMN45 AWJ43:AWJ45 BGF43:BGF45 BQB43:BQB45 BZX43:BZX45 CJT43:CJT45 CTP43:CTP45 DDL43:DDL45 DNH43:DNH45 DXD43:DXD45 EGZ43:EGZ45 EQV43:EQV45 FAR43:FAR45 FKN43:FKN45 FUJ43:FUJ45 GEF43:GEF45 GOB43:GOB45 GXX43:GXX45 HHT43:HHT45 HRP43:HRP45 IBL43:IBL45 ILH43:ILH45 IVD43:IVD45 JEZ43:JEZ45 JOV43:JOV45 JYR43:JYR45 KIN43:KIN45 KSJ43:KSJ45 LCF43:LCF45 LMB43:LMB45 LVX43:LVX45 MFT43:MFT45 MPP43:MPP45 MZL43:MZL45 NJH43:NJH45 NTD43:NTD45 OCZ43:OCZ45 OMV43:OMV45 OWR43:OWR45 PGN43:PGN45 PQJ43:PQJ45 QAF43:QAF45 QKB43:QKB45 QTX43:QTX45 RDT43:RDT45 RNP43:RNP45 RXL43:RXL45 SHH43:SHH45 SRD43:SRD45 TAZ43:TAZ45 TKV43:TKV45 TUR43:TUR45 UEN43:UEN45 UOJ43:UOJ45 UYF43:UYF45 VIB43:VIB45 VRX43:VRX45 WBT43:WBT45 WLP43:WLP45 WVL43:WVL45 ADC43:ADE45 JK43:JM45 TG43:TI45 AB43:AB45 O43:O45 AMY43:ANA45 AWU29:AWW31 AWU48:AWW49 BGQ48:BGS49 BQM48:BQO49 CAI48:CAK49 CKE48:CKG49 CUA48:CUC49 DDW48:DDY49 DNS48:DNU49 DXO48:DXQ49 EHK48:EHM49 ERG48:ERI49 FBC48:FBE49 FKY48:FLA49 FUU48:FUW49 GEQ48:GES49 GOM48:GOO49 GYI48:GYK49 HIE48:HIG49 HSA48:HSC49 IBW48:IBY49 ILS48:ILU49 IVO48:IVQ49 JFK48:JFM49 JPG48:JPI49 JZC48:JZE49 KIY48:KJA49 KSU48:KSW49 LCQ48:LCS49 LMM48:LMO49 LWI48:LWK49 MGE48:MGG49 MQA48:MQC49 MZW48:MZY49 NJS48:NJU49 NTO48:NTQ49 ODK48:ODM49 ONG48:ONI49 OXC48:OXE49 PGY48:PHA49 PQU48:PQW49 QAQ48:QAS49 QKM48:QKO49 QUI48:QUK49 REE48:REG49 ROA48:ROC49 RXW48:RXY49 SHS48:SHU49 SRO48:SRQ49 TBK48:TBM49 TLG48:TLI49 TVC48:TVE49 UEY48:UFA49 UOU48:UOW49 UYQ48:UYS49 VIM48:VIO49 VSI48:VSK49 WCE48:WCG49 WMA48:WMC49 WVW48:WVY49 IZ48:IZ49 SV48:SV49 ACR48:ACR49 AMN48:AMN49 AWJ48:AWJ49 BGF48:BGF49 BQB48:BQB49 BZX48:BZX49 CJT48:CJT49 CTP48:CTP49 DDL48:DDL49 DNH48:DNH49 DXD48:DXD49 EGZ48:EGZ49 EQV48:EQV49 FAR48:FAR49 FKN48:FKN49 FUJ48:FUJ49 GEF48:GEF49 GOB48:GOB49 GXX48:GXX49 HHT48:HHT49 HRP48:HRP49 IBL48:IBL49 ILH48:ILH49 IVD48:IVD49 JEZ48:JEZ49 JOV48:JOV49 JYR48:JYR49 KIN48:KIN49 KSJ48:KSJ49 LCF48:LCF49 LMB48:LMB49 LVX48:LVX49 MFT48:MFT49 MPP48:MPP49 MZL48:MZL49 NJH48:NJH49 NTD48:NTD49 OCZ48:OCZ49 OMV48:OMV49 OWR48:OWR49 PGN48:PGN49 PQJ48:PQJ49 QAF48:QAF49 QKB48:QKB49 QTX48:QTX49 RDT48:RDT49 RNP48:RNP49 RXL48:RXL49 SHH48:SHH49 SRD48:SRD49 TAZ48:TAZ49 TKV48:TKV49 TUR48:TUR49 UEN48:UEN49 UOJ48:UOJ49 UYF48:UYF49 VIB48:VIB49 VRX48:VRX49 WBT48:WBT49 WLP48:WLP49 WVL48:WVL49 ADC48:ADE49 JK48:JM49 TG48:TI49 AB48:AB49 AWU34:AWW36 AMR160 BZT151 BPX151 CJP151 CTL151 DDH151 DND151 DWZ151 EGV151 EQR151 FAN151 FKJ151 FUF151 GEB151 GNX151 GXT151 HHP151 HRL151 IBH151 ILD151 IUZ151 JEV151 JOR151 JYN151 KIJ151 KSF151 LCB151 LLX151 LVT151 MFP151 MPL151 MZH151 NJD151 NSZ151 OCV151 OMR151 OWN151 PGJ151 PQF151 QAB151 QJX151 QTT151 RDP151 RNL151 RXH151 SHD151 SQZ151 TAV151 TKR151 TUN151 UEJ151 UOF151 UYB151 VHX151 VRT151 WBP151 WLL151 WVH151 JG151:JI151 TC151:TE151 ACY151:ADA151 AMU151:AMW151 AWQ151:AWS151 BGM151:BGO151 BQI151:BQK151 CAE151:CAG151 CKA151:CKC151 CTW151:CTY151 DDS151:DDU151 DNO151:DNQ151 DXK151:DXM151 EHG151:EHI151 ERC151:ERE151 FAY151:FBA151 FKU151:FKW151 FUQ151:FUS151 GEM151:GEO151 GOI151:GOK151 GYE151:GYG151 HIA151:HIC151 HRW151:HRY151 IBS151:IBU151 ILO151:ILQ151 IVK151:IVM151 JFG151:JFI151 JPC151:JPE151 JYY151:JZA151 KIU151:KIW151 KSQ151:KSS151 LCM151:LCO151 LMI151:LMK151 LWE151:LWG151 MGA151:MGC151 MPW151:MPY151 MZS151:MZU151 NJO151:NJQ151 NTK151:NTM151 ODG151:ODI151 ONC151:ONE151 OWY151:OXA151 PGU151:PGW151 PQQ151:PQS151 QAM151:QAO151 QKI151:QKK151 QUE151:QUG151 REA151:REC151 RNW151:RNY151 RXS151:RXU151 SHO151:SHQ151 SRK151:SRM151 TBG151:TBI151 TLC151:TLE151 TUY151:TVA151 UEU151:UEW151 UOQ151:UOS151 UYM151:UYO151 VII151:VIK151 VSE151:VSG151 WCA151:WCC151 WLW151:WLY151 WVS151:WVU151 IV151 SR151 ACN151 AMJ151 BFQ159 WMA258:WMC258 WCE258:WCG258 VSI258:VSK258 VIM258:VIO258 UYQ258:UYS258 UOU258:UOW258 UEY258:UFA258 TVC258:TVE258 TLG258:TLI258 TBK258:TBM258 SRO258:SRQ258 SHS258:SHU258 RXW258:RXY258 ROA258:ROC258 REE258:REG258 QUI258:QUK258 QKM258:QKO258 QAQ258:QAS258 PQU258:PQW258 PGY258:PHA258 OXC258:OXE258 ONG258:ONI258 ODK258:ODM258 NTO258:NTQ258 NJS258:NJU258 MZW258:MZY258 MQA258:MQC258 MGE258:MGG258 LWI258:LWK258 LMM258:LMO258 LCQ258:LCS258 KSU258:KSW258 KIY258:KJA258 JZC258:JZE258 JPG258:JPI258 JFK258:JFM258 IVO258:IVQ258 ILS258:ILU258 IBW258:IBY258 HSA258:HSC258 HIE258:HIG258 GYI258:GYK258 GOM258:GOO258 GEQ258:GES258 FUU258:FUW258 FKY258:FLA258 FBC258:FBE258 ERG258:ERI258 EHK258:EHM258 DXO258:DXQ258 DNS258:DNU258 DDW258:DDY258 CUA258:CUC258 CKE258:CKG258 CAI258:CAK258 BQM258:BQO258 BGQ258:BGS258 AWU258:AWW258 AMY258:ANA258 ADC258:ADE258 TG258:TI258 JK258:JM258 WVL258 WLP258 WBT258 VRX258 VIB258 UYF258 UOJ258 UEN258 TUR258 TKV258 TAZ258 SRD258 SHH258 RXL258 RNP258 RDT258 QTX258 QKB258 QAF258 PQJ258 PGN258 OWR258 OMV258 OCZ258 NTD258 NJH258 MZL258 MPP258 MFT258 LVX258 LMB258 LCF258 KSJ258 KIN258 JYR258 JOV258 JEZ258 IVD258 ILH258 IBL258 HRP258 HHT258 GXX258 GOB258 GEF258 FUJ258 FKN258 FAR258 EQV258 EGZ258 DXD258 DNH258 DDL258 CTP258 CJT258 BZX258 BQB258 BGF258 AWJ258 AMN258 ACR258 SV258 BC210 BC207 ACO163 AWG251 Y257:AA263 AMM83:AMO83 AWI83:AWK83 BGE83:BGG83 BQA83:BQC83 BZW83:BZY83 CJS83:CJU83 CTO83:CTQ83 DDK83:DDM83 DNG83:DNI83 DXC83:DXE83 EGY83:EHA83 EQU83:EQW83 FAQ83:FAS83 FKM83:FKO83 FUI83:FUK83 GEE83:GEG83 GOA83:GOC83 GXW83:GXY83 HHS83:HHU83 HRO83:HRQ83 IBK83:IBM83 ILG83:ILI83 IVC83:IVE83 JEY83:JFA83 JOU83:JOW83 JYQ83:JYS83 KIM83:KIO83 KSI83:KSK83 LCE83:LCG83 LMA83:LMC83 LVW83:LVY83 MFS83:MFU83 MPO83:MPQ83 MZK83:MZM83 NJG83:NJI83 NTC83:NTE83 OCY83:ODA83 OMU83:OMW83 OWQ83:OWS83 PGM83:PGO83 PQI83:PQK83 QAE83:QAG83 QKA83:QKC83 QTW83:QTY83 RDS83:RDU83 RNO83:RNQ83 RXK83:RXM83 SHG83:SHI83 SRC83:SRE83 TAY83:TBA83 TKU83:TKW83 TUQ83:TUS83 UEM83:UEO83 UOI83:UOK83 UYE83:UYG83 VIA83:VIC83 VRW83:VRY83 WBS83:WBU83 WLO83:WLQ83 WVK83:WVM83 IN83 SJ83 ACF83 AMB83 AVX83 BFT83 BPP83 BZL83 CJH83 CTD83 DCZ83 DMV83 DWR83 EGN83 EQJ83 FAF83 FKB83 FTX83 GDT83 GNP83 GXL83 HHH83 HRD83 IAZ83 IKV83 IUR83 JEN83 JOJ83 JYF83 KIB83 KRX83 LBT83 LLP83 LVL83 MFH83 MPD83 MYZ83 NIV83 NSR83 OCN83 OMJ83 OWF83 PGB83 PPX83 PZT83 QJP83 QTL83 RDH83 RND83 RWZ83 SGV83 SQR83 TAN83 TKJ83 TUF83 UEB83 UNX83 UXT83 VHP83 VRL83 WBH83 WLD83 WUZ83 IY83:JA83 SU83:SW83 ACQ83:ACS83 AVY84:AWA85 BFU84:BFW85 BPQ84:BPS85 BZM84:BZO85 CJI84:CJK85 CTE84:CTG85 DDA84:DDC85 DMW84:DMY85 DWS84:DWU85 EGO84:EGQ85 EQK84:EQM85 FAG84:FAI85 FKC84:FKE85 FTY84:FUA85 GDU84:GDW85 GNQ84:GNS85 GXM84:GXO85 HHI84:HHK85 HRE84:HRG85 IBA84:IBC85 IKW84:IKY85 IUS84:IUU85 JEO84:JEQ85 JOK84:JOM85 JYG84:JYI85 KIC84:KIE85 KRY84:KSA85 LBU84:LBW85 LLQ84:LLS85 LVM84:LVO85 MFI84:MFK85 MPE84:MPG85 MZA84:MZC85 NIW84:NIY85 NSS84:NSU85 OCO84:OCQ85 OMK84:OMM85 OWG84:OWI85 PGC84:PGE85 PPY84:PQA85 PZU84:PZW85 QJQ84:QJS85 QTM84:QTO85 RDI84:RDK85 RNE84:RNG85 RXA84:RXC85 SGW84:SGY85 SQS84:SQU85 TAO84:TAQ85 TKK84:TKM85 TUG84:TUI85 UEC84:UEE85 UNY84:UOA85 UXU84:UXW85 VHQ84:VHS85 VRM84:VRO85 WBI84:WBK85 WLE84:WLG85 WVA84:WVC85 ID84:ID85 RZ84:RZ85 ABV84:ABV85 ALR84:ALR85 AVN84:AVN85 BFJ84:BFJ85 BPF84:BPF85 BZB84:BZB85 CIX84:CIX85 CST84:CST85 DCP84:DCP85 DML84:DML85 DWH84:DWH85 EGD84:EGD85 EPZ84:EPZ85 EZV84:EZV85 FJR84:FJR85 FTN84:FTN85 GDJ84:GDJ85 GNF84:GNF85 GXB84:GXB85 HGX84:HGX85 HQT84:HQT85 IAP84:IAP85 IKL84:IKL85 IUH84:IUH85 JED84:JED85 JNZ84:JNZ85 JXV84:JXV85 KHR84:KHR85 KRN84:KRN85 LBJ84:LBJ85 LLF84:LLF85 LVB84:LVB85 MEX84:MEX85 MOT84:MOT85 MYP84:MYP85 NIL84:NIL85 NSH84:NSH85 OCD84:OCD85 OLZ84:OLZ85 OVV84:OVV85 PFR84:PFR85 PPN84:PPN85 PZJ84:PZJ85 QJF84:QJF85 QTB84:QTB85 RCX84:RCX85 RMT84:RMT85 RWP84:RWP85 SGL84:SGL85 SQH84:SQH85 TAD84:TAD85 TJZ84:TJZ85 TTV84:TTV85 UDR84:UDR85 UNN84:UNN85 UXJ84:UXJ85 VHF84:VHF85 VRB84:VRB85 WAX84:WAX85 WKT84:WKT85 WUP84:WUP85 IO84:IQ85 SK84:SM85 ACQ88:ACS88 AMM88:AMO88 AWI88:AWK88 BGE88:BGG88 BQA88:BQC88 BZW88:BZY88 CJS88:CJU88 CTO88:CTQ88 DDK88:DDM88 DNG88:DNI88 DXC88:DXE88 EGY88:EHA88 EQU88:EQW88 FAQ88:FAS88 FKM88:FKO88 FUI88:FUK88 GEE88:GEG88 GOA88:GOC88 GXW88:GXY88 HHS88:HHU88 HRO88:HRQ88 IBK88:IBM88 ILG88:ILI88 IVC88:IVE88 JEY88:JFA88 JOU88:JOW88 JYQ88:JYS88 KIM88:KIO88 KSI88:KSK88 LCE88:LCG88 LMA88:LMC88 LVW88:LVY88 MFS88:MFU88 MPO88:MPQ88 MZK88:MZM88 NJG88:NJI88 NTC88:NTE88 OCY88:ODA88 OMU88:OMW88 OWQ88:OWS88 PGM88:PGO88 PQI88:PQK88 QAE88:QAG88 QKA88:QKC88 QTW88:QTY88 RDS88:RDU88 RNO88:RNQ88 RXK88:RXM88 SHG88:SHI88 SRC88:SRE88 TAY88:TBA88 TKU88:TKW88 TUQ88:TUS88 UEM88:UEO88 UOI88:UOK88 UYE88:UYG88 VIA88:VIC88 VRW88:VRY88 WBS88:WBU88 WLO88:WLQ88 WVK88:WVM88 IN88 SJ88 ACF88 AMB88 AVX88 BFT88 BPP88 BZL88 CJH88 CTD88 DCZ88 DMV88 DWR88 EGN88 EQJ88 FAF88 FKB88 FTX88 GDT88 GNP88 GXL88 HHH88 HRD88 IAZ88 IKV88 IUR88 JEN88 JOJ88 JYF88 KIB88 KRX88 LBT88 LLP88 LVL88 MFH88 MPD88 MYZ88 NIV88 NSR88 OCN88 OMJ88 OWF88 PGB88 PPX88 PZT88 QJP88 QTL88 RDH88 RND88 RWZ88 SGV88 SQR88 TAN88 TKJ88 TUF88 UEB88 UNX88 UXT88 VHP88 VRL88 WBH88 WLD88 WUZ88 IY88:JA88 SU88:SW88 AVY89:AWA90 BFU89:BFW90 BPQ89:BPS90 BZM89:BZO90 CJI89:CJK90 CTE89:CTG90 DDA89:DDC90 DMW89:DMY90 DWS89:DWU90 EGO89:EGQ90 EQK89:EQM90 FAG89:FAI90 FKC89:FKE90 FTY89:FUA90 GDU89:GDW90 GNQ89:GNS90 GXM89:GXO90 HHI89:HHK90 HRE89:HRG90 IBA89:IBC90 IKW89:IKY90 IUS89:IUU90 JEO89:JEQ90 JOK89:JOM90 JYG89:JYI90 KIC89:KIE90 KRY89:KSA90 LBU89:LBW90 LLQ89:LLS90 LVM89:LVO90 MFI89:MFK90 MPE89:MPG90 MZA89:MZC90 NIW89:NIY90 NSS89:NSU90 OCO89:OCQ90 OMK89:OMM90 OWG89:OWI90 PGC89:PGE90 PPY89:PQA90 PZU89:PZW90 QJQ89:QJS90 QTM89:QTO90 RDI89:RDK90 RNE89:RNG90 RXA89:RXC90 SGW89:SGY90 SQS89:SQU90 TAO89:TAQ90 TKK89:TKM90 TUG89:TUI90 UEC89:UEE90 UNY89:UOA90 UXU89:UXW90 VHQ89:VHS90 VRM89:VRO90 WBI89:WBK90 WLE89:WLG90 WVA89:WVC90 ID89:ID90 RZ89:RZ90 ABV89:ABV90 ALR89:ALR90 AVN89:AVN90 BFJ89:BFJ90 BPF89:BPF90 BZB89:BZB90 CIX89:CIX90 CST89:CST90 DCP89:DCP90 DML89:DML90 DWH89:DWH90 EGD89:EGD90 EPZ89:EPZ90 EZV89:EZV90 FJR89:FJR90 FTN89:FTN90 GDJ89:GDJ90 GNF89:GNF90 GXB89:GXB90 HGX89:HGX90 HQT89:HQT90 IAP89:IAP90 IKL89:IKL90 IUH89:IUH90 JED89:JED90 JNZ89:JNZ90 JXV89:JXV90 KHR89:KHR90 KRN89:KRN90 LBJ89:LBJ90 LLF89:LLF90 LVB89:LVB90 MEX89:MEX90 MOT89:MOT90 MYP89:MYP90 NIL89:NIL90 NSH89:NSH90 OCD89:OCD90 OLZ89:OLZ90 OVV89:OVV90 PFR89:PFR90 PPN89:PPN90 PZJ89:PZJ90 QJF89:QJF90 QTB89:QTB90 RCX89:RCX90 RMT89:RMT90 RWP89:RWP90 SGL89:SGL90 SQH89:SQH90 TAD89:TAD90 TJZ89:TJZ90 TTV89:TTV90 UDR89:UDR90 UNN89:UNN90 UXJ89:UXJ90 VHF89:VHF90 VRB89:VRB90 WAX89:WAX90 WKT89:WKT90 WUP89:WUP90 IO89:IQ90 SK89:SM90 AMC95:AME96 SU94:SW94 ACQ94:ACS94 AMM94:AMO94 AWI94:AWK94 BGE94:BGG94 BQA94:BQC94 BZW94:BZY94 CJS94:CJU94 CTO94:CTQ94 DDK94:DDM94 DNG94:DNI94 DXC94:DXE94 EGY94:EHA94 EQU94:EQW94 FAQ94:FAS94 FKM94:FKO94 FUI94:FUK94 GEE94:GEG94 GOA94:GOC94 GXW94:GXY94 HHS94:HHU94 HRO94:HRQ94 IBK94:IBM94 ILG94:ILI94 IVC94:IVE94 JEY94:JFA94 JOU94:JOW94 JYQ94:JYS94 KIM94:KIO94 KSI94:KSK94 LCE94:LCG94 LMA94:LMC94 LVW94:LVY94 MFS94:MFU94 MPO94:MPQ94 MZK94:MZM94 NJG94:NJI94 NTC94:NTE94 OCY94:ODA94 OMU94:OMW94 OWQ94:OWS94 PGM94:PGO94 PQI94:PQK94 QAE94:QAG94 QKA94:QKC94 QTW94:QTY94 RDS94:RDU94 RNO94:RNQ94 RXK94:RXM94 SHG94:SHI94 SRC94:SRE94 TAY94:TBA94 TKU94:TKW94 TUQ94:TUS94 UEM94:UEO94 UOI94:UOK94 UYE94:UYG94 VIA94:VIC94 VRW94:VRY94 WBS94:WBU94 WLO94:WLQ94 WVK94:WVM94 IN94 SJ94 ACF94 AMB94 AVX94 BFT94 BPP94 BZL94 CJH94 CTD94 DCZ94 DMV94 DWR94 EGN94 EQJ94 FAF94 FKB94 FTX94 GDT94 GNP94 GXL94 HHH94 HRD94 IAZ94 IKV94 IUR94 JEN94 JOJ94 JYF94 KIB94 KRX94 LBT94 LLP94 LVL94 MFH94 MPD94 MYZ94 NIV94 NSR94 OCN94 OMJ94 OWF94 PGB94 PPX94 PZT94 QJP94 QTL94 RDH94 RND94 RWZ94 SGV94 SQR94 TAN94 TKJ94 TUF94 UEB94 UNX94 UXT94 VHP94 VRL94 WBH94 WLD94 WUZ94 IY94:JA94 AVY95:AWA96 BFU95:BFW96 BPQ95:BPS96 BZM95:BZO96 CJI95:CJK96 CTE95:CTG96 DDA95:DDC96 DMW95:DMY96 DWS95:DWU96 EGO95:EGQ96 EQK95:EQM96 FAG95:FAI96 FKC95:FKE96 FTY95:FUA96 GDU95:GDW96 GNQ95:GNS96 GXM95:GXO96 HHI95:HHK96 HRE95:HRG96 IBA95:IBC96 IKW95:IKY96 IUS95:IUU96 JEO95:JEQ96 JOK95:JOM96 JYG95:JYI96 KIC95:KIE96 KRY95:KSA96 LBU95:LBW96 LLQ95:LLS96 LVM95:LVO96 MFI95:MFK96 MPE95:MPG96 MZA95:MZC96 NIW95:NIY96 NSS95:NSU96 OCO95:OCQ96 OMK95:OMM96 OWG95:OWI96 PGC95:PGE96 PPY95:PQA96 PZU95:PZW96 QJQ95:QJS96 QTM95:QTO96 RDI95:RDK96 RNE95:RNG96 RXA95:RXC96 SGW95:SGY96 SQS95:SQU96 TAO95:TAQ96 TKK95:TKM96 TUG95:TUI96 UEC95:UEE96 UNY95:UOA96 UXU95:UXW96 VHQ95:VHS96 VRM95:VRO96 WBI95:WBK96 WLE95:WLG96 WVA95:WVC96 ID95:ID96 RZ95:RZ96 ABV95:ABV96 ALR95:ALR96 AVN95:AVN96 BFJ95:BFJ96 BPF95:BPF96 BZB95:BZB96 CIX95:CIX96 CST95:CST96 DCP95:DCP96 DML95:DML96 DWH95:DWH96 EGD95:EGD96 EPZ95:EPZ96 EZV95:EZV96 FJR95:FJR96 FTN95:FTN96 GDJ95:GDJ96 GNF95:GNF96 GXB95:GXB96 HGX95:HGX96 HQT95:HQT96 IAP95:IAP96 IKL95:IKL96 IUH95:IUH96 JED95:JED96 JNZ95:JNZ96 JXV95:JXV96 KHR95:KHR96 KRN95:KRN96 LBJ95:LBJ96 LLF95:LLF96 LVB95:LVB96 MEX95:MEX96 MOT95:MOT96 MYP95:MYP96 NIL95:NIL96 NSH95:NSH96 OCD95:OCD96 OLZ95:OLZ96 OVV95:OVV96 PFR95:PFR96 PPN95:PPN96 PZJ95:PZJ96 QJF95:QJF96 QTB95:QTB96 RCX95:RCX96 RMT95:RMT96 RWP95:RWP96 SGL95:SGL96 SQH95:SQH96 TAD95:TAD96 TJZ95:TJZ96 TTV95:TTV96 UDR95:UDR96 UNN95:UNN96 UXJ95:UXJ96 VHF95:VHF96 VRB95:VRB96 WAX95:WAX96 WKT95:WKT96 WUP95:WUP96 IO95:IQ96 SK95:SM96 ACG95:ACI96 IY99:JA100 SU99:SW100 ACQ99:ACS100 AMM99:AMO100 AWI99:AWK100 BGE99:BGG100 BQA99:BQC100 BZW99:BZY100 CJS99:CJU100 CTO99:CTQ100 DDK99:DDM100 DNG99:DNI100 DXC99:DXE100 EGY99:EHA100 EQU99:EQW100 FAQ99:FAS100 FKM99:FKO100 FUI99:FUK100 GEE99:GEG100 GOA99:GOC100 GXW99:GXY100 HHS99:HHU100 HRO99:HRQ100 IBK99:IBM100 ILG99:ILI100 IVC99:IVE100 JEY99:JFA100 JOU99:JOW100 JYQ99:JYS100 KIM99:KIO100 KSI99:KSK100 LCE99:LCG100 LMA99:LMC100 LVW99:LVY100 MFS99:MFU100 MPO99:MPQ100 MZK99:MZM100 NJG99:NJI100 NTC99:NTE100 OCY99:ODA100 OMU99:OMW100 OWQ99:OWS100 PGM99:PGO100 PQI99:PQK100 QAE99:QAG100 QKA99:QKC100 QTW99:QTY100 RDS99:RDU100 RNO99:RNQ100 RXK99:RXM100 SHG99:SHI100 SRC99:SRE100 TAY99:TBA100 TKU99:TKW100 TUQ99:TUS100 UEM99:UEO100 UOI99:UOK100 UYE99:UYG100 VIA99:VIC100 VRW99:VRY100 WBS99:WBU100 WLO99:WLQ100 WVK99:WVM100 IN99:IN100 SJ99:SJ100 ACF99:ACF100 AMB99:AMB100 AVX99:AVX100 BFT99:BFT100 BPP99:BPP100 BZL99:BZL100 CJH99:CJH100 CTD99:CTD100 DCZ99:DCZ100 DMV99:DMV100 DWR99:DWR100 EGN99:EGN100 EQJ99:EQJ100 FAF99:FAF100 FKB99:FKB100 FTX99:FTX100 GDT99:GDT100 GNP99:GNP100 GXL99:GXL100 HHH99:HHH100 HRD99:HRD100 IAZ99:IAZ100 IKV99:IKV100 IUR99:IUR100 JEN99:JEN100 JOJ99:JOJ100 JYF99:JYF100 KIB99:KIB100 KRX99:KRX100 LBT99:LBT100 LLP99:LLP100 LVL99:LVL100 MFH99:MFH100 MPD99:MPD100 MYZ99:MYZ100 NIV99:NIV100 NSR99:NSR100 OCN99:OCN100 OMJ99:OMJ100 OWF99:OWF100 PGB99:PGB100 PPX99:PPX100 PZT99:PZT100 QJP99:QJP100 QTL99:QTL100 RDH99:RDH100 RND99:RND100 RWZ99:RWZ100 SGV99:SGV100 SQR99:SQR100 TAN99:TAN100 TKJ99:TKJ100 TUF99:TUF100 UEB99:UEB100 UNX99:UNX100 UXT99:UXT100 VHP99:VHP100 VRL99:VRL100 WBH99:WBH100 WLD99:WLD100 WUZ99:WUZ100 AVY101:AWA101 BFU101:BFW101 BPQ101:BPS101 BZM101:BZO101 CJI101:CJK101 CTE101:CTG101 DDA101:DDC101 DMW101:DMY101 DWS101:DWU101 EGO101:EGQ101 EQK101:EQM101 FAG101:FAI101 FKC101:FKE101 FTY101:FUA101 GDU101:GDW101 GNQ101:GNS101 GXM101:GXO101 HHI101:HHK101 HRE101:HRG101 IBA101:IBC101 IKW101:IKY101 IUS101:IUU101 JEO101:JEQ101 JOK101:JOM101 JYG101:JYI101 KIC101:KIE101 KRY101:KSA101 LBU101:LBW101 LLQ101:LLS101 LVM101:LVO101 MFI101:MFK101 MPE101:MPG101 MZA101:MZC101 NIW101:NIY101 NSS101:NSU101 OCO101:OCQ101 OMK101:OMM101 OWG101:OWI101 PGC101:PGE101 PPY101:PQA101 PZU101:PZW101 QJQ101:QJS101 QTM101:QTO101 RDI101:RDK101 RNE101:RNG101 RXA101:RXC101 SGW101:SGY101 SQS101:SQU101 TAO101:TAQ101 TKK101:TKM101 TUG101:TUI101 UEC101:UEE101 UNY101:UOA101 UXU101:UXW101 VHQ101:VHS101 VRM101:VRO101 WBI101:WBK101 WLE101:WLG101 WVA101:WVC101 ID101 RZ101 ABV101 ALR101 AVN101 BFJ101 BPF101 BZB101 CIX101 CST101 DCP101 DML101 DWH101 EGD101 EPZ101 EZV101 FJR101 FTN101 GDJ101 GNF101 GXB101 HGX101 HQT101 IAP101 IKL101 IUH101 JED101 JNZ101 JXV101 KHR101 KRN101 LBJ101 LLF101 LVB101 MEX101 MOT101 MYP101 NIL101 NSH101 OCD101 OLZ101 OVV101 PFR101 PPN101 PZJ101 QJF101 QTB101 RCX101 RMT101 RWP101 SGL101 SQH101 TAD101 TJZ101 TTV101 UDR101 UNN101 UXJ101 VHF101 VRB101 WAX101 WKT101 WUP101 IO101:IQ101 SK101:SM101 ACG101:ACI101 WUZ103 IY103:JA103 SU103:SW103 ACQ103:ACS103 AMM103:AMO103 AWI103:AWK103 BGE103:BGG103 BQA103:BQC103 BZW103:BZY103 CJS103:CJU103 CTO103:CTQ103 DDK103:DDM103 DNG103:DNI103 DXC103:DXE103 EGY103:EHA103 EQU103:EQW103 FAQ103:FAS103 FKM103:FKO103 FUI103:FUK103 GEE103:GEG103 GOA103:GOC103 GXW103:GXY103 HHS103:HHU103 HRO103:HRQ103 IBK103:IBM103 ILG103:ILI103 IVC103:IVE103 JEY103:JFA103 JOU103:JOW103 JYQ103:JYS103 KIM103:KIO103 KSI103:KSK103 LCE103:LCG103 LMA103:LMC103 LVW103:LVY103 MFS103:MFU103 MPO103:MPQ103 MZK103:MZM103 NJG103:NJI103 NTC103:NTE103 OCY103:ODA103 OMU103:OMW103 OWQ103:OWS103 PGM103:PGO103 PQI103:PQK103 QAE103:QAG103 QKA103:QKC103 QTW103:QTY103 RDS103:RDU103 RNO103:RNQ103 RXK103:RXM103 SHG103:SHI103 SRC103:SRE103 TAY103:TBA103 TKU103:TKW103 TUQ103:TUS103 UEM103:UEO103 UOI103:UOK103 UYE103:UYG103 VIA103:VIC103 VRW103:VRY103 WBS103:WBU103 WLO103:WLQ103 WVK103:WVM103 IN103 SJ103 ACF103 AMB103 AVX103 BFT103 BPP103 BZL103 CJH103 CTD103 DCZ103 DMV103 DWR103 EGN103 EQJ103 FAF103 FKB103 FTX103 GDT103 GNP103 GXL103 HHH103 HRD103 IAZ103 IKV103 IUR103 JEN103 JOJ103 JYF103 KIB103 KRX103 LBT103 LLP103 LVL103 MFH103 MPD103 MYZ103 NIV103 NSR103 OCN103 OMJ103 OWF103 PGB103 PPX103 PZT103 QJP103 QTL103 RDH103 RND103 RWZ103 SGV103 SQR103 TAN103 TKJ103 TUF103 UEB103 UNX103 UXT103 VHP103 VRL103 WBH103 WLD103 AVY104:AWA104 BFU104:BFW104 BPQ104:BPS104 BZM104:BZO104 CJI104:CJK104 CTE104:CTG104 DDA104:DDC104 DMW104:DMY104 DWS104:DWU104 EGO104:EGQ104 EQK104:EQM104 FAG104:FAI104 FKC104:FKE104 FTY104:FUA104 GDU104:GDW104 GNQ104:GNS104 GXM104:GXO104 HHI104:HHK104 HRE104:HRG104 IBA104:IBC104 IKW104:IKY104 IUS104:IUU104 JEO104:JEQ104 JOK104:JOM104 JYG104:JYI104 KIC104:KIE104 KRY104:KSA104 LBU104:LBW104 LLQ104:LLS104 LVM104:LVO104 MFI104:MFK104 MPE104:MPG104 MZA104:MZC104 NIW104:NIY104 NSS104:NSU104 OCO104:OCQ104 OMK104:OMM104 OWG104:OWI104 PGC104:PGE104 PPY104:PQA104 PZU104:PZW104 QJQ104:QJS104 QTM104:QTO104 RDI104:RDK104 RNE104:RNG104 RXA104:RXC104 SGW104:SGY104 SQS104:SQU104 TAO104:TAQ104 TKK104:TKM104 TUG104:TUI104 UEC104:UEE104 UNY104:UOA104 UXU104:UXW104 VHQ104:VHS104 VRM104:VRO104 WBI104:WBK104 WLE104:WLG104 WVA104:WVC104 ID104 RZ104 ABV104 ALR104 AVN104 BFJ104 BPF104 BZB104 CIX104 CST104 DCP104 DML104 DWH104 EGD104 EPZ104 EZV104 FJR104 FTN104 GDJ104 GNF104 GXB104 HGX104 HQT104 IAP104 IKL104 IUH104 JED104 JNZ104 JXV104 KHR104 KRN104 LBJ104 LLF104 LVB104 MEX104 MOT104 MYP104 NIL104 NSH104 OCD104 OLZ104 OVV104 PFR104 PPN104 PZJ104 QJF104 QTB104 RCX104 RMT104 RWP104 SGL104 SQH104 TAD104 TJZ104 TTV104 UDR104 UNN104 UXJ104 VHF104 VRB104 WAX104 WKT104 WUP104 IO104:IQ104 SK104:SM104 ACG104:ACI104 WLD106 WUZ106 IY106:JA106 SU106:SW106 ACQ106:ACS106 AMM106:AMO106 AWI106:AWK106 BGE106:BGG106 BQA106:BQC106 BZW106:BZY106 CJS106:CJU106 CTO106:CTQ106 DDK106:DDM106 DNG106:DNI106 DXC106:DXE106 EGY106:EHA106 EQU106:EQW106 FAQ106:FAS106 FKM106:FKO106 FUI106:FUK106 GEE106:GEG106 GOA106:GOC106 GXW106:GXY106 HHS106:HHU106 HRO106:HRQ106 IBK106:IBM106 ILG106:ILI106 IVC106:IVE106 JEY106:JFA106 JOU106:JOW106 JYQ106:JYS106 KIM106:KIO106 KSI106:KSK106 LCE106:LCG106 LMA106:LMC106 LVW106:LVY106 MFS106:MFU106 MPO106:MPQ106 MZK106:MZM106 NJG106:NJI106 NTC106:NTE106 OCY106:ODA106 OMU106:OMW106 OWQ106:OWS106 PGM106:PGO106 PQI106:PQK106 QAE106:QAG106 QKA106:QKC106 QTW106:QTY106 RDS106:RDU106 RNO106:RNQ106 RXK106:RXM106 SHG106:SHI106 SRC106:SRE106 TAY106:TBA106 TKU106:TKW106 TUQ106:TUS106 UEM106:UEO106 UOI106:UOK106 UYE106:UYG106 VIA106:VIC106 VRW106:VRY106 WBS106:WBU106 WLO106:WLQ106 WVK106:WVM106 IN106 SJ106 ACF106 AMB106 AVX106 BFT106 BPP106 BZL106 CJH106 CTD106 DCZ106 DMV106 DWR106 EGN106 EQJ106 FAF106 FKB106 FTX106 GDT106 GNP106 GXL106 HHH106 HRD106 IAZ106 IKV106 IUR106 JEN106 JOJ106 JYF106 KIB106 KRX106 LBT106 LLP106 LVL106 MFH106 MPD106 MYZ106 NIV106 NSR106 OCN106 OMJ106 OWF106 PGB106 PPX106 PZT106 QJP106 QTL106 RDH106 RND106 RWZ106 SGV106 SQR106 TAN106 TKJ106 TUF106 UEB106 UNX106 UXT106 VHP106 VRL106 WBH106 AVY107:AWA108 BFU107:BFW108 BPQ107:BPS108 BZM107:BZO108 CJI107:CJK108 CTE107:CTG108 DDA107:DDC108 DMW107:DMY108 DWS107:DWU108 EGO107:EGQ108 EQK107:EQM108 FAG107:FAI108 FKC107:FKE108 FTY107:FUA108 GDU107:GDW108 GNQ107:GNS108 GXM107:GXO108 HHI107:HHK108 HRE107:HRG108 IBA107:IBC108 IKW107:IKY108 IUS107:IUU108 JEO107:JEQ108 JOK107:JOM108 JYG107:JYI108 KIC107:KIE108 KRY107:KSA108 LBU107:LBW108 LLQ107:LLS108 LVM107:LVO108 MFI107:MFK108 MPE107:MPG108 MZA107:MZC108 NIW107:NIY108 NSS107:NSU108 OCO107:OCQ108 OMK107:OMM108 OWG107:OWI108 PGC107:PGE108 PPY107:PQA108 PZU107:PZW108 QJQ107:QJS108 QTM107:QTO108 RDI107:RDK108 RNE107:RNG108 RXA107:RXC108 SGW107:SGY108 SQS107:SQU108 TAO107:TAQ108 TKK107:TKM108 TUG107:TUI108 UEC107:UEE108 UNY107:UOA108 UXU107:UXW108 VHQ107:VHS108 VRM107:VRO108 WBI107:WBK108 WLE107:WLG108 WVA107:WVC108 ID107:ID108 RZ107:RZ108 ABV107:ABV108 ALR107:ALR108 AVN107:AVN108 BFJ107:BFJ108 BPF107:BPF108 BZB107:BZB108 CIX107:CIX108 CST107:CST108 DCP107:DCP108 DML107:DML108 DWH107:DWH108 EGD107:EGD108 EPZ107:EPZ108 EZV107:EZV108 FJR107:FJR108 FTN107:FTN108 GDJ107:GDJ108 GNF107:GNF108 GXB107:GXB108 HGX107:HGX108 HQT107:HQT108 IAP107:IAP108 IKL107:IKL108 IUH107:IUH108 JED107:JED108 JNZ107:JNZ108 JXV107:JXV108 KHR107:KHR108 KRN107:KRN108 LBJ107:LBJ108 LLF107:LLF108 LVB107:LVB108 MEX107:MEX108 MOT107:MOT108 MYP107:MYP108 NIL107:NIL108 NSH107:NSH108 OCD107:OCD108 OLZ107:OLZ108 OVV107:OVV108 PFR107:PFR108 PPN107:PPN108 PZJ107:PZJ108 QJF107:QJF108 QTB107:QTB108 RCX107:RCX108 RMT107:RMT108 RWP107:RWP108 SGL107:SGL108 SQH107:SQH108 TAD107:TAD108 TJZ107:TJZ108 TTV107:TTV108 UDR107:UDR108 UNN107:UNN108 UXJ107:UXJ108 VHF107:VHF108 VRB107:VRB108 WAX107:WAX108 WKT107:WKT108 WUP107:WUP108 IO107:IQ108 SK107:SM108 ACG107:ACI108 WBH110 WLD110 WUZ110 IY110:JA110 SU110:SW110 ACQ110:ACS110 AMM110:AMO110 AWI110:AWK110 BGE110:BGG110 BQA110:BQC110 BZW110:BZY110 CJS110:CJU110 CTO110:CTQ110 DDK110:DDM110 DNG110:DNI110 DXC110:DXE110 EGY110:EHA110 EQU110:EQW110 FAQ110:FAS110 FKM110:FKO110 FUI110:FUK110 GEE110:GEG110 GOA110:GOC110 GXW110:GXY110 HHS110:HHU110 HRO110:HRQ110 IBK110:IBM110 ILG110:ILI110 IVC110:IVE110 JEY110:JFA110 JOU110:JOW110 JYQ110:JYS110 KIM110:KIO110 KSI110:KSK110 LCE110:LCG110 LMA110:LMC110 LVW110:LVY110 MFS110:MFU110 MPO110:MPQ110 MZK110:MZM110 NJG110:NJI110 NTC110:NTE110 OCY110:ODA110 OMU110:OMW110 OWQ110:OWS110 PGM110:PGO110 PQI110:PQK110 QAE110:QAG110 QKA110:QKC110 QTW110:QTY110 RDS110:RDU110 RNO110:RNQ110 RXK110:RXM110 SHG110:SHI110 SRC110:SRE110 TAY110:TBA110 TKU110:TKW110 TUQ110:TUS110 UEM110:UEO110 UOI110:UOK110 UYE110:UYG110 VIA110:VIC110 VRW110:VRY110 WBS110:WBU110 WLO110:WLQ110 WVK110:WVM110 IN110 SJ110 ACF110 AMB110 AVX110 BFT110 BPP110 BZL110 CJH110 CTD110 DCZ110 DMV110 DWR110 EGN110 EQJ110 FAF110 FKB110 FTX110 GDT110 GNP110 GXL110 HHH110 HRD110 IAZ110 IKV110 IUR110 JEN110 JOJ110 JYF110 KIB110 KRX110 LBT110 LLP110 LVL110 MFH110 MPD110 MYZ110 NIV110 NSR110 OCN110 OMJ110 OWF110 PGB110 PPX110 PZT110 QJP110 QTL110 RDH110 RND110 RWZ110 SGV110 SQR110 TAN110 TKJ110 TUF110 UEB110 UNX110 UXT110 VHP110 VRL110 AVY111:AWA112 BFU111:BFW112 BPQ111:BPS112 BZM111:BZO112 CJI111:CJK112 CTE111:CTG112 DDA111:DDC112 DMW111:DMY112 DWS111:DWU112 EGO111:EGQ112 EQK111:EQM112 FAG111:FAI112 FKC111:FKE112 FTY111:FUA112 GDU111:GDW112 GNQ111:GNS112 GXM111:GXO112 HHI111:HHK112 HRE111:HRG112 IBA111:IBC112 IKW111:IKY112 IUS111:IUU112 JEO111:JEQ112 JOK111:JOM112 JYG111:JYI112 KIC111:KIE112 KRY111:KSA112 LBU111:LBW112 LLQ111:LLS112 LVM111:LVO112 MFI111:MFK112 MPE111:MPG112 MZA111:MZC112 NIW111:NIY112 NSS111:NSU112 OCO111:OCQ112 OMK111:OMM112 OWG111:OWI112 PGC111:PGE112 PPY111:PQA112 PZU111:PZW112 QJQ111:QJS112 QTM111:QTO112 RDI111:RDK112 RNE111:RNG112 RXA111:RXC112 SGW111:SGY112 SQS111:SQU112 TAO111:TAQ112 TKK111:TKM112 TUG111:TUI112 UEC111:UEE112 UNY111:UOA112 UXU111:UXW112 VHQ111:VHS112 VRM111:VRO112 WBI111:WBK112 WLE111:WLG112 WVA111:WVC112 ID111:ID112 RZ111:RZ112 ABV111:ABV112 ALR111:ALR112 AVN111:AVN112 BFJ111:BFJ112 BPF111:BPF112 BZB111:BZB112 CIX111:CIX112 CST111:CST112 DCP111:DCP112 DML111:DML112 DWH111:DWH112 EGD111:EGD112 EPZ111:EPZ112 EZV111:EZV112 FJR111:FJR112 FTN111:FTN112 GDJ111:GDJ112 GNF111:GNF112 GXB111:GXB112 HGX111:HGX112 HQT111:HQT112 IAP111:IAP112 IKL111:IKL112 IUH111:IUH112 JED111:JED112 JNZ111:JNZ112 JXV111:JXV112 KHR111:KHR112 KRN111:KRN112 LBJ111:LBJ112 LLF111:LLF112 LVB111:LVB112 MEX111:MEX112 MOT111:MOT112 MYP111:MYP112 NIL111:NIL112 NSH111:NSH112 OCD111:OCD112 OLZ111:OLZ112 OVV111:OVV112 PFR111:PFR112 PPN111:PPN112 PZJ111:PZJ112 QJF111:QJF112 QTB111:QTB112 RCX111:RCX112 RMT111:RMT112 RWP111:RWP112 SGL111:SGL112 SQH111:SQH112 TAD111:TAD112 TJZ111:TJZ112 TTV111:TTV112 UDR111:UDR112 UNN111:UNN112 UXJ111:UXJ112 VHF111:VHF112 VRB111:VRB112 WAX111:WAX112 WKT111:WKT112 WUP111:WUP112 IO111:IQ112 SK111:SM112 ACG111:ACI112 VRL116 WBH116 WLD116 WUZ116 IY116:JA116 SU116:SW116 ACQ116:ACS116 AMM116:AMO116 AWI116:AWK116 BGE116:BGG116 BQA116:BQC116 BZW116:BZY116 CJS116:CJU116 CTO116:CTQ116 DDK116:DDM116 DNG116:DNI116 DXC116:DXE116 EGY116:EHA116 EQU116:EQW116 FAQ116:FAS116 FKM116:FKO116 FUI116:FUK116 GEE116:GEG116 GOA116:GOC116 GXW116:GXY116 HHS116:HHU116 HRO116:HRQ116 IBK116:IBM116 ILG116:ILI116 IVC116:IVE116 JEY116:JFA116 JOU116:JOW116 JYQ116:JYS116 KIM116:KIO116 KSI116:KSK116 LCE116:LCG116 LMA116:LMC116 LVW116:LVY116 MFS116:MFU116 MPO116:MPQ116 MZK116:MZM116 NJG116:NJI116 NTC116:NTE116 OCY116:ODA116 OMU116:OMW116 OWQ116:OWS116 PGM116:PGO116 PQI116:PQK116 QAE116:QAG116 QKA116:QKC116 QTW116:QTY116 RDS116:RDU116 RNO116:RNQ116 RXK116:RXM116 SHG116:SHI116 SRC116:SRE116 TAY116:TBA116 TKU116:TKW116 TUQ116:TUS116 UEM116:UEO116 UOI116:UOK116 UYE116:UYG116 VIA116:VIC116 VRW116:VRY116 WBS116:WBU116 WLO116:WLQ116 WVK116:WVM116 IN116 SJ116 ACF116 AMB116 AVX116 BFT116 BPP116 BZL116 CJH116 CTD116 DCZ116 DMV116 DWR116 EGN116 EQJ116 FAF116 FKB116 FTX116 GDT116 GNP116 GXL116 HHH116 HRD116 IAZ116 IKV116 IUR116 JEN116 JOJ116 JYF116 KIB116 KRX116 LBT116 LLP116 LVL116 MFH116 MPD116 MYZ116 NIV116 NSR116 OCN116 OMJ116 OWF116 PGB116 PPX116 PZT116 QJP116 QTL116 RDH116 RND116 RWZ116 SGV116 SQR116 TAN116 TKJ116 TUF116 UEB116 UNX116 UXT116 VHP116 AVY117:AWA118 BFU117:BFW118 BPQ117:BPS118 BZM117:BZO118 CJI117:CJK118 CTE117:CTG118 DDA117:DDC118 DMW117:DMY118 DWS117:DWU118 EGO117:EGQ118 EQK117:EQM118 FAG117:FAI118 FKC117:FKE118 FTY117:FUA118 GDU117:GDW118 GNQ117:GNS118 GXM117:GXO118 HHI117:HHK118 HRE117:HRG118 IBA117:IBC118 IKW117:IKY118 IUS117:IUU118 JEO117:JEQ118 JOK117:JOM118 JYG117:JYI118 KIC117:KIE118 KRY117:KSA118 LBU117:LBW118 LLQ117:LLS118 LVM117:LVO118 MFI117:MFK118 MPE117:MPG118 MZA117:MZC118 NIW117:NIY118 NSS117:NSU118 OCO117:OCQ118 OMK117:OMM118 OWG117:OWI118 PGC117:PGE118 PPY117:PQA118 PZU117:PZW118 QJQ117:QJS118 QTM117:QTO118 RDI117:RDK118 RNE117:RNG118 RXA117:RXC118 SGW117:SGY118 SQS117:SQU118 TAO117:TAQ118 TKK117:TKM118 TUG117:TUI118 UEC117:UEE118 UNY117:UOA118 UXU117:UXW118 VHQ117:VHS118 VRM117:VRO118 WBI117:WBK118 WLE117:WLG118 WVA117:WVC118 ID117:ID118 RZ117:RZ118 ABV117:ABV118 ALR117:ALR118 AVN117:AVN118 BFJ117:BFJ118 BPF117:BPF118 BZB117:BZB118 CIX117:CIX118 CST117:CST118 DCP117:DCP118 DML117:DML118 DWH117:DWH118 EGD117:EGD118 EPZ117:EPZ118 EZV117:EZV118 FJR117:FJR118 FTN117:FTN118 GDJ117:GDJ118 GNF117:GNF118 GXB117:GXB118 HGX117:HGX118 HQT117:HQT118 IAP117:IAP118 IKL117:IKL118 IUH117:IUH118 JED117:JED118 JNZ117:JNZ118 JXV117:JXV118 KHR117:KHR118 KRN117:KRN118 LBJ117:LBJ118 LLF117:LLF118 LVB117:LVB118 MEX117:MEX118 MOT117:MOT118 MYP117:MYP118 NIL117:NIL118 NSH117:NSH118 OCD117:OCD118 OLZ117:OLZ118 OVV117:OVV118 PFR117:PFR118 PPN117:PPN118 PZJ117:PZJ118 QJF117:QJF118 QTB117:QTB118 RCX117:RCX118 RMT117:RMT118 RWP117:RWP118 SGL117:SGL118 SQH117:SQH118 TAD117:TAD118 TJZ117:TJZ118 TTV117:TTV118 UDR117:UDR118 UNN117:UNN118 UXJ117:UXJ118 VHF117:VHF118 VRB117:VRB118 WAX117:WAX118 WKT117:WKT118 WUP117:WUP118 IO117:IQ118 SK117:SM118 X121:X123 VHP121 UNX132 VRL121 WBH121 WLD121 WUZ121 IY121:JA121 SU121:SW121 ACQ121:ACS121 AMM121:AMO121 AWI121:AWK121 BGE121:BGG121 BQA121:BQC121 BZW121:BZY121 CJS121:CJU121 CTO121:CTQ121 DDK121:DDM121 DNG121:DNI121 DXC121:DXE121 EGY121:EHA121 EQU121:EQW121 FAQ121:FAS121 FKM121:FKO121 FUI121:FUK121 GEE121:GEG121 GOA121:GOC121 GXW121:GXY121 HHS121:HHU121 HRO121:HRQ121 IBK121:IBM121 ILG121:ILI121 IVC121:IVE121 JEY121:JFA121 JOU121:JOW121 JYQ121:JYS121 KIM121:KIO121 KSI121:KSK121 LCE121:LCG121 LMA121:LMC121 LVW121:LVY121 MFS121:MFU121 MPO121:MPQ121 MZK121:MZM121 NJG121:NJI121 NTC121:NTE121 OCY121:ODA121 OMU121:OMW121 OWQ121:OWS121 PGM121:PGO121 PQI121:PQK121 QAE121:QAG121 QKA121:QKC121 QTW121:QTY121 RDS121:RDU121 RNO121:RNQ121 RXK121:RXM121 SHG121:SHI121 SRC121:SRE121 TAY121:TBA121 TKU121:TKW121 TUQ121:TUS121 UEM121:UEO121 UOI121:UOK121 UYE121:UYG121 VIA121:VIC121 VRW121:VRY121 WBS121:WBU121 WLO121:WLQ121 WVK121:WVM121 IN121 SJ121 ACF121 AMB121 AVX121 BFT121 BPP121 BZL121 CJH121 CTD121 DCZ121 DMV121 DWR121 EGN121 EQJ121 FAF121 FKB121 FTX121 GDT121 GNP121 GXL121 HHH121 HRD121 IAZ121 IKV121 IUR121 JEN121 JOJ121 JYF121 KIB121 KRX121 LBT121 LLP121 LVL121 MFH121 MPD121 MYZ121 NIV121 NSR121 OCN121 OMJ121 OWF121 PGB121 PPX121 PZT121 QJP121 QTL121 RDH121 RND121 RWZ121 SGV121 SQR121 TAN121 TKJ121 TUF121 UEB121 UNX121 UXT121 AVY122:AWA123 BFU122:BFW123 BPQ122:BPS123 BZM122:BZO123 CJI122:CJK123 CTE122:CTG123 DDA122:DDC123 DMW122:DMY123 DWS122:DWU123 EGO122:EGQ123 EQK122:EQM123 FAG122:FAI123 FKC122:FKE123 FTY122:FUA123 GDU122:GDW123 GNQ122:GNS123 GXM122:GXO123 HHI122:HHK123 HRE122:HRG123 IBA122:IBC123 IKW122:IKY123 IUS122:IUU123 JEO122:JEQ123 JOK122:JOM123 JYG122:JYI123 KIC122:KIE123 KRY122:KSA123 LBU122:LBW123 LLQ122:LLS123 LVM122:LVO123 MFI122:MFK123 MPE122:MPG123 MZA122:MZC123 NIW122:NIY123 NSS122:NSU123 OCO122:OCQ123 OMK122:OMM123 OWG122:OWI123 PGC122:PGE123 PPY122:PQA123 PZU122:PZW123 QJQ122:QJS123 QTM122:QTO123 RDI122:RDK123 RNE122:RNG123 RXA122:RXC123 SGW122:SGY123 SQS122:SQU123 TAO122:TAQ123 TKK122:TKM123 TUG122:TUI123 UEC122:UEE123 UNY122:UOA123 UXU122:UXW123 VHQ122:VHS123 VRM122:VRO123 WBI122:WBK123 WLE122:WLG123 WVA122:WVC123 ID122:ID123 RZ122:RZ123 ABV122:ABV123 ALR122:ALR123 AVN122:AVN123 BFJ122:BFJ123 BPF122:BPF123 BZB122:BZB123 CIX122:CIX123 CST122:CST123 DCP122:DCP123 DML122:DML123 DWH122:DWH123 EGD122:EGD123 EPZ122:EPZ123 EZV122:EZV123 FJR122:FJR123 FTN122:FTN123 GDJ122:GDJ123 GNF122:GNF123 GXB122:GXB123 HGX122:HGX123 HQT122:HQT123 IAP122:IAP123 IKL122:IKL123 IUH122:IUH123 JED122:JED123 JNZ122:JNZ123 JXV122:JXV123 KHR122:KHR123 KRN122:KRN123 LBJ122:LBJ123 LLF122:LLF123 LVB122:LVB123 MEX122:MEX123 MOT122:MOT123 MYP122:MYP123 NIL122:NIL123 NSH122:NSH123 OCD122:OCD123 OLZ122:OLZ123 OVV122:OVV123 PFR122:PFR123 PPN122:PPN123 PZJ122:PZJ123 QJF122:QJF123 QTB122:QTB123 RCX122:RCX123 RMT122:RMT123 RWP122:RWP123 SGL122:SGL123 SQH122:SQH123 TAD122:TAD123 TJZ122:TJZ123 TTV122:TTV123 UDR122:UDR123 UNN122:UNN123 UXJ122:UXJ123 VHF122:VHF123 VRB122:VRB123 WAX122:WAX123 WKT122:WKT123 WUP122:WUP123 IO122:IQ123 SK122:SM123 ACG122:ACI123 UXT126 VHP126 VRL126 WBH126 WLD126 WUZ126 IY126:JA126 SU126:SW126 ACQ126:ACS126 AMM126:AMO126 AWI126:AWK126 BGE126:BGG126 BQA126:BQC126 BZW126:BZY126 CJS126:CJU126 CTO126:CTQ126 DDK126:DDM126 DNG126:DNI126 DXC126:DXE126 EGY126:EHA126 EQU126:EQW126 FAQ126:FAS126 FKM126:FKO126 FUI126:FUK126 GEE126:GEG126 GOA126:GOC126 GXW126:GXY126 HHS126:HHU126 HRO126:HRQ126 IBK126:IBM126 ILG126:ILI126 IVC126:IVE126 JEY126:JFA126 JOU126:JOW126 JYQ126:JYS126 KIM126:KIO126 KSI126:KSK126 LCE126:LCG126 LMA126:LMC126 LVW126:LVY126 MFS126:MFU126 MPO126:MPQ126 MZK126:MZM126 NJG126:NJI126 NTC126:NTE126 OCY126:ODA126 OMU126:OMW126 OWQ126:OWS126 PGM126:PGO126 PQI126:PQK126 QAE126:QAG126 QKA126:QKC126 QTW126:QTY126 RDS126:RDU126 RNO126:RNQ126 RXK126:RXM126 SHG126:SHI126 SRC126:SRE126 TAY126:TBA126 TKU126:TKW126 TUQ126:TUS126 UEM126:UEO126 UOI126:UOK126 UYE126:UYG126 VIA126:VIC126 VRW126:VRY126 WBS126:WBU126 WLO126:WLQ126 WVK126:WVM126 IN126 SJ126 ACF126 AMB126 AVX126 BFT126 BPP126 BZL126 CJH126 CTD126 DCZ126 DMV126 DWR126 EGN126 EQJ126 FAF126 FKB126 FTX126 GDT126 GNP126 GXL126 HHH126 HRD126 IAZ126 IKV126 IUR126 JEN126 JOJ126 JYF126 KIB126 KRX126 LBT126 LLP126 LVL126 MFH126 MPD126 MYZ126 NIV126 NSR126 OCN126 OMJ126 OWF126 PGB126 PPX126 PZT126 QJP126 QTL126 RDH126 RND126 RWZ126 SGV126 SQR126 TAN126 TKJ126 TUF126 UEB126 UNX126 AVY127:AWA128 BFU127:BFW128 BPQ127:BPS128 BZM127:BZO128 CJI127:CJK128 CTE127:CTG128 DDA127:DDC128 DMW127:DMY128 DWS127:DWU128 EGO127:EGQ128 EQK127:EQM128 FAG127:FAI128 FKC127:FKE128 FTY127:FUA128 GDU127:GDW128 GNQ127:GNS128 GXM127:GXO128 HHI127:HHK128 HRE127:HRG128 IBA127:IBC128 IKW127:IKY128 IUS127:IUU128 JEO127:JEQ128 JOK127:JOM128 JYG127:JYI128 KIC127:KIE128 KRY127:KSA128 LBU127:LBW128 LLQ127:LLS128 LVM127:LVO128 MFI127:MFK128 MPE127:MPG128 MZA127:MZC128 NIW127:NIY128 NSS127:NSU128 OCO127:OCQ128 OMK127:OMM128 OWG127:OWI128 PGC127:PGE128 PPY127:PQA128 PZU127:PZW128 QJQ127:QJS128 QTM127:QTO128 RDI127:RDK128 RNE127:RNG128 RXA127:RXC128 SGW127:SGY128 SQS127:SQU128 TAO127:TAQ128 TKK127:TKM128 TUG127:TUI128 UEC127:UEE128 UNY127:UOA128 UXU127:UXW128 VHQ127:VHS128 VRM127:VRO128 WBI127:WBK128 WLE127:WLG128 WVA127:WVC128 ID127:ID128 RZ127:RZ128 ABV127:ABV128 ALR127:ALR128 AVN127:AVN128 BFJ127:BFJ128 BPF127:BPF128 BZB127:BZB128 CIX127:CIX128 CST127:CST128 DCP127:DCP128 DML127:DML128 DWH127:DWH128 EGD127:EGD128 EPZ127:EPZ128 EZV127:EZV128 FJR127:FJR128 FTN127:FTN128 GDJ127:GDJ128 GNF127:GNF128 GXB127:GXB128 HGX127:HGX128 HQT127:HQT128 IAP127:IAP128 IKL127:IKL128 IUH127:IUH128 JED127:JED128 JNZ127:JNZ128 JXV127:JXV128 KHR127:KHR128 KRN127:KRN128 LBJ127:LBJ128 LLF127:LLF128 LVB127:LVB128 MEX127:MEX128 MOT127:MOT128 MYP127:MYP128 NIL127:NIL128 NSH127:NSH128 OCD127:OCD128 OLZ127:OLZ128 OVV127:OVV128 PFR127:PFR128 PPN127:PPN128 PZJ127:PZJ128 QJF127:QJF128 QTB127:QTB128 RCX127:RCX128 RMT127:RMT128 RWP127:RWP128 SGL127:SGL128 SQH127:SQH128 TAD127:TAD128 TJZ127:TJZ128 TTV127:TTV128 UDR127:UDR128 UNN127:UNN128 UXJ127:UXJ128 VHF127:VHF128 VRB127:VRB128 WAX127:WAX128 WKT127:WKT128 WUP127:WUP128 IO127:IQ128 SK127:SM128 ACG127:ACI128 ACG84:ACI85 AVY133:AWA134 BFU133:BFW134 BPQ133:BPS134 BZM133:BZO134 CJI133:CJK134 CTE133:CTG134 DDA133:DDC134 DMW133:DMY134 DWS133:DWU134 EGO133:EGQ134 EQK133:EQM134 FAG133:FAI134 FKC133:FKE134 FTY133:FUA134 GDU133:GDW134 GNQ133:GNS134 GXM133:GXO134 HHI133:HHK134 HRE133:HRG134 IBA133:IBC134 IKW133:IKY134 IUS133:IUU134 JEO133:JEQ134 JOK133:JOM134 JYG133:JYI134 KIC133:KIE134 KRY133:KSA134 LBU133:LBW134 LLQ133:LLS134 LVM133:LVO134 MFI133:MFK134 MPE133:MPG134 MZA133:MZC134 NIW133:NIY134 NSS133:NSU134 OCO133:OCQ134 OMK133:OMM134 OWG133:OWI134 PGC133:PGE134 PPY133:PQA134 PZU133:PZW134 QJQ133:QJS134 QTM133:QTO134 RDI133:RDK134 RNE133:RNG134 RXA133:RXC134 SGW133:SGY134 SQS133:SQU134 TAO133:TAQ134 TKK133:TKM134 TUG133:TUI134 UEC133:UEE134 UNY133:UOA134 UXU133:UXW134 VHQ133:VHS134 VRM133:VRO134 WBI133:WBK134 WLE133:WLG134 WVA133:WVC134 ID133:ID134 RZ133:RZ134 ABV133:ABV134 ALR133:ALR134 AVN133:AVN134 BFJ133:BFJ134 BPF133:BPF134 BZB133:BZB134 CIX133:CIX134 CST133:CST134 DCP133:DCP134 DML133:DML134 DWH133:DWH134 EGD133:EGD134 EPZ133:EPZ134 EZV133:EZV134 FJR133:FJR134 FTN133:FTN134 GDJ133:GDJ134 GNF133:GNF134 GXB133:GXB134 HGX133:HGX134 HQT133:HQT134 IAP133:IAP134 IKL133:IKL134 IUH133:IUH134 JED133:JED134 JNZ133:JNZ134 JXV133:JXV134 KHR133:KHR134 KRN133:KRN134 LBJ133:LBJ134 LLF133:LLF134 LVB133:LVB134 MEX133:MEX134 MOT133:MOT134 MYP133:MYP134 NIL133:NIL134 NSH133:NSH134 OCD133:OCD134 OLZ133:OLZ134 OVV133:OVV134 PFR133:PFR134 PPN133:PPN134 PZJ133:PZJ134 QJF133:QJF134 QTB133:QTB134 RCX133:RCX134 RMT133:RMT134 RWP133:RWP134 SGL133:SGL134 SQH133:SQH134 TAD133:TAD134 TJZ133:TJZ134 TTV133:TTV134 UDR133:UDR134 UNN133:UNN134 UXJ133:UXJ134 VHF133:VHF134 VRB133:VRB134 WAX133:WAX134 WKT133:WKT134 WUP133:WUP134 IO133:IQ134 SK133:SM134 AMC127:AME128 X126:X128 WBV154:WBX154 VRZ154:VSB154 VID154:VIF154 UYH154:UYJ154 UOL154:UON154 UEP154:UER154 TUT154:TUV154 TKX154:TKZ154 TBB154:TBD154 SRF154:SRH154 SHJ154:SHL154 RXN154:RXP154 RNR154:RNT154 RDV154:RDX154 QTZ154:QUB154 QKD154:QKF154 QAH154:QAJ154 PQL154:PQN154 PGP154:PGR154 OWT154:OWV154 OMX154:OMZ154 ODB154:ODD154 NTF154:NTH154 NJJ154:NJL154 MZN154:MZP154 MPR154:MPT154 MFV154:MFX154 LVZ154:LWB154 LMD154:LMF154 LCH154:LCJ154 KSL154:KSN154 KIP154:KIR154 JYT154:JYV154 JOX154:JOZ154 JFB154:JFD154 IVF154:IVH154 ILJ154:ILL154 IBN154:IBP154 HRR154:HRT154 HHV154:HHX154 GXZ154:GYB154 GOD154:GOF154 GEH154:GEJ154 FUL154:FUN154 FKP154:FKR154 FAT154:FAV154 EQX154:EQZ154 EHB154:EHD154 DXF154:DXH154 DNJ154:DNL154 DDN154:DDP154 CTR154:CTT154 CJV154:CJX154 BZZ154:CAB154 BQD154:BQF154 BGH154:BGJ154 AWL154:AWN154 AMP154:AMR154 ACT154:ACV154 SX154:SZ154 JB154:JD154 WVC154 WLG154 WBK154 VRO154 VHS154 UXW154 UOA154 UEE154 TUI154 TKM154 TAQ154 SQU154 SGY154 RXC154 RNG154 RDK154 QTO154 QJS154 PZW154 PQA154 PGE154 OWI154 OMM154 OCQ154 NSU154 NIY154 MZC154 MPG154 MFK154 LVO154 LLS154 LBW154 KSA154 KIE154 JYI154 JOM154 JEQ154 IUU154 IKY154 IBC154 HRG154 HHK154 GXO154 GNS154 GDW154 FUA154 FKE154 FAI154 EQM154 EGQ154 DWU154 DMY154 DDC154 CTG154 CJK154 BZO154 BPS154 BFW154 AWA154 AME154 ACI154 SM154 IQ154 WVN154:WVP154 Y153:AA158 R160:R162 BZI159 BPM159 CJE159 CTA159 DCW159 DMS159 DWO159 EGK159 EQG159 FAC159 FJY159 FTU159 GDQ159 GNM159 GXI159 HHE159 HRA159 IAW159 IKS159 IUO159 JEK159 JOG159 JYC159 KHY159 KRU159 LBQ159 LLM159 LVI159 MFE159 MPA159 MYW159 NIS159 NSO159 OCK159 OMG159 OWC159 PFY159 PPU159 PZQ159 QJM159 QTI159 RDE159 RNA159 RWW159 SGS159 SQO159 TAK159 TKG159 TUC159 UDY159 UNU159 UXQ159 VHM159 VRI159 WBE159 WLA159 WUW159 IV159:IX159 SR159:ST159 ACN159:ACP159 AMJ159:AML159 AWF159:AWH159 BGB159:BGD159 BPX159:BPZ159 BZT159:BZV159 CJP159:CJR159 CTL159:CTN159 DDH159:DDJ159 DND159:DNF159 DWZ159:DXB159 EGV159:EGX159 EQR159:EQT159 FAN159:FAP159 FKJ159:FKL159 FUF159:FUH159 GEB159:GED159 GNX159:GNZ159 GXT159:GXV159 HHP159:HHR159 HRL159:HRN159 IBH159:IBJ159 ILD159:ILF159 IUZ159:IVB159 JEV159:JEX159 JOR159:JOT159 JYN159:JYP159 KIJ159:KIL159 KSF159:KSH159 LCB159:LCD159 LLX159:LLZ159 LVT159:LVV159 MFP159:MFR159 MPL159:MPN159 MZH159:MZJ159 NJD159:NJF159 NSZ159:NTB159 OCV159:OCX159 OMR159:OMT159 OWN159:OWP159 PGJ159:PGL159 PQF159:PQH159 QAB159:QAD159 QJX159:QJZ159 QTT159:QTV159 RDP159:RDR159 RNL159:RNN159 RXH159:RXJ159 SHD159:SHF159 SQZ159:SRB159 TAV159:TAX159 TKR159:TKT159 TUN159:TUP159 UEJ159:UEL159 UOF159:UOH159 UYB159:UYD159 VHX159:VHZ159 VRT159:VRV159 WBP159:WBR159 WLL159:WLN159 WVH159:WVJ159 IK159 SG159 ACC159 ALY159 Y77:Y78 BGC196 BPY196 BZU196 CJQ196 CTM196 DDI196 DNE196 DXA196 EGW196 EQS196 FAO196 FKK196 FUG196 GEC196 GNY196 GXU196 HHQ196 HRM196 IBI196 ILE196 IVA196 JEW196 JOS196 JYO196 KIK196 KSG196 LCC196 LLY196 LVU196 MFQ196 MPM196 MZI196 NJE196 NTA196 OCW196 OMS196 OWO196 PGK196 PQG196 QAC196 QJY196 QTU196 RDQ196 RNM196 RXI196 SHE196 SRA196 TAW196 TKS196 TUO196 UEK196 UOG196 UYC196 VHY196 VRU196 WBQ196 WLM196 WVI196 JH196:JJ196 TD196:TF196 ACZ196:ADB196 AMV196:AMX196 AWR196:AWT196 BGN196:BGP196 BQJ196:BQL196 CAF196:CAH196 CKB196:CKD196 CTX196:CTZ196 DDT196:DDV196 DNP196:DNR196 DXL196:DXN196 EHH196:EHJ196 ERD196:ERF196 FAZ196:FBB196 FKV196:FKX196 FUR196:FUT196 GEN196:GEP196 GOJ196:GOL196 GYF196:GYH196 HIB196:HID196 HRX196:HRZ196 IBT196:IBV196 ILP196:ILR196 IVL196:IVN196 JFH196:JFJ196 JPD196:JPF196 JYZ196:JZB196 KIV196:KIX196 KSR196:KST196 LCN196:LCP196 LMJ196:LML196 LWF196:LWH196 MGB196:MGD196 MPX196:MPZ196 MZT196:MZV196 NJP196:NJR196 NTL196:NTN196 ODH196:ODJ196 OND196:ONF196 OWZ196:OXB196 PGV196:PGX196 PQR196:PQT196 QAN196:QAP196 QKJ196:QKL196 QUF196:QUH196 REB196:RED196 RNX196:RNZ196 RXT196:RXV196 SHP196:SHR196 SRL196:SRN196 TBH196:TBJ196 TLD196:TLF196 TUZ196:TVB196 UEV196:UEX196 UOR196:UOT196 UYN196:UYP196 VIJ196:VIL196 VSF196:VSH196 WCB196:WCD196 WLX196:WLZ196 WVT196:WVV196 IW196 SS196 ACO196 AMK196 BGC199 BPY199 BZU199 CJQ199 CTM199 DDI199 DNE199 DXA199 EGW199 EQS199 FAO199 FKK199 FUG199 GEC199 GNY199 GXU199 HHQ199 HRM199 IBI199 ILE199 IVA199 JEW199 JOS199 JYO199 KIK199 KSG199 LCC199 LLY199 LVU199 MFQ199 MPM199 MZI199 NJE199 NTA199 OCW199 OMS199 OWO199 PGK199 PQG199 QAC199 QJY199 QTU199 RDQ199 RNM199 RXI199 SHE199 SRA199 TAW199 TKS199 TUO199 UEK199 UOG199 UYC199 VHY199 VRU199 WBQ199 WLM199 WVI199 JH199:JJ199 TD199:TF199 ACZ199:ADB199 AMV199:AMX199 AWR199:AWT199 BGN199:BGP199 BQJ199:BQL199 CAF199:CAH199 CKB199:CKD199 CTX199:CTZ199 DDT199:DDV199 DNP199:DNR199 DXL199:DXN199 EHH199:EHJ199 ERD199:ERF199 FAZ199:FBB199 FKV199:FKX199 FUR199:FUT199 GEN199:GEP199 GOJ199:GOL199 GYF199:GYH199 HIB199:HID199 HRX199:HRZ199 IBT199:IBV199 ILP199:ILR199 IVL199:IVN199 JFH199:JFJ199 JPD199:JPF199 JYZ199:JZB199 KIV199:KIX199 KSR199:KST199 LCN199:LCP199 LMJ199:LML199 LWF199:LWH199 MGB199:MGD199 MPX199:MPZ199 MZT199:MZV199 NJP199:NJR199 NTL199:NTN199 ODH199:ODJ199 OND199:ONF199 OWZ199:OXB199 PGV199:PGX199 PQR199:PQT199 QAN199:QAP199 QKJ199:QKL199 QUF199:QUH199 REB199:RED199 RNX199:RNZ199 RXT199:RXV199 SHP199:SHR199 SRL199:SRN199 TBH199:TBJ199 TLD199:TLF199 TUZ199:TVB199 UEV199:UEX199 UOR199:UOT199 UYN199:UYP199 VIJ199:VIL199 VSF199:VSH199 WCB199:WCD199 WLX199:WLZ199 WVT199:WVV199 IW199 SS199 ACO199 AMK199 AWG202 BGC202 BPY202 BZU202 CJQ202 CTM202 DDI202 DNE202 DXA202 EGW202 EQS202 FAO202 FKK202 FUG202 GEC202 GNY202 GXU202 HHQ202 HRM202 IBI202 ILE202 IVA202 JEW202 JOS202 JYO202 KIK202 KSG202 LCC202 LLY202 LVU202 MFQ202 MPM202 MZI202 NJE202 NTA202 OCW202 OMS202 OWO202 PGK202 PQG202 QAC202 QJY202 QTU202 RDQ202 RNM202 RXI202 SHE202 SRA202 TAW202 TKS202 TUO202 UEK202 UOG202 UYC202 VHY202 VRU202 WBQ202 WLM202 WVI202 JH202:JJ202 TD202:TF202 ACZ202:ADB202 AMV202:AMX202 AWR202:AWT202 BGN202:BGP202 BQJ202:BQL202 CAF202:CAH202 CKB202:CKD202 CTX202:CTZ202 DDT202:DDV202 DNP202:DNR202 DXL202:DXN202 EHH202:EHJ202 ERD202:ERF202 FAZ202:FBB202 FKV202:FKX202 FUR202:FUT202 GEN202:GEP202 GOJ202:GOL202 GYF202:GYH202 HIB202:HID202 HRX202:HRZ202 IBT202:IBV202 ILP202:ILR202 IVL202:IVN202 JFH202:JFJ202 JPD202:JPF202 JYZ202:JZB202 KIV202:KIX202 KSR202:KST202 LCN202:LCP202 LMJ202:LML202 LWF202:LWH202 MGB202:MGD202 MPX202:MPZ202 MZT202:MZV202 NJP202:NJR202 NTL202:NTN202 ODH202:ODJ202 OND202:ONF202 OWZ202:OXB202 PGV202:PGX202 PQR202:PQT202 QAN202:QAP202 QKJ202:QKL202 QUF202:QUH202 REB202:RED202 RNX202:RNZ202 RXT202:RXV202 SHP202:SHR202 SRL202:SRN202 TBH202:TBJ202 TLD202:TLF202 TUZ202:TVB202 UEV202:UEX202 UOR202:UOT202 UYN202:UYP202 VIJ202:VIL202 VSF202:VSH202 WCB202:WCD202 WLX202:WLZ202 WVT202:WVV202 IW202 SS202 ACO202 AMK202 AWG204 BGC204 BPY204 BZU204 CJQ204 CTM204 DDI204 DNE204 DXA204 EGW204 EQS204 FAO204 FKK204 FUG204 GEC204 GNY204 GXU204 HHQ204 HRM204 IBI204 ILE204 IVA204 JEW204 JOS204 JYO204 KIK204 KSG204 LCC204 LLY204 LVU204 MFQ204 MPM204 MZI204 NJE204 NTA204 OCW204 OMS204 OWO204 PGK204 PQG204 QAC204 QJY204 QTU204 RDQ204 RNM204 RXI204 SHE204 SRA204 TAW204 TKS204 TUO204 UEK204 UOG204 UYC204 VHY204 VRU204 WBQ204 WLM204 WVI204 JH204:JJ204 TD204:TF204 ACZ204:ADB204 AMV204:AMX204 AWR204:AWT204 BGN204:BGP204 BQJ204:BQL204 CAF204:CAH204 CKB204:CKD204 CTX204:CTZ204 DDT204:DDV204 DNP204:DNR204 DXL204:DXN204 EHH204:EHJ204 ERD204:ERF204 FAZ204:FBB204 FKV204:FKX204 FUR204:FUT204 GEN204:GEP204 GOJ204:GOL204 GYF204:GYH204 HIB204:HID204 HRX204:HRZ204 IBT204:IBV204 ILP204:ILR204 IVL204:IVN204 JFH204:JFJ204 JPD204:JPF204 JYZ204:JZB204 KIV204:KIX204 KSR204:KST204 LCN204:LCP204 LMJ204:LML204 LWF204:LWH204 MGB204:MGD204 MPX204:MPZ204 MZT204:MZV204 NJP204:NJR204 NTL204:NTN204 ODH204:ODJ204 OND204:ONF204 OWZ204:OXB204 PGV204:PGX204 PQR204:PQT204 QAN204:QAP204 QKJ204:QKL204 QUF204:QUH204 REB204:RED204 RNX204:RNZ204 RXT204:RXV204 SHP204:SHR204 SRL204:SRN204 TBH204:TBJ204 TLD204:TLF204 TUZ204:TVB204 UEV204:UEX204 UOR204:UOT204 UYN204:UYP204 VIJ204:VIL204 VSF204:VSH204 WCB204:WCD204 WLX204:WLZ204 WVT204:WVV204 IW204 SS204 ACO204 AMK204 BGC206 BPY206 BZU206 CJQ206 CTM206 DDI206 DNE206 DXA206 EGW206 EQS206 FAO206 FKK206 FUG206 GEC206 GNY206 GXU206 HHQ206 HRM206 IBI206 ILE206 IVA206 JEW206 JOS206 JYO206 KIK206 KSG206 LCC206 LLY206 LVU206 MFQ206 MPM206 MZI206 NJE206 NTA206 OCW206 OMS206 OWO206 PGK206 PQG206 QAC206 QJY206 QTU206 RDQ206 RNM206 RXI206 SHE206 SRA206 TAW206 TKS206 TUO206 UEK206 UOG206 UYC206 VHY206 VRU206 WBQ206 WLM206 WVI206 JH206:JJ206 TD206:TF206 ACZ206:ADB206 AMV206:AMX206 AWR206:AWT206 BGN206:BGP206 BQJ206:BQL206 CAF206:CAH206 CKB206:CKD206 CTX206:CTZ206 DDT206:DDV206 DNP206:DNR206 DXL206:DXN206 EHH206:EHJ206 ERD206:ERF206 FAZ206:FBB206 FKV206:FKX206 FUR206:FUT206 GEN206:GEP206 GOJ206:GOL206 GYF206:GYH206 HIB206:HID206 HRX206:HRZ206 IBT206:IBV206 ILP206:ILR206 IVL206:IVN206 JFH206:JFJ206 JPD206:JPF206 JYZ206:JZB206 KIV206:KIX206 KSR206:KST206 LCN206:LCP206 LMJ206:LML206 LWF206:LWH206 MGB206:MGD206 MPX206:MPZ206 MZT206:MZV206 NJP206:NJR206 NTL206:NTN206 ODH206:ODJ206 OND206:ONF206 OWZ206:OXB206 PGV206:PGX206 PQR206:PQT206 QAN206:QAP206 QKJ206:QKL206 QUF206:QUH206 REB206:RED206 RNX206:RNZ206 RXT206:RXV206 SHP206:SHR206 SRL206:SRN206 TBH206:TBJ206 TLD206:TLF206 TUZ206:TVB206 UEV206:UEX206 UOR206:UOT206 UYN206:UYP206 VIJ206:VIL206 VSF206:VSH206 WCB206:WCD206 WLX206:WLZ206 WVT206:WVV206 IW206 SS206 ACO206 AMK206 BGJ149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JH251:JJ251 TD251:TF251 ACZ251:ADB251 AMV251:AMX251 AWR251:AWT251 BGN251:BGP251 BQJ251:BQL251 CAF251:CAH251 CKB251:CKD251 CTX251:CTZ251 DDT251:DDV251 DNP251:DNR251 DXL251:DXN251 EHH251:EHJ251 ERD251:ERF251 FAZ251:FBB251 FKV251:FKX251 FUR251:FUT251 GEN251:GEP251 GOJ251:GOL251 GYF251:GYH251 HIB251:HID251 HRX251:HRZ251 IBT251:IBV251 ILP251:ILR251 IVL251:IVN251 JFH251:JFJ251 JPD251:JPF251 JYZ251:JZB251 KIV251:KIX251 KSR251:KST251 LCN251:LCP251 LMJ251:LML251 LWF251:LWH251 MGB251:MGD251 MPX251:MPZ251 MZT251:MZV251 NJP251:NJR251 NTL251:NTN251 ODH251:ODJ251 OND251:ONF251 OWZ251:OXB251 PGV251:PGX251 PQR251:PQT251 QAN251:QAP251 QKJ251:QKL251 QUF251:QUH251 REB251:RED251 RNX251:RNZ251 RXT251:RXV251 SHP251:SHR251 SRL251:SRN251 TBH251:TBJ251 TLD251:TLF251 TUZ251:TVB251 UEV251:UEX251 UOR251:UOT251 UYN251:UYP251 VIJ251:VIL251 VSF251:VSH251 WCB251:WCD251 WLX251:WLZ251 WVT251:WVV251 IW251 SS251 ACO251 AMK251 AMV200 ACG89:ACI90 ACG117:ACI118 JH351 Y62:Y63 P61:P62 P64:P65 P67:P68 Y68:Y69 Y71:Y72 P70:P71 P76:P77 P73:P74 AVU159 AWG163 ACV160 AWN160 SZ160 JD160 WWA160:WWC160 WME160:WMG160 WCI160:WCK160 VSM160:VSO160 VIQ160:VIS160 UYU160:UYW160 UOY160:UPA160 UFC160:UFE160 TVG160:TVI160 TLK160:TLM160 TBO160:TBQ160 SRS160:SRU160 SHW160:SHY160 RYA160:RYC160 ROE160:ROG160 REI160:REK160 QUM160:QUO160 QKQ160:QKS160 QAU160:QAW160 PQY160:PRA160 PHC160:PHE160 OXG160:OXI160 ONK160:ONM160 ODO160:ODQ160 NTS160:NTU160 NJW160:NJY160 NAA160:NAC160 MQE160:MQG160 MGI160:MGK160 LWM160:LWO160 LMQ160:LMS160 LCU160:LCW160 KSY160:KTA160 KJC160:KJE160 JZG160:JZI160 JPK160:JPM160 JFO160:JFQ160 IVS160:IVU160 ILW160:ILY160 ICA160:ICC160 HSE160:HSG160 HII160:HIK160 GYM160:GYO160 GOQ160:GOS160 GEU160:GEW160 FUY160:FVA160 FLC160:FLE160 FBG160:FBI160 ERK160:ERM160 EHO160:EHQ160 DXS160:DXU160 DNW160:DNY160 DEA160:DEC160 CUE160:CUG160 CKI160:CKK160 CAM160:CAO160 BQQ160:BQS160 BGU160:BGW160 AWY160:AXA160 ANC160:ANE160 ADG160:ADI160 TK160:TM160 JO160:JQ160 WVP160 WLT160 WBX160 VSB160 VIF160 UYJ160 UON160 UER160 TUV160 TKZ160 TBD160 SRH160 SHL160 RXP160 RNT160 RDX160 QUB160 QKF160 QAJ160 PQN160 PGR160 OWV160 OMZ160 ODD160 NTH160 NJL160 MZP160 MPT160 MFX160 LWB160 LMF160 LCJ160 KSN160 KIR160 JYV160 JOZ160 JFD160 IVH160 ILL160 IBP160 HRT160 HHX160 GYB160 GOF160 GEJ160 FUN160 FKR160 FAV160 EQZ160 EHD160 DXH160 DNL160 DDP160 CTT160 CJX160 CAB160 BQF160 BGJ160 AWF151 BPZ142 BZV142 BGD142 AWH142 AML142 ACP142 ST142 IX142 WVU142:WVW142 WLY142:WMA142 WCC142:WCE142 VSG142:VSI142 VIK142:VIM142 UYO142:UYQ142 UOS142:UOU142 UEW142:UEY142 TVA142:TVC142 TLE142:TLG142 TBI142:TBK142 SRM142:SRO142 SHQ142:SHS142 RXU142:RXW142 RNY142:ROA142 REC142:REE142 QUG142:QUI142 QKK142:QKM142 QAO142:QAQ142 PQS142:PQU142 PGW142:PGY142 OXA142:OXC142 ONE142:ONG142 ODI142:ODK142 NTM142:NTO142 NJQ142:NJS142 MZU142:MZW142 MPY142:MQA142 MGC142:MGE142 LWG142:LWI142 LMK142:LMM142 LCO142:LCQ142 KSS142:KSU142 KIW142:KIY142 JZA142:JZC142 JPE142:JPG142 JFI142:JFK142 IVM142:IVO142 ILQ142:ILS142 IBU142:IBW142 HRY142:HSA142 HIC142:HIE142 GYG142:GYI142 GOK142:GOM142 GEO142:GEQ142 FUS142:FUU142 FKW142:FKY142 FBA142:FBC142 ERE142:ERG142 EHI142:EHK142 DXM142:DXO142 DNQ142:DNS142 DDU142:DDW142 CTY142:CUA142 CKC142:CKE142 CAG142:CAI142 BQK142:BQM142 BGO142:BGQ142 AWS142:AWU142 AMW142:AMY142 ADA142:ADC142 TE142:TG142 JI142:JK142 WVJ142 WLN142 WBR142 VRV142 VHZ142 UYD142 UOH142 UEL142 TUP142 TKT142 TAX142 SRB142 SHF142 RXJ142 RNN142 RDR142 QTV142 QJZ142 QAD142 PQH142 PGL142 OWP142 OMT142 OCX142 NTB142 NJF142 MZJ142 MPN142 MFR142 LVV142 LLZ142 LCD142 KSH142 KIL142 JYP142 JOT142 JEX142 IVB142 ILF142 IBJ142 HRN142 HHR142 GXV142 GNZ142 GED142 FUH142 FKL142 FAP142 EQT142 EGX142 DXB142 DNF142 DDJ142 CTN142 CJR142 BGJ143 AMR143 ACV143 AWN143 SZ143 JD143 WWA143:WWC143 WME143:WMG143 WCI143:WCK143 VSM143:VSO143 VIQ143:VIS143 UYU143:UYW143 UOY143:UPA143 UFC143:UFE143 TVG143:TVI143 TLK143:TLM143 TBO143:TBQ143 SRS143:SRU143 SHW143:SHY143 RYA143:RYC143 ROE143:ROG143 REI143:REK143 QUM143:QUO143 QKQ143:QKS143 QAU143:QAW143 PQY143:PRA143 PHC143:PHE143 OXG143:OXI143 ONK143:ONM143 ODO143:ODQ143 NTS143:NTU143 NJW143:NJY143 NAA143:NAC143 MQE143:MQG143 MGI143:MGK143 LWM143:LWO143 LMQ143:LMS143 LCU143:LCW143 KSY143:KTA143 KJC143:KJE143 JZG143:JZI143 JPK143:JPM143 JFO143:JFQ143 IVS143:IVU143 ILW143:ILY143 ICA143:ICC143 HSE143:HSG143 HII143:HIK143 GYM143:GYO143 GOQ143:GOS143 GEU143:GEW143 FUY143:FVA143 FLC143:FLE143 FBG143:FBI143 ERK143:ERM143 EHO143:EHQ143 DXS143:DXU143 DNW143:DNY143 DEA143:DEC143 CUE143:CUG143 CKI143:CKK143 CAM143:CAO143 BQQ143:BQS143 BGU143:BGW143 AWY143:AXA143 ANC143:ANE143 ADG143:ADI143 TK143:TM143 JO143:JQ143 WVP143 WLT143 WBX143 VSB143 VIF143 UYJ143 UON143 UER143 TUV143 TKZ143 TBD143 SRH143 SHL143 RXP143 RNT143 RDX143 QUB143 QKF143 QAJ143 PQN143 PGR143 OWV143 OMZ143 ODD143 NTH143 NJL143 MZP143 MPT143 MFX143 LWB143 LMF143 LCJ143 KSN143 KIR143 JYV143 JOZ143 JFD143 IVH143 ILL143 IBP143 HRT143 HHX143 GYB143 GOF143 GEJ143 FUN143 FKR143 FAV143 EQZ143 EHD143 DXH143 DNL143 DDP143 CTT143 CJX143 CAB143 BQF143 N139:N149 BPZ144 BZV144 BGD144 AWH144 AML144 ACP144 ST144 IX144 WVU144:WVW144 WLY144:WMA144 WCC144:WCE144 VSG144:VSI144 VIK144:VIM144 UYO144:UYQ144 UOS144:UOU144 UEW144:UEY144 TVA144:TVC144 TLE144:TLG144 TBI144:TBK144 SRM144:SRO144 SHQ144:SHS144 RXU144:RXW144 RNY144:ROA144 REC144:REE144 QUG144:QUI144 QKK144:QKM144 QAO144:QAQ144 PQS144:PQU144 PGW144:PGY144 OXA144:OXC144 ONE144:ONG144 ODI144:ODK144 NTM144:NTO144 NJQ144:NJS144 MZU144:MZW144 MPY144:MQA144 MGC144:MGE144 LWG144:LWI144 LMK144:LMM144 LCO144:LCQ144 KSS144:KSU144 KIW144:KIY144 JZA144:JZC144 JPE144:JPG144 JFI144:JFK144 IVM144:IVO144 ILQ144:ILS144 IBU144:IBW144 HRY144:HSA144 HIC144:HIE144 GYG144:GYI144 GOK144:GOM144 GEO144:GEQ144 FUS144:FUU144 FKW144:FKY144 FBA144:FBC144 ERE144:ERG144 EHI144:EHK144 DXM144:DXO144 DNQ144:DNS144 DDU144:DDW144 CTY144:CUA144 CKC144:CKE144 CAG144:CAI144 BQK144:BQM144 BGO144:BGQ144 AWS144:AWU144 AMW144:AMY144 ADA144:ADC144 TE144:TG144 JI144:JK144 WVJ144 WLN144 WBR144 VRV144 VHZ144 UYD144 UOH144 UEL144 TUP144 TKT144 TAX144 SRB144 SHF144 RXJ144 RNN144 RDR144 QTV144 QJZ144 QAD144 PQH144 PGL144 OWP144 OMT144 OCX144 NTB144 NJF144 MZJ144 MPN144 MFR144 LVV144 LLZ144 LCD144 KSH144 KIL144 JYP144 JOT144 JEX144 IVB144 ILF144 IBJ144 HRN144 HHR144 GXV144 GNZ144 GED144 FUH144 FKL144 FAP144 EQT144 EGX144 DXB144 DNF144 DDJ144 CTN144 CJR144 BGJ145 AMR145 ACV145 AWN145 SZ145 JD145 WWA145:WWC145 WME145:WMG145 WCI145:WCK145 VSM145:VSO145 VIQ145:VIS145 UYU145:UYW145 UOY145:UPA145 UFC145:UFE145 TVG145:TVI145 TLK145:TLM145 TBO145:TBQ145 SRS145:SRU145 SHW145:SHY145 RYA145:RYC145 ROE145:ROG145 REI145:REK145 QUM145:QUO145 QKQ145:QKS145 QAU145:QAW145 PQY145:PRA145 PHC145:PHE145 OXG145:OXI145 ONK145:ONM145 ODO145:ODQ145 NTS145:NTU145 NJW145:NJY145 NAA145:NAC145 MQE145:MQG145 MGI145:MGK145 LWM145:LWO145 LMQ145:LMS145 LCU145:LCW145 KSY145:KTA145 KJC145:KJE145 JZG145:JZI145 JPK145:JPM145 JFO145:JFQ145 IVS145:IVU145 ILW145:ILY145 ICA145:ICC145 HSE145:HSG145 HII145:HIK145 GYM145:GYO145 GOQ145:GOS145 GEU145:GEW145 FUY145:FVA145 FLC145:FLE145 FBG145:FBI145 ERK145:ERM145 EHO145:EHQ145 DXS145:DXU145 DNW145:DNY145 DEA145:DEC145 CUE145:CUG145 CKI145:CKK145 CAM145:CAO145 BQQ145:BQS145 BGU145:BGW145 AWY145:AXA145 ANC145:ANE145 ADG145:ADI145 TK145:TM145 JO145:JQ145 WVP145 WLT145 WBX145 VSB145 VIF145 UYJ145 UON145 UER145 TUV145 TKZ145 TBD145 SRH145 SHL145 RXP145 RNT145 RDX145 QUB145 QKF145 QAJ145 PQN145 PGR145 OWV145 OMZ145 ODD145 NTH145 NJL145 MZP145 MPT145 MFX145 LWB145 LMF145 LCJ145 KSN145 KIR145 JYV145 JOZ145 JFD145 IVH145 ILL145 IBP145 HRT145 HHX145 GYB145 GOF145 GEJ145 FUN145 FKR145 FAV145 EQZ145 EHD145 DXH145 DNL145 DDP145 CTT145 CJX145 CAB145 BQF145 CJR146 CTN150 BPZ146 BZV146 BGD146 AWH146 AML146 ACP146 ST146 IX146 WVU146:WVW146 WLY146:WMA146 WCC146:WCE146 VSG146:VSI146 VIK146:VIM146 UYO146:UYQ146 UOS146:UOU146 UEW146:UEY146 TVA146:TVC146 TLE146:TLG146 TBI146:TBK146 SRM146:SRO146 SHQ146:SHS146 RXU146:RXW146 RNY146:ROA146 REC146:REE146 QUG146:QUI146 QKK146:QKM146 QAO146:QAQ146 PQS146:PQU146 PGW146:PGY146 OXA146:OXC146 ONE146:ONG146 ODI146:ODK146 NTM146:NTO146 NJQ146:NJS146 MZU146:MZW146 MPY146:MQA146 MGC146:MGE146 LWG146:LWI146 LMK146:LMM146 LCO146:LCQ146 KSS146:KSU146 KIW146:KIY146 JZA146:JZC146 JPE146:JPG146 JFI146:JFK146 IVM146:IVO146 ILQ146:ILS146 IBU146:IBW146 HRY146:HSA146 HIC146:HIE146 GYG146:GYI146 GOK146:GOM146 GEO146:GEQ146 FUS146:FUU146 FKW146:FKY146 FBA146:FBC146 ERE146:ERG146 EHI146:EHK146 DXM146:DXO146 DNQ146:DNS146 DDU146:DDW146 CTY146:CUA146 CKC146:CKE146 CAG146:CAI146 BQK146:BQM146 BGO146:BGQ146 AWS146:AWU146 AMW146:AMY146 ADA146:ADC146 TE146:TG146 JI146:JK146 WVJ146 WLN146 WBR146 VRV146 VHZ146 UYD146 UOH146 UEL146 TUP146 TKT146 TAX146 SRB146 SHF146 RXJ146 RNN146 RDR146 QTV146 QJZ146 QAD146 PQH146 PGL146 OWP146 OMT146 OCX146 NTB146 NJF146 MZJ146 MPN146 MFR146 LVV146 LLZ146 LCD146 KSH146 KIL146 JYP146 JOT146 JEX146 IVB146 ILF146 IBJ146 HRN146 HHR146 GXV146 GNZ146 GED146 FUH146 FKL146 FAP146 EQT146 EGX146 DXB146 DNF146 DDJ146 CTN146 BGJ147 AMR147 ACV147 AWN147 SZ147 JD147 WWA147:WWC147 WME147:WMG147 WCI147:WCK147 VSM147:VSO147 VIQ147:VIS147 UYU147:UYW147 UOY147:UPA147 UFC147:UFE147 TVG147:TVI147 TLK147:TLM147 TBO147:TBQ147 SRS147:SRU147 SHW147:SHY147 RYA147:RYC147 ROE147:ROG147 REI147:REK147 QUM147:QUO147 QKQ147:QKS147 QAU147:QAW147 PQY147:PRA147 PHC147:PHE147 OXG147:OXI147 ONK147:ONM147 ODO147:ODQ147 NTS147:NTU147 NJW147:NJY147 NAA147:NAC147 MQE147:MQG147 MGI147:MGK147 LWM147:LWO147 LMQ147:LMS147 LCU147:LCW147 KSY147:KTA147 KJC147:KJE147 JZG147:JZI147 JPK147:JPM147 JFO147:JFQ147 IVS147:IVU147 ILW147:ILY147 ICA147:ICC147 HSE147:HSG147 HII147:HIK147 GYM147:GYO147 GOQ147:GOS147 GEU147:GEW147 FUY147:FVA147 FLC147:FLE147 FBG147:FBI147 ERK147:ERM147 EHO147:EHQ147 DXS147:DXU147 DNW147:DNY147 DEA147:DEC147 CUE147:CUG147 CKI147:CKK147 CAM147:CAO147 BQQ147:BQS147 BGU147:BGW147 AWY147:AXA147 ANC147:ANE147 ADG147:ADI147 TK147:TM147 JO147:JQ147 WVP147 WLT147 WBX147 VSB147 VIF147 UYJ147 UON147 UER147 TUV147 TKZ147 TBD147 SRH147 SHL147 RXP147 RNT147 RDX147 QUB147 QKF147 QAJ147 PQN147 PGR147 OWV147 OMZ147 ODD147 NTH147 NJL147 MZP147 MPT147 MFX147 LWB147 LMF147 LCJ147 KSN147 KIR147 JYV147 JOZ147 JFD147 IVH147 ILL147 IBP147 HRT147 HHX147 GYB147 GOF147 GEJ147 FUN147 FKR147 FAV147 EQZ147 EHD147 DXH147 DNL147 DDP147 CTT147 CJX147 CAB147 BQF147 CTN148 CJR148 BPZ148 BZV148 BGD148 AWH148 AML148 ACP148 ST148 IX148 WVU148:WVW148 WLY148:WMA148 WCC148:WCE148 VSG148:VSI148 VIK148:VIM148 UYO148:UYQ148 UOS148:UOU148 UEW148:UEY148 TVA148:TVC148 TLE148:TLG148 TBI148:TBK148 SRM148:SRO148 SHQ148:SHS148 RXU148:RXW148 RNY148:ROA148 REC148:REE148 QUG148:QUI148 QKK148:QKM148 QAO148:QAQ148 PQS148:PQU148 PGW148:PGY148 OXA148:OXC148 ONE148:ONG148 ODI148:ODK148 NTM148:NTO148 NJQ148:NJS148 MZU148:MZW148 MPY148:MQA148 MGC148:MGE148 LWG148:LWI148 LMK148:LMM148 LCO148:LCQ148 KSS148:KSU148 KIW148:KIY148 JZA148:JZC148 JPE148:JPG148 JFI148:JFK148 IVM148:IVO148 ILQ148:ILS148 IBU148:IBW148 HRY148:HSA148 HIC148:HIE148 GYG148:GYI148 GOK148:GOM148 GEO148:GEQ148 FUS148:FUU148 FKW148:FKY148 FBA148:FBC148 ERE148:ERG148 EHI148:EHK148 DXM148:DXO148 DNQ148:DNS148 DDU148:DDW148 CTY148:CUA148 CKC148:CKE148 CAG148:CAI148 BQK148:BQM148 BGO148:BGQ148 AWS148:AWU148 AMW148:AMY148 ADA148:ADC148 TE148:TG148 JI148:JK148 WVJ148 WLN148 WBR148 VRV148 VHZ148 UYD148 UOH148 UEL148 TUP148 TKT148 TAX148 SRB148 SHF148 RXJ148 RNN148 RDR148 QTV148 QJZ148 QAD148 PQH148 PGL148 OWP148 OMT148 OCX148 NTB148 NJF148 MZJ148 MPN148 MFR148 LVV148 LLZ148 LCD148 KSH148 KIL148 JYP148 JOT148 JEX148 IVB148 ILF148 IBJ148 HRN148 HHR148 GXV148 GNZ148 GED148 FUH148 FKL148 FAP148 EQT148 EGX148 DXB148 DNF148 DDJ148 DDJ150 AMR149 ACV149 AWN149 SZ149 JD149 WWA149:WWC149 WME149:WMG149 WCI149:WCK149 VSM149:VSO149 VIQ149:VIS149 UYU149:UYW149 UOY149:UPA149 UFC149:UFE149 TVG149:TVI149 TLK149:TLM149 TBO149:TBQ149 SRS149:SRU149 SHW149:SHY149 RYA149:RYC149 ROE149:ROG149 REI149:REK149 QUM149:QUO149 QKQ149:QKS149 QAU149:QAW149 PQY149:PRA149 PHC149:PHE149 OXG149:OXI149 ONK149:ONM149 ODO149:ODQ149 NTS149:NTU149 NJW149:NJY149 NAA149:NAC149 MQE149:MQG149 MGI149:MGK149 LWM149:LWO149 LMQ149:LMS149 LCU149:LCW149 KSY149:KTA149 KJC149:KJE149 JZG149:JZI149 JPK149:JPM149 JFO149:JFQ149 IVS149:IVU149 ILW149:ILY149 ICA149:ICC149 HSE149:HSG149 HII149:HIK149 GYM149:GYO149 GOQ149:GOS149 GEU149:GEW149 FUY149:FVA149 FLC149:FLE149 FBG149:FBI149 ERK149:ERM149 EHO149:EHQ149 DXS149:DXU149 DNW149:DNY149 DEA149:DEC149 CUE149:CUG149 CKI149:CKK149 CAM149:CAO149 BQQ149:BQS149 BGU149:BGW149 AWY149:AXA149 ANC149:ANE149 ADG149:ADI149 TK149:TM149 JO149:JQ149 WVP149 WLT149 WBX149 VSB149 VIF149 UYJ149 UON149 UER149 TUV149 TKZ149 TBD149 SRH149 SHL149 RXP149 RNT149 RDX149 QUB149 QKF149 QAJ149 PQN149 PGR149 OWV149 OMZ149 ODD149 NTH149 NJL149 MZP149 MPT149 MFX149 LWB149 LMF149 LCJ149 KSN149 KIR149 JYV149 JOZ149 JFD149 IVH149 ILL149 IBP149 HRT149 HHX149 GYB149 GOF149 GEJ149 FUN149 FKR149 FAV149 EQZ149 EHD149 DXH149 DNL149 DDP149 CTT149 CJX149 CAB149 BQF149 AMV197 AWG196 ACZ197 TD197 JH197 WWE197:WWG197 WMI197:WMK197 WCM197:WCO197 VSQ197:VSS197 VIU197:VIW197 UYY197:UZA197 UPC197:UPE197 UFG197:UFI197 TVK197:TVM197 TLO197:TLQ197 TBS197:TBU197 SRW197:SRY197 SIA197:SIC197 RYE197:RYG197 ROI197:ROK197 REM197:REO197 QUQ197:QUS197 QKU197:QKW197 QAY197:QBA197 PRC197:PRE197 PHG197:PHI197 OXK197:OXM197 ONO197:ONQ197 ODS197:ODU197 NTW197:NTY197 NKA197:NKC197 NAE197:NAG197 MQI197:MQK197 MGM197:MGO197 LWQ197:LWS197 LMU197:LMW197 LCY197:LDA197 KTC197:KTE197 KJG197:KJI197 JZK197:JZM197 JPO197:JPQ197 JFS197:JFU197 IVW197:IVY197 IMA197:IMC197 ICE197:ICG197 HSI197:HSK197 HIM197:HIO197 GYQ197:GYS197 GOU197:GOW197 GEY197:GFA197 FVC197:FVE197 FLG197:FLI197 FBK197:FBM197 ERO197:ERQ197 EHS197:EHU197 DXW197:DXY197 DOA197:DOC197 DEE197:DEG197 CUI197:CUK197 CKM197:CKO197 CAQ197:CAS197 BQU197:BQW197 BGY197:BHA197 AXC197:AXE197 ANG197:ANI197 ADK197:ADM197 TO197:TQ197 JS197:JU197 WVT197 WLX197 WCB197 VSF197 VIJ197 UYN197 UOR197 UEV197 TUZ197 TLD197 TBH197 SRL197 SHP197 RXT197 RNX197 REB197 QUF197 QKJ197 QAN197 PQR197 PGV197 OWZ197 OND197 ODH197 NTL197 NJP197 MZT197 MPX197 MGB197 LWF197 LMJ197 LCN197 KSR197 KIV197 JYZ197 JPD197 JFH197 IVL197 ILP197 IBT197 HRX197 HIB197 GYF197 GOJ197 GEN197 FUR197 FKV197 FAZ197 ERD197 EHH197 DXL197 DNP197 DDT197 CTX197 CKB197 CAF197 BQJ197 BGN197 AWR197 BC195:BC204 WVV263 AWG199 ACZ200 TD200 JH200 WWE200:WWG200 WMI200:WMK200 WCM200:WCO200 VSQ200:VSS200 VIU200:VIW200 UYY200:UZA200 UPC200:UPE200 UFG200:UFI200 TVK200:TVM200 TLO200:TLQ200 TBS200:TBU200 SRW200:SRY200 SIA200:SIC200 RYE200:RYG200 ROI200:ROK200 REM200:REO200 QUQ200:QUS200 QKU200:QKW200 QAY200:QBA200 PRC200:PRE200 PHG200:PHI200 OXK200:OXM200 ONO200:ONQ200 ODS200:ODU200 NTW200:NTY200 NKA200:NKC200 NAE200:NAG200 MQI200:MQK200 MGM200:MGO200 LWQ200:LWS200 LMU200:LMW200 LCY200:LDA200 KTC200:KTE200 KJG200:KJI200 JZK200:JZM200 JPO200:JPQ200 JFS200:JFU200 IVW200:IVY200 IMA200:IMC200 ICE200:ICG200 HSI200:HSK200 HIM200:HIO200 GYQ200:GYS200 GOU200:GOW200 GEY200:GFA200 FVC200:FVE200 FLG200:FLI200 FBK200:FBM200 ERO200:ERQ200 EHS200:EHU200 DXW200:DXY200 DOA200:DOC200 DEE200:DEG200 CUI200:CUK200 CKM200:CKO200 CAQ200:CAS200 BQU200:BQW200 BGY200:BHA200 AXC200:AXE200 ANG200:ANI200 ADK200:ADM200 TO200:TQ200 JS200:JU200 WVT200 WLX200 WCB200 VSF200 VIJ200 UYN200 UOR200 UEV200 TUZ200 TLD200 TBH200 SRL200 SHP200 RXT200 RNX200 REB200 QUF200 QKJ200 QAN200 PQR200 PGV200 OWZ200 OND200 ODH200 NTL200 NJP200 MZT200 MPX200 MGB200 LWF200 LMJ200 LCN200 KSR200 KIV200 JYZ200 JPD200 JFH200 IVL200 ILP200 IBT200 HRX200 HIB200 GYF200 GOJ200 GEN200 FUR200 FKV200 FAZ200 ERD200 EHH200 DXL200 DNP200 DDT200 CTX200 CKB200 CAF200 BQJ200 BGN200 AWR200 BC344:BC345 ACO155:ACO158 SS163 IW163 WVT163:WVV163 WLX163:WLZ163 WCB163:WCD163 VSF163:VSH163 VIJ163:VIL163 UYN163:UYP163 UOR163:UOT163 UEV163:UEX163 TUZ163:TVB163 TLD163:TLF163 TBH163:TBJ163 SRL163:SRN163 SHP163:SHR163 RXT163:RXV163 RNX163:RNZ163 REB163:RED163 QUF163:QUH163 QKJ163:QKL163 QAN163:QAP163 PQR163:PQT163 PGV163:PGX163 OWZ163:OXB163 OND163:ONF163 ODH163:ODJ163 NTL163:NTN163 NJP163:NJR163 MZT163:MZV163 MPX163:MPZ163 MGB163:MGD163 LWF163:LWH163 LMJ163:LML163 LCN163:LCP163 KSR163:KST163 KIV163:KIX163 JYZ163:JZB163 JPD163:JPF163 JFH163:JFJ163 IVL163:IVN163 ILP163:ILR163 IBT163:IBV163 HRX163:HRZ163 HIB163:HID163 GYF163:GYH163 GOJ163:GOL163 GEN163:GEP163 FUR163:FUT163 FKV163:FKX163 FAZ163:FBB163 ERD163:ERF163 EHH163:EHJ163 DXL163:DXN163 DNP163:DNR163 DDT163:DDV163 CTX163:CTZ163 CKB163:CKD163 CAF163:CAH163 BQJ163:BQL163 BGN163:BGP163 AWR163:AWT163 AMV163:AMX163 ACZ163:ADB163 TD163:TF163 JH163:JJ163 WVI163 WLM163 WBQ163 VRU163 VHY163 UYC163 UOG163 UEK163 TUO163 TKS163 TAW163 SRA163 SHE163 RXI163 RNM163 RDQ163 QTU163 QJY163 QAC163 PQG163 PGK163 OWO163 OMS163 OCW163 NTA163 NJE163 MZI163 MPM163 MFQ163 LVU163 LLY163 LCC163 KSG163 KIK163 JYO163 JOS163 JEW163 IVA163 ILE163 IBI163 HRM163 HHQ163 GXU163 GNY163 GEC163 FUG163 FKK163 FAO163 EQS163 EGW163 DXA163 DNE163 DDI163 CTM163 CJQ163 BZU163 BPY163 BGC163 Y163:AA163 M135:M136 N163 TD282:TD283 AWG155:AWG158 SS155:SS158 IW155:IW158 WVT155:WVV158 WLX155:WLZ158 WCB155:WCD158 VSF155:VSH158 VIJ155:VIL158 UYN155:UYP158 UOR155:UOT158 UEV155:UEX158 TUZ155:TVB158 TLD155:TLF158 TBH155:TBJ158 SRL155:SRN158 SHP155:SHR158 RXT155:RXV158 RNX155:RNZ158 REB155:RED158 QUF155:QUH158 QKJ155:QKL158 QAN155:QAP158 PQR155:PQT158 PGV155:PGX158 OWZ155:OXB158 OND155:ONF158 ODH155:ODJ158 NTL155:NTN158 NJP155:NJR158 MZT155:MZV158 MPX155:MPZ158 MGB155:MGD158 LWF155:LWH158 LMJ155:LML158 LCN155:LCP158 KSR155:KST158 KIV155:KIX158 JYZ155:JZB158 JPD155:JPF158 JFH155:JFJ158 IVL155:IVN158 ILP155:ILR158 IBT155:IBV158 HRX155:HRZ158 HIB155:HID158 GYF155:GYH158 GOJ155:GOL158 GEN155:GEP158 FUR155:FUT158 FKV155:FKX158 FAZ155:FBB158 ERD155:ERF158 EHH155:EHJ158 DXL155:DXN158 DNP155:DNR158 DDT155:DDV158 CTX155:CTZ158 CKB155:CKD158 CAF155:CAH158 BQJ155:BQL158 BGN155:BGP158 AWR155:AWT158 AMV155:AMX158 ACZ155:ADB158 TD155:TF158 JH155:JJ158 WVI155:WVI158 WLM155:WLM158 WBQ155:WBQ158 VRU155:VRU158 VHY155:VHY158 UYC155:UYC158 UOG155:UOG158 UEK155:UEK158 TUO155:TUO158 TKS155:TKS158 TAW155:TAW158 SRA155:SRA158 SHE155:SHE158 RXI155:RXI158 RNM155:RNM158 RDQ155:RDQ158 QTU155:QTU158 QJY155:QJY158 QAC155:QAC158 PQG155:PQG158 PGK155:PGK158 OWO155:OWO158 OMS155:OMS158 OCW155:OCW158 NTA155:NTA158 NJE155:NJE158 MZI155:MZI158 MPM155:MPM158 MFQ155:MFQ158 LVU155:LVU158 LLY155:LLY158 LCC155:LCC158 KSG155:KSG158 KIK155:KIK158 JYO155:JYO158 JOS155:JOS158 JEW155:JEW158 IVA155:IVA158 ILE155:ILE158 IBI155:IBI158 HRM155:HRM158 HHQ155:HHQ158 GXU155:GXU158 GNY155:GNY158 GEC155:GEC158 FUG155:FUG158 FKK155:FKK158 FAO155:FAO158 EQS155:EQS158 EGW155:EGW158 DXA155:DXA158 DNE155:DNE158 DDI155:DDI158 CTM155:CTM158 CJQ155:CJQ158 BZU155:BZU158 BPY155:BPY158 BGC155:BGC158 N153:N158 WMH362:WMI363 WCG257:WCI257 IZ258 WVV259 JU259:JW259 TQ259:TS259 ADM259:ADO259 ANI259:ANK259 AXE259:AXG259 BHA259:BHC259 BQW259:BQY259 CAS259:CAU259 CKO259:CKQ259 CUK259:CUM259 DEG259:DEI259 DOC259:DOE259 DXY259:DYA259 EHU259:EHW259 ERQ259:ERS259 FBM259:FBO259 FLI259:FLK259 FVE259:FVG259 GFA259:GFC259 GOW259:GOY259 GYS259:GYU259 HIO259:HIQ259 HSK259:HSM259 ICG259:ICI259 IMC259:IME259 IVY259:IWA259 JFU259:JFW259 JPQ259:JPS259 JZM259:JZO259 KJI259:KJK259 KTE259:KTG259 LDA259:LDC259 LMW259:LMY259 LWS259:LWU259 MGO259:MGQ259 MQK259:MQM259 NAG259:NAI259 NKC259:NKE259 NTY259:NUA259 ODU259:ODW259 ONQ259:ONS259 OXM259:OXO259 PHI259:PHK259 PRE259:PRG259 QBA259:QBC259 QKW259:QKY259 QUS259:QUU259 REO259:REQ259 ROK259:ROM259 RYG259:RYI259 SIC259:SIE259 SRY259:SSA259 TBU259:TBW259 TLQ259:TLS259 TVM259:TVO259 UFI259:UFK259 UPE259:UPG259 UZA259:UZC259 VIW259:VIY259 VSS259:VSU259 WCO259:WCQ259 WMK259:WMM259 WWG259:WWI259 JJ259 TF259 ADB259 AMX259 AWT259 BGP259 BQL259 CAH259 CKD259 CTZ259 DDV259 DNR259 DXN259 EHJ259 ERF259 FBB259 FKX259 FUT259 GEP259 GOL259 GYH259 HID259 HRZ259 IBV259 ILR259 IVN259 JFJ259 JPF259 JZB259 KIX259 KST259 LCP259 LML259 LWH259 MGD259 MPZ259 MZV259 NJR259 NTN259 ODJ259 ONF259 OXB259 PGX259 PQT259 QAP259 QKL259 QUH259 RED259 RNZ259 RXV259 SHR259 SRN259 TBJ259 TLF259 TVB259 UEX259 UOT259 UYP259 VIL259 VSH259 WCD259 WLZ259 N257:N259 AB105 JU263:JW263 TQ263:TS263 ADM263:ADO263 ANI263:ANK263 AXE263:AXG263 BHA263:BHC263 BQW263:BQY263 CAS263:CAU263 CKO263:CKQ263 CUK263:CUM263 DEG263:DEI263 DOC263:DOE263 DXY263:DYA263 EHU263:EHW263 ERQ263:ERS263 FBM263:FBO263 FLI263:FLK263 FVE263:FVG263 GFA263:GFC263 GOW263:GOY263 GYS263:GYU263 HIO263:HIQ263 HSK263:HSM263 ICG263:ICI263 IMC263:IME263 IVY263:IWA263 JFU263:JFW263 JPQ263:JPS263 JZM263:JZO263 KJI263:KJK263 KTE263:KTG263 LDA263:LDC263 LMW263:LMY263 LWS263:LWU263 MGO263:MGQ263 MQK263:MQM263 NAG263:NAI263 NKC263:NKE263 NTY263:NUA263 ODU263:ODW263 ONQ263:ONS263 OXM263:OXO263 PHI263:PHK263 PRE263:PRG263 QBA263:QBC263 QKW263:QKY263 QUS263:QUU263 REO263:REQ263 ROK263:ROM263 RYG263:RYI263 SIC263:SIE263 SRY263:SSA263 TBU263:TBW263 TLQ263:TLS263 TVM263:TVO263 UFI263:UFK263 UPE263:UPG263 UZA263:UZC263 VIW263:VIY263 VSS263:VSU263 WCO263:WCQ263 WMK263:WMM263 WWG263:WWI263 JJ263 TF263 ADB263 AMX263 AWT263 BGP263 BQL263 CAH263 CKD263 CTZ263 DDV263 DNR263 DXN263 EHJ263 ERF263 FBB263 FKX263 FUT263 GEP263 GOL263 GYH263 HID263 HRZ263 IBV263 ILR263 IVN263 JFJ263 JPF263 JZB263 KIX263 KST263 LCP263 LML263 LWH263 MGD263 MPZ263 MZV263 NJR263 NTN263 ODJ263 ONF263 OXB263 PGX263 PQT263 QAP263 QKL263 QUH263 RED263 RNZ263 RXV263 SHR263 SRN263 TBJ263 TLF263 TVB263 UEX263 UOT263 UYP263 VIL263 VSH263 WCD263 WLZ263 Y193:AA208 Y210:AA211 Y213:AA214 SV256 ADM352:ADO352 O352 TQ352:TS352 Z352:AB352 JU352:JW352 WVV352 WLZ352 WCD352 VSH352 VIL352 UYP352 UOT352 UEX352 TVB352 TLF352 TBJ352 SRN352 SHR352 RXV352 RNZ352 RED352 QUH352 QKL352 QAP352 PQT352 PGX352 OXB352 ONF352 ODJ352 NTN352 NJR352 MZV352 MPZ352 MGD352 LWH352 LML352 LCP352 KST352 KIX352 JZB352 JPF352 JFJ352 IVN352 ILR352 IBV352 HRZ352 HID352 GYH352 GOL352 GEP352 FUT352 FKX352 FBB352 ERF352 EHJ352 DXN352 DNR352 DDV352 CTZ352 CKD352 CAH352 BQL352 BGP352 AWT352 AMX352 ADB352 TF352 JJ352 WWG352:WWI352 WMK352:WMM352 WCO352:WCQ352 VSS352:VSU352 VIW352:VIY352 UZA352:UZC352 UPE352:UPG352 UFI352:UFK352 TVM352:TVO352 TLQ352:TLS352 TBU352:TBW352 SRY352:SSA352 SIC352:SIE352 RYG352:RYI352 ROK352:ROM352 REO352:REQ352 QUS352:QUU352 QKW352:QKY352 QBA352:QBC352 PRE352:PRG352 PHI352:PHK352 OXM352:OXO352 ONQ352:ONS352 ODU352:ODW352 NTY352:NUA352 NKC352:NKE352 NAG352:NAI352 MQK352:MQM352 MGO352:MGQ352 LWS352:LWU352 LMW352:LMY352 LDA352:LDC352 KTE352:KTG352 KJI352:KJK352 JZM352:JZO352 JPQ352:JPS352 JFU352:JFW352 IVY352:IWA352 IMC352:IME352 ICG352:ICI352 HSK352:HSM352 HIO352:HIQ352 GYS352:GYU352 GOW352:GOY352 GFA352:GFC352 FVE352:FVG352 FLI352:FLK352 FBM352:FBO352 ERQ352:ERS352 EHU352:EHW352 DXY352:DYA352 DOC352:DOE352 DEG352:DEI352 CUK352:CUM352 CKO352:CKQ352 CAS352:CAU352 BQW352:BQY352 BHA352:BHC352 AXE352:AXG352 ANI352:ANK352 TD353:TD355 ACZ353:ACZ355 AMV353:AMV355 AWR353:AWR355 BGN353:BGN355 BQJ353:BQJ355 CAF353:CAF355 CKB353:CKB355 CTX353:CTX355 DDT353:DDT355 DNP353:DNP355 DXL353:DXL355 EHH353:EHH355 ERD353:ERD355 FAZ353:FAZ355 FKV353:FKV355 FUR353:FUR355 GEN353:GEN355 GOJ353:GOJ355 GYF353:GYF355 HIB353:HIB355 HRX353:HRX355 IBT353:IBT355 ILP353:ILP355 IVL353:IVL355 JFH353:JFH355 JPD353:JPD355 JYZ353:JYZ355 KIV353:KIV355 KSR353:KSR355 LCN353:LCN355 LMJ353:LMJ355 LWF353:LWF355 MGB353:MGB355 MPX353:MPX355 MZT353:MZT355 NJP353:NJP355 NTL353:NTL355 ODH353:ODH355 OND353:OND355 OWZ353:OWZ355 PGV353:PGV355 PQR353:PQR355 QAN353:QAN355 QKJ353:QKJ355 QUF353:QUF355 REB353:REB355 RNX353:RNX355 RXT353:RXT355 SHP353:SHP355 SRL353:SRL355 TBH353:TBH355 TLD353:TLD355 TUZ353:TUZ355 UEV353:UEV355 UOR353:UOR355 UYN353:UYN355 VIJ353:VIJ355 VSF353:VSF355 WCB353:WCB355 WLX353:WLX355 WVT353:WVT355 JS353:JU355 TO353:TQ355 ADK353:ADM355 ANG353:ANI355 AXC353:AXE355 BGY353:BHA355 BQU353:BQW355 CAQ353:CAS355 CKM353:CKO355 CUI353:CUK355 DEE353:DEG355 DOA353:DOC355 DXW353:DXY355 EHS353:EHU355 ERO353:ERQ355 FBK353:FBM355 FLG353:FLI355 FVC353:FVE355 GEY353:GFA355 GOU353:GOW355 GYQ353:GYS355 HIM353:HIO355 HSI353:HSK355 ICE353:ICG355 IMA353:IMC355 IVW353:IVY355 JFS353:JFU355 JPO353:JPQ355 JZK353:JZM355 KJG353:KJI355 KTC353:KTE355 LCY353:LDA355 LMU353:LMW355 LWQ353:LWS355 MGM353:MGO355 MQI353:MQK355 NAE353:NAG355 NKA353:NKC355 NTW353:NTY355 ODS353:ODU355 ONO353:ONQ355 OXK353:OXM355 PHG353:PHI355 PRC353:PRE355 QAY353:QBA355 QKU353:QKW355 QUQ353:QUS355 REM353:REO355 ROI353:ROK355 RYE353:RYG355 SIA353:SIC355 SRW353:SRY355 TBS353:TBU355 TLO353:TLQ355 TVK353:TVM355 UFG353:UFI355 UPC353:UPE355 UYY353:UZA355 VIU353:VIW355 VSQ353:VSS355 WCM353:WCO355 WMI353:WMK355 WWE353:WWG355 Y252:AA254 AVV356:AVV357 ACR256 AMN256 AWJ256 BGF256 BQB256 BZX256 CJT256 CTP256 DDL256 DNH256 DXD256 EGZ256 EQV256 FAR256 FKN256 FUJ256 GEF256 GOB256 GXX256 HHT256 HRP256 IBL256 ILH256 IVD256 JEZ256 JOV256 JYR256 KIN256 KSJ256 LCF256 LMB256 LVX256 MFT256 MPP256 MZL256 NJH256 NTD256 OCZ256 OMV256 OWR256 PGN256 PQJ256 QAF256 QKB256 QTX256 RDT256 RNP256 RXL256 SHH256 SRD256 TAZ256 TKV256 TUR256 UEN256 UOJ256 UYF256 VIB256 VRX256 WBT256 WLP256 WVL256 JK256:JM256 TG256:TI256 ADC256:ADE256 AMY256:ANA256 AWU256:AWW256 BGQ256:BGS256 BQM256:BQO256 CAI256:CAK256 CKE256:CKG256 CUA256:CUC256 DDW256:DDY256 DNS256:DNU256 DXO256:DXQ256 EHK256:EHM256 ERG256:ERI256 FBC256:FBE256 FKY256:FLA256 FUU256:FUW256 GEQ256:GES256 GOM256:GOO256 GYI256:GYK256 HIE256:HIG256 HSA256:HSC256 IBW256:IBY256 ILS256:ILU256 IVO256:IVQ256 JFK256:JFM256 JPG256:JPI256 JZC256:JZE256 KIY256:KJA256 KSU256:KSW256 LCQ256:LCS256 LMM256:LMO256 LWI256:LWK256 MGE256:MGG256 MQA256:MQC256 MZW256:MZY256 NJS256:NJU256 NTO256:NTQ256 ODK256:ODM256 ONG256:ONI256 OXC256:OXE256 PGY256:PHA256 PQU256:PQW256 QAQ256:QAS256 QKM256:QKO256 QUI256:QUK256 REE256:REG256 ROA256:ROC256 RXW256:RXY256 SHS256:SHU256 SRO256:SRQ256 TBK256:TBM256 TLG256:TLI256 TVC256:TVE256 UEY256:UFA256 UOU256:UOW256 UYQ256:UYS256 VIM256:VIO256 VSI256:VSK256 WCE256:WCG256 WMA256:WMC256 WVW256:WVY256 IZ256 JH347 TD347 ACZ347 AMV347 AWR347 BGN347 BQJ347 CAF347 CKB347 CTX347 DDT347 DNP347 DXL347 EHH347 ERD347 FAZ347 FKV347 FUR347 GEN347 GOJ347 GYF347 HIB347 HRX347 IBT347 ILP347 IVL347 JFH347 JPD347 JYZ347 KIV347 KSR347 LCN347 LMJ347 LWF347 MGB347 MPX347 MZT347 NJP347 NTL347 ODH347 OND347 OWZ347 PGV347 PQR347 QAN347 QKJ347 QUF347 REB347 RNX347 RXT347 SHP347 SRL347 TBH347 TLD347 TUZ347 UEV347 UOR347 UYN347 VIJ347 VSF347 WCB347 WLX347 WVT347 JS347:JU347 TO347:TQ347 ADK347:ADM347 ANG347:ANI347 AXC347:AXE347 BGY347:BHA347 BQU347:BQW347 CAQ347:CAS347 CKM347:CKO347 CUI347:CUK347 DEE347:DEG347 DOA347:DOC347 DXW347:DXY347 EHS347:EHU347 ERO347:ERQ347 FBK347:FBM347 FLG347:FLI347 FVC347:FVE347 GEY347:GFA347 GOU347:GOW347 GYQ347:GYS347 HIM347:HIO347 HSI347:HSK347 ICE347:ICG347 IMA347:IMC347 IVW347:IVY347 JFS347:JFU347 JPO347:JPQ347 JZK347:JZM347 KJG347:KJI347 KTC347:KTE347 LCY347:LDA347 LMU347:LMW347 LWQ347:LWS347 MGM347:MGO347 MQI347:MQK347 NAE347:NAG347 NKA347:NKC347 NTW347:NTY347 ODS347:ODU347 ONO347:ONQ347 OXK347:OXM347 PHG347:PHI347 PRC347:PRE347 QAY347:QBA347 QKU347:QKW347 QUQ347:QUS347 REM347:REO347 ROI347:ROK347 RYE347:RYG347 SIA347:SIC347 SRW347:SRY347 TBS347:TBU347 TLO347:TLQ347 TVK347:TVM347 UFG347:UFI347 UPC347:UPE347 UYY347:UZA347 VIU347:VIW347 VSQ347:VSS347 WCM347:WCO347 WMI347:WMK347 WWE347:WWG347 JH349 TD349 ACZ349 AMV349 AWR349 BGN349 BQJ349 CAF349 CKB349 CTX349 DDT349 DNP349 DXL349 EHH349 ERD349 FAZ349 FKV349 FUR349 GEN349 GOJ349 GYF349 HIB349 HRX349 IBT349 ILP349 IVL349 JFH349 JPD349 JYZ349 KIV349 KSR349 LCN349 LMJ349 LWF349 MGB349 MPX349 MZT349 NJP349 NTL349 ODH349 OND349 OWZ349 PGV349 PQR349 QAN349 QKJ349 QUF349 REB349 RNX349 RXT349 SHP349 SRL349 TBH349 TLD349 TUZ349 UEV349 UOR349 UYN349 VIJ349 VSF349 WCB349 WLX349 WVT349 JS349:JU349 TO349:TQ349 ADK349:ADM349 ANG349:ANI349 AXC349:AXE349 BGY349:BHA349 BQU349:BQW349 CAQ349:CAS349 CKM349:CKO349 CUI349:CUK349 DEE349:DEG349 DOA349:DOC349 DXW349:DXY349 EHS349:EHU349 ERO349:ERQ349 FBK349:FBM349 FLG349:FLI349 FVC349:FVE349 GEY349:GFA349 GOU349:GOW349 GYQ349:GYS349 HIM349:HIO349 HSI349:HSK349 ICE349:ICG349 IMA349:IMC349 IVW349:IVY349 JFS349:JFU349 JPO349:JPQ349 JZK349:JZM349 KJG349:KJI349 KTC349:KTE349 LCY349:LDA349 LMU349:LMW349 LWQ349:LWS349 MGM349:MGO349 MQI349:MQK349 NAE349:NAG349 NKA349:NKC349 NTW349:NTY349 ODS349:ODU349 ONO349:ONQ349 OXK349:OXM349 PHG349:PHI349 PRC349:PRE349 QAY349:QBA349 QKU349:QKW349 QUQ349:QUS349 REM349:REO349 ROI349:ROK349 RYE349:RYG349 SIA349:SIC349 SRW349:SRY349 TBS349:TBU349 TLO349:TLQ349 TVK349:TVM349 UFG349:UFI349 UPC349:UPE349 UYY349:UZA349 VIU349:VIW349 VSQ349:VSS349 WCM349:WCO349 WMI349:WMK349 WWE349:WWG349 Y339:AA351 TD351 ACZ351 AMV351 AWR351 BGN351 BQJ351 CAF351 CKB351 CTX351 DDT351 DNP351 DXL351 EHH351 ERD351 FAZ351 FKV351 FUR351 GEN351 GOJ351 GYF351 HIB351 HRX351 IBT351 ILP351 IVL351 JFH351 JPD351 JYZ351 KIV351 KSR351 LCN351 LMJ351 LWF351 MGB351 MPX351 MZT351 NJP351 NTL351 ODH351 OND351 OWZ351 PGV351 PQR351 QAN351 QKJ351 QUF351 REB351 RNX351 RXT351 SHP351 SRL351 TBH351 TLD351 TUZ351 UEV351 UOR351 UYN351 VIJ351 VSF351 WCB351 WLX351 WVT351 JS351:JU351 TO351:TQ351 ADK351:ADM351 ANG351:ANI351 AXC351:AXE351 BGY351:BHA351 BQU351:BQW351 CAQ351:CAS351 CKM351:CKO351 CUI351:CUK351 DEE351:DEG351 DOA351:DOC351 DXW351:DXY351 EHS351:EHU351 ERO351:ERQ351 FBK351:FBM351 FLG351:FLI351 FVC351:FVE351 GEY351:GFA351 GOU351:GOW351 GYQ351:GYS351 HIM351:HIO351 HSI351:HSK351 ICE351:ICG351 IMA351:IMC351 IVW351:IVY351 JFS351:JFU351 JPO351:JPQ351 JZK351:JZM351 KJG351:KJI351 KTC351:KTE351 LCY351:LDA351 LMU351:LMW351 LWQ351:LWS351 MGM351:MGO351 MQI351:MQK351 NAE351:NAG351 NKA351:NKC351 NTW351:NTY351 ODS351:ODU351 ONO351:ONQ351 OXK351:OXM351 PHG351:PHI351 PRC351:PRE351 QAY351:QBA351 QKU351:QKW351 QUQ351:QUS351 REM351:REO351 ROI351:ROK351 RYE351:RYG351 SIA351:SIC351 SRW351:SRY351 TBS351:TBU351 TLO351:TLQ351 TVK351:TVM351 UFG351:UFI351 UPC351:UPE351 UYY351:UZA351 VIU351:VIW351 VSQ351:VSS351 WCM351:WCO351 WMI351:WMK351 WWE351:WWG351 X83:X85 AMC84:AME85 AMC89:AME90 X88:X90 X94:X96 AMC122:AME123 AMC107:AME108 ACA162 X116:X118 AMC117:AME118 X110:X112 AMC111:AME112 ACG133:ACI134 BGC161 BPY161 BZU161 CJQ161 CTM161 DDI161 DNE161 DXA161 EGW161 EQS161 FAO161 FKK161 FUG161 GEC161 GNY161 GXU161 HHQ161 HRM161 IBI161 ILE161 IVA161 JEW161 JOS161 JYO161 KIK161 KSG161 LCC161 LLY161 LVU161 MFQ161 MPM161 MZI161 NJE161 NTA161 OCW161 OMS161 OWO161 PGK161 PQG161 QAC161 QJY161 QTU161 RDQ161 RNM161 RXI161 SHE161 SRA161 TAW161 TKS161 TUO161 UEK161 UOG161 UYC161 VHY161 VRU161 WBQ161 WLM161 WVI161 JH161:JJ161 TD161:TF161 ACZ161:ADB161 AMV161:AMX161 AWR161:AWT161 BGN161:BGP161 BQJ161:BQL161 CAF161:CAH161 CKB161:CKD161 CTX161:CTZ161 DDT161:DDV161 DNP161:DNR161 DXL161:DXN161 EHH161:EHJ161 ERD161:ERF161 FAZ161:FBB161 FKV161:FKX161 FUR161:FUT161 GEN161:GEP161 GOJ161:GOL161 GYF161:GYH161 HIB161:HID161 HRX161:HRZ161 IBT161:IBV161 ILP161:ILR161 IVL161:IVN161 JFH161:JFJ161 JPD161:JPF161 JYZ161:JZB161 KIV161:KIX161 KSR161:KST161 LCN161:LCP161 LMJ161:LML161 LWF161:LWH161 MGB161:MGD161 MPX161:MPZ161 MZT161:MZV161 NJP161:NJR161 NTL161:NTN161 ODH161:ODJ161 OND161:ONF161 OWZ161:OXB161 PGV161:PGX161 PQR161:PQT161 QAN161:QAP161 QKJ161:QKL161 QUF161:QUH161 REB161:RED161 RNX161:RNZ161 RXT161:RXV161 SHP161:SHR161 SRL161:SRN161 TBH161:TBJ161 TLD161:TLF161 TUZ161:TVB161 UEV161:UEX161 UOR161:UOT161 UYN161:UYP161 VIJ161:VIL161 VSF161:VSH161 WCB161:WCD161 WLX161:WLZ161 WVT161:WVV161 IW161 SS161 AWG161 ACO161 AMK161 AB160:AC162 AVS162 SE162 II162 WVF162:WVH162 WLJ162:WLL162 WBN162:WBP162 VRR162:VRT162 VHV162:VHX162 UXZ162:UYB162 UOD162:UOF162 UEH162:UEJ162 TUL162:TUN162 TKP162:TKR162 TAT162:TAV162 SQX162:SQZ162 SHB162:SHD162 RXF162:RXH162 RNJ162:RNL162 RDN162:RDP162 QTR162:QTT162 QJV162:QJX162 PZZ162:QAB162 PQD162:PQF162 PGH162:PGJ162 OWL162:OWN162 OMP162:OMR162 OCT162:OCV162 NSX162:NSZ162 NJB162:NJD162 MZF162:MZH162 MPJ162:MPL162 MFN162:MFP162 LVR162:LVT162 LLV162:LLX162 LBZ162:LCB162 KSD162:KSF162 KIH162:KIJ162 JYL162:JYN162 JOP162:JOR162 JET162:JEV162 IUX162:IUZ162 ILB162:ILD162 IBF162:IBH162 HRJ162:HRL162 HHN162:HHP162 GXR162:GXT162 GNV162:GNX162 GDZ162:GEB162 FUD162:FUF162 FKH162:FKJ162 FAL162:FAN162 EQP162:EQR162 EGT162:EGV162 DWX162:DWZ162 DNB162:DND162 DDF162:DDH162 CTJ162:CTL162 CJN162:CJP162 BZR162:BZT162 BPV162:BPX162 BFZ162:BGB162 AWD162:AWF162 AMH162:AMJ162 ACL162:ACN162 SP162:SR162 IT162:IV162 WUU162 WKY162 WBC162 VRG162 VHK162 UXO162 UNS162 UDW162 TUA162 TKE162 TAI162 SQM162 SGQ162 RWU162 RMY162 RDC162 QTG162 QJK162 PZO162 PPS162 PFW162 OWA162 OME162 OCI162 NSM162 NIQ162 MYU162 MOY162 MFC162 LVG162 LLK162 LBO162 KRS162 KHW162 JYA162 JOE162 JEI162 IUM162 IKQ162 IAU162 HQY162 HHC162 GXG162 GNK162 GDO162 FTS162 FJW162 FAA162 EQE162 EGI162 DWM162 DMQ162 DCU162 CSY162 CJC162 BZG162 BPK162 BFO162 ALW162 AMC101:AME101 X106:X108 X99:X104 M94:M104 AMC104:AME104 C166 M116:M131 JH353:JH355 BFR356:BFR357 BPN356:BPN357 BZJ356:BZJ357 CJF356:CJF357 CTB356:CTB357 DCX356:DCX357 DMT356:DMT357 DWP356:DWP357 EGL356:EGL357 EQH356:EQH357 FAD356:FAD357 FJZ356:FJZ357 FTV356:FTV357 GDR356:GDR357 GNN356:GNN357 GXJ356:GXJ357 HHF356:HHF357 HRB356:HRB357 IAX356:IAX357 IKT356:IKT357 IUP356:IUP357 JEL356:JEL357 JOH356:JOH357 JYD356:JYD357 KHZ356:KHZ357 KRV356:KRV357 LBR356:LBR357 LLN356:LLN357 LVJ356:LVJ357 MFF356:MFF357 MPB356:MPB357 MYX356:MYX357 NIT356:NIT357 NSP356:NSP357 OCL356:OCL357 OMH356:OMH357 OWD356:OWD357 PFZ356:PFZ357 PPV356:PPV357 PZR356:PZR357 QJN356:QJN357 QTJ356:QTJ357 RDF356:RDF357 RNB356:RNB357 RWX356:RWX357 SGT356:SGT357 SQP356:SQP357 TAL356:TAL357 TKH356:TKH357 TUD356:TUD357 UDZ356:UDZ357 UNV356:UNV357 UXR356:UXR357 VHN356:VHN357 VRJ356:VRJ357 WBF356:WBF357 WLB356:WLB357 WUX356:WUX357 IW356:IY357 SS356:SU357 ACO356:ACQ357 AMK356:AMM357 AWG356:AWI357 BGC356:BGE357 BPY356:BQA357 BZU356:BZW357 CJQ356:CJS357 CTM356:CTO357 DDI356:DDK357 DNE356:DNG357 DXA356:DXC357 EGW356:EGY357 EQS356:EQU357 FAO356:FAQ357 FKK356:FKM357 FUG356:FUI357 GEC356:GEE357 GNY356:GOA357 GXU356:GXW357 HHQ356:HHS357 HRM356:HRO357 IBI356:IBK357 ILE356:ILG357 IVA356:IVC357 JEW356:JEY357 JOS356:JOU357 JYO356:JYQ357 KIK356:KIM357 KSG356:KSI357 LCC356:LCE357 LLY356:LMA357 LVU356:LVW357 MFQ356:MFS357 MPM356:MPO357 MZI356:MZK357 NJE356:NJG357 NTA356:NTC357 OCW356:OCY357 OMS356:OMU357 OWO356:OWQ357 PGK356:PGM357 PQG356:PQI357 QAC356:QAE357 QJY356:QKA357 QTU356:QTW357 RDQ356:RDS357 RNM356:RNO357 RXI356:RXK357 SHE356:SHG357 SRA356:SRC357 TAW356:TAY357 TKS356:TKU357 TUO356:TUQ357 UEK356:UEM357 UOG356:UOI357 UYC356:UYE357 VHY356:VIA357 VRU356:VRW357 WBQ356:WBS357 WLM356:WLO357 WVI356:WVK357 IL356:IL357 Y356:AA357 M106:M113 AMK163 IY166 SU166 ACQ166 AMM166 AWI166 BGE166 BQA166 BZW166 CJS166 CTO166 DDK166 DNG166 DXC166 EGY166 EQU166 FAQ166 FKM166 FUI166 GEE166 GOA166 GXW166 HHS166 HRO166 IBK166 ILG166 IVC166 JEY166 JOU166 JYQ166 KIM166 KSI166 LCE166 LMA166 LVW166 MFS166 MPO166 MZK166 NJG166 NTC166 OCY166 OMU166 OWQ166 PGM166 PQI166 QAE166 QKA166 QTW166 RDS166 RNO166 RXK166 SHG166 SRC166 TAY166 TKU166 TUQ166 UEM166 UOI166 UYE166 VIA166 VRW166 WBS166 WLO166 WVK166 TQ180:TS181 Z274:Z275 M83:M91 JD361:JD363 SH356:SH357 SZ361:SZ363 ACV361:ACV363 AMR361:AMR363 AWN361:AWN363 BGJ361:BGJ363 BQF361:BQF363 CAB361:CAB363 CJX361:CJX363 CTT361:CTT363 DDP361:DDP363 DNL361:DNL363 DXH361:DXH363 EHD361:EHD363 EQZ361:EQZ363 FAV361:FAV363 FKR361:FKR363 FUN361:FUN363 GEJ361:GEJ363 GOF361:GOF363 GYB361:GYB363 HHX361:HHX363 HRT361:HRT363 IBP361:IBP363 ILL361:ILL363 IVH361:IVH363 JFD361:JFD363 JOZ361:JOZ363 JYV361:JYV363 KIR361:KIR363 KSN361:KSN363 LCJ361:LCJ363 LMF361:LMF363 LWB361:LWB363 MFX361:MFX363 MPT361:MPT363 MZP361:MZP363 NJL361:NJL363 NTH361:NTH363 ODD361:ODD363 OMZ361:OMZ363 OWV361:OWV363 PGR361:PGR363 PQN361:PQN363 QAJ361:QAJ363 QKF361:QKF363 QUB361:QUB363 RDX361:RDX363 RNT361:RNT363 RXP361:RXP363 SHL361:SHL363 SRH361:SRH363 TBD361:TBD363 TKZ361:TKZ363 TUV361:TUV363 UER361:UER363 UON361:UON363 UYJ361:UYJ363 VIF361:VIF363 VSB361:VSB363 WBX361:WBX363 WLT361:WLT363 WVP361:WVP363 WWD362:WWE363 JR362:JS363 TN362:TO363 ADJ362:ADK363 ANF362:ANG363 AXB362:AXC363 BGX362:BGY363 BQT362:BQU363 CAP362:CAQ363 CKL362:CKM363 CUH362:CUI363 DED362:DEE363 DNZ362:DOA363 DXV362:DXW363 EHR362:EHS363 ERN362:ERO363 FBJ362:FBK363 FLF362:FLG363 FVB362:FVC363 GEX362:GEY363 GOT362:GOU363 GYP362:GYQ363 HIL362:HIM363 HSH362:HSI363 ICD362:ICE363 ILZ362:IMA363 IVV362:IVW363 JFR362:JFS363 JPN362:JPO363 JZJ362:JZK363 KJF362:KJG363 KTB362:KTC363 LCX362:LCY363 LMT362:LMU363 LWP362:LWQ363 MGL362:MGM363 MQH362:MQI363 NAD362:NAE363 NJZ362:NKA363 NTV362:NTW363 ODR362:ODS363 ONN362:ONO363 OXJ362:OXK363 PHF362:PHG363 PRB362:PRC363 QAX362:QAY363 QKT362:QKU363 QUP362:QUQ363 REL362:REM363 ROH362:ROI363 RYD362:RYE363 SHZ362:SIA363 SRV362:SRW363 TBR362:TBS363 TLN362:TLO363 TVJ362:TVK363 UFF362:UFG363 UPB362:UPC363 UYX362:UYY363 VIT362:VIU363 VSP362:VSQ363 WCL362:WCM363 ACZ282:ACZ283 AWU43:AWW45 AMV282:AMV283 AWR282:AWR283 BGN282:BGN283 BQJ282:BQJ283 CAF282:CAF283 CKB282:CKB283 CTX282:CTX283 DDT282:DDT283 DNP282:DNP283 DXL282:DXL283 EHH282:EHH283 ERD282:ERD283 FAZ282:FAZ283 FKV282:FKV283 FUR282:FUR283 GEN282:GEN283 GOJ282:GOJ283 GYF282:GYF283 HIB282:HIB283 HRX282:HRX283 IBT282:IBT283 ILP282:ILP283 IVL282:IVL283 JFH282:JFH283 JPD282:JPD283 JYZ282:JYZ283 KIV282:KIV283 KSR282:KSR283 LCN282:LCN283 LMJ282:LMJ283 LWF282:LWF283 MGB282:MGB283 MPX282:MPX283 MZT282:MZT283 NJP282:NJP283 NTL282:NTL283 ODH282:ODH283 OND282:OND283 OWZ282:OWZ283 PGV282:PGV283 PQR282:PQR283 QAN282:QAN283 QKJ282:QKJ283 QUF282:QUF283 REB282:REB283 RNX282:RNX283 RXT282:RXT283 SHP282:SHP283 SRL282:SRL283 TBH282:TBH283 TLD282:TLD283 TUZ282:TUZ283 UEV282:UEV283 UOR282:UOR283 UYN282:UYN283 VIJ282:VIJ283 VSF282:VSF283 WCB282:WCB283 WLX282:WLX283 WVT282:WVT283 JS282:JU283 TO282:TQ283 ADK282:ADM283 ANG282:ANI283 AXC282:AXE283 BGY282:BHA283 BQU282:BQW283 CAQ282:CAS283 CKM282:CKO283 CUI282:CUK283 DEE282:DEG283 DOA282:DOC283 DXW282:DXY283 EHS282:EHU283 ERO282:ERQ283 FBK282:FBM283 FLG282:FLI283 FVC282:FVE283 GEY282:GFA283 GOU282:GOW283 GYQ282:GYS283 HIM282:HIO283 HSI282:HSK283 ICE282:ICG283 IMA282:IMC283 IVW282:IVY283 JFS282:JFU283 JPO282:JPQ283 JZK282:JZM283 KJG282:KJI283 KTC282:KTE283 LCY282:LDA283 LMU282:LMW283 LWQ282:LWS283 MGM282:MGO283 MQI282:MQK283 NAE282:NAG283 NKA282:NKC283 NTW282:NTY283 ODS282:ODU283 ONO282:ONQ283 OXK282:OXM283 PHG282:PHI283 PRC282:PRE283 QAY282:QBA283 QKU282:QKW283 QUQ282:QUS283 REM282:REO283 ROI282:ROK283 RYE282:RYG283 SIA282:SIC283 SRW282:SRY283 TBS282:TBU283 TLO282:TLQ283 TVK282:TVM283 UFG282:UFI283 UPC282:UPE283 UYY282:UZA283 VIU282:VIW283 VSQ282:VSS283 WCM282:WCO283 WMI282:WMK283 WWE282:WWG283 JH282:JH283 AB362 H166:I166 ADM180:ADO181 ANI180:ANK181 AXE180:AXG181 BHA180:BHC181 BQW180:BQY181 CAS180:CAU181 CKO180:CKQ181 CUK180:CUM181 DEG180:DEI181 DOC180:DOE181 DXY180:DYA181 EHU180:EHW181 ERQ180:ERS181 FBM180:FBO181 FLI180:FLK181 FVE180:FVG181 GFA180:GFC181 GOW180:GOY181 GYS180:GYU181 HIO180:HIQ181 HSK180:HSM181 ICG180:ICI181 IMC180:IME181 IVY180:IWA181 JFU180:JFW181 JPQ180:JPS181 JZM180:JZO181 KJI180:KJK181 KTE180:KTG181 LDA180:LDC181 LMW180:LMY181 LWS180:LWU181 MGO180:MGQ181 MQK180:MQM181 NAG180:NAI181 NKC180:NKE181 NTY180:NUA181 ODU180:ODW181 ONQ180:ONS181 OXM180:OXO181 PHI180:PHK181 PRE180:PRG181 QBA180:QBC181 QKW180:QKY181 QUS180:QUU181 REO180:REQ181 ROK180:ROM181 RYG180:RYI181 SIC180:SIE181 SRY180:SSA181 TBU180:TBW181 TLQ180:TLS181 TVM180:TVO181 UFI180:UFK181 UPE180:UPG181 UZA180:UZC181 VIW180:VIY181 VSS180:VSU181 WCO180:WCQ181 WMK180:WMM181 WWG180:WWI181 JJ180:JJ181 TF180:TF181 ADB180:ADB181 AMX180:AMX181 AWT180:AWT181 BGP180:BGP181 BQL180:BQL181 CAH180:CAH181 CKD180:CKD181 CTZ180:CTZ181 DDV180:DDV181 DNR180:DNR181 DXN180:DXN181 EHJ180:EHJ181 ERF180:ERF181 FBB180:FBB181 FKX180:FKX181 FUT180:FUT181 GEP180:GEP181 GOL180:GOL181 GYH180:GYH181 HID180:HID181 HRZ180:HRZ181 IBV180:IBV181 ILR180:ILR181 IVN180:IVN181 JFJ180:JFJ181 JPF180:JPF181 JZB180:JZB181 KIX180:KIX181 KST180:KST181 LCP180:LCP181 LML180:LML181 LWH180:LWH181 MGD180:MGD181 MPZ180:MPZ181 MZV180:MZV181 NJR180:NJR181 NTN180:NTN181 ODJ180:ODJ181 ONF180:ONF181 OXB180:OXB181 PGX180:PGX181 PQT180:PQT181 QAP180:QAP181 QKL180:QKL181 QUH180:QUH181 RED180:RED181 RNZ180:RNZ181 RXV180:RXV181 SHR180:SHR181 SRN180:SRN181 TBJ180:TBJ181 TLF180:TLF181 TVB180:TVB181 UEX180:UEX181 UOT180:UOT181 UYP180:UYP181 VIL180:VIL181 VSH180:VSH181 WCD180:WCD181 WLZ180:WLZ181 WVV180:WVV181 ALZ356:ALZ357 AB363:AC363 AMV168 AWR168 BGN168 BQJ168 CAF168 CKB168 CTX168 DDT168 DNP168 DXL168 EHH168 ERD168 FAZ168 FKV168 FUR168 GEN168 GOJ168 GYF168 HIB168 HRX168 IBT168 ILP168 IVL168 JFH168 JPD168 JYZ168 KIV168 KSR168 LCN168 LMJ168 LWF168 MGB168 MPX168 MZT168 NJP168 NTL168 ODH168 OND168 OWZ168 PGV168 PQR168 QAN168 QKJ168 QUF168 REB168 RNX168 RXT168 SHP168 SRL168 TBH168 TLD168 TUZ168 UEV168 UOR168 UYN168 VIJ168 VSF168 WCB168 WLX168 WVT168 JS168:JU168 TO168:TQ168 ADK168:ADM168 ANG168:ANI168 AXC168:AXE168 BGY168:BHA168 BQU168:BQW168 CAQ168:CAS168 CKM168:CKO168 CUI168:CUK168 DEE168:DEG168 DOA168:DOC168 DXW168:DXY168 EHS168:EHU168 ERO168:ERQ168 FBK168:FBM168 FLG168:FLI168 FVC168:FVE168 GEY168:GFA168 GOU168:GOW168 GYQ168:GYS168 HIM168:HIO168 HSI168:HSK168 ICE168:ICG168 IMA168:IMC168 IVW168:IVY168 JFS168:JFU168 JPO168:JPQ168 JZK168:JZM168 KJG168:KJI168 KTC168:KTE168 LCY168:LDA168 LMU168:LMW168 LWQ168:LWS168 MGM168:MGO168 MQI168:MQK168 NAE168:NAG168 NKA168:NKC168 NTW168:NTY168 ODS168:ODU168 ONO168:ONQ168 OXK168:OXM168 PHG168:PHI168 PRC168:PRE168 QAY168:QBA168 QKU168:QKW168 QUQ168:QUS168 REM168:REO168 ROI168:ROK168 RYE168:RYG168 SIA168:SIC168 SRW168:SRY168 TBS168:TBU168 TLO168:TLQ168 TVK168:TVM168 UFG168:UFI168 UPC168:UPE168 UYY168:UZA168 VIU168:VIW168 VSQ168:VSS168 WCM168:WCO168 WMI168:WMK168 WWE168:WWG168 JH168 TD168 ACZ168 ACZ170 AMV170 AWR170 BGN170 BQJ170 CAF170 CKB170 CTX170 DDT170 DNP170 DXL170 EHH170 ERD170 FAZ170 FKV170 FUR170 GEN170 GOJ170 GYF170 HIB170 HRX170 IBT170 ILP170 IVL170 JFH170 JPD170 JYZ170 KIV170 KSR170 LCN170 LMJ170 LWF170 MGB170 MPX170 MZT170 NJP170 NTL170 ODH170 OND170 OWZ170 PGV170 PQR170 QAN170 QKJ170 QUF170 REB170 RNX170 RXT170 SHP170 SRL170 TBH170 TLD170 TUZ170 UEV170 UOR170 UYN170 VIJ170 VSF170 WCB170 WLX170 WVT170 JS170:JU170 TO170:TQ170 ADK170:ADM170 ANG170:ANI170 AXC170:AXE170 BGY170:BHA170 BQU170:BQW170 CAQ170:CAS170 CKM170:CKO170 CUI170:CUK170 DEE170:DEG170 DOA170:DOC170 DXW170:DXY170 EHS170:EHU170 ERO170:ERQ170 FBK170:FBM170 FLG170:FLI170 FVC170:FVE170 GEY170:GFA170 GOU170:GOW170 GYQ170:GYS170 HIM170:HIO170 HSI170:HSK170 ICE170:ICG170 IMA170:IMC170 IVW170:IVY170 JFS170:JFU170 JPO170:JPQ170 JZK170:JZM170 KJG170:KJI170 KTC170:KTE170 LCY170:LDA170 LMU170:LMW170 LWQ170:LWS170 MGM170:MGO170 MQI170:MQK170 NAE170:NAG170 NKA170:NKC170 NTW170:NTY170 ODS170:ODU170 ONO170:ONQ170 OXK170:OXM170 PHG170:PHI170 PRC170:PRE170 QAY170:QBA170 QKU170:QKW170 QUQ170:QUS170 REM170:REO170 ROI170:ROK170 RYE170:RYG170 SIA170:SIC170 SRW170:SRY170 TBS170:TBU170 TLO170:TLQ170 TVK170:TVM170 UFG170:UFI170 UPC170:UPE170 UYY170:UZA170 VIU170:VIW170 VSQ170:VSS170 WCM170:WCO170 WMI170:WMK170 WWE170:WWG170 JH170 TD170 TD172 JH172 WWE172:WWG172 WMI172:WMK172 WCM172:WCO172 VSQ172:VSS172 VIU172:VIW172 UYY172:UZA172 UPC172:UPE172 UFG172:UFI172 TVK172:TVM172 TLO172:TLQ172 TBS172:TBU172 SRW172:SRY172 SIA172:SIC172 RYE172:RYG172 ROI172:ROK172 REM172:REO172 QUQ172:QUS172 QKU172:QKW172 QAY172:QBA172 PRC172:PRE172 PHG172:PHI172 OXK172:OXM172 ONO172:ONQ172 ODS172:ODU172 NTW172:NTY172 NKA172:NKC172 NAE172:NAG172 MQI172:MQK172 MGM172:MGO172 LWQ172:LWS172 LMU172:LMW172 LCY172:LDA172 KTC172:KTE172 KJG172:KJI172 JZK172:JZM172 JPO172:JPQ172 JFS172:JFU172 IVW172:IVY172 IMA172:IMC172 ICE172:ICG172 HSI172:HSK172 HIM172:HIO172 GYQ172:GYS172 GOU172:GOW172 GEY172:GFA172 FVC172:FVE172 FLG172:FLI172 FBK172:FBM172 ERO172:ERQ172 EHS172:EHU172 DXW172:DXY172 DOA172:DOC172 DEE172:DEG172 CUI172:CUK172 CKM172:CKO172 CAQ172:CAS172 BQU172:BQW172 BGY172:BHA172 AXC172:AXE172 ANG172:ANI172 ADK172:ADM172 TO172:TQ172 JS172:JU172 WVT172 WLX172 WCB172 VSF172 VIJ172 UYN172 UOR172 UEV172 TUZ172 TLD172 TBH172 SRL172 SHP172 RXT172 RNX172 REB172 QUF172 QKJ172 QAN172 PQR172 PGV172 OWZ172 OND172 ODH172 NTL172 NJP172 MZT172 MPX172 MGB172 LWF172 LMJ172 LCN172 KSR172 KIV172 JYZ172 JPD172 JFH172 IVL172 ILP172 IBT172 HRX172 HIB172 GYF172 GOJ172 GEN172 FUR172 FKV172 FAZ172 ERD172 EHH172 DXL172 DNP172 DDT172 CTX172 CKB172 CAF172 BQJ172 BGN172 AWR172 AMV172 ACZ172 ACZ176 ACZ182 AMV176 AMV182 AWR176 AWR182 BGN176 BGN182 BQJ176 BQJ182 CAF176 CAF182 CKB176 CKB182 CTX176 CTX182 DDT176 DDT182 DNP176 DNP182 DXL176 DXL182 EHH176 EHH182 ERD176 ERD182 FAZ176 FAZ182 FKV176 FKV182 FUR176 FUR182 GEN176 GEN182 GOJ176 GOJ182 GYF176 GYF182 HIB176 HIB182 HRX176 HRX182 IBT176 IBT182 ILP176 ILP182 IVL176 IVL182 JFH176 JFH182 JPD176 JPD182 JYZ176 JYZ182 KIV176 KIV182 KSR176 KSR182 LCN176 LCN182 LMJ176 LMJ182 LWF176 LWF182 MGB176 MGB182 MPX176 MPX182 MZT176 MZT182 NJP176 NJP182 NTL176 NTL182 ODH176 ODH182 OND176 OND182 OWZ176 OWZ182 PGV176 PGV182 PQR176 PQR182 QAN176 QAN182 QKJ176 QKJ182 QUF176 QUF182 REB176 REB182 RNX176 RNX182 RXT176 RXT182 SHP176 SHP182 SRL176 SRL182 TBH176 TBH182 TLD176 TLD182 TUZ176 TUZ182 UEV176 UEV182 UOR176 UOR182 UYN176 UYN182 VIJ176 VIJ182 VSF176 VSF182 WCB176 WCB182 WLX176 WLX182 WVT176 WVT182 JS176:JU176 JS182:JU182 TO176:TQ176 TO182:TQ182 ADK176:ADM176 ADK182:ADM182 ANG176:ANI176 ANG182:ANI182 AXC176:AXE176 AXC182:AXE182 BGY176:BHA176 BGY182:BHA182 BQU176:BQW176 BQU182:BQW182 CAQ176:CAS176 CAQ182:CAS182 CKM176:CKO176 CKM182:CKO182 CUI176:CUK176 CUI182:CUK182 DEE176:DEG176 DEE182:DEG182 DOA176:DOC176 DOA182:DOC182 DXW176:DXY176 DXW182:DXY182 EHS176:EHU176 EHS182:EHU182 ERO176:ERQ176 ERO182:ERQ182 FBK176:FBM176 FBK182:FBM182 FLG176:FLI176 FLG182:FLI182 FVC176:FVE176 FVC182:FVE182 GEY176:GFA176 GEY182:GFA182 GOU176:GOW176 GOU182:GOW182 GYQ176:GYS176 GYQ182:GYS182 HIM176:HIO176 HIM182:HIO182 HSI176:HSK176 HSI182:HSK182 ICE176:ICG176 ICE182:ICG182 IMA176:IMC176 IMA182:IMC182 IVW176:IVY176 IVW182:IVY182 JFS176:JFU176 JFS182:JFU182 JPO176:JPQ176 JPO182:JPQ182 JZK176:JZM176 JZK182:JZM182 KJG176:KJI176 KJG182:KJI182 KTC176:KTE176 KTC182:KTE182 LCY176:LDA176 LCY182:LDA182 LMU176:LMW176 LMU182:LMW182 LWQ176:LWS176 LWQ182:LWS182 MGM176:MGO176 MGM182:MGO182 MQI176:MQK176 MQI182:MQK182 NAE176:NAG176 NAE182:NAG182 NKA176:NKC176 NKA182:NKC182 NTW176:NTY176 NTW182:NTY182 ODS176:ODU176 ODS182:ODU182 ONO176:ONQ176 ONO182:ONQ182 OXK176:OXM176 OXK182:OXM182 PHG176:PHI176 PHG182:PHI182 PRC176:PRE176 PRC182:PRE182 QAY176:QBA176 QAY182:QBA182 QKU176:QKW176 QKU182:QKW182 QUQ176:QUS176 QUQ182:QUS182 REM176:REO176 REM182:REO182 ROI176:ROK176 ROI182:ROK182 RYE176:RYG176 RYE182:RYG182 SIA176:SIC176 SIA182:SIC182 SRW176:SRY176 SRW182:SRY182 TBS176:TBU176 TBS182:TBU182 TLO176:TLQ176 TLO182:TLQ182 TVK176:TVM176 TVK182:TVM182 UFG176:UFI176 UFG182:UFI182 UPC176:UPE176 UPC182:UPE182 UYY176:UZA176 UYY182:UZA182 VIU176:VIW176 VIU182:VIW182 VSQ176:VSS176 VSQ182:VSS182 WCM176:WCO176 WCM182:WCO182 WMI176:WMK176 WMI182:WMK182 WWE176:WWG176 WWE182:WWG182 JH176 JH182 TD176 TD182 JU180:JW181 ACZ174 AMV174 AWR174 BGN174 BQJ174 CAF174 CKB174 CTX174 DDT174 DNP174 DXL174 EHH174 ERD174 FAZ174 FKV174 FUR174 GEN174 GOJ174 GYF174 HIB174 HRX174 IBT174 ILP174 IVL174 JFH174 JPD174 JYZ174 KIV174 KSR174 LCN174 LMJ174 LWF174 MGB174 MPX174 MZT174 NJP174 NTL174 ODH174 OND174 OWZ174 PGV174 PQR174 QAN174 QKJ174 QUF174 REB174 RNX174 RXT174 SHP174 SRL174 TBH174 TLD174 TUZ174 UEV174 UOR174 UYN174 VIJ174 VSF174 WCB174 WLX174 WVT174 JS174:JU174 TO174:TQ174 ADK174:ADM174 ANG174:ANI174 AXC174:AXE174 BGY174:BHA174 BQU174:BQW174 CAQ174:CAS174 CKM174:CKO174 CUI174:CUK174 DEE174:DEG174 DOA174:DOC174 DXW174:DXY174 EHS174:EHU174 ERO174:ERQ174 FBK174:FBM174 FLG174:FLI174 FVC174:FVE174 GEY174:GFA174 GOU174:GOW174 GYQ174:GYS174 HIM174:HIO174 HSI174:HSK174 ICE174:ICG174 IMA174:IMC174 IVW174:IVY174 JFS174:JFU174 JPO174:JPQ174 JZK174:JZM174 KJG174:KJI174 KTC174:KTE174 LCY174:LDA174 LMU174:LMW174 LWQ174:LWS174 MGM174:MGO174 MQI174:MQK174 NAE174:NAG174 NKA174:NKC174 NTW174:NTY174 ODS174:ODU174 ONO174:ONQ174 OXK174:OXM174 PHG174:PHI174 PRC174:PRE174 QAY174:QBA174 QKU174:QKW174 QUQ174:QUS174 REM174:REO174 ROI174:ROK174 RYE174:RYG174 SIA174:SIC174 SRW174:SRY174 TBS174:TBU174 TLO174:TLQ174 TVK174:TVM174 UFG174:UFI174 UPC174:UPE174 UYY174:UZA174 VIU174:VIW174 VSQ174:VSS174 WCM174:WCO174 WMI174:WMK174 WWE174:WWG174 JH174 TD174 Y167:AA183 JH290:JH291 WWE290:WWG291 WMI290:WMK291 WCM290:WCO291 VSQ290:VSS291 VIU290:VIW291 UYY290:UZA291 UPC290:UPE291 UFG290:UFI291 TVK290:TVM291 TLO290:TLQ291 TBS290:TBU291 SRW290:SRY291 SIA290:SIC291 RYE290:RYG291 ROI290:ROK291 REM290:REO291 QUQ290:QUS291 QKU290:QKW291 QAY290:QBA291 PRC290:PRE291 PHG290:PHI291 OXK290:OXM291 ONO290:ONQ291 ODS290:ODU291 NTW290:NTY291 NKA290:NKC291 NAE290:NAG291 MQI290:MQK291 MGM290:MGO291 LWQ290:LWS291 LMU290:LMW291 LCY290:LDA291 KTC290:KTE291 KJG290:KJI291 JZK290:JZM291 JPO290:JPQ291 JFS290:JFU291 IVW290:IVY291 IMA290:IMC291 ICE290:ICG291 HSI290:HSK291 HIM290:HIO291 GYQ290:GYS291 GOU290:GOW291 GEY290:GFA291 FVC290:FVE291 FLG290:FLI291 FBK290:FBM291 ERO290:ERQ291 EHS290:EHU291 DXW290:DXY291 DOA290:DOC291 DEE290:DEG291 CUI290:CUK291 CKM290:CKO291 CAQ290:CAS291 BQU290:BQW291 BGY290:BHA291 AXC290:AXE291 ANG290:ANI291 ADK290:ADM291 TO290:TQ291 JS290:JU291 WVT290:WVT291 WLX290:WLX291 WCB290:WCB291 VSF290:VSF291 VIJ290:VIJ291 UYN290:UYN291 UOR290:UOR291 UEV290:UEV291 TUZ290:TUZ291 TLD290:TLD291 TBH290:TBH291 SRL290:SRL291 SHP290:SHP291 RXT290:RXT291 RNX290:RNX291 REB290:REB291 QUF290:QUF291 QKJ290:QKJ291 QAN290:QAN291 PQR290:PQR291 PGV290:PGV291 OWZ290:OWZ291 OND290:OND291 ODH290:ODH291 NTL290:NTL291 NJP290:NJP291 MZT290:MZT291 MPX290:MPX291 MGB290:MGB291 LWF290:LWF291 LMJ290:LMJ291 LCN290:LCN291 KSR290:KSR291 KIV290:KIV291 JYZ290:JYZ291 JPD290:JPD291 JFH290:JFH291 IVL290:IVL291 ILP290:ILP291 IBT290:IBT291 HRX290:HRX291 HIB290:HIB291 GYF290:GYF291 GOJ290:GOJ291 GEN290:GEN291 FUR290:FUR291 FKV290:FKV291 FAZ290:FAZ291 ERD290:ERD291 EHH290:EHH291 DXL290:DXL291 DNP290:DNP291 DDT290:DDT291 CTX290:CTX291 CKB290:CKB291 CAF290:CAF291 BQJ290:BQJ291 BGN290:BGN291 AWR290:AWR291 AMV290:AMV291 ACZ290:ACZ291 AMV297:AMV298 AWR297:AWR298 BGN297:BGN298 BQJ297:BQJ298 CAF297:CAF298 CKB297:CKB298 CTX297:CTX298 DDT297:DDT298 DNP297:DNP298 DXL297:DXL298 EHH297:EHH298 ERD297:ERD298 FAZ297:FAZ298 FKV297:FKV298 FUR297:FUR298 GEN297:GEN298 GOJ297:GOJ298 GYF297:GYF298 HIB297:HIB298 HRX297:HRX298 IBT297:IBT298 ILP297:ILP298 IVL297:IVL298 JFH297:JFH298 JPD297:JPD298 JYZ297:JYZ298 KIV297:KIV298 KSR297:KSR298 LCN297:LCN298 LMJ297:LMJ298 LWF297:LWF298 MGB297:MGB298 MPX297:MPX298 MZT297:MZT298 NJP297:NJP298 NTL297:NTL298 ODH297:ODH298 OND297:OND298 OWZ297:OWZ298 PGV297:PGV298 PQR297:PQR298 QAN297:QAN298 QKJ297:QKJ298 QUF297:QUF298 REB297:REB298 RNX297:RNX298 RXT297:RXT298 SHP297:SHP298 SRL297:SRL298 TBH297:TBH298 TLD297:TLD298 TUZ297:TUZ298 UEV297:UEV298 UOR297:UOR298 UYN297:UYN298 VIJ297:VIJ298 VSF297:VSF298 WCB297:WCB298 WLX297:WLX298 WVT297:WVT298 JS297:JU298 TO297:TQ298 ADK297:ADM298 ANG297:ANI298 AXC297:AXE298 BGY297:BHA298 BQU297:BQW298 CAQ297:CAS298 CKM297:CKO298 CUI297:CUK298 DEE297:DEG298 DOA297:DOC298 DXW297:DXY298 EHS297:EHU298 ERO297:ERQ298 FBK297:FBM298 FLG297:FLI298 FVC297:FVE298 GEY297:GFA298 GOU297:GOW298 GYQ297:GYS298 HIM297:HIO298 HSI297:HSK298 ICE297:ICG298 IMA297:IMC298 IVW297:IVY298 JFS297:JFU298 JPO297:JPQ298 JZK297:JZM298 KJG297:KJI298 KTC297:KTE298 LCY297:LDA298 LMU297:LMW298 LWQ297:LWS298 MGM297:MGO298 MQI297:MQK298 NAE297:NAG298 NKA297:NKC298 NTW297:NTY298 ODS297:ODU298 ONO297:ONQ298 OXK297:OXM298 PHG297:PHI298 PRC297:PRE298 QAY297:QBA298 QKU297:QKW298 QUQ297:QUS298 REM297:REO298 ROI297:ROK298 RYE297:RYG298 SIA297:SIC298 SRW297:SRY298 TBS297:TBU298 TLO297:TLQ298 TVK297:TVM298 UFG297:UFI298 UPC297:UPE298 UYY297:UZA298 VIU297:VIW298 VSQ297:VSS298 WCM297:WCO298 WMI297:WMK298 WWE297:WWG298 JH297:JH298 TD297:TD298 WWE316:WWG317 WMI316:WMK317 WCM316:WCO317 VSQ316:VSS317 VIU316:VIW317 UYY316:UZA317 UPC316:UPE317 UFG316:UFI317 TVK316:TVM317 TLO316:TLQ317 TBS316:TBU317 SRW316:SRY317 SIA316:SIC317 RYE316:RYG317 ROI316:ROK317 REM316:REO317 QUQ316:QUS317 QKU316:QKW317 QAY316:QBA317 PRC316:PRE317 PHG316:PHI317 OXK316:OXM317 ONO316:ONQ317 ODS316:ODU317 NTW316:NTY317 NKA316:NKC317 NAE316:NAG317 MQI316:MQK317 MGM316:MGO317 LWQ316:LWS317 LMU316:LMW317 LCY316:LDA317 KTC316:KTE317 KJG316:KJI317 JZK316:JZM317 JPO316:JPQ317 JFS316:JFU317 IVW316:IVY317 IMA316:IMC317 ICE316:ICG317 HSI316:HSK317 HIM316:HIO317 GYQ316:GYS317 GOU316:GOW317 GEY316:GFA317 FVC316:FVE317 FLG316:FLI317 FBK316:FBM317 ERO316:ERQ317 EHS316:EHU317 DXW316:DXY317 DOA316:DOC317 DEE316:DEG317 CUI316:CUK317 CKM316:CKO317 CAQ316:CAS317 BQU316:BQW317 BGY316:BHA317 AXC316:AXE317 ANG316:ANI317 ADK316:ADM317 TO316:TQ317 JS316:JU317 WVT316:WVT317 WLX316:WLX317 WCB316:WCB317 VSF316:VSF317 VIJ316:VIJ317 UYN316:UYN317 UOR316:UOR317 UEV316:UEV317 TUZ316:TUZ317 TLD316:TLD317 TBH316:TBH317 SRL316:SRL317 SHP316:SHP317 RXT316:RXT317 RNX316:RNX317 REB316:REB317 QUF316:QUF317 QKJ316:QKJ317 QAN316:QAN317 PQR316:PQR317 PGV316:PGV317 OWZ316:OWZ317 OND316:OND317 ODH316:ODH317 NTL316:NTL317 NJP316:NJP317 MZT316:MZT317 MPX316:MPX317 MGB316:MGB317 LWF316:LWF317 LMJ316:LMJ317 LCN316:LCN317 KSR316:KSR317 KIV316:KIV317 JYZ316:JYZ317 JPD316:JPD317 JFH316:JFH317 IVL316:IVL317 ILP316:ILP317 IBT316:IBT317 HRX316:HRX317 HIB316:HIB317 GYF316:GYF317 GOJ316:GOJ317 GEN316:GEN317 FUR316:FUR317 FKV316:FKV317 FAZ316:FAZ317 ERD316:ERD317 EHH316:EHH317 DXL316:DXL317 DNP316:DNP317 DDT316:DDT317 CTX316:CTX317 CKB316:CKB317 CAF316:CAF317 BQJ316:BQJ317 BGN316:BGN317 AWR316:AWR317 AMV316:AMV317 ACZ316:ACZ317 TD316:TD317 ACZ323:ACZ324 AMV323:AMV324 AWR323:AWR324 BGN323:BGN324 BQJ323:BQJ324 CAF323:CAF324 CKB323:CKB324 CTX323:CTX324 DDT323:DDT324 DNP323:DNP324 DXL323:DXL324 EHH323:EHH324 ERD323:ERD324 FAZ323:FAZ324 FKV323:FKV324 FUR323:FUR324 GEN323:GEN324 GOJ323:GOJ324 GYF323:GYF324 HIB323:HIB324 HRX323:HRX324 IBT323:IBT324 ILP323:ILP324 IVL323:IVL324 JFH323:JFH324 JPD323:JPD324 JYZ323:JYZ324 KIV323:KIV324 KSR323:KSR324 LCN323:LCN324 LMJ323:LMJ324 LWF323:LWF324 MGB323:MGB324 MPX323:MPX324 MZT323:MZT324 NJP323:NJP324 NTL323:NTL324 ODH323:ODH324 OND323:OND324 OWZ323:OWZ324 PGV323:PGV324 PQR323:PQR324 QAN323:QAN324 QKJ323:QKJ324 QUF323:QUF324 REB323:REB324 RNX323:RNX324 RXT323:RXT324 SHP323:SHP324 SRL323:SRL324 TBH323:TBH324 TLD323:TLD324 TUZ323:TUZ324 UEV323:UEV324 UOR323:UOR324 UYN323:UYN324 VIJ323:VIJ324 VSF323:VSF324 WCB323:WCB324 WLX323:WLX324 WVT323:WVT324 JS323:JU324 TO323:TQ324 ADK323:ADM324 ANG323:ANI324 AXC323:AXE324 BGY323:BHA324 BQU323:BQW324 CAQ323:CAS324 CKM323:CKO324 CUI323:CUK324 DEE323:DEG324 DOA323:DOC324 DXW323:DXY324 EHS323:EHU324 ERO323:ERQ324 FBK323:FBM324 FLG323:FLI324 FVC323:FVE324 GEY323:GFA324 GOU323:GOW324 GYQ323:GYS324 HIM323:HIO324 HSI323:HSK324 ICE323:ICG324 IMA323:IMC324 IVW323:IVY324 JFS323:JFU324 JPO323:JPQ324 JZK323:JZM324 KJG323:KJI324 KTC323:KTE324 LCY323:LDA324 LMU323:LMW324 LWQ323:LWS324 MGM323:MGO324 MQI323:MQK324 NAE323:NAG324 NKA323:NKC324 NTW323:NTY324 ODS323:ODU324 ONO323:ONQ324 OXK323:OXM324 PHG323:PHI324 PRC323:PRE324 QAY323:QBA324 QKU323:QKW324 QUQ323:QUS324 REM323:REO324 ROI323:ROK324 RYE323:RYG324 SIA323:SIC324 SRW323:SRY324 TBS323:TBU324 TLO323:TLQ324 TVK323:TVM324 UFG323:UFI324 UPC323:UPE324 UYY323:UZA324 VIU323:VIW324 VSQ323:VSS324 WCM323:WCO324 WMI323:WMK324 WWE323:WWG324 JH323:JH324 WMI330:WMK331 WCM330:WCO331 VSQ330:VSS331 VIU330:VIW331 UYY330:UZA331 UPC330:UPE331 UFG330:UFI331 TVK330:TVM331 TLO330:TLQ331 TBS330:TBU331 SRW330:SRY331 SIA330:SIC331 RYE330:RYG331 ROI330:ROK331 REM330:REO331 QUQ330:QUS331 QKU330:QKW331 QAY330:QBA331 PRC330:PRE331 PHG330:PHI331 OXK330:OXM331 ONO330:ONQ331 ODS330:ODU331 NTW330:NTY331 NKA330:NKC331 NAE330:NAG331 MQI330:MQK331 MGM330:MGO331 LWQ330:LWS331 LMU330:LMW331 LCY330:LDA331 KTC330:KTE331 KJG330:KJI331 JZK330:JZM331 JPO330:JPQ331 JFS330:JFU331 IVW330:IVY331 IMA330:IMC331 ICE330:ICG331 HSI330:HSK331 HIM330:HIO331 GYQ330:GYS331 GOU330:GOW331 GEY330:GFA331 FVC330:FVE331 FLG330:FLI331 FBK330:FBM331 ERO330:ERQ331 EHS330:EHU331 DXW330:DXY331 DOA330:DOC331 DEE330:DEG331 CUI330:CUK331 CKM330:CKO331 CAQ330:CAS331 BQU330:BQW331 BGY330:BHA331 AXC330:AXE331 ANG330:ANI331 ADK330:ADM331 TO330:TQ331 JS330:JU331 WVT330:WVT331 WLX330:WLX331 WCB330:WCB331 VSF330:VSF331 VIJ330:VIJ331 UYN330:UYN331 UOR330:UOR331 UEV330:UEV331 TUZ330:TUZ331 TLD330:TLD331 TBH330:TBH331 SRL330:SRL331 SHP330:SHP331 RXT330:RXT331 RNX330:RNX331 REB330:REB331 QUF330:QUF331 QKJ330:QKJ331 QAN330:QAN331 PQR330:PQR331 PGV330:PGV331 OWZ330:OWZ331 OND330:OND331 ODH330:ODH331 NTL330:NTL331 NJP330:NJP331 MZT330:MZT331 MPX330:MPX331 MGB330:MGB331 LWF330:LWF331 LMJ330:LMJ331 LCN330:LCN331 KSR330:KSR331 KIV330:KIV331 JYZ330:JYZ331 JPD330:JPD331 JFH330:JFH331 IVL330:IVL331 ILP330:ILP331 IBT330:IBT331 HRX330:HRX331 HIB330:HIB331 GYF330:GYF331 GOJ330:GOJ331 GEN330:GEN331 FUR330:FUR331 FKV330:FKV331 FAZ330:FAZ331 ERD330:ERD331 EHH330:EHH331 DXL330:DXL331 DNP330:DNP331 DDT330:DDT331 CTX330:CTX331 CKB330:CKB331 CAF330:CAF331 BQJ330:BQJ331 BGN330:BGN331 AWR330:AWR331 AMV330:AMV331 ACZ330:ACZ331 TD330:TD331 JH330:JH331 TD337:TD338 ACZ337:ACZ338 AMV337:AMV338 AWR337:AWR338 BGN337:BGN338 BQJ337:BQJ338 CAF337:CAF338 CKB337:CKB338 CTX337:CTX338 DDT337:DDT338 DNP337:DNP338 DXL337:DXL338 EHH337:EHH338 ERD337:ERD338 FAZ337:FAZ338 FKV337:FKV338 FUR337:FUR338 GEN337:GEN338 GOJ337:GOJ338 GYF337:GYF338 HIB337:HIB338 HRX337:HRX338 IBT337:IBT338 ILP337:ILP338 IVL337:IVL338 JFH337:JFH338 JPD337:JPD338 JYZ337:JYZ338 KIV337:KIV338 KSR337:KSR338 LCN337:LCN338 LMJ337:LMJ338 LWF337:LWF338 MGB337:MGB338 MPX337:MPX338 MZT337:MZT338 NJP337:NJP338 NTL337:NTL338 ODH337:ODH338 OND337:OND338 OWZ337:OWZ338 PGV337:PGV338 PQR337:PQR338 QAN337:QAN338 QKJ337:QKJ338 QUF337:QUF338 REB337:REB338 RNX337:RNX338 RXT337:RXT338 SHP337:SHP338 SRL337:SRL338 TBH337:TBH338 TLD337:TLD338 TUZ337:TUZ338 UEV337:UEV338 UOR337:UOR338 UYN337:UYN338 VIJ337:VIJ338 VSF337:VSF338 WCB337:WCB338 WLX337:WLX338 WVT337:WVT338 JS337:JU338 TO337:TQ338 ADK337:ADM338 ANG337:ANI338 AXC337:AXE338 BGY337:BHA338 BQU337:BQW338 CAQ337:CAS338 CKM337:CKO338 CUI337:CUK338 DEE337:DEG338 DOA337:DOC338 DXW337:DXY338 EHS337:EHU338 ERO337:ERQ338 FBK337:FBM338 FLG337:FLI338 FVC337:FVE338 GEY337:GFA338 GOU337:GOW338 GYQ337:GYS338 HIM337:HIO338 HSI337:HSK338 ICE337:ICG338 IMA337:IMC338 IVW337:IVY338 JFS337:JFU338 JPO337:JPQ338 JZK337:JZM338 KJG337:KJI338 KTC337:KTE338 LCY337:LDA338 LMU337:LMW338 LWQ337:LWS338 MGM337:MGO338 MQI337:MQK338 NAE337:NAG338 NKA337:NKC338 NTW337:NTY338 ODS337:ODU338 ONO337:ONQ338 OXK337:OXM338 PHG337:PHI338 PRC337:PRE338 QAY337:QBA338 QKU337:QKW338 QUQ337:QUS338 REM337:REO338 ROI337:ROK338 RYE337:RYG338 SIA337:SIC338 SRW337:SRY338 TBS337:TBU338 TLO337:TLQ338 TVK337:TVM338 UFG337:UFI338 UPC337:UPE338 UYY337:UZA338 VIU337:VIW338 VSQ337:VSS338 WCM337:WCO338 WMI337:WMK338 WWE337:WWG338 JH337:JH338 WMI301:WMK301 WCM301:WCO301 VSQ301:VSS301 VIU301:VIW301 UYY301:UZA301 UPC301:UPE301 UFG301:UFI301 TVK301:TVM301 TLO301:TLQ301 TBS301:TBU301 SRW301:SRY301 SIA301:SIC301 RYE301:RYG301 ROI301:ROK301 REM301:REO301 QUQ301:QUS301 QKU301:QKW301 QAY301:QBA301 PRC301:PRE301 PHG301:PHI301 OXK301:OXM301 ONO301:ONQ301 ODS301:ODU301 NTW301:NTY301 NKA301:NKC301 NAE301:NAG301 MQI301:MQK301 MGM301:MGO301 LWQ301:LWS301 LMU301:LMW301 LCY301:LDA301 KTC301:KTE301 KJG301:KJI301 JZK301:JZM301 JPO301:JPQ301 JFS301:JFU301 IVW301:IVY301 IMA301:IMC301 ICE301:ICG301 HSI301:HSK301 HIM301:HIO301 GYQ301:GYS301 GOU301:GOW301 GEY301:GFA301 FVC301:FVE301 FLG301:FLI301 FBK301:FBM301 ERO301:ERQ301 EHS301:EHU301 DXW301:DXY301 DOA301:DOC301 DEE301:DEG301 CUI301:CUK301 CKM301:CKO301 CAQ301:CAS301 BQU301:BQW301 BGY301:BHA301 AXC301:AXE301 ANG301:ANI301 ADK301:ADM301 TO301:TQ301 JS301:JU301 WVT301 WLX301 WCB301 VSF301 VIJ301 UYN301 UOR301 UEV301 TUZ301 TLD301 TBH301 SRL301 SHP301 RXT301 RNX301 REB301 QUF301 QKJ301 QAN301 PQR301 PGV301 OWZ301 OND301 ODH301 NTL301 NJP301 MZT301 MPX301 MGB301 LWF301 LMJ301 LCN301 KSR301 KIV301 JYZ301 JPD301 JFH301 IVL301 ILP301 IBT301 HRX301 HIB301 GYF301 GOJ301 GEN301 FUR301 FKV301 FAZ301 ERD301 EHH301 DXL301 DNP301 DDT301 CTX301 CKB301 CAF301 BQJ301 BGN301 AWR301 AMV301 ACZ301 TD301 JH301 WWE301:WWG301 WWE304:WWG304 JH304 TD304 ACZ304 AMV304 AWR304 BGN304 BQJ304 CAF304 CKB304 CTX304 DDT304 DNP304 DXL304 EHH304 ERD304 FAZ304 FKV304 FUR304 GEN304 GOJ304 GYF304 HIB304 HRX304 IBT304 ILP304 IVL304 JFH304 JPD304 JYZ304 KIV304 KSR304 LCN304 LMJ304 LWF304 MGB304 MPX304 MZT304 NJP304 NTL304 ODH304 OND304 OWZ304 PGV304 PQR304 QAN304 QKJ304 QUF304 REB304 RNX304 RXT304 SHP304 SRL304 TBH304 TLD304 TUZ304 UEV304 UOR304 UYN304 VIJ304 VSF304 WCB304 WLX304 WVT304 JS304:JU304 TO304:TQ304 ADK304:ADM304 ANG304:ANI304 AXC304:AXE304 BGY304:BHA304 BQU304:BQW304 CAQ304:CAS304 CKM304:CKO304 CUI304:CUK304 DEE304:DEG304 DOA304:DOC304 DXW304:DXY304 EHS304:EHU304 ERO304:ERQ304 FBK304:FBM304 FLG304:FLI304 FVC304:FVE304 GEY304:GFA304 GOU304:GOW304 GYQ304:GYS304 HIM304:HIO304 HSI304:HSK304 ICE304:ICG304 IMA304:IMC304 IVW304:IVY304 JFS304:JFU304 JPO304:JPQ304 JZK304:JZM304 KJG304:KJI304 KTC304:KTE304 LCY304:LDA304 LMU304:LMW304 LWQ304:LWS304 MGM304:MGO304 MQI304:MQK304 NAE304:NAG304 NKA304:NKC304 NTW304:NTY304 ODS304:ODU304 ONO304:ONQ304 OXK304:OXM304 PHG304:PHI304 PRC304:PRE304 QAY304:QBA304 QKU304:QKW304 QUQ304:QUS304 REM304:REO304 ROI304:ROK304 RYE304:RYG304 SIA304:SIC304 SRW304:SRY304 TBS304:TBU304 TLO304:TLQ304 TVK304:TVM304 UFG304:UFI304 UPC304:UPE304 UYY304:UZA304 VIU304:VIW304 VSQ304:VSS304 WCM304:WCO304 WMI304:WMK304 WCM307:WCO307 VSQ307:VSS307 VIU307:VIW307 UYY307:UZA307 UPC307:UPE307 UFG307:UFI307 TVK307:TVM307 TLO307:TLQ307 TBS307:TBU307 SRW307:SRY307 SIA307:SIC307 RYE307:RYG307 ROI307:ROK307 REM307:REO307 QUQ307:QUS307 QKU307:QKW307 QAY307:QBA307 PRC307:PRE307 PHG307:PHI307 OXK307:OXM307 ONO307:ONQ307 ODS307:ODU307 NTW307:NTY307 NKA307:NKC307 NAE307:NAG307 MQI307:MQK307 MGM307:MGO307 LWQ307:LWS307 LMU307:LMW307 LCY307:LDA307 KTC307:KTE307 KJG307:KJI307 JZK307:JZM307 JPO307:JPQ307 JFS307:JFU307 IVW307:IVY307 IMA307:IMC307 ICE307:ICG307 HSI307:HSK307 HIM307:HIO307 GYQ307:GYS307 GOU307:GOW307 GEY307:GFA307 FVC307:FVE307 FLG307:FLI307 FBK307:FBM307 ERO307:ERQ307 EHS307:EHU307 DXW307:DXY307 DOA307:DOC307 DEE307:DEG307 CUI307:CUK307 CKM307:CKO307 CAQ307:CAS307 BQU307:BQW307 BGY307:BHA307 AXC307:AXE307 ANG307:ANI307 ADK307:ADM307 TO307:TQ307 JS307:JU307 WVT307 WLX307 WCB307 VSF307 VIJ307 UYN307 UOR307 UEV307 TUZ307 TLD307 TBH307 SRL307 SHP307 RXT307 RNX307 REB307 QUF307 QKJ307 QAN307 PQR307 PGV307 OWZ307 OND307 ODH307 NTL307 NJP307 MZT307 MPX307 MGB307 LWF307 LMJ307 LCN307 KSR307 KIV307 JYZ307 JPD307 JFH307 IVL307 ILP307 IBT307 HRX307 HIB307 GYF307 GOJ307 GEN307 FUR307 FKV307 FAZ307 ERD307 EHH307 DXL307 DNP307 DDT307 CTX307 CKB307 CAF307 BQJ307 BGN307 AWR307 AMV307 ACZ307 TD307 JH307 WMI307:WMK307 WWE307:WWG307 WMI310:WMK310 VSQ388:VSS947 WWE310:WWG310 JH310 TD310 ACZ310 AMV310 AWR310 BGN310 BQJ310 CAF310 CKB310 CTX310 DDT310 DNP310 DXL310 EHH310 ERD310 FAZ310 FKV310 FUR310 GEN310 GOJ310 GYF310 HIB310 HRX310 IBT310 ILP310 IVL310 JFH310 JPD310 JYZ310 KIV310 KSR310 LCN310 LMJ310 LWF310 MGB310 MPX310 MZT310 NJP310 NTL310 ODH310 OND310 OWZ310 PGV310 PQR310 QAN310 QKJ310 QUF310 REB310 RNX310 RXT310 SHP310 SRL310 TBH310 TLD310 TUZ310 UEV310 UOR310 UYN310 VIJ310 VSF310 WCB310 WLX310 WVT310 JS310:JU310 TO310:TQ310 ADK310:ADM310 ANG310:ANI310 AXC310:AXE310 BGY310:BHA310 BQU310:BQW310 CAQ310:CAS310 CKM310:CKO310 CUI310:CUK310 DEE310:DEG310 DOA310:DOC310 DXW310:DXY310 EHS310:EHU310 ERO310:ERQ310 FBK310:FBM310 FLG310:FLI310 FVC310:FVE310 GEY310:GFA310 GOU310:GOW310 GYQ310:GYS310 HIM310:HIO310 HSI310:HSK310 ICE310:ICG310 IMA310:IMC310 IVW310:IVY310 JFS310:JFU310 JPO310:JPQ310 JZK310:JZM310 KJG310:KJI310 KTC310:KTE310 LCY310:LDA310 LMU310:LMW310 LWQ310:LWS310 MGM310:MGO310 MQI310:MQK310 NAE310:NAG310 NKA310:NKC310 NTW310:NTY310 ODS310:ODU310 ONO310:ONQ310 OXK310:OXM310 PHG310:PHI310 PRC310:PRE310 QAY310:QBA310 QKU310:QKW310 QUQ310:QUS310 REM310:REO310 ROI310:ROK310 RYE310:RYG310 SIA310:SIC310 SRW310:SRY310 TBS310:TBU310 TLO310:TLQ310 TVK310:TVM310 UFG310:UFI310 UPC310:UPE310 UYY310:UZA310 VIU310:VIW310 VSQ310:VSS310 WCM310:WCO310 N356:N358 N167:N183 TD290:TD291 VIU359:VIW360 UYY359:UZA360 UPC359:UPE360 UFG359:UFI360 TVK359:TVM360 TLO359:TLQ360 TBS359:TBU360 SRW359:SRY360 SIA359:SIC360 RYE359:RYG360 ROI359:ROK360 REM359:REO360 QUQ359:QUS360 QKU359:QKW360 QAY359:QBA360 PRC359:PRE360 PHG359:PHI360 OXK359:OXM360 ONO359:ONQ360 ODS359:ODU360 NTW359:NTY360 NKA359:NKC360 NAE359:NAG360 MQI359:MQK360 MGM359:MGO360 LWQ359:LWS360 LMU359:LMW360 LCY359:LDA360 KTC359:KTE360 KJG359:KJI360 JZK359:JZM360 JPO359:JPQ360 JFS359:JFU360 IVW359:IVY360 IMA359:IMC360 ICE359:ICG360 HSI359:HSK360 HIM359:HIO360 GYQ359:GYS360 GOU359:GOW360 GEY359:GFA360 FVC359:FVE360 FLG359:FLI360 FBK359:FBM360 ERO359:ERQ360 EHS359:EHU360 DXW359:DXY360 DOA359:DOC360 DEE359:DEG360 CUI359:CUK360 CKM359:CKO360 CAQ359:CAS360 BQU359:BQW360 BGY359:BHA360 AXC359:AXE360 ANG359:ANI360 ADK359:ADM360 TO359:TQ360 JS359:JU360 WVT359:WVT360 WLX359:WLX360 WCB359:WCB360 VSF359:VSF360 VIJ359:VIJ360 UYN359:UYN360 UOR359:UOR360 UEV359:UEV360 TUZ359:TUZ360 TLD359:TLD360 TBH359:TBH360 SRL359:SRL360 SHP359:SHP360 RXT359:RXT360 RNX359:RNX360 REB359:REB360 QUF359:QUF360 QKJ359:QKJ360 QAN359:QAN360 PQR359:PQR360 PGV359:PGV360 OWZ359:OWZ360 OND359:OND360 ODH359:ODH360 NTL359:NTL360 NJP359:NJP360 MZT359:MZT360 MPX359:MPX360 MGB359:MGB360 LWF359:LWF360 LMJ359:LMJ360 LCN359:LCN360 KSR359:KSR360 KIV359:KIV360 JYZ359:JYZ360 JPD359:JPD360 JFH359:JFH360 IVL359:IVL360 ILP359:ILP360 IBT359:IBT360 HRX359:HRX360 HIB359:HIB360 GYF359:GYF360 GOJ359:GOJ360 GEN359:GEN360 FUR359:FUR360 FKV359:FKV360 FAZ359:FAZ360 ERD359:ERD360 EHH359:EHH360 DXL359:DXL360 DNP359:DNP360 DDT359:DDT360 CTX359:CTX360 CKB359:CKB360 CAF359:CAF360 BQJ359:BQJ360 BGN359:BGN360 AWR359:AWR360 AMV359:AMV360 ACZ359:ACZ360 TD359:TD360 JH359:JH360 WWE359:WWG360 WMI359:WMK360 Y358:Z361 WCM359:WCO360 WLZ376:WLZ383 WMI369:WMK370 WWE369:WWG370 JH369:JH370 TD369:TD370 ACZ369:ACZ370 AMV369:AMV370 AWR369:AWR370 BGN369:BGN370 BQJ369:BQJ370 CAF369:CAF370 CKB369:CKB370 CTX369:CTX370 DDT369:DDT370 DNP369:DNP370 DXL369:DXL370 EHH369:EHH370 ERD369:ERD370 FAZ369:FAZ370 FKV369:FKV370 FUR369:FUR370 GEN369:GEN370 GOJ369:GOJ370 GYF369:GYF370 HIB369:HIB370 HRX369:HRX370 IBT369:IBT370 ILP369:ILP370 IVL369:IVL370 JFH369:JFH370 JPD369:JPD370 JYZ369:JYZ370 KIV369:KIV370 KSR369:KSR370 LCN369:LCN370 LMJ369:LMJ370 LWF369:LWF370 MGB369:MGB370 MPX369:MPX370 MZT369:MZT370 NJP369:NJP370 NTL369:NTL370 ODH369:ODH370 OND369:OND370 OWZ369:OWZ370 PGV369:PGV370 PQR369:PQR370 QAN369:QAN370 QKJ369:QKJ370 QUF369:QUF370 REB369:REB370 RNX369:RNX370 RXT369:RXT370 SHP369:SHP370 SRL369:SRL370 TBH369:TBH370 TLD369:TLD370 TUZ369:TUZ370 UEV369:UEV370 UOR369:UOR370 UYN369:UYN370 VIJ369:VIJ370 VSF369:VSF370 WCB369:WCB370 WLX369:WLX370 WVT369:WVT370 JS369:JU370 TO369:TQ370 ADK369:ADM370 ANG369:ANI370 AXC369:AXE370 BGY369:BHA370 BQU369:BQW370 CAQ369:CAS370 CKM369:CKO370 CUI369:CUK370 DEE369:DEG370 DOA369:DOC370 DXW369:DXY370 EHS369:EHU370 ERO369:ERQ370 FBK369:FBM370 FLG369:FLI370 FVC369:FVE370 GEY369:GFA370 GOU369:GOW370 GYQ369:GYS370 HIM369:HIO370 HSI369:HSK370 ICE369:ICG370 IMA369:IMC370 IVW369:IVY370 JFS369:JFU370 JPO369:JPQ370 JZK369:JZM370 KJG369:KJI370 KTC369:KTE370 LCY369:LDA370 LMU369:LMW370 LWQ369:LWS370 MGM369:MGO370 MQI369:MQK370 NAE369:NAG370 NKA369:NKC370 NTW369:NTY370 ODS369:ODU370 ONO369:ONQ370 OXK369:OXM370 PHG369:PHI370 PRC369:PRE370 QAY369:QBA370 QKU369:QKW370 QUQ369:QUS370 REM369:REO370 ROI369:ROK370 RYE369:RYG370 SIA369:SIC370 SRW369:SRY370 TBS369:TBU370 TLO369:TLQ370 TVK369:TVM370 UFG369:UFI370 UPC369:UPE370 UYY369:UZA370 VIU369:VIW370 VSQ369:VSS370 WCM369:WCO370 VIU373:VIW374 UYY373:UZA374 UPC373:UPE374 UFG373:UFI374 TVK373:TVM374 TLO373:TLQ374 TBS373:TBU374 SRW373:SRY374 SIA373:SIC374 RYE373:RYG374 ROI373:ROK374 REM373:REO374 QUQ373:QUS374 QKU373:QKW374 QAY373:QBA374 PRC373:PRE374 PHG373:PHI374 OXK373:OXM374 ONO373:ONQ374 ODS373:ODU374 NTW373:NTY374 NKA373:NKC374 NAE373:NAG374 MQI373:MQK374 MGM373:MGO374 LWQ373:LWS374 LMU373:LMW374 LCY373:LDA374 KTC373:KTE374 KJG373:KJI374 JZK373:JZM374 JPO373:JPQ374 JFS373:JFU374 IVW373:IVY374 IMA373:IMC374 ICE373:ICG374 HSI373:HSK374 HIM373:HIO374 GYQ373:GYS374 GOU373:GOW374 GEY373:GFA374 FVC373:FVE374 FLG373:FLI374 FBK373:FBM374 ERO373:ERQ374 EHS373:EHU374 DXW373:DXY374 DOA373:DOC374 DEE373:DEG374 CUI373:CUK374 CKM373:CKO374 CAQ373:CAS374 BQU373:BQW374 BGY373:BHA374 AXC373:AXE374 ANG373:ANI374 ADK373:ADM374 TO373:TQ374 JS373:JU374 WVT373:WVT374 WLX373:WLX374 WCB373:WCB374 VSF373:VSF374 VIJ373:VIJ374 UYN373:UYN374 UOR373:UOR374 UEV373:UEV374 TUZ373:TUZ374 TLD373:TLD374 TBH373:TBH374 SRL373:SRL374 SHP373:SHP374 RXT373:RXT374 RNX373:RNX374 REB373:REB374 QUF373:QUF374 QKJ373:QKJ374 QAN373:QAN374 PQR373:PQR374 PGV373:PGV374 OWZ373:OWZ374 OND373:OND374 ODH373:ODH374 NTL373:NTL374 NJP373:NJP374 MZT373:MZT374 MPX373:MPX374 MGB373:MGB374 LWF373:LWF374 LMJ373:LMJ374 LCN373:LCN374 KSR373:KSR374 KIV373:KIV374 JYZ373:JYZ374 JPD373:JPD374 JFH373:JFH374 IVL373:IVL374 ILP373:ILP374 IBT373:IBT374 HRX373:HRX374 HIB373:HIB374 GYF373:GYF374 GOJ373:GOJ374 GEN373:GEN374 FUR373:FUR374 FKV373:FKV374 FAZ373:FAZ374 ERD373:ERD374 EHH373:EHH374 DXL373:DXL374 DNP373:DNP374 DDT373:DDT374 CTX373:CTX374 CKB373:CKB374 CAF373:CAF374 BQJ373:BQJ374 BGN373:BGN374 AWR373:AWR374 AMV373:AMV374 ACZ373:ACZ374 TD373:TD374 JH373:JH374 WWE373:WWG374 WMI373:WMK374 WCM373:WCO374 WCM365:WCO366 WCM388:WCO947 WMI365:WMK366 WWE365:WWG366 WMI388:WMK947 JH365:JH366 WWE388:WWG947 TD365:TD366 JH388:JH947 ACZ365:ACZ366 TD388:TD947 AMV365:AMV366 ACZ388:ACZ947 AWR365:AWR366 AMV388:AMV947 BGN365:BGN366 AWR388:AWR947 BQJ365:BQJ366 BGN388:BGN947 CAF365:CAF366 BQJ388:BQJ947 CKB365:CKB366 CAF388:CAF947 CTX365:CTX366 CKB388:CKB947 DDT365:DDT366 CTX388:CTX947 DNP365:DNP366 DDT388:DDT947 DXL365:DXL366 DNP388:DNP947 EHH365:EHH366 DXL388:DXL947 ERD365:ERD366 EHH388:EHH947 FAZ365:FAZ366 ERD388:ERD947 FKV365:FKV366 FAZ388:FAZ947 FUR365:FUR366 FKV388:FKV947 GEN365:GEN366 FUR388:FUR947 GOJ365:GOJ366 GEN388:GEN947 GYF365:GYF366 GOJ388:GOJ947 HIB365:HIB366 GYF388:GYF947 HRX365:HRX366 HIB388:HIB947 IBT365:IBT366 HRX388:HRX947 ILP365:ILP366 IBT388:IBT947 IVL365:IVL366 ILP388:ILP947 JFH365:JFH366 IVL388:IVL947 JPD365:JPD366 JFH388:JFH947 JYZ365:JYZ366 JPD388:JPD947 KIV365:KIV366 JYZ388:JYZ947 KSR365:KSR366 KIV388:KIV947 LCN365:LCN366 KSR388:KSR947 LMJ365:LMJ366 LCN388:LCN947 LWF365:LWF366 LMJ388:LMJ947 MGB365:MGB366 LWF388:LWF947 MPX365:MPX366 MGB388:MGB947 MZT365:MZT366 MPX388:MPX947 NJP365:NJP366 MZT388:MZT947 NTL365:NTL366 NJP388:NJP947 ODH365:ODH366 NTL388:NTL947 OND365:OND366 ODH388:ODH947 OWZ365:OWZ366 OND388:OND947 PGV365:PGV366 OWZ388:OWZ947 PQR365:PQR366 PGV388:PGV947 QAN365:QAN366 PQR388:PQR947 QKJ365:QKJ366 QAN388:QAN947 QUF365:QUF366 QKJ388:QKJ947 REB365:REB366 QUF388:QUF947 RNX365:RNX366 REB388:REB947 RXT365:RXT366 RNX388:RNX947 SHP365:SHP366 RXT388:RXT947 SRL365:SRL366 SHP388:SHP947 TBH365:TBH366 SRL388:SRL947 TLD365:TLD366 TBH388:TBH947 TUZ365:TUZ366 TLD388:TLD947 UEV365:UEV366 TUZ388:TUZ947 UOR365:UOR366 UEV388:UEV947 UYN365:UYN366 UOR388:UOR947 VIJ365:VIJ366 UYN388:UYN947 VSF365:VSF366 VIJ388:VIJ947 WCB365:WCB366 VSF388:VSF947 WLX365:WLX366 WCB388:WCB947 WVT365:WVT366 WLX388:WLX947 JS365:JU366 WVT388:WVT947 TO365:TQ366 JS388:JU947 ADK365:ADM366 TO388:TQ947 ANG365:ANI366 ADK388:ADM947 AXC365:AXE366 ANG388:ANI947 BGY365:BHA366 AXC388:AXE947 BQU365:BQW366 BGY388:BHA947 CAQ365:CAS366 BQU388:BQW947 CKM365:CKO366 CAQ388:CAS947 CUI365:CUK366 CKM388:CKO947 DEE365:DEG366 CUI388:CUK947 DOA365:DOC366 DEE388:DEG947 DXW365:DXY366 DOA388:DOC947 EHS365:EHU366 DXW388:DXY947 ERO365:ERQ366 EHS388:EHU947 FBK365:FBM366 ERO388:ERQ947 FLG365:FLI366 FBK388:FBM947 FVC365:FVE366 FLG388:FLI947 GEY365:GFA366 FVC388:FVE947 GOU365:GOW366 GEY388:GFA947 GYQ365:GYS366 GOU388:GOW947 HIM365:HIO366 GYQ388:GYS947 HSI365:HSK366 HIM388:HIO947 ICE365:ICG366 HSI388:HSK947 IMA365:IMC366 ICE388:ICG947 IVW365:IVY366 IMA388:IMC947 JFS365:JFU366 IVW388:IVY947 JPO365:JPQ366 JFS388:JFU947 JZK365:JZM366 JPO388:JPQ947 KJG365:KJI366 JZK388:JZM947 KTC365:KTE366 KJG388:KJI947 LCY365:LDA366 KTC388:KTE947 LMU365:LMW366 LCY388:LDA947 LWQ365:LWS366 LMU388:LMW947 MGM365:MGO366 LWQ388:LWS947 MQI365:MQK366 MGM388:MGO947 NAE365:NAG366 MQI388:MQK947 NKA365:NKC366 NAE388:NAG947 NTW365:NTY366 NKA388:NKC947 ODS365:ODU366 NTW388:NTY947 ONO365:ONQ366 ODS388:ODU947 OXK365:OXM366 ONO388:ONQ947 PHG365:PHI366 OXK388:OXM947 PRC365:PRE366 PHG388:PHI947 QAY365:QBA366 PRC388:PRE947 QKU365:QKW366 QAY388:QBA947 QUQ365:QUS366 QKU388:QKW947 REM365:REO366 QUQ388:QUS947 ROI365:ROK366 REM388:REO947 RYE365:RYG366 ROI388:ROK947 SIA365:SIC366 RYE388:RYG947 SRW365:SRY366 SIA388:SIC947 TBS365:TBU366 SRW388:SRY947 TLO365:TLQ366 TBS388:TBU947 TVK365:TVM366 TLO388:TLQ947 UFG365:UFI366 TVK388:TVM947 UPC365:UPE366 UFG388:UFI947 UYY365:UZA366 UPC388:UPE947 VIU365:VIW366 UYY388:UZA947 VSQ365:VSS366 VIU388:VIW947 WCI361:WCK361 WWE330:WWG331 TD323:TD324 JH316:JH317 ACZ297:ACZ298 AMK155:AMK158 Y364:Z375 ADB376:ADB383 TF376:TF383 JJ376:JJ383 WWG376:WWI383 WMK376:WMM383 WCO376:WCQ383 VSS376:VSU383 VIW376:VIY383 UZA376:UZC383 UPE376:UPG383 UFI376:UFK383 TVM376:TVO383 TLQ376:TLS383 TBU376:TBW383 SRY376:SSA383 SIC376:SIE383 RYG376:RYI383 ROK376:ROM383 REO376:REQ383 QUS376:QUU383 QKW376:QKY383 QBA376:QBC383 PRE376:PRG383 PHI376:PHK383 OXM376:OXO383 ONQ376:ONS383 ODU376:ODW383 NTY376:NUA383 NKC376:NKE383 NAG376:NAI383 MQK376:MQM383 MGO376:MGQ383 LWS376:LWU383 LMW376:LMY383 LDA376:LDC383 KTE376:KTG383 KJI376:KJK383 JZM376:JZO383 JPQ376:JPS383 JFU376:JFW383 IVY376:IWA383 IMC376:IME383 ICG376:ICI383 HSK376:HSM383 HIO376:HIQ383 GYS376:GYU383 GOW376:GOY383 GFA376:GFC383 FVE376:FVG383 FLI376:FLK383 FBM376:FBO383 ERQ376:ERS383 EHU376:EHW383 DXY376:DYA383 DOC376:DOE383 DEG376:DEI383 CUK376:CUM383 CKO376:CKQ383 CAS376:CAU383 BQW376:BQY383 BHA376:BHC383 AXE376:AXG383 ANI376:ANK383 ADM376:ADO383 TQ376:TS383 JU376:JW383 WVV376:WVV383 WCD376:WCD383 VSH376:VSH383 VIL376:VIL383 UYP376:UYP383 UOT376:UOT383 UEX376:UEX383 TVB376:TVB383 TLF376:TLF383 TBJ376:TBJ383 SRN376:SRN383 SHR376:SHR383 RXV376:RXV383 RNZ376:RNZ383 RED376:RED383 QUH376:QUH383 QKL376:QKL383 QAP376:QAP383 PQT376:PQT383 PGX376:PGX383 OXB376:OXB383 ONF376:ONF383 ODJ376:ODJ383 NTN376:NTN383 NJR376:NJR383 MZV376:MZV383 MPZ376:MPZ383 MGD376:MGD383 LWH376:LWH383 LML376:LML383 LCP376:LCP383 KST376:KST383 KIX376:KIX383 JZB376:JZB383 JPF376:JPF383 JFJ376:JFJ383 IVN376:IVN383 ILR376:ILR383 IBV376:IBV383 HRZ376:HRZ383 HID376:HID383 GYH376:GYH383 GOL376:GOL383 GEP376:GEP383 FUT376:FUT383 FKX376:FKX383 FBB376:FBB383 ERF376:ERF383 EHJ376:EHJ383 DXN376:DXN383 DNR376:DNR383 DDV376:DDV383 CTZ376:CTZ383 CKD376:CKD383 CAH376:CAH383 BQL376:BQL383 BGP376:BGP383 AWT376:AWT383 N360:N364 VSQ359:VSS360 VSM361:VSO361 VIQ361:VIS361 UYU361:UYW361 UOY361:UPA361 UFC361:UFE361 TVG361:TVI361 TLK361:TLM361 TBO361:TBQ361 SRS361:SRU361 SHW361:SHY361 RYA361:RYC361 ROE361:ROG361 REI361:REK361 QUM361:QUO361 QKQ361:QKS361 QAU361:QAW361 PQY361:PRA361 PHC361:PHE361 OXG361:OXI361 ONK361:ONM361 ODO361:ODQ361 NTS361:NTU361 NJW361:NJY361 NAA361:NAC361 MQE361:MQG361 MGI361:MGK361 LWM361:LWO361 LMQ361:LMS361 LCU361:LCW361 KSY361:KTA361 KJC361:KJE361 JZG361:JZI361 JPK361:JPM361 JFO361:JFQ361 IVS361:IVU361 ILW361:ILY361 ICA361:ICC361 HSE361:HSG361 HII361:HIK361 GYM361:GYO361 GOQ361:GOS361 GEU361:GEW361 FUY361:FVA361 FLC361:FLE361 FBG361:FBI361 ERK361:ERM361 EHO361:EHQ361 DXS361:DXU361 DNW361:DNY361 DEA361:DEC361 CUE361:CUG361 CKI361:CKK361 CAM361:CAO361 BQQ361:BQS361 BGU361:BGW361 AWY361:AXA361 ANC361:ANE361 ADG361:ADI361 TK361:TM361 JO361:JQ361 WWA361:WWC361 WME361:WMG361 N366:N368 WCI367:WCK367 VSM367:VSO367 VIQ367:VIS367 UYU367:UYW367 UOY367:UPA367 UFC367:UFE367 TVG367:TVI367 TLK367:TLM367 TBO367:TBQ367 SRS367:SRU367 SHW367:SHY367 RYA367:RYC367 ROE367:ROG367 REI367:REK367 QUM367:QUO367 QKQ367:QKS367 QAU367:QAW367 PQY367:PRA367 PHC367:PHE367 OXG367:OXI367 ONK367:ONM367 ODO367:ODQ367 NTS367:NTU367 NJW367:NJY367 NAA367:NAC367 MQE367:MQG367 MGI367:MGK367 LWM367:LWO367 LMQ367:LMS367 LCU367:LCW367 KSY367:KTA367 KJC367:KJE367 JZG367:JZI367 JPK367:JPM367 JFO367:JFQ367 IVS367:IVU367 ILW367:ILY367 ICA367:ICC367 HSE367:HSG367 HII367:HIK367 GYM367:GYO367 GOQ367:GOS367 GEU367:GEW367 FUY367:FVA367 FLC367:FLE367 FBG367:FBI367 ERK367:ERM367 EHO367:EHQ367 DXS367:DXU367 DNW367:DNY367 DEA367:DEC367 CUE367:CUG367 CKI367:CKK367 CAM367:CAO367 BQQ367:BQS367 BGU367:BGW367 AWY367:AXA367 ANC367:ANE367 ADG367:ADI367 TK367:TM367 JO367:JQ367 WVP367 WLT367 WBX367 VSB367 VIF367 UYJ367 UON367 UER367 TUV367 TKZ367 TBD367 SRH367 SHL367 RXP367 RNT367 RDX367 QUB367 QKF367 QAJ367 PQN367 PGR367 OWV367 OMZ367 ODD367 NTH367 NJL367 MZP367 MPT367 MFX367 LWB367 LMF367 LCJ367 KSN367 KIR367 JYV367 JOZ367 JFD367 IVH367 ILL367 IBP367 HRT367 HHX367 GYB367 GOF367 GEJ367 FUN367 FKR367 FAV367 EQZ367 EHD367 DXH367 DNL367 DDP367 CTT367 CJX367 CAB367 BQF367 BGJ367 AWN367 AMR367 ACV367 SZ367 JD367 WWA367:WWC367 WME367:WMG367 WCI371:WCK371 N370:N372 VSM371:VSO371 VIQ371:VIS371 UYU371:UYW371 UOY371:UPA371 UFC371:UFE371 TVG371:TVI371 TLK371:TLM371 TBO371:TBQ371 SRS371:SRU371 SHW371:SHY371 RYA371:RYC371 ROE371:ROG371 REI371:REK371 QUM371:QUO371 QKQ371:QKS371 QAU371:QAW371 PQY371:PRA371 PHC371:PHE371 OXG371:OXI371 ONK371:ONM371 ODO371:ODQ371 NTS371:NTU371 NJW371:NJY371 NAA371:NAC371 MQE371:MQG371 MGI371:MGK371 LWM371:LWO371 LMQ371:LMS371 LCU371:LCW371 KSY371:KTA371 KJC371:KJE371 JZG371:JZI371 JPK371:JPM371 JFO371:JFQ371 IVS371:IVU371 ILW371:ILY371 ICA371:ICC371 HSE371:HSG371 HII371:HIK371 GYM371:GYO371 GOQ371:GOS371 GEU371:GEW371 FUY371:FVA371 FLC371:FLE371 FBG371:FBI371 ERK371:ERM371 EHO371:EHQ371 DXS371:DXU371 DNW371:DNY371 DEA371:DEC371 CUE371:CUG371 CKI371:CKK371 CAM371:CAO371 BQQ371:BQS371 BGU371:BGW371 AWY371:AXA371 ANC371:ANE371 ADG371:ADI371 TK371:TM371 JO371:JQ371 WVP371 WLT371 WBX371 VSB371 VIF371 UYJ371 UON371 UER371 TUV371 TKZ371 TBD371 SRH371 SHL371 RXP371 RNT371 RDX371 QUB371 QKF371 QAJ371 PQN371 PGR371 OWV371 OMZ371 ODD371 NTH371 NJL371 MZP371 MPT371 MFX371 LWB371 LMF371 LCJ371 KSN371 KIR371 JYV371 JOZ371 JFD371 IVH371 ILL371 IBP371 HRT371 HHX371 GYB371 GOF371 GEJ371 FUN371 FKR371 FAV371 EQZ371 EHD371 DXH371 DNL371 DDP371 CTT371 CJX371 CAB371 BQF371 BGJ371 AWN371 AMR371 ACV371 SZ371 JD371 WWA371:WWC371 WME371:WMG371 WCI375:WCK375 VSQ373:VSS374 VSM375:VSO375 VIQ375:VIS375 UYU375:UYW375 UOY375:UPA375 UFC375:UFE375 TVG375:TVI375 TLK375:TLM375 TBO375:TBQ375 SRS375:SRU375 SHW375:SHY375 RYA375:RYC375 ROE375:ROG375 REI375:REK375 QUM375:QUO375 QKQ375:QKS375 QAU375:QAW375 PQY375:PRA375 PHC375:PHE375 OXG375:OXI375 ONK375:ONM375 ODO375:ODQ375 NTS375:NTU375 NJW375:NJY375 NAA375:NAC375 MQE375:MQG375 MGI375:MGK375 LWM375:LWO375 LMQ375:LMS375 LCU375:LCW375 KSY375:KTA375 KJC375:KJE375 JZG375:JZI375 JPK375:JPM375 JFO375:JFQ375 IVS375:IVU375 ILW375:ILY375 ICA375:ICC375 HSE375:HSG375 HII375:HIK375 GYM375:GYO375 GOQ375:GOS375 GEU375:GEW375 FUY375:FVA375 FLC375:FLE375 FBG375:FBI375 ERK375:ERM375 EHO375:EHQ375 DXS375:DXU375 DNW375:DNY375 DEA375:DEC375 CUE375:CUG375 CKI375:CKK375 CAM375:CAO375 BQQ375:BQS375 BGU375:BGW375 AWY375:AXA375 ANC375:ANE375 ADG375:ADI375 TK375:TM375 JO375:JQ375 WVP375 WLT375 WBX375 VSB375 VIF375 UYJ375 UON375 UER375 TUV375 TKZ375 TBD375 SRH375 SHL375 RXP375 RNT375 RDX375 QUB375 QKF375 QAJ375 PQN375 PGR375 OWV375 OMZ375 ODD375 NTH375 NJL375 MZP375 MPT375 MFX375 LWB375 LMF375 LCJ375 KSN375 KIR375 JYV375 JOZ375 JFD375 IVH375 ILL375 IBP375 HRT375 HHX375 GYB375 GOF375 GEJ375 FUN375 FKR375 FAV375 EQZ375 EHD375 DXH375 DNL375 DDP375 CTT375 CJX375 CAB375 BQF375 BGJ375 AWN375 AMR375 ACV375 SZ375 JD375 WWA375:WWC375 WME375:WMG375 N374:N947 Y376:AA947 Y264:Y275 Y276:Z338 N262:N307 Y216:AA239 N216:N254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2019-2023-23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Тусипкалиева Айгуль Мугиевна</dc:creator>
  <cp:lastModifiedBy>Тусипкалиева Айгуль Мугиевна</cp:lastModifiedBy>
  <dcterms:created xsi:type="dcterms:W3CDTF">2017-05-02T05:10:22Z</dcterms:created>
  <dcterms:modified xsi:type="dcterms:W3CDTF">2021-03-19T07:51:24Z</dcterms:modified>
</cp:coreProperties>
</file>