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20-2024гг\4 изм.и доп. 2020-2024\эмг\"/>
    </mc:Choice>
  </mc:AlternateContent>
  <bookViews>
    <workbookView xWindow="0" yWindow="0" windowWidth="28800" windowHeight="12435" tabRatio="593"/>
  </bookViews>
  <sheets>
    <sheet name="ДПЗ 20-24 с 4 изм.и доп" sheetId="3" r:id="rId1"/>
  </sheets>
  <externalReferences>
    <externalReference r:id="rId2"/>
    <externalReference r:id="rId3"/>
    <externalReference r:id="rId4"/>
    <externalReference r:id="rId5"/>
    <externalReference r:id="rId6"/>
  </externalReferences>
  <definedNames>
    <definedName name="_xlnm._FilterDatabase" localSheetId="0" hidden="1">'ДПЗ 20-24 с 4 изм.и доп'!$A$12:$WXM$326</definedName>
    <definedName name="ааа">#REF!</definedName>
    <definedName name="атр">'[1]Атрибуты товара'!$A$4:$A$535</definedName>
    <definedName name="атрибут" localSheetId="0">#REF!</definedName>
    <definedName name="ЕИ" localSheetId="0">'[2]Справочник единиц измерения'!$B$3:$B$45</definedName>
    <definedName name="Инкотермс">'[2]Справочник Инкотермс'!$A$4:$A$14</definedName>
    <definedName name="ллл">'[3]Справочник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24" i="3" l="1"/>
  <c r="AZ324" i="3" s="1"/>
  <c r="AO324" i="3"/>
  <c r="AK324" i="3"/>
  <c r="AG324" i="3"/>
  <c r="AY323" i="3"/>
  <c r="AZ323" i="3" s="1"/>
  <c r="AO323" i="3"/>
  <c r="AK323" i="3"/>
  <c r="AG323" i="3"/>
  <c r="AY322" i="3"/>
  <c r="AZ322" i="3" s="1"/>
  <c r="AO322" i="3"/>
  <c r="AK322" i="3"/>
  <c r="AG322" i="3"/>
  <c r="AY321" i="3"/>
  <c r="AZ321" i="3" s="1"/>
  <c r="AO321" i="3"/>
  <c r="AK321" i="3"/>
  <c r="AG321" i="3"/>
  <c r="AY320" i="3"/>
  <c r="AZ320" i="3" s="1"/>
  <c r="AK320" i="3"/>
  <c r="AG320" i="3"/>
  <c r="AY229" i="3"/>
  <c r="AZ229" i="3" s="1"/>
  <c r="AO229" i="3"/>
  <c r="AK229" i="3"/>
  <c r="AG229" i="3"/>
  <c r="AY226" i="3"/>
  <c r="AZ226" i="3" s="1"/>
  <c r="AO226" i="3"/>
  <c r="AK226" i="3"/>
  <c r="AG226" i="3"/>
  <c r="AY223" i="3"/>
  <c r="AZ223" i="3" s="1"/>
  <c r="AO223" i="3"/>
  <c r="AK223" i="3"/>
  <c r="AG223" i="3"/>
  <c r="AY220" i="3"/>
  <c r="AZ220" i="3" s="1"/>
  <c r="AO220" i="3"/>
  <c r="AK220" i="3"/>
  <c r="AG220" i="3"/>
  <c r="AY217" i="3"/>
  <c r="AZ217" i="3" s="1"/>
  <c r="AO217" i="3"/>
  <c r="AK217" i="3"/>
  <c r="AG217" i="3"/>
  <c r="AY214" i="3"/>
  <c r="AZ214" i="3" s="1"/>
  <c r="AO214" i="3"/>
  <c r="AK214" i="3"/>
  <c r="AG214" i="3"/>
  <c r="AY211" i="3"/>
  <c r="AZ211" i="3" s="1"/>
  <c r="AO211" i="3"/>
  <c r="AK211" i="3"/>
  <c r="AG211" i="3"/>
  <c r="AY246" i="3"/>
  <c r="AZ246" i="3" s="1"/>
  <c r="AO246" i="3"/>
  <c r="AK246" i="3"/>
  <c r="AG246" i="3"/>
  <c r="AY242" i="3"/>
  <c r="AZ242" i="3" s="1"/>
  <c r="AO242" i="3"/>
  <c r="AK242" i="3"/>
  <c r="AG242" i="3"/>
  <c r="AY270" i="3"/>
  <c r="AZ270" i="3" s="1"/>
  <c r="AO270" i="3"/>
  <c r="AK270" i="3"/>
  <c r="AG270" i="3"/>
  <c r="AY161" i="3"/>
  <c r="AZ161" i="3" s="1"/>
  <c r="AK161" i="3"/>
  <c r="AG161" i="3"/>
  <c r="AY157" i="3"/>
  <c r="AZ157" i="3" s="1"/>
  <c r="AK157" i="3"/>
  <c r="AG157" i="3"/>
  <c r="AY160" i="3"/>
  <c r="AZ160" i="3" s="1"/>
  <c r="AO160" i="3"/>
  <c r="AK160" i="3"/>
  <c r="AG160" i="3"/>
  <c r="AY154" i="3"/>
  <c r="AZ154" i="3" s="1"/>
  <c r="AK154" i="3"/>
  <c r="AG154" i="3"/>
  <c r="AY151" i="3"/>
  <c r="AZ151" i="3" s="1"/>
  <c r="AK151" i="3"/>
  <c r="AG151" i="3"/>
  <c r="AY148" i="3"/>
  <c r="AZ148" i="3" s="1"/>
  <c r="AK148" i="3"/>
  <c r="AG148" i="3"/>
  <c r="AY145" i="3"/>
  <c r="AZ145" i="3" s="1"/>
  <c r="AK145" i="3"/>
  <c r="AG145" i="3"/>
  <c r="AX106" i="3"/>
  <c r="AN106" i="3"/>
  <c r="AJ106" i="3"/>
  <c r="AK106" i="3" s="1"/>
  <c r="AF106" i="3"/>
  <c r="AG106" i="3" s="1"/>
  <c r="AX105" i="3"/>
  <c r="AN105" i="3"/>
  <c r="AO105" i="3" s="1"/>
  <c r="AJ105" i="3"/>
  <c r="AK105" i="3" s="1"/>
  <c r="AF105" i="3"/>
  <c r="AG105" i="3" s="1"/>
  <c r="AX104" i="3"/>
  <c r="AN104" i="3"/>
  <c r="AJ104" i="3"/>
  <c r="AK104" i="3" s="1"/>
  <c r="AF104" i="3"/>
  <c r="AG104" i="3" s="1"/>
  <c r="AX103" i="3"/>
  <c r="AN103" i="3"/>
  <c r="AO103" i="3" s="1"/>
  <c r="AJ103" i="3"/>
  <c r="AK103" i="3" s="1"/>
  <c r="AF103" i="3"/>
  <c r="AG103" i="3" s="1"/>
  <c r="AX102" i="3"/>
  <c r="AN102" i="3"/>
  <c r="AJ102" i="3"/>
  <c r="AK102" i="3" s="1"/>
  <c r="AF102" i="3"/>
  <c r="AG102" i="3" s="1"/>
  <c r="AX101" i="3"/>
  <c r="AN101" i="3"/>
  <c r="AO101" i="3" s="1"/>
  <c r="AJ101" i="3"/>
  <c r="AK101" i="3" s="1"/>
  <c r="AF101" i="3"/>
  <c r="AG101" i="3" s="1"/>
  <c r="AX100" i="3"/>
  <c r="AN100" i="3"/>
  <c r="AJ100" i="3"/>
  <c r="AK100" i="3" s="1"/>
  <c r="AF100" i="3"/>
  <c r="AG100" i="3" s="1"/>
  <c r="AX99" i="3"/>
  <c r="AN99" i="3"/>
  <c r="AO99" i="3" s="1"/>
  <c r="AJ99" i="3"/>
  <c r="AK99" i="3" s="1"/>
  <c r="AF99" i="3"/>
  <c r="AG99" i="3" s="1"/>
  <c r="AX98" i="3"/>
  <c r="AN98" i="3"/>
  <c r="AJ98" i="3"/>
  <c r="AK98" i="3" s="1"/>
  <c r="AF98" i="3"/>
  <c r="AG98" i="3" s="1"/>
  <c r="AX97" i="3"/>
  <c r="AN97" i="3"/>
  <c r="AO97" i="3" s="1"/>
  <c r="AJ97" i="3"/>
  <c r="AK97" i="3" s="1"/>
  <c r="AF97" i="3"/>
  <c r="AG97" i="3" s="1"/>
  <c r="AX96" i="3"/>
  <c r="AN96" i="3"/>
  <c r="AO96" i="3" s="1"/>
  <c r="AJ96" i="3"/>
  <c r="AK96" i="3" s="1"/>
  <c r="AF96" i="3"/>
  <c r="AG96" i="3" s="1"/>
  <c r="AX95" i="3"/>
  <c r="AN95" i="3"/>
  <c r="AO95" i="3" s="1"/>
  <c r="AJ95" i="3"/>
  <c r="AK95" i="3" s="1"/>
  <c r="AF95" i="3"/>
  <c r="AG95" i="3" s="1"/>
  <c r="AX94" i="3"/>
  <c r="AN94" i="3"/>
  <c r="AJ94" i="3"/>
  <c r="AK94" i="3" s="1"/>
  <c r="AF94" i="3"/>
  <c r="AG94" i="3" s="1"/>
  <c r="AX93" i="3"/>
  <c r="AN93" i="3"/>
  <c r="AO93" i="3" s="1"/>
  <c r="AJ93" i="3"/>
  <c r="AK93" i="3" s="1"/>
  <c r="AF93" i="3"/>
  <c r="AG93" i="3" s="1"/>
  <c r="AX92" i="3"/>
  <c r="AN92" i="3"/>
  <c r="AO92" i="3" s="1"/>
  <c r="AJ92" i="3"/>
  <c r="AK92" i="3" s="1"/>
  <c r="AF92" i="3"/>
  <c r="AG92" i="3" s="1"/>
  <c r="AX91" i="3"/>
  <c r="AV91" i="3"/>
  <c r="AW91" i="3" s="1"/>
  <c r="AR91" i="3"/>
  <c r="AS91" i="3" s="1"/>
  <c r="AN91" i="3"/>
  <c r="AJ91" i="3"/>
  <c r="AK91" i="3" s="1"/>
  <c r="AF91" i="3"/>
  <c r="AG91" i="3" s="1"/>
  <c r="AX89" i="3"/>
  <c r="AV89" i="3"/>
  <c r="AW89" i="3" s="1"/>
  <c r="AR89" i="3"/>
  <c r="AS89" i="3" s="1"/>
  <c r="AN89" i="3"/>
  <c r="AO89" i="3" s="1"/>
  <c r="AJ89" i="3"/>
  <c r="AF89" i="3"/>
  <c r="AG89" i="3" s="1"/>
  <c r="AX87" i="3"/>
  <c r="AV87" i="3"/>
  <c r="AW87" i="3" s="1"/>
  <c r="AR87" i="3"/>
  <c r="AS87" i="3" s="1"/>
  <c r="AN87" i="3"/>
  <c r="AO87" i="3" s="1"/>
  <c r="AJ87" i="3"/>
  <c r="AF87" i="3"/>
  <c r="AG87" i="3" s="1"/>
  <c r="AX85" i="3"/>
  <c r="AV85" i="3"/>
  <c r="AW85" i="3" s="1"/>
  <c r="AR85" i="3"/>
  <c r="AS85" i="3" s="1"/>
  <c r="AN85" i="3"/>
  <c r="AO85" i="3" s="1"/>
  <c r="AJ85" i="3"/>
  <c r="AF85" i="3"/>
  <c r="AG85" i="3" s="1"/>
  <c r="AX83" i="3"/>
  <c r="AV83" i="3"/>
  <c r="AW83" i="3" s="1"/>
  <c r="AR83" i="3"/>
  <c r="AS83" i="3" s="1"/>
  <c r="AN83" i="3"/>
  <c r="AO83" i="3" s="1"/>
  <c r="AJ83" i="3"/>
  <c r="AF83" i="3"/>
  <c r="AG83" i="3" s="1"/>
  <c r="AX41" i="3"/>
  <c r="AV41" i="3"/>
  <c r="AW41" i="3" s="1"/>
  <c r="AR41" i="3"/>
  <c r="AS41" i="3" s="1"/>
  <c r="AN41" i="3"/>
  <c r="AO41" i="3" s="1"/>
  <c r="AJ41" i="3"/>
  <c r="AF41" i="3"/>
  <c r="AG41" i="3" s="1"/>
  <c r="AX36" i="3"/>
  <c r="AV36" i="3"/>
  <c r="AW36" i="3" s="1"/>
  <c r="AR36" i="3"/>
  <c r="AS36" i="3" s="1"/>
  <c r="AN36" i="3"/>
  <c r="AO36" i="3" s="1"/>
  <c r="AJ36" i="3"/>
  <c r="AF36" i="3"/>
  <c r="AG36" i="3" s="1"/>
  <c r="AX33" i="3"/>
  <c r="AV33" i="3"/>
  <c r="AW33" i="3" s="1"/>
  <c r="AR33" i="3"/>
  <c r="AS33" i="3" s="1"/>
  <c r="AN33" i="3"/>
  <c r="AO33" i="3" s="1"/>
  <c r="AJ33" i="3"/>
  <c r="AF33" i="3"/>
  <c r="AG33" i="3" s="1"/>
  <c r="AX29" i="3"/>
  <c r="AV29" i="3"/>
  <c r="AW29" i="3" s="1"/>
  <c r="AR29" i="3"/>
  <c r="AS29" i="3" s="1"/>
  <c r="AN29" i="3"/>
  <c r="AO29" i="3" s="1"/>
  <c r="AJ29" i="3"/>
  <c r="AF29" i="3"/>
  <c r="AG29" i="3" s="1"/>
  <c r="AX27" i="3"/>
  <c r="AV27" i="3"/>
  <c r="AW27" i="3" s="1"/>
  <c r="AR27" i="3"/>
  <c r="AS27" i="3" s="1"/>
  <c r="AN27" i="3"/>
  <c r="AO27" i="3" s="1"/>
  <c r="AJ27" i="3"/>
  <c r="AF27" i="3"/>
  <c r="AG27" i="3" s="1"/>
  <c r="AX22" i="3"/>
  <c r="AV22" i="3"/>
  <c r="AW22" i="3" s="1"/>
  <c r="AR22" i="3"/>
  <c r="AS22" i="3" s="1"/>
  <c r="AN22" i="3"/>
  <c r="AO22" i="3" s="1"/>
  <c r="AJ22" i="3"/>
  <c r="AF22" i="3"/>
  <c r="AG22" i="3" s="1"/>
  <c r="AX21" i="3"/>
  <c r="AX26" i="3"/>
  <c r="AX28" i="3"/>
  <c r="AY105" i="3" l="1"/>
  <c r="AZ105" i="3" s="1"/>
  <c r="AY91" i="3"/>
  <c r="AZ91" i="3" s="1"/>
  <c r="AY22" i="3"/>
  <c r="AZ22" i="3" s="1"/>
  <c r="AY29" i="3"/>
  <c r="AZ29" i="3" s="1"/>
  <c r="AY36" i="3"/>
  <c r="AZ36" i="3" s="1"/>
  <c r="AY41" i="3"/>
  <c r="AZ41" i="3" s="1"/>
  <c r="AY99" i="3"/>
  <c r="AZ99" i="3" s="1"/>
  <c r="AY27" i="3"/>
  <c r="AZ27" i="3" s="1"/>
  <c r="AY33" i="3"/>
  <c r="AZ33" i="3" s="1"/>
  <c r="AY93" i="3"/>
  <c r="AZ93" i="3" s="1"/>
  <c r="AY102" i="3"/>
  <c r="AZ102" i="3" s="1"/>
  <c r="AK41" i="3"/>
  <c r="AY83" i="3"/>
  <c r="AZ83" i="3" s="1"/>
  <c r="AO91" i="3"/>
  <c r="AY103" i="3"/>
  <c r="AZ103" i="3" s="1"/>
  <c r="AY94" i="3"/>
  <c r="AZ94" i="3" s="1"/>
  <c r="AY100" i="3"/>
  <c r="AZ100" i="3" s="1"/>
  <c r="AY106" i="3"/>
  <c r="AZ106" i="3" s="1"/>
  <c r="AY85" i="3"/>
  <c r="AZ85" i="3" s="1"/>
  <c r="AY87" i="3"/>
  <c r="AZ87" i="3" s="1"/>
  <c r="AY89" i="3"/>
  <c r="AZ89" i="3" s="1"/>
  <c r="AY95" i="3"/>
  <c r="AZ95" i="3" s="1"/>
  <c r="AY101" i="3"/>
  <c r="AZ101" i="3" s="1"/>
  <c r="AY98" i="3"/>
  <c r="AZ98" i="3" s="1"/>
  <c r="AY104" i="3"/>
  <c r="AZ104" i="3" s="1"/>
  <c r="AY97" i="3"/>
  <c r="AZ97" i="3" s="1"/>
  <c r="AO94" i="3"/>
  <c r="AO98" i="3"/>
  <c r="AO100" i="3"/>
  <c r="AO102" i="3"/>
  <c r="AO104" i="3"/>
  <c r="AO106" i="3"/>
  <c r="AY92" i="3"/>
  <c r="AZ92" i="3" s="1"/>
  <c r="AY96" i="3"/>
  <c r="AZ96" i="3" s="1"/>
  <c r="AK89" i="3"/>
  <c r="AK87" i="3"/>
  <c r="AK85" i="3"/>
  <c r="AK83" i="3"/>
  <c r="AK36" i="3"/>
  <c r="AK33" i="3"/>
  <c r="AK29" i="3"/>
  <c r="AK27" i="3"/>
  <c r="AK22" i="3"/>
  <c r="AX19" i="3"/>
  <c r="AV19" i="3"/>
  <c r="AW19" i="3" s="1"/>
  <c r="AR19" i="3"/>
  <c r="AS19" i="3" s="1"/>
  <c r="AN19" i="3"/>
  <c r="AO19" i="3" s="1"/>
  <c r="AJ19" i="3"/>
  <c r="AF19" i="3"/>
  <c r="AG19" i="3" s="1"/>
  <c r="AY19" i="3" l="1"/>
  <c r="AZ19" i="3" s="1"/>
  <c r="AK19" i="3"/>
  <c r="AW319" i="3" l="1"/>
  <c r="AS319" i="3"/>
  <c r="AO319" i="3"/>
  <c r="AK319" i="3"/>
  <c r="AG319" i="3"/>
  <c r="AY318" i="3"/>
  <c r="AV274" i="3"/>
  <c r="AW274" i="3" s="1"/>
  <c r="AR274" i="3"/>
  <c r="AS274" i="3" s="1"/>
  <c r="AN274" i="3"/>
  <c r="AO274" i="3" s="1"/>
  <c r="AJ274" i="3"/>
  <c r="AF274" i="3"/>
  <c r="AG274" i="3" s="1"/>
  <c r="AV272" i="3"/>
  <c r="AW272" i="3" s="1"/>
  <c r="AR272" i="3"/>
  <c r="AS272" i="3" s="1"/>
  <c r="AN272" i="3"/>
  <c r="AO272" i="3" s="1"/>
  <c r="AJ272" i="3"/>
  <c r="AF272" i="3"/>
  <c r="AG272" i="3" s="1"/>
  <c r="AZ269" i="3"/>
  <c r="AK269" i="3"/>
  <c r="AG269" i="3"/>
  <c r="AW245" i="3"/>
  <c r="AS245" i="3"/>
  <c r="AO245" i="3"/>
  <c r="AK245" i="3"/>
  <c r="AG245" i="3"/>
  <c r="AY274" i="3" l="1"/>
  <c r="AZ274" i="3" s="1"/>
  <c r="AY272" i="3"/>
  <c r="AZ272" i="3" s="1"/>
  <c r="AK274" i="3"/>
  <c r="AK272" i="3"/>
  <c r="AX40" i="3"/>
  <c r="AW40" i="3"/>
  <c r="AS40" i="3"/>
  <c r="AN40" i="3"/>
  <c r="AO40" i="3" s="1"/>
  <c r="AK40" i="3"/>
  <c r="AG40" i="3"/>
  <c r="AW26" i="3"/>
  <c r="AS26" i="3"/>
  <c r="AN26" i="3"/>
  <c r="AO26" i="3" s="1"/>
  <c r="AJ26" i="3"/>
  <c r="AG26" i="3"/>
  <c r="AZ81" i="3"/>
  <c r="AY81" i="3"/>
  <c r="AZ79" i="3"/>
  <c r="AY79" i="3"/>
  <c r="AZ77" i="3"/>
  <c r="AY77" i="3"/>
  <c r="AZ75" i="3"/>
  <c r="AY75" i="3"/>
  <c r="AZ73" i="3"/>
  <c r="AY73" i="3"/>
  <c r="AZ71" i="3"/>
  <c r="AY71" i="3"/>
  <c r="AZ69" i="3"/>
  <c r="AY69" i="3"/>
  <c r="AZ67" i="3"/>
  <c r="AY67" i="3"/>
  <c r="AZ65" i="3"/>
  <c r="AY65" i="3"/>
  <c r="AZ63" i="3"/>
  <c r="AY63" i="3"/>
  <c r="AZ56" i="3"/>
  <c r="AY56" i="3"/>
  <c r="AZ53" i="3"/>
  <c r="AY53" i="3"/>
  <c r="AZ50" i="3"/>
  <c r="AY50" i="3"/>
  <c r="AZ47" i="3"/>
  <c r="AY47" i="3"/>
  <c r="AZ44" i="3"/>
  <c r="AY44" i="3"/>
  <c r="AX90" i="3"/>
  <c r="AN90" i="3"/>
  <c r="AO90" i="3" s="1"/>
  <c r="AJ90" i="3"/>
  <c r="AK90" i="3" s="1"/>
  <c r="AF90" i="3"/>
  <c r="AX88" i="3"/>
  <c r="AN88" i="3"/>
  <c r="AO88" i="3" s="1"/>
  <c r="AJ88" i="3"/>
  <c r="AK88" i="3" s="1"/>
  <c r="AF88" i="3"/>
  <c r="AX86" i="3"/>
  <c r="AN86" i="3"/>
  <c r="AO86" i="3" s="1"/>
  <c r="AJ86" i="3"/>
  <c r="AK86" i="3" s="1"/>
  <c r="AF86" i="3"/>
  <c r="AX84" i="3"/>
  <c r="AN84" i="3"/>
  <c r="AO84" i="3" s="1"/>
  <c r="AJ84" i="3"/>
  <c r="AK84" i="3" s="1"/>
  <c r="AF84" i="3"/>
  <c r="AX82" i="3"/>
  <c r="AN82" i="3"/>
  <c r="AO82" i="3" s="1"/>
  <c r="AJ82" i="3"/>
  <c r="AK82" i="3" s="1"/>
  <c r="AF82" i="3"/>
  <c r="AK26" i="3" l="1"/>
  <c r="AG82" i="3"/>
  <c r="AG86" i="3"/>
  <c r="AG90" i="3"/>
  <c r="AG84" i="3"/>
  <c r="AG88" i="3"/>
  <c r="AZ276" i="3" l="1"/>
  <c r="AW276" i="3"/>
  <c r="AR276" i="3"/>
  <c r="AS276" i="3" s="1"/>
  <c r="AN276" i="3"/>
  <c r="AO276" i="3" s="1"/>
  <c r="AJ276" i="3"/>
  <c r="AK276" i="3" s="1"/>
  <c r="AG276" i="3"/>
  <c r="AY309" i="3" l="1"/>
  <c r="AZ309" i="3" s="1"/>
  <c r="AO309" i="3"/>
  <c r="AK309" i="3"/>
  <c r="AG309" i="3"/>
  <c r="AY306" i="3"/>
  <c r="AZ306" i="3" s="1"/>
  <c r="AO306" i="3"/>
  <c r="AK306" i="3"/>
  <c r="AG306" i="3"/>
  <c r="AY303" i="3"/>
  <c r="AZ303" i="3" s="1"/>
  <c r="AO303" i="3"/>
  <c r="AK303" i="3"/>
  <c r="AG303" i="3"/>
  <c r="AY300" i="3"/>
  <c r="AZ300" i="3" s="1"/>
  <c r="AO300" i="3"/>
  <c r="AK300" i="3"/>
  <c r="AG300" i="3"/>
  <c r="AY297" i="3"/>
  <c r="AZ297" i="3" s="1"/>
  <c r="AO297" i="3"/>
  <c r="AK297" i="3"/>
  <c r="AG297" i="3"/>
  <c r="AZ298" i="3" l="1"/>
  <c r="AZ301" i="3"/>
  <c r="AZ308" i="3"/>
  <c r="AO308" i="3"/>
  <c r="AK308" i="3"/>
  <c r="AG308" i="3"/>
  <c r="AZ305" i="3"/>
  <c r="AO305" i="3"/>
  <c r="AK305" i="3"/>
  <c r="AG305" i="3"/>
  <c r="AZ302" i="3"/>
  <c r="AO302" i="3"/>
  <c r="AK302" i="3"/>
  <c r="AG302" i="3"/>
  <c r="AZ299" i="3"/>
  <c r="AO299" i="3"/>
  <c r="AK299" i="3"/>
  <c r="AG299" i="3"/>
  <c r="AZ296" i="3"/>
  <c r="AO296" i="3"/>
  <c r="AK296" i="3"/>
  <c r="AG296" i="3"/>
  <c r="AW244" i="3"/>
  <c r="AS244" i="3"/>
  <c r="AO244" i="3"/>
  <c r="AK244" i="3"/>
  <c r="AG244" i="3"/>
  <c r="AY206" i="3"/>
  <c r="AZ206" i="3" s="1"/>
  <c r="AG206" i="3"/>
  <c r="AY204" i="3"/>
  <c r="AZ204" i="3" s="1"/>
  <c r="AG204" i="3"/>
  <c r="AY201" i="3"/>
  <c r="AZ201" i="3" s="1"/>
  <c r="AG201" i="3"/>
  <c r="AY198" i="3"/>
  <c r="AZ198" i="3" s="1"/>
  <c r="AG198" i="3"/>
  <c r="AY195" i="3"/>
  <c r="AZ195" i="3" s="1"/>
  <c r="AG195" i="3"/>
  <c r="AY192" i="3"/>
  <c r="AZ192" i="3" s="1"/>
  <c r="AG192" i="3"/>
  <c r="AO318" i="3"/>
  <c r="AK318" i="3"/>
  <c r="AG318" i="3"/>
  <c r="AZ267" i="3"/>
  <c r="AW267" i="3"/>
  <c r="AS267" i="3"/>
  <c r="AO267" i="3"/>
  <c r="AK267" i="3"/>
  <c r="AG267" i="3"/>
  <c r="AN257" i="3"/>
  <c r="AJ257" i="3"/>
  <c r="AK257" i="3" s="1"/>
  <c r="AF257" i="3"/>
  <c r="AG257" i="3" s="1"/>
  <c r="AZ159" i="3"/>
  <c r="AK159" i="3"/>
  <c r="AG159" i="3"/>
  <c r="AZ156" i="3"/>
  <c r="AK156" i="3"/>
  <c r="AG156" i="3"/>
  <c r="AZ153" i="3"/>
  <c r="AK153" i="3"/>
  <c r="AG153" i="3"/>
  <c r="AZ150" i="3"/>
  <c r="AK150" i="3"/>
  <c r="AG150" i="3"/>
  <c r="AZ147" i="3"/>
  <c r="AK147" i="3"/>
  <c r="AG147" i="3"/>
  <c r="AZ257" i="3" l="1"/>
  <c r="AO257" i="3"/>
  <c r="AK158" i="3"/>
  <c r="AG158" i="3"/>
  <c r="AK155" i="3"/>
  <c r="AG155" i="3"/>
  <c r="AK152" i="3"/>
  <c r="AG152" i="3"/>
  <c r="AK149" i="3"/>
  <c r="AG149" i="3"/>
  <c r="AK146" i="3"/>
  <c r="AG146" i="3"/>
  <c r="AZ316" i="3"/>
  <c r="AX316" i="3"/>
  <c r="AO316" i="3"/>
  <c r="AK316" i="3"/>
  <c r="AG316" i="3"/>
  <c r="AZ314" i="3"/>
  <c r="AX314" i="3"/>
  <c r="AO314" i="3"/>
  <c r="AK314" i="3"/>
  <c r="AG314" i="3"/>
  <c r="AZ312" i="3"/>
  <c r="AX312" i="3"/>
  <c r="AO312" i="3"/>
  <c r="AK312" i="3"/>
  <c r="AG312" i="3"/>
  <c r="AZ310" i="3"/>
  <c r="AX310" i="3"/>
  <c r="AO310" i="3"/>
  <c r="AK310" i="3"/>
  <c r="AG310" i="3"/>
  <c r="AZ307" i="3"/>
  <c r="AK307" i="3"/>
  <c r="AG307" i="3"/>
  <c r="AK304" i="3"/>
  <c r="AG304" i="3"/>
  <c r="AK301" i="3"/>
  <c r="AG301" i="3"/>
  <c r="AK298" i="3"/>
  <c r="AG298" i="3"/>
  <c r="AZ295" i="3"/>
  <c r="AK295" i="3"/>
  <c r="AG295" i="3"/>
  <c r="AJ293" i="3"/>
  <c r="AG293" i="3"/>
  <c r="AJ292" i="3"/>
  <c r="AK292" i="3" s="1"/>
  <c r="AG292" i="3"/>
  <c r="AW291" i="3"/>
  <c r="AS291" i="3"/>
  <c r="AO291" i="3"/>
  <c r="AJ291" i="3"/>
  <c r="AK291" i="3" s="1"/>
  <c r="AG291" i="3"/>
  <c r="AZ289" i="3"/>
  <c r="AO289" i="3"/>
  <c r="AK289" i="3"/>
  <c r="AG289" i="3"/>
  <c r="AZ287" i="3"/>
  <c r="AO287" i="3"/>
  <c r="AK287" i="3"/>
  <c r="AG287" i="3"/>
  <c r="AZ285" i="3"/>
  <c r="AO285" i="3"/>
  <c r="AK285" i="3"/>
  <c r="AG285" i="3"/>
  <c r="AZ283" i="3"/>
  <c r="AO283" i="3"/>
  <c r="AK283" i="3"/>
  <c r="AG283" i="3"/>
  <c r="AZ281" i="3"/>
  <c r="AO281" i="3"/>
  <c r="AK281" i="3"/>
  <c r="AG281" i="3"/>
  <c r="AY280" i="3"/>
  <c r="AZ280" i="3" s="1"/>
  <c r="AY279" i="3"/>
  <c r="AZ279" i="3" s="1"/>
  <c r="AY278" i="3"/>
  <c r="AZ278" i="3" s="1"/>
  <c r="AY277" i="3"/>
  <c r="AZ277" i="3" s="1"/>
  <c r="AY275" i="3"/>
  <c r="AZ275" i="3" s="1"/>
  <c r="AW275" i="3"/>
  <c r="AS275" i="3"/>
  <c r="AO275" i="3"/>
  <c r="AK275" i="3"/>
  <c r="AG275" i="3"/>
  <c r="AV273" i="3"/>
  <c r="AW273" i="3" s="1"/>
  <c r="AR273" i="3"/>
  <c r="AS273" i="3" s="1"/>
  <c r="AN273" i="3"/>
  <c r="AO273" i="3" s="1"/>
  <c r="AJ273" i="3"/>
  <c r="AK273" i="3" s="1"/>
  <c r="AF273" i="3"/>
  <c r="AG273" i="3" s="1"/>
  <c r="AV271" i="3"/>
  <c r="AW271" i="3" s="1"/>
  <c r="AR271" i="3"/>
  <c r="AS271" i="3" s="1"/>
  <c r="AN271" i="3"/>
  <c r="AO271" i="3" s="1"/>
  <c r="AJ271" i="3"/>
  <c r="AK271" i="3" s="1"/>
  <c r="AF271" i="3"/>
  <c r="AG271" i="3" s="1"/>
  <c r="AZ268" i="3"/>
  <c r="AK268" i="3"/>
  <c r="AG268" i="3"/>
  <c r="AY266" i="3"/>
  <c r="AZ266" i="3" s="1"/>
  <c r="AS266" i="3"/>
  <c r="AO266" i="3"/>
  <c r="AK266" i="3"/>
  <c r="AG266" i="3"/>
  <c r="AY265" i="3"/>
  <c r="AZ265" i="3" s="1"/>
  <c r="AS265" i="3"/>
  <c r="AO265" i="3"/>
  <c r="AK265" i="3"/>
  <c r="AG265" i="3"/>
  <c r="AY264" i="3"/>
  <c r="AZ264" i="3" s="1"/>
  <c r="AS264" i="3"/>
  <c r="AO264" i="3"/>
  <c r="AK264" i="3"/>
  <c r="AG264" i="3"/>
  <c r="AY263" i="3"/>
  <c r="AZ263" i="3" s="1"/>
  <c r="AS263" i="3"/>
  <c r="AO263" i="3"/>
  <c r="AK263" i="3"/>
  <c r="AG263" i="3"/>
  <c r="AY262" i="3"/>
  <c r="AZ262" i="3" s="1"/>
  <c r="AS262" i="3"/>
  <c r="AO262" i="3"/>
  <c r="AK262" i="3"/>
  <c r="AG262" i="3"/>
  <c r="AY261" i="3"/>
  <c r="AZ261" i="3" s="1"/>
  <c r="AS261" i="3"/>
  <c r="AO261" i="3"/>
  <c r="AK261" i="3"/>
  <c r="AG261" i="3"/>
  <c r="AY260" i="3"/>
  <c r="AZ260" i="3" s="1"/>
  <c r="AS260" i="3"/>
  <c r="AO260" i="3"/>
  <c r="AK260" i="3"/>
  <c r="AG260" i="3"/>
  <c r="AY259" i="3"/>
  <c r="AZ259" i="3" s="1"/>
  <c r="AS259" i="3"/>
  <c r="AO259" i="3"/>
  <c r="AK259" i="3"/>
  <c r="AG259" i="3"/>
  <c r="AY258" i="3"/>
  <c r="AZ258" i="3" s="1"/>
  <c r="AS258" i="3"/>
  <c r="AO258" i="3"/>
  <c r="AK258" i="3"/>
  <c r="AG258" i="3"/>
  <c r="AY291" i="3" l="1"/>
  <c r="AZ291" i="3" s="1"/>
  <c r="AN292" i="3"/>
  <c r="AR292" i="3" s="1"/>
  <c r="AS292" i="3" s="1"/>
  <c r="AK293" i="3"/>
  <c r="AZ271" i="3"/>
  <c r="AZ273" i="3"/>
  <c r="AN293" i="3"/>
  <c r="AV292" i="3" l="1"/>
  <c r="AW292" i="3" s="1"/>
  <c r="AO292" i="3"/>
  <c r="AR293" i="3"/>
  <c r="AO293" i="3"/>
  <c r="AY292" i="3" l="1"/>
  <c r="AZ292" i="3" s="1"/>
  <c r="AS293" i="3"/>
  <c r="AV293" i="3"/>
  <c r="AW293" i="3" s="1"/>
  <c r="AZ293" i="3" l="1"/>
  <c r="AX74" i="3"/>
  <c r="AV74" i="3"/>
  <c r="AW74" i="3" s="1"/>
  <c r="AR74" i="3"/>
  <c r="AS74" i="3" s="1"/>
  <c r="AN74" i="3"/>
  <c r="AO74" i="3" s="1"/>
  <c r="AJ74" i="3"/>
  <c r="AF74" i="3"/>
  <c r="AG74" i="3" s="1"/>
  <c r="AZ74" i="3" l="1"/>
  <c r="AK74" i="3"/>
  <c r="AW243" i="3" l="1"/>
  <c r="AS243" i="3"/>
  <c r="AO243" i="3"/>
  <c r="AK243" i="3"/>
  <c r="AG243" i="3"/>
  <c r="AZ252" i="3"/>
  <c r="AZ174" i="3"/>
  <c r="AZ139" i="3"/>
  <c r="AZ138" i="3"/>
  <c r="AZ137" i="3"/>
  <c r="AZ136" i="3"/>
  <c r="AX38" i="3"/>
  <c r="AV38" i="3"/>
  <c r="AW38" i="3" s="1"/>
  <c r="AR38" i="3"/>
  <c r="AS38" i="3" s="1"/>
  <c r="AN38" i="3"/>
  <c r="AO38" i="3" s="1"/>
  <c r="AJ38" i="3"/>
  <c r="AK38" i="3" s="1"/>
  <c r="AF38" i="3"/>
  <c r="AG38" i="3" s="1"/>
  <c r="AX35" i="3"/>
  <c r="AV35" i="3"/>
  <c r="AW35" i="3" s="1"/>
  <c r="AR35" i="3"/>
  <c r="AS35" i="3" s="1"/>
  <c r="AN35" i="3"/>
  <c r="AO35" i="3" s="1"/>
  <c r="AJ35" i="3"/>
  <c r="AF35" i="3"/>
  <c r="AG35" i="3" s="1"/>
  <c r="AX32" i="3"/>
  <c r="AV32" i="3"/>
  <c r="AW32" i="3" s="1"/>
  <c r="AR32" i="3"/>
  <c r="AS32" i="3" s="1"/>
  <c r="AN32" i="3"/>
  <c r="AO32" i="3" s="1"/>
  <c r="AJ32" i="3"/>
  <c r="AK32" i="3" s="1"/>
  <c r="AF32" i="3"/>
  <c r="AV28" i="3"/>
  <c r="AW28" i="3" s="1"/>
  <c r="AR28" i="3"/>
  <c r="AS28" i="3" s="1"/>
  <c r="AN28" i="3"/>
  <c r="AO28" i="3" s="1"/>
  <c r="AJ28" i="3"/>
  <c r="AF28" i="3"/>
  <c r="AX24" i="3"/>
  <c r="AV24" i="3"/>
  <c r="AW24" i="3" s="1"/>
  <c r="AR24" i="3"/>
  <c r="AS24" i="3" s="1"/>
  <c r="AN24" i="3"/>
  <c r="AO24" i="3" s="1"/>
  <c r="AJ24" i="3"/>
  <c r="AK24" i="3" s="1"/>
  <c r="AF24" i="3"/>
  <c r="AG24" i="3" s="1"/>
  <c r="AV21" i="3"/>
  <c r="AW21" i="3" s="1"/>
  <c r="AR21" i="3"/>
  <c r="AS21" i="3" s="1"/>
  <c r="AN21" i="3"/>
  <c r="AJ21" i="3"/>
  <c r="AK21" i="3" s="1"/>
  <c r="AF21" i="3"/>
  <c r="AX18" i="3"/>
  <c r="AV18" i="3"/>
  <c r="AW18" i="3" s="1"/>
  <c r="AR18" i="3"/>
  <c r="AS18" i="3" s="1"/>
  <c r="AN18" i="3"/>
  <c r="AJ18" i="3"/>
  <c r="AK18" i="3" s="1"/>
  <c r="AF18" i="3"/>
  <c r="AG18" i="3" s="1"/>
  <c r="AX61" i="3"/>
  <c r="AV61" i="3"/>
  <c r="AW61" i="3" s="1"/>
  <c r="AR61" i="3"/>
  <c r="AS61" i="3" s="1"/>
  <c r="AN61" i="3"/>
  <c r="AO61" i="3" s="1"/>
  <c r="AJ61" i="3"/>
  <c r="AK61" i="3" s="1"/>
  <c r="AF61" i="3"/>
  <c r="AG61" i="3" s="1"/>
  <c r="AX59" i="3"/>
  <c r="AV59" i="3"/>
  <c r="AW59" i="3" s="1"/>
  <c r="AR59" i="3"/>
  <c r="AS59" i="3" s="1"/>
  <c r="AN59" i="3"/>
  <c r="AO59" i="3" s="1"/>
  <c r="AJ59" i="3"/>
  <c r="AK59" i="3" s="1"/>
  <c r="AF59" i="3"/>
  <c r="AX57" i="3"/>
  <c r="AV57" i="3"/>
  <c r="AW57" i="3" s="1"/>
  <c r="AR57" i="3"/>
  <c r="AS57" i="3" s="1"/>
  <c r="AN57" i="3"/>
  <c r="AO57" i="3" s="1"/>
  <c r="AJ57" i="3"/>
  <c r="AF57" i="3"/>
  <c r="AG57" i="3" s="1"/>
  <c r="AX16" i="3"/>
  <c r="AV16" i="3"/>
  <c r="AW16" i="3" s="1"/>
  <c r="AR16" i="3"/>
  <c r="AS16" i="3" s="1"/>
  <c r="AN16" i="3"/>
  <c r="AO16" i="3" s="1"/>
  <c r="AJ16" i="3"/>
  <c r="AK16" i="3" s="1"/>
  <c r="AF16" i="3"/>
  <c r="AG16" i="3" s="1"/>
  <c r="AX14" i="3"/>
  <c r="AV14" i="3"/>
  <c r="AW14" i="3" s="1"/>
  <c r="AR14" i="3"/>
  <c r="AS14" i="3" s="1"/>
  <c r="AN14" i="3"/>
  <c r="AJ14" i="3"/>
  <c r="AK14" i="3" s="1"/>
  <c r="AF14" i="3"/>
  <c r="AG14" i="3" s="1"/>
  <c r="AG21" i="3" l="1"/>
  <c r="AG28" i="3"/>
  <c r="AZ28" i="3"/>
  <c r="AZ18" i="3"/>
  <c r="AZ35" i="3"/>
  <c r="AY59" i="3"/>
  <c r="AZ59" i="3" s="1"/>
  <c r="AY14" i="3"/>
  <c r="AY61" i="3"/>
  <c r="AZ61" i="3" s="1"/>
  <c r="AK35" i="3"/>
  <c r="AZ21" i="3"/>
  <c r="AY57" i="3"/>
  <c r="AZ57" i="3" s="1"/>
  <c r="AZ32" i="3"/>
  <c r="AZ16" i="3"/>
  <c r="AG59" i="3"/>
  <c r="AO18" i="3"/>
  <c r="AG32" i="3"/>
  <c r="AZ38" i="3"/>
  <c r="AO14" i="3"/>
  <c r="AZ14" i="3" s="1"/>
  <c r="AK57" i="3"/>
  <c r="AO21" i="3"/>
  <c r="AK28" i="3"/>
  <c r="AY16" i="3"/>
  <c r="AZ24" i="3"/>
  <c r="AY107" i="3" l="1"/>
  <c r="AZ228" i="3"/>
  <c r="AO228" i="3"/>
  <c r="AK228" i="3"/>
  <c r="AG228" i="3"/>
  <c r="AZ225" i="3"/>
  <c r="AO225" i="3"/>
  <c r="AK225" i="3"/>
  <c r="AG225" i="3"/>
  <c r="AZ222" i="3"/>
  <c r="AO222" i="3"/>
  <c r="AK222" i="3"/>
  <c r="AG222" i="3"/>
  <c r="AZ219" i="3"/>
  <c r="AO219" i="3"/>
  <c r="AK219" i="3"/>
  <c r="AG219" i="3"/>
  <c r="AZ216" i="3"/>
  <c r="AO216" i="3"/>
  <c r="AK216" i="3"/>
  <c r="AG216" i="3"/>
  <c r="AZ213" i="3"/>
  <c r="AO213" i="3"/>
  <c r="AK213" i="3"/>
  <c r="AG213" i="3"/>
  <c r="AZ210" i="3"/>
  <c r="AO210" i="3"/>
  <c r="AK210" i="3"/>
  <c r="AG210" i="3"/>
  <c r="AZ237" i="3"/>
  <c r="AK237" i="3"/>
  <c r="AG237" i="3"/>
  <c r="AZ236" i="3"/>
  <c r="AK236" i="3"/>
  <c r="AG236" i="3"/>
  <c r="AZ235" i="3"/>
  <c r="AK235" i="3"/>
  <c r="AG235" i="3"/>
  <c r="AZ234" i="3"/>
  <c r="AK234" i="3"/>
  <c r="AG234" i="3"/>
  <c r="AY256" i="3"/>
  <c r="AZ256" i="3" s="1"/>
  <c r="AK256" i="3"/>
  <c r="AG256" i="3"/>
  <c r="AY255" i="3"/>
  <c r="AZ255" i="3" s="1"/>
  <c r="AK255" i="3"/>
  <c r="AG255" i="3"/>
  <c r="AY254" i="3"/>
  <c r="AZ254" i="3" s="1"/>
  <c r="AK254" i="3"/>
  <c r="AG254" i="3"/>
  <c r="AY253" i="3"/>
  <c r="AZ253" i="3" s="1"/>
  <c r="AK253" i="3"/>
  <c r="AG253" i="3"/>
  <c r="AX54" i="3"/>
  <c r="AV54" i="3"/>
  <c r="AW54" i="3" s="1"/>
  <c r="AR54" i="3"/>
  <c r="AS54" i="3" s="1"/>
  <c r="AN54" i="3"/>
  <c r="AO54" i="3" s="1"/>
  <c r="AJ54" i="3"/>
  <c r="AF54" i="3"/>
  <c r="AG54" i="3" s="1"/>
  <c r="AX51" i="3"/>
  <c r="AV51" i="3"/>
  <c r="AW51" i="3" s="1"/>
  <c r="AR51" i="3"/>
  <c r="AS51" i="3" s="1"/>
  <c r="AN51" i="3"/>
  <c r="AO51" i="3" s="1"/>
  <c r="AJ51" i="3"/>
  <c r="AK51" i="3" s="1"/>
  <c r="AF51" i="3"/>
  <c r="AG51" i="3" s="1"/>
  <c r="AX48" i="3"/>
  <c r="AV48" i="3"/>
  <c r="AW48" i="3" s="1"/>
  <c r="AR48" i="3"/>
  <c r="AS48" i="3" s="1"/>
  <c r="AN48" i="3"/>
  <c r="AO48" i="3" s="1"/>
  <c r="AJ48" i="3"/>
  <c r="AK48" i="3" s="1"/>
  <c r="AF48" i="3"/>
  <c r="AG48" i="3" s="1"/>
  <c r="AX45" i="3"/>
  <c r="AV45" i="3"/>
  <c r="AW45" i="3" s="1"/>
  <c r="AR45" i="3"/>
  <c r="AS45" i="3" s="1"/>
  <c r="AN45" i="3"/>
  <c r="AO45" i="3" s="1"/>
  <c r="AJ45" i="3"/>
  <c r="AK45" i="3" s="1"/>
  <c r="AF45" i="3"/>
  <c r="AX42" i="3"/>
  <c r="AV42" i="3"/>
  <c r="AW42" i="3" s="1"/>
  <c r="AR42" i="3"/>
  <c r="AS42" i="3" s="1"/>
  <c r="AN42" i="3"/>
  <c r="AO42" i="3" s="1"/>
  <c r="AJ42" i="3"/>
  <c r="AK42" i="3" s="1"/>
  <c r="AF42" i="3"/>
  <c r="AV31" i="3"/>
  <c r="AW31" i="3" s="1"/>
  <c r="AR31" i="3"/>
  <c r="AS31" i="3" s="1"/>
  <c r="AN31" i="3"/>
  <c r="AO31" i="3" s="1"/>
  <c r="AJ31" i="3"/>
  <c r="AK31" i="3" s="1"/>
  <c r="AF31" i="3"/>
  <c r="AG31" i="3" s="1"/>
  <c r="AX64" i="3"/>
  <c r="AV64" i="3"/>
  <c r="AW64" i="3" s="1"/>
  <c r="AR64" i="3"/>
  <c r="AS64" i="3" s="1"/>
  <c r="AN64" i="3"/>
  <c r="AO64" i="3" s="1"/>
  <c r="AJ64" i="3"/>
  <c r="AK64" i="3" s="1"/>
  <c r="AF64" i="3"/>
  <c r="AG64" i="3" s="1"/>
  <c r="AX62" i="3"/>
  <c r="AV62" i="3"/>
  <c r="AW62" i="3" s="1"/>
  <c r="AR62" i="3"/>
  <c r="AS62" i="3" s="1"/>
  <c r="AN62" i="3"/>
  <c r="AO62" i="3" s="1"/>
  <c r="AJ62" i="3"/>
  <c r="AK62" i="3" s="1"/>
  <c r="AF62" i="3"/>
  <c r="AG62" i="3" s="1"/>
  <c r="AX80" i="3"/>
  <c r="AV80" i="3"/>
  <c r="AW80" i="3" s="1"/>
  <c r="AR80" i="3"/>
  <c r="AS80" i="3" s="1"/>
  <c r="AN80" i="3"/>
  <c r="AJ80" i="3"/>
  <c r="AK80" i="3" s="1"/>
  <c r="AF80" i="3"/>
  <c r="AG80" i="3" s="1"/>
  <c r="AX78" i="3"/>
  <c r="AV78" i="3"/>
  <c r="AW78" i="3" s="1"/>
  <c r="AR78" i="3"/>
  <c r="AS78" i="3" s="1"/>
  <c r="AN78" i="3"/>
  <c r="AJ78" i="3"/>
  <c r="AK78" i="3" s="1"/>
  <c r="AF78" i="3"/>
  <c r="AG78" i="3" s="1"/>
  <c r="AX76" i="3"/>
  <c r="AV76" i="3"/>
  <c r="AW76" i="3" s="1"/>
  <c r="AR76" i="3"/>
  <c r="AS76" i="3" s="1"/>
  <c r="AN76" i="3"/>
  <c r="AO76" i="3" s="1"/>
  <c r="AJ76" i="3"/>
  <c r="AK76" i="3" s="1"/>
  <c r="AF76" i="3"/>
  <c r="AG76" i="3" s="1"/>
  <c r="AX72" i="3"/>
  <c r="AV72" i="3"/>
  <c r="AW72" i="3" s="1"/>
  <c r="AR72" i="3"/>
  <c r="AS72" i="3" s="1"/>
  <c r="AN72" i="3"/>
  <c r="AO72" i="3" s="1"/>
  <c r="AJ72" i="3"/>
  <c r="AF72" i="3"/>
  <c r="AG72" i="3" s="1"/>
  <c r="AX70" i="3"/>
  <c r="AV70" i="3"/>
  <c r="AW70" i="3" s="1"/>
  <c r="AR70" i="3"/>
  <c r="AS70" i="3" s="1"/>
  <c r="AN70" i="3"/>
  <c r="AO70" i="3" s="1"/>
  <c r="AJ70" i="3"/>
  <c r="AF70" i="3"/>
  <c r="AG70" i="3" s="1"/>
  <c r="AX68" i="3"/>
  <c r="AV68" i="3"/>
  <c r="AW68" i="3" s="1"/>
  <c r="AR68" i="3"/>
  <c r="AS68" i="3" s="1"/>
  <c r="AN68" i="3"/>
  <c r="AO68" i="3" s="1"/>
  <c r="AJ68" i="3"/>
  <c r="AK68" i="3" s="1"/>
  <c r="AF68" i="3"/>
  <c r="AG68" i="3" s="1"/>
  <c r="AX66" i="3"/>
  <c r="AV66" i="3"/>
  <c r="AW66" i="3" s="1"/>
  <c r="AR66" i="3"/>
  <c r="AS66" i="3" s="1"/>
  <c r="AN66" i="3"/>
  <c r="AJ66" i="3"/>
  <c r="AK66" i="3" s="1"/>
  <c r="AF66" i="3"/>
  <c r="AG66" i="3" s="1"/>
  <c r="AZ54" i="3" l="1"/>
  <c r="AZ76" i="3"/>
  <c r="AZ51" i="3"/>
  <c r="AZ66" i="3"/>
  <c r="AZ78" i="3"/>
  <c r="AZ48" i="3"/>
  <c r="AZ70" i="3"/>
  <c r="AZ80" i="3"/>
  <c r="AZ62" i="3"/>
  <c r="AZ45" i="3"/>
  <c r="AZ72" i="3"/>
  <c r="AK54" i="3"/>
  <c r="AG45" i="3"/>
  <c r="AG42" i="3"/>
  <c r="AZ31" i="3"/>
  <c r="AZ64" i="3"/>
  <c r="AO66" i="3"/>
  <c r="AO78" i="3"/>
  <c r="AZ68" i="3"/>
  <c r="AK72" i="3"/>
  <c r="AO80" i="3"/>
  <c r="AK70" i="3"/>
  <c r="AN251" i="3"/>
  <c r="AJ251" i="3"/>
  <c r="AK251" i="3" s="1"/>
  <c r="AF251" i="3"/>
  <c r="AG251" i="3" s="1"/>
  <c r="AN250" i="3"/>
  <c r="AO250" i="3" s="1"/>
  <c r="AJ250" i="3"/>
  <c r="AK250" i="3" s="1"/>
  <c r="AF250" i="3"/>
  <c r="AG250" i="3" s="1"/>
  <c r="AN249" i="3"/>
  <c r="AJ249" i="3"/>
  <c r="AK249" i="3" s="1"/>
  <c r="AF249" i="3"/>
  <c r="AG249" i="3" s="1"/>
  <c r="AY131" i="3"/>
  <c r="AX131" i="3"/>
  <c r="AO131" i="3"/>
  <c r="AK131" i="3"/>
  <c r="AG131" i="3"/>
  <c r="AY130" i="3"/>
  <c r="AX130" i="3"/>
  <c r="AO130" i="3"/>
  <c r="AK130" i="3"/>
  <c r="AG130" i="3"/>
  <c r="AY129" i="3"/>
  <c r="AX129" i="3"/>
  <c r="AO129" i="3"/>
  <c r="AK129" i="3"/>
  <c r="AG129" i="3"/>
  <c r="AY128" i="3"/>
  <c r="AX128" i="3"/>
  <c r="AO128" i="3"/>
  <c r="AK128" i="3"/>
  <c r="AG128" i="3"/>
  <c r="AZ42" i="3" l="1"/>
  <c r="AY249" i="3"/>
  <c r="AZ131" i="3"/>
  <c r="AY251" i="3"/>
  <c r="AZ250" i="3"/>
  <c r="AY250" i="3"/>
  <c r="AO251" i="3"/>
  <c r="AZ251" i="3" s="1"/>
  <c r="AO249" i="3"/>
  <c r="AZ249" i="3" s="1"/>
  <c r="AZ128" i="3"/>
  <c r="AZ130" i="3"/>
  <c r="AZ129" i="3"/>
  <c r="AK233" i="3" l="1"/>
  <c r="AG233" i="3"/>
  <c r="AK232" i="3"/>
  <c r="AG232" i="3"/>
  <c r="AK231" i="3"/>
  <c r="AG231" i="3"/>
  <c r="AK230" i="3"/>
  <c r="AG230" i="3"/>
  <c r="AO187" i="3"/>
  <c r="AK187" i="3"/>
  <c r="AG187" i="3"/>
  <c r="AO186" i="3"/>
  <c r="AK186" i="3"/>
  <c r="AG186" i="3"/>
  <c r="AO185" i="3"/>
  <c r="AK185" i="3"/>
  <c r="AG185" i="3"/>
  <c r="AO184" i="3"/>
  <c r="AK184" i="3"/>
  <c r="AG184" i="3"/>
  <c r="AY248" i="3" l="1"/>
  <c r="AO248" i="3"/>
  <c r="AK248" i="3"/>
  <c r="AG248" i="3"/>
  <c r="AY247" i="3"/>
  <c r="AW247" i="3"/>
  <c r="AS247" i="3"/>
  <c r="AO247" i="3"/>
  <c r="AK247" i="3"/>
  <c r="AG247" i="3"/>
  <c r="AW240" i="3"/>
  <c r="AS240" i="3"/>
  <c r="AO240" i="3"/>
  <c r="AK240" i="3"/>
  <c r="AG240" i="3"/>
  <c r="AW239" i="3"/>
  <c r="AS239" i="3"/>
  <c r="AO239" i="3"/>
  <c r="AK239" i="3"/>
  <c r="AG239" i="3"/>
  <c r="AY238" i="3"/>
  <c r="AW238" i="3"/>
  <c r="AS238" i="3"/>
  <c r="AO238" i="3"/>
  <c r="AK238" i="3"/>
  <c r="AG238" i="3"/>
  <c r="AZ248" i="3" l="1"/>
  <c r="AZ238" i="3"/>
  <c r="AZ247" i="3"/>
  <c r="AZ227" i="3" l="1"/>
  <c r="AO227" i="3"/>
  <c r="AK227" i="3"/>
  <c r="AG227" i="3"/>
  <c r="AZ224" i="3"/>
  <c r="AO224" i="3"/>
  <c r="AK224" i="3"/>
  <c r="AG224" i="3"/>
  <c r="AZ221" i="3"/>
  <c r="AO221" i="3"/>
  <c r="AK221" i="3"/>
  <c r="AG221" i="3"/>
  <c r="AZ218" i="3"/>
  <c r="AO218" i="3"/>
  <c r="AK218" i="3"/>
  <c r="AG218" i="3"/>
  <c r="AZ215" i="3"/>
  <c r="AO215" i="3"/>
  <c r="AK215" i="3"/>
  <c r="AG215" i="3"/>
  <c r="AZ212" i="3"/>
  <c r="AO212" i="3"/>
  <c r="AK212" i="3"/>
  <c r="AG212" i="3"/>
  <c r="AZ209" i="3"/>
  <c r="AO209" i="3"/>
  <c r="AK209" i="3"/>
  <c r="AG209" i="3"/>
  <c r="AY208" i="3"/>
  <c r="AZ208" i="3" s="1"/>
  <c r="AO208" i="3"/>
  <c r="AK208" i="3"/>
  <c r="AG208" i="3"/>
  <c r="AY207" i="3"/>
  <c r="AZ207" i="3" s="1"/>
  <c r="AO207" i="3"/>
  <c r="AK207" i="3"/>
  <c r="AG207" i="3"/>
  <c r="AZ203" i="3"/>
  <c r="AW203" i="3"/>
  <c r="AS203" i="3"/>
  <c r="AO203" i="3"/>
  <c r="AK203" i="3"/>
  <c r="AG203" i="3"/>
  <c r="AZ200" i="3"/>
  <c r="AW200" i="3"/>
  <c r="AS200" i="3"/>
  <c r="AO200" i="3"/>
  <c r="AK200" i="3"/>
  <c r="AG200" i="3"/>
  <c r="AZ197" i="3"/>
  <c r="AW197" i="3"/>
  <c r="AS197" i="3"/>
  <c r="AO197" i="3"/>
  <c r="AK197" i="3"/>
  <c r="AG197" i="3"/>
  <c r="AZ194" i="3"/>
  <c r="AW194" i="3"/>
  <c r="AS194" i="3"/>
  <c r="AO194" i="3"/>
  <c r="AK194" i="3"/>
  <c r="AG194" i="3"/>
  <c r="AZ191" i="3"/>
  <c r="AW191" i="3"/>
  <c r="AS191" i="3"/>
  <c r="AO191" i="3"/>
  <c r="AK191" i="3"/>
  <c r="AG191" i="3"/>
  <c r="AW189" i="3"/>
  <c r="AS189" i="3"/>
  <c r="AO189" i="3"/>
  <c r="AK189" i="3"/>
  <c r="AG189" i="3"/>
  <c r="AZ183" i="3"/>
  <c r="AY183" i="3"/>
  <c r="AY182" i="3"/>
  <c r="AW182" i="3"/>
  <c r="AS182" i="3"/>
  <c r="AO182" i="3"/>
  <c r="AK182" i="3"/>
  <c r="AG182" i="3"/>
  <c r="AY181" i="3"/>
  <c r="AW181" i="3"/>
  <c r="AS181" i="3"/>
  <c r="AO181" i="3"/>
  <c r="AK181" i="3"/>
  <c r="AG181" i="3"/>
  <c r="AY180" i="3"/>
  <c r="AW180" i="3"/>
  <c r="AS180" i="3"/>
  <c r="AO180" i="3"/>
  <c r="AK180" i="3"/>
  <c r="AG180" i="3"/>
  <c r="AY179" i="3"/>
  <c r="AW179" i="3"/>
  <c r="AS179" i="3"/>
  <c r="AO179" i="3"/>
  <c r="AK179" i="3"/>
  <c r="AG179" i="3"/>
  <c r="AY172" i="3"/>
  <c r="AO172" i="3"/>
  <c r="AK172" i="3"/>
  <c r="AG172" i="3"/>
  <c r="AY171" i="3"/>
  <c r="AX171" i="3"/>
  <c r="AO171" i="3"/>
  <c r="AK171" i="3"/>
  <c r="AG171" i="3"/>
  <c r="AY170" i="3"/>
  <c r="AX170" i="3"/>
  <c r="AO170" i="3"/>
  <c r="AK170" i="3"/>
  <c r="AG170" i="3"/>
  <c r="AY169" i="3"/>
  <c r="AX169" i="3"/>
  <c r="AO169" i="3"/>
  <c r="AK169" i="3"/>
  <c r="AG169" i="3"/>
  <c r="AY168" i="3"/>
  <c r="AX168" i="3"/>
  <c r="AO168" i="3"/>
  <c r="AK168" i="3"/>
  <c r="AG168" i="3"/>
  <c r="AY167" i="3"/>
  <c r="AX167" i="3"/>
  <c r="AO167" i="3"/>
  <c r="AK167" i="3"/>
  <c r="AG167" i="3"/>
  <c r="AY166" i="3"/>
  <c r="AX166" i="3"/>
  <c r="AO166" i="3"/>
  <c r="AK166" i="3"/>
  <c r="AG166" i="3"/>
  <c r="AY165" i="3"/>
  <c r="AX165" i="3"/>
  <c r="AO165" i="3"/>
  <c r="AK165" i="3"/>
  <c r="AG165" i="3"/>
  <c r="AY164" i="3"/>
  <c r="AX164" i="3"/>
  <c r="AO164" i="3"/>
  <c r="AK164" i="3"/>
  <c r="AG164" i="3"/>
  <c r="AY127" i="3"/>
  <c r="AW127" i="3"/>
  <c r="AS127" i="3"/>
  <c r="AO127" i="3"/>
  <c r="AK127" i="3"/>
  <c r="AG127" i="3"/>
  <c r="AY126" i="3"/>
  <c r="AW126" i="3"/>
  <c r="AS126" i="3"/>
  <c r="AO126" i="3"/>
  <c r="AK126" i="3"/>
  <c r="AG126" i="3"/>
  <c r="AY125" i="3"/>
  <c r="AW125" i="3"/>
  <c r="AS125" i="3"/>
  <c r="AO125" i="3"/>
  <c r="AK125" i="3"/>
  <c r="AG125" i="3"/>
  <c r="AY124" i="3"/>
  <c r="AW124" i="3"/>
  <c r="AS124" i="3"/>
  <c r="AO124" i="3"/>
  <c r="AK124" i="3"/>
  <c r="AG124" i="3"/>
  <c r="AY123" i="3"/>
  <c r="AW123" i="3"/>
  <c r="AS123" i="3"/>
  <c r="AO123" i="3"/>
  <c r="AK123" i="3"/>
  <c r="AG123" i="3"/>
  <c r="AY122" i="3"/>
  <c r="AW122" i="3"/>
  <c r="AS122" i="3"/>
  <c r="AO122" i="3"/>
  <c r="AK122" i="3"/>
  <c r="AG122" i="3"/>
  <c r="AY121" i="3"/>
  <c r="AW121" i="3"/>
  <c r="AS121" i="3"/>
  <c r="AO121" i="3"/>
  <c r="AK121" i="3"/>
  <c r="AG121" i="3"/>
  <c r="AY120" i="3"/>
  <c r="AZ120" i="3" s="1"/>
  <c r="AW120" i="3"/>
  <c r="AS120" i="3"/>
  <c r="AO120" i="3"/>
  <c r="AK120" i="3"/>
  <c r="AG120" i="3"/>
  <c r="AY119" i="3"/>
  <c r="AZ119" i="3" s="1"/>
  <c r="AW119" i="3"/>
  <c r="AS119" i="3"/>
  <c r="AO119" i="3"/>
  <c r="AK119" i="3"/>
  <c r="AG119" i="3"/>
  <c r="AY118" i="3"/>
  <c r="AZ118" i="3" s="1"/>
  <c r="AW118" i="3"/>
  <c r="AS118" i="3"/>
  <c r="AO118" i="3"/>
  <c r="AK118" i="3"/>
  <c r="AG118" i="3"/>
  <c r="AY117" i="3"/>
  <c r="AZ117" i="3" s="1"/>
  <c r="AW117" i="3"/>
  <c r="AS117" i="3"/>
  <c r="AO117" i="3"/>
  <c r="AK117" i="3"/>
  <c r="AG117" i="3"/>
  <c r="AY116" i="3"/>
  <c r="AX116" i="3"/>
  <c r="AO116" i="3"/>
  <c r="AK116" i="3"/>
  <c r="AG116" i="3"/>
  <c r="AY115" i="3"/>
  <c r="AX115" i="3"/>
  <c r="AO115" i="3"/>
  <c r="AK115" i="3"/>
  <c r="AG115" i="3"/>
  <c r="AY114" i="3"/>
  <c r="AX114" i="3"/>
  <c r="AO114" i="3"/>
  <c r="AK114" i="3"/>
  <c r="AG114" i="3"/>
  <c r="AY113" i="3"/>
  <c r="AX113" i="3"/>
  <c r="AO113" i="3"/>
  <c r="AK113" i="3"/>
  <c r="AG113" i="3"/>
  <c r="AY112" i="3"/>
  <c r="AX112" i="3"/>
  <c r="AO112" i="3"/>
  <c r="AK112" i="3"/>
  <c r="AG112" i="3"/>
  <c r="AY111" i="3"/>
  <c r="AX111" i="3"/>
  <c r="AO111" i="3"/>
  <c r="AK111" i="3"/>
  <c r="AG111" i="3"/>
  <c r="AY110" i="3"/>
  <c r="AX110" i="3"/>
  <c r="AO110" i="3"/>
  <c r="AK110" i="3"/>
  <c r="AG110" i="3"/>
  <c r="AY109" i="3"/>
  <c r="AX109" i="3"/>
  <c r="AO109" i="3"/>
  <c r="AK109" i="3"/>
  <c r="AG109" i="3"/>
  <c r="AV60" i="3"/>
  <c r="AW60" i="3" s="1"/>
  <c r="AR60" i="3"/>
  <c r="AS60" i="3" s="1"/>
  <c r="AN60" i="3"/>
  <c r="AO60" i="3" s="1"/>
  <c r="AJ60" i="3"/>
  <c r="AF60" i="3"/>
  <c r="AG60" i="3" s="1"/>
  <c r="AV58" i="3"/>
  <c r="AW58" i="3" s="1"/>
  <c r="AR58" i="3"/>
  <c r="AS58" i="3" s="1"/>
  <c r="AN58" i="3"/>
  <c r="AO58" i="3" s="1"/>
  <c r="AJ58" i="3"/>
  <c r="AF58" i="3"/>
  <c r="AG58" i="3" s="1"/>
  <c r="AV55" i="3"/>
  <c r="AW55" i="3" s="1"/>
  <c r="AR55" i="3"/>
  <c r="AS55" i="3" s="1"/>
  <c r="AN55" i="3"/>
  <c r="AO55" i="3" s="1"/>
  <c r="AJ55" i="3"/>
  <c r="AK55" i="3" s="1"/>
  <c r="AF55" i="3"/>
  <c r="AG55" i="3" s="1"/>
  <c r="AX52" i="3"/>
  <c r="AV52" i="3"/>
  <c r="AW52" i="3" s="1"/>
  <c r="AR52" i="3"/>
  <c r="AS52" i="3" s="1"/>
  <c r="AN52" i="3"/>
  <c r="AO52" i="3" s="1"/>
  <c r="AJ52" i="3"/>
  <c r="AK52" i="3" s="1"/>
  <c r="AF52" i="3"/>
  <c r="AX49" i="3"/>
  <c r="AV49" i="3"/>
  <c r="AW49" i="3" s="1"/>
  <c r="AR49" i="3"/>
  <c r="AS49" i="3" s="1"/>
  <c r="AN49" i="3"/>
  <c r="AO49" i="3" s="1"/>
  <c r="AJ49" i="3"/>
  <c r="AF49" i="3"/>
  <c r="AG49" i="3" s="1"/>
  <c r="AX46" i="3"/>
  <c r="AV46" i="3"/>
  <c r="AW46" i="3" s="1"/>
  <c r="AR46" i="3"/>
  <c r="AS46" i="3" s="1"/>
  <c r="AN46" i="3"/>
  <c r="AO46" i="3" s="1"/>
  <c r="AJ46" i="3"/>
  <c r="AF46" i="3"/>
  <c r="AG46" i="3" s="1"/>
  <c r="AX43" i="3"/>
  <c r="AV43" i="3"/>
  <c r="AW43" i="3" s="1"/>
  <c r="AR43" i="3"/>
  <c r="AS43" i="3" s="1"/>
  <c r="AN43" i="3"/>
  <c r="AO43" i="3" s="1"/>
  <c r="AJ43" i="3"/>
  <c r="AK43" i="3" s="1"/>
  <c r="AF43" i="3"/>
  <c r="AG43" i="3" s="1"/>
  <c r="AX39" i="3"/>
  <c r="AV39" i="3"/>
  <c r="AW39" i="3" s="1"/>
  <c r="AR39" i="3"/>
  <c r="AS39" i="3" s="1"/>
  <c r="AN39" i="3"/>
  <c r="AO39" i="3" s="1"/>
  <c r="AJ39" i="3"/>
  <c r="AK39" i="3" s="1"/>
  <c r="AF39" i="3"/>
  <c r="AV37" i="3"/>
  <c r="AW37" i="3" s="1"/>
  <c r="AR37" i="3"/>
  <c r="AS37" i="3" s="1"/>
  <c r="AN37" i="3"/>
  <c r="AO37" i="3" s="1"/>
  <c r="AJ37" i="3"/>
  <c r="AF37" i="3"/>
  <c r="AG37" i="3" s="1"/>
  <c r="AV34" i="3"/>
  <c r="AW34" i="3" s="1"/>
  <c r="AR34" i="3"/>
  <c r="AS34" i="3" s="1"/>
  <c r="AN34" i="3"/>
  <c r="AO34" i="3" s="1"/>
  <c r="AJ34" i="3"/>
  <c r="AK34" i="3" s="1"/>
  <c r="AF34" i="3"/>
  <c r="AG34" i="3" s="1"/>
  <c r="AX30" i="3"/>
  <c r="AV30" i="3"/>
  <c r="AW30" i="3" s="1"/>
  <c r="AR30" i="3"/>
  <c r="AS30" i="3" s="1"/>
  <c r="AN30" i="3"/>
  <c r="AO30" i="3" s="1"/>
  <c r="AJ30" i="3"/>
  <c r="AK30" i="3" s="1"/>
  <c r="AF30" i="3"/>
  <c r="AG30" i="3" s="1"/>
  <c r="AV25" i="3"/>
  <c r="AW25" i="3" s="1"/>
  <c r="AR25" i="3"/>
  <c r="AS25" i="3" s="1"/>
  <c r="AN25" i="3"/>
  <c r="AO25" i="3" s="1"/>
  <c r="AJ25" i="3"/>
  <c r="AK25" i="3" s="1"/>
  <c r="AF25" i="3"/>
  <c r="AV23" i="3"/>
  <c r="AW23" i="3" s="1"/>
  <c r="AR23" i="3"/>
  <c r="AS23" i="3" s="1"/>
  <c r="AN23" i="3"/>
  <c r="AO23" i="3" s="1"/>
  <c r="AJ23" i="3"/>
  <c r="AF23" i="3"/>
  <c r="AG23" i="3" s="1"/>
  <c r="AV20" i="3"/>
  <c r="AW20" i="3" s="1"/>
  <c r="AR20" i="3"/>
  <c r="AS20" i="3" s="1"/>
  <c r="AN20" i="3"/>
  <c r="AO20" i="3" s="1"/>
  <c r="AJ20" i="3"/>
  <c r="AF20" i="3"/>
  <c r="AG20" i="3" s="1"/>
  <c r="AV17" i="3"/>
  <c r="AW17" i="3" s="1"/>
  <c r="AR17" i="3"/>
  <c r="AS17" i="3" s="1"/>
  <c r="AN17" i="3"/>
  <c r="AO17" i="3" s="1"/>
  <c r="AJ17" i="3"/>
  <c r="AK17" i="3" s="1"/>
  <c r="AF17" i="3"/>
  <c r="AG17" i="3" s="1"/>
  <c r="AV15" i="3"/>
  <c r="AR15" i="3"/>
  <c r="AS15" i="3" s="1"/>
  <c r="AN15" i="3"/>
  <c r="AO15" i="3" s="1"/>
  <c r="AJ15" i="3"/>
  <c r="AK15" i="3" s="1"/>
  <c r="AF15" i="3"/>
  <c r="AG15" i="3" s="1"/>
  <c r="AV13" i="3"/>
  <c r="AW13" i="3" s="1"/>
  <c r="AR13" i="3"/>
  <c r="AN13" i="3"/>
  <c r="AO13" i="3" s="1"/>
  <c r="AJ13" i="3"/>
  <c r="AK13" i="3" s="1"/>
  <c r="AF13" i="3"/>
  <c r="AG13" i="3" s="1"/>
  <c r="AY325" i="3" l="1"/>
  <c r="AY162" i="3"/>
  <c r="AZ189" i="3"/>
  <c r="AZ112" i="3"/>
  <c r="AZ116" i="3"/>
  <c r="AZ125" i="3"/>
  <c r="AZ111" i="3"/>
  <c r="AZ115" i="3"/>
  <c r="AZ166" i="3"/>
  <c r="AZ170" i="3"/>
  <c r="AZ167" i="3"/>
  <c r="AZ171" i="3"/>
  <c r="AZ182" i="3"/>
  <c r="AZ164" i="3"/>
  <c r="AZ168" i="3"/>
  <c r="AZ172" i="3"/>
  <c r="AZ180" i="3"/>
  <c r="AZ181" i="3"/>
  <c r="AZ165" i="3"/>
  <c r="AZ169" i="3"/>
  <c r="AZ179" i="3"/>
  <c r="AZ121" i="3"/>
  <c r="AZ124" i="3"/>
  <c r="AZ109" i="3"/>
  <c r="AZ110" i="3"/>
  <c r="AZ113" i="3"/>
  <c r="AZ114" i="3"/>
  <c r="AZ122" i="3"/>
  <c r="AZ123" i="3"/>
  <c r="AZ126" i="3"/>
  <c r="AZ127" i="3"/>
  <c r="AZ39" i="3"/>
  <c r="AZ46" i="3"/>
  <c r="AZ60" i="3"/>
  <c r="AZ30" i="3"/>
  <c r="AZ37" i="3"/>
  <c r="AZ17" i="3"/>
  <c r="AZ25" i="3"/>
  <c r="AZ43" i="3"/>
  <c r="AZ52" i="3"/>
  <c r="AZ58" i="3"/>
  <c r="AZ55" i="3"/>
  <c r="AZ23" i="3"/>
  <c r="AZ49" i="3"/>
  <c r="AG25" i="3"/>
  <c r="AZ34" i="3"/>
  <c r="AG39" i="3"/>
  <c r="AK46" i="3"/>
  <c r="AG52" i="3"/>
  <c r="AK58" i="3"/>
  <c r="AW15" i="3"/>
  <c r="AK20" i="3"/>
  <c r="AS13" i="3"/>
  <c r="AK23" i="3"/>
  <c r="AK37" i="3"/>
  <c r="AK49" i="3"/>
  <c r="AK60" i="3"/>
  <c r="AZ162" i="3" l="1"/>
  <c r="AZ325" i="3"/>
  <c r="AZ20" i="3"/>
  <c r="AZ107" i="3" s="1"/>
  <c r="AZ326" i="3" l="1"/>
  <c r="AY326" i="3"/>
</calcChain>
</file>

<file path=xl/sharedStrings.xml><?xml version="1.0" encoding="utf-8"?>
<sst xmlns="http://schemas.openxmlformats.org/spreadsheetml/2006/main" count="6389" uniqueCount="1157">
  <si>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</si>
  <si>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</si>
  <si>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</si>
  <si>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</si>
  <si>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</si>
  <si>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</si>
  <si>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</si>
  <si>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</si>
  <si>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</si>
  <si>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</si>
  <si>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DDP</t>
  </si>
  <si>
    <t>2 Т</t>
  </si>
  <si>
    <t>3 Т</t>
  </si>
  <si>
    <t>4 Т</t>
  </si>
  <si>
    <t>5 Т</t>
  </si>
  <si>
    <t>6 Т</t>
  </si>
  <si>
    <t>7 Т</t>
  </si>
  <si>
    <t>8 Т</t>
  </si>
  <si>
    <t>9 Т</t>
  </si>
  <si>
    <t>10 Т</t>
  </si>
  <si>
    <t>11 Т</t>
  </si>
  <si>
    <t>12 Т</t>
  </si>
  <si>
    <t>ОТ</t>
  </si>
  <si>
    <t>13 Т</t>
  </si>
  <si>
    <t>14 Т</t>
  </si>
  <si>
    <t>15 Т</t>
  </si>
  <si>
    <t>16 Т</t>
  </si>
  <si>
    <t>17 Т</t>
  </si>
  <si>
    <t>ТПХ</t>
  </si>
  <si>
    <t>Перчатки</t>
  </si>
  <si>
    <t>Краги</t>
  </si>
  <si>
    <t>Атырауская область</t>
  </si>
  <si>
    <t>2. Работы</t>
  </si>
  <si>
    <t>1 Р</t>
  </si>
  <si>
    <t>ДТ</t>
  </si>
  <si>
    <t>Атырауская область, г.Атырау</t>
  </si>
  <si>
    <t>2 Р</t>
  </si>
  <si>
    <t>Атырауская область, Жылыойский район</t>
  </si>
  <si>
    <t>3 Р</t>
  </si>
  <si>
    <t>ДГП</t>
  </si>
  <si>
    <t>4 Р</t>
  </si>
  <si>
    <t>5 Р</t>
  </si>
  <si>
    <t>6 Р</t>
  </si>
  <si>
    <t>7 Р</t>
  </si>
  <si>
    <t>8 Р</t>
  </si>
  <si>
    <t>9 Р</t>
  </si>
  <si>
    <t>16 Р</t>
  </si>
  <si>
    <t>17 Р</t>
  </si>
  <si>
    <t>18 Р</t>
  </si>
  <si>
    <t>ДАПиИТ</t>
  </si>
  <si>
    <t>1 У</t>
  </si>
  <si>
    <t>2 У</t>
  </si>
  <si>
    <t>3 У</t>
  </si>
  <si>
    <t>4 У</t>
  </si>
  <si>
    <t>5 У</t>
  </si>
  <si>
    <t>6 У</t>
  </si>
  <si>
    <t>7 У</t>
  </si>
  <si>
    <t>8 У</t>
  </si>
  <si>
    <t>9 У</t>
  </si>
  <si>
    <t>10 У</t>
  </si>
  <si>
    <t>11 У</t>
  </si>
  <si>
    <t>12 У</t>
  </si>
  <si>
    <t>13 У</t>
  </si>
  <si>
    <t>14 У</t>
  </si>
  <si>
    <t>15 У</t>
  </si>
  <si>
    <t>16 У</t>
  </si>
  <si>
    <t>19 У</t>
  </si>
  <si>
    <t>20 У</t>
  </si>
  <si>
    <t>22 У</t>
  </si>
  <si>
    <t>23 У</t>
  </si>
  <si>
    <t>24 У</t>
  </si>
  <si>
    <t>25 У</t>
  </si>
  <si>
    <t>26 У</t>
  </si>
  <si>
    <t>28 У</t>
  </si>
  <si>
    <t>Атырауская область, Исатайский район</t>
  </si>
  <si>
    <t>Атырауская область, Кызылкогинский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</si>
  <si>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</si>
  <si>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</si>
  <si>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</si>
  <si>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</si>
  <si>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</si>
  <si>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</si>
  <si>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</si>
  <si>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</si>
  <si>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</si>
  <si>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</si>
  <si>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</si>
  <si>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</si>
  <si>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</si>
  <si>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</si>
  <si>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</si>
  <si>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</si>
  <si>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</si>
  <si>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</si>
  <si>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</si>
  <si>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</si>
  <si>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</si>
  <si>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</si>
  <si>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</si>
  <si>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</si>
  <si>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</si>
  <si>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</si>
  <si>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</si>
  <si>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</si>
  <si>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</si>
  <si>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</si>
  <si>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</si>
  <si>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</si>
  <si>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</si>
  <si>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</si>
  <si>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</si>
  <si>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</si>
  <si>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</si>
  <si>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</si>
  <si>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</si>
  <si>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</si>
  <si>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</si>
  <si>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</si>
  <si>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</si>
  <si>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</si>
  <si>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</si>
  <si>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</si>
  <si>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</si>
  <si>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</si>
  <si>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</si>
  <si>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</si>
  <si>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</si>
  <si>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</si>
  <si>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</si>
  <si>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</si>
  <si>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</si>
  <si>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</si>
  <si>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</si>
  <si>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</si>
  <si>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</si>
  <si>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</si>
  <si>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</si>
  <si>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</si>
  <si>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</si>
  <si>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</si>
  <si>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</si>
  <si>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</si>
  <si>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</si>
  <si>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</si>
  <si>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</si>
  <si>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</si>
  <si>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</si>
  <si>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</si>
  <si>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</si>
  <si>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</si>
  <si>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</si>
  <si>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</si>
  <si>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</si>
  <si>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</si>
  <si>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</si>
  <si>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</si>
  <si>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</si>
  <si>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</si>
  <si>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</si>
  <si>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</si>
  <si>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</si>
  <si>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</si>
  <si>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</si>
  <si>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KZ</t>
  </si>
  <si>
    <t>С НДС</t>
  </si>
  <si>
    <t>1. Товары</t>
  </si>
  <si>
    <t>60</t>
  </si>
  <si>
    <t>120240021112</t>
  </si>
  <si>
    <t xml:space="preserve">Итого по услугам </t>
  </si>
  <si>
    <t xml:space="preserve">Итого по товарам </t>
  </si>
  <si>
    <t xml:space="preserve">Итого по работам </t>
  </si>
  <si>
    <t>Всего по новой форме ТРУ</t>
  </si>
  <si>
    <t>12.2021</t>
  </si>
  <si>
    <t>54</t>
  </si>
  <si>
    <t>51</t>
  </si>
  <si>
    <t>52</t>
  </si>
  <si>
    <t>53</t>
  </si>
  <si>
    <t>55</t>
  </si>
  <si>
    <t>56</t>
  </si>
  <si>
    <t>57</t>
  </si>
  <si>
    <t>58</t>
  </si>
  <si>
    <t>59</t>
  </si>
  <si>
    <t>61</t>
  </si>
  <si>
    <t>62</t>
  </si>
  <si>
    <t>Причина исключения</t>
  </si>
  <si>
    <t>ДМ</t>
  </si>
  <si>
    <r>
      <t xml:space="preserve">Идентификатор из внешней системы                                     </t>
    </r>
    <r>
      <rPr>
        <i/>
        <sz val="10"/>
        <rFont val="Times New Roman"/>
        <family val="1"/>
        <charset val="204"/>
      </rPr>
      <t>(необязательное поле)</t>
    </r>
  </si>
  <si>
    <t>137-4</t>
  </si>
  <si>
    <t>ДОТиОС</t>
  </si>
  <si>
    <t>100</t>
  </si>
  <si>
    <t>0</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</si>
  <si>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</si>
  <si>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</si>
  <si>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</si>
  <si>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</si>
  <si>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</si>
  <si>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</si>
  <si>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</si>
  <si>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</si>
  <si>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</si>
  <si>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</si>
  <si>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</si>
  <si>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</si>
  <si>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</si>
  <si>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</si>
  <si>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</si>
  <si>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</si>
  <si>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</si>
  <si>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</si>
  <si>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</si>
  <si>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</si>
  <si>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</si>
  <si>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331212.320.000000</t>
  </si>
  <si>
    <t>Работы по ремонту/модернизации компрессорного оборудования</t>
  </si>
  <si>
    <t>331311.100.000005</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</si>
  <si>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</si>
  <si>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</si>
  <si>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</si>
  <si>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</si>
  <si>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</si>
  <si>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</si>
  <si>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статья бюджета</t>
  </si>
  <si>
    <t>внеконтрактный (АУП)</t>
  </si>
  <si>
    <t>контрактный (ПСП)</t>
  </si>
  <si>
    <t xml:space="preserve">zakup.sk.kz </t>
  </si>
  <si>
    <t>номер материала</t>
  </si>
  <si>
    <t>контрактный</t>
  </si>
  <si>
    <t>№ по Перечню</t>
  </si>
  <si>
    <t>70</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</si>
  <si>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</si>
  <si>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</si>
  <si>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</si>
  <si>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34 У</t>
  </si>
  <si>
    <t>48 У</t>
  </si>
  <si>
    <t xml:space="preserve"> Атырауская область, Жылыойский  район</t>
  </si>
  <si>
    <t>47 У</t>
  </si>
  <si>
    <t>46 У</t>
  </si>
  <si>
    <t>45 У</t>
  </si>
  <si>
    <t>44 У</t>
  </si>
  <si>
    <t>43 У</t>
  </si>
  <si>
    <t>42 У</t>
  </si>
  <si>
    <t>41 У</t>
  </si>
  <si>
    <t>40 У</t>
  </si>
  <si>
    <t>39 У</t>
  </si>
  <si>
    <t>37 У</t>
  </si>
  <si>
    <t>36 У</t>
  </si>
  <si>
    <t>35 У</t>
  </si>
  <si>
    <t>33 У</t>
  </si>
  <si>
    <t>32 У</t>
  </si>
  <si>
    <t>50 У</t>
  </si>
  <si>
    <t>49 У</t>
  </si>
  <si>
    <t>31 У</t>
  </si>
  <si>
    <t>10 Р</t>
  </si>
  <si>
    <t xml:space="preserve">Атырауская область </t>
  </si>
  <si>
    <t>12.2019</t>
  </si>
  <si>
    <t>01.2020</t>
  </si>
  <si>
    <t>с НДС</t>
  </si>
  <si>
    <t>ДГР</t>
  </si>
  <si>
    <t>ОВХ</t>
  </si>
  <si>
    <t>11 Р</t>
  </si>
  <si>
    <t>90</t>
  </si>
  <si>
    <t>12 Р</t>
  </si>
  <si>
    <t>13 Р</t>
  </si>
  <si>
    <t>ДГиРМ</t>
  </si>
  <si>
    <t>14 Р</t>
  </si>
  <si>
    <t>15 Р</t>
  </si>
  <si>
    <t>19 Р</t>
  </si>
  <si>
    <t>19240001</t>
  </si>
  <si>
    <t>281331.000.000133</t>
  </si>
  <si>
    <t>Шток</t>
  </si>
  <si>
    <t>для насоса жидкостей</t>
  </si>
  <si>
    <t>11.2019</t>
  </si>
  <si>
    <t>11.2024</t>
  </si>
  <si>
    <t>Шток устьевой сальниковый ШСУ 31-22-4600-40.Назначение - для передачи движения от наземного привода к скважиннымплунжерным или винтовым насосам.Технические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</si>
  <si>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19240002</t>
  </si>
  <si>
    <t>Шток устьевой сальниковый ШСУ.Технические характеристики:Обознаечние штока - ШСУ;Условный диаметр рабочей поверхности, не менее, мм - 31,8;Размер резьбы штанги, мм - 22;Длина, мм, не менее - 7500;Марка стали - 40;Перечень документов при поставке:- должен поставляться с сертификатом и другими документами,удостоверяющим происхождение товара;Соответствующая упаковка, не допускающая повреждение оборудования;Нормативно-технический документ - ГОСТ 31825-2012.Марка/модель -Завод изготовителя -Страна происхождения -(заполняется поставщиком)</t>
  </si>
  <si>
    <t>19240003</t>
  </si>
  <si>
    <t>715 Пара</t>
  </si>
  <si>
    <t>19240004</t>
  </si>
  <si>
    <t>19240005</t>
  </si>
  <si>
    <t>19240006</t>
  </si>
  <si>
    <t>19240007</t>
  </si>
  <si>
    <t>19240008</t>
  </si>
  <si>
    <t>19240009</t>
  </si>
  <si>
    <t>19240010</t>
  </si>
  <si>
    <t>291059.999.000027</t>
  </si>
  <si>
    <t>специализированный, агрегат для обвязки насосных установок с устьем скважины</t>
  </si>
  <si>
    <t xml:space="preserve"> 02.2020</t>
  </si>
  <si>
    <t>19240011</t>
  </si>
  <si>
    <t>291059.999.000023</t>
  </si>
  <si>
    <t>Автомобиль</t>
  </si>
  <si>
    <t>специализированный, установка парооборазующая</t>
  </si>
  <si>
    <t>19240012</t>
  </si>
  <si>
    <t>291059.999.000018</t>
  </si>
  <si>
    <t>специализированный, автоцистерна, объем более 15 м3, но не более 30 м3</t>
  </si>
  <si>
    <t>19240013</t>
  </si>
  <si>
    <t>291059.100.000004</t>
  </si>
  <si>
    <t>специализированный, установка буровая, глубина бурения более 10000 м</t>
  </si>
  <si>
    <t>19240014</t>
  </si>
  <si>
    <t>289250.000.000001</t>
  </si>
  <si>
    <t>Трактор</t>
  </si>
  <si>
    <t>гусеничный, тяговый класс более 8 тс</t>
  </si>
  <si>
    <t>19240015</t>
  </si>
  <si>
    <t>257214.690.000013</t>
  </si>
  <si>
    <t>Муфта</t>
  </si>
  <si>
    <t>штанговая, стальная</t>
  </si>
  <si>
    <t>19240016</t>
  </si>
  <si>
    <t>19240017</t>
  </si>
  <si>
    <t xml:space="preserve">контрактный </t>
  </si>
  <si>
    <t>20240001</t>
  </si>
  <si>
    <t>331212.310.000000</t>
  </si>
  <si>
    <t>Работы по ремонту/модернизации насосного оборудования</t>
  </si>
  <si>
    <t>Капремонт центробежных насосов для НГДУ "Жаикмунайгаз</t>
  </si>
  <si>
    <t>12.2022</t>
  </si>
  <si>
    <t>"Жаикмұнайгаз" МГӨБ-ның ортадан тепкіш сораптарын күрделі жөндеу</t>
  </si>
  <si>
    <t>20240002</t>
  </si>
  <si>
    <t>Капремонт центробежных насосов для НГДУ "Жылыоймунайгаз</t>
  </si>
  <si>
    <t>"Жылыоймұнайгаз" МГӨБ-ның ортадан тепкіш сораптарын күрделі жөндеу</t>
  </si>
  <si>
    <t>20240003</t>
  </si>
  <si>
    <t>Капремонт центробежных насосов для НГДУ "Доссормунайгаз</t>
  </si>
  <si>
    <t>"Доссормұнайгаз" МГӨБ-ның ортадан тепкіш сораптарын күрделі жөндеу</t>
  </si>
  <si>
    <t>20240004</t>
  </si>
  <si>
    <t>Капремонт центробежных насосов для НГДУ "Кайнармунайгаз</t>
  </si>
  <si>
    <t>"Кайнармұнайгаз" МГӨБ-ның ортадан тепкіш сораптарын күрделі жөндеу</t>
  </si>
  <si>
    <t>20240005</t>
  </si>
  <si>
    <t>Капремонт поршневых насосов для НГДУ "Жаикмунайгаз</t>
  </si>
  <si>
    <t>10.2019</t>
  </si>
  <si>
    <t>"Жаикмұнайгаз" МГӨБ-ның бұрғылау сораптарын күрделі жөндеу</t>
  </si>
  <si>
    <t>20240006</t>
  </si>
  <si>
    <t>Капремонт поршневых насосов для НГДУ "Жылыоймунайгаз</t>
  </si>
  <si>
    <t>"Жылыоймұнайгаз" МГӨБ-ның бұрғылау сораптарын күрделі жөндеу</t>
  </si>
  <si>
    <t>20240007</t>
  </si>
  <si>
    <t>Капремонт поршневых насосов для НГДУ "Доссормунайгаз</t>
  </si>
  <si>
    <t>"Доссормұнайгаз" МГӨБ-ның бұрғылау сораптарын күрделі жөндеу</t>
  </si>
  <si>
    <t>20240008</t>
  </si>
  <si>
    <t>Капремонт поршневых насосов для НГДУ "Кайнармунайгаз</t>
  </si>
  <si>
    <t>"Кайнармұнайгаз" МГӨБ-ның бұрғылау сораптарын күрделі жөндеу</t>
  </si>
  <si>
    <t>20240009</t>
  </si>
  <si>
    <t>Техническое обслуживание компрессорных установок на установке подготовки газа</t>
  </si>
  <si>
    <t>Атырауская обл., НГДУ "Жайыкмунайгаз"</t>
  </si>
  <si>
    <t>12.2024</t>
  </si>
  <si>
    <t>20240010</t>
  </si>
  <si>
    <t>Атырауская обл., НГДУ "Доссормунайгаз"</t>
  </si>
  <si>
    <t>20240011</t>
  </si>
  <si>
    <t>Работы по ремонту/модернизации контрольно-измерительных приборов и автоматики и аналогичных измерительных средств и оборудования</t>
  </si>
  <si>
    <t>Сервисное обслуживание и ремонт воздушных винтовых компрессоров и АСУТП и КИП УПГ</t>
  </si>
  <si>
    <t>Сервисное обслуживание и ремонт воздушных винтовых компрессоров и АСУТП и КИП УПГ НГДУ "Жайыкмунайгаз"</t>
  </si>
  <si>
    <t>20240012</t>
  </si>
  <si>
    <t>Сервисное обслуживание и ремонт воздушных винтовых компрессоров и АСУТП и КИП УПГ НГДУ "Доссормунайгаз"</t>
  </si>
  <si>
    <t>ДСПиУИО</t>
  </si>
  <si>
    <t>20240013</t>
  </si>
  <si>
    <t>952110.000.000000</t>
  </si>
  <si>
    <t>Работы по ремонту бытовых электроприборов</t>
  </si>
  <si>
    <t>Работы по ремонту бытовых электроприборов и их частей</t>
  </si>
  <si>
    <t xml:space="preserve">Работы по ремонту бытовой техники (кондиционеры, холодильники и 
другая бытовая техника в НГДУ "Жайыкмунайгаз")
</t>
  </si>
  <si>
    <t>Тұрмыстық техникаларды жөндеу жұмыстары ("Жайыкмұнайгаз" МГӨБ - дағы салқындатқыш, тоңазытқыш және басқада тұрмыстық техникалар)</t>
  </si>
  <si>
    <t>20240014</t>
  </si>
  <si>
    <t xml:space="preserve">Работы по ремонту бытовой техники (кондиционеры, холодильники и 
другая бытовая техника в НГДУ "Жылыоймунайгаз")
</t>
  </si>
  <si>
    <t>Тұрмыстық техникаларды жөндеу жұмыстары ("Жылыоймұнайгаз" МГӨБ - дағы салқындатқыш, тоңазытқыш және басқада тұрмыстық техникалар)</t>
  </si>
  <si>
    <t>20240015</t>
  </si>
  <si>
    <t xml:space="preserve">Работы по ремонту бытовой техники (кондиционеры, холодильники и 
другая бытовая техника в НГДУ "Доссормунайгаз")
</t>
  </si>
  <si>
    <t>Тұрмыстық техникаларды жөндеу жұмыстары ("Доссормұнайгаз" МГӨБ - дағы салқындатқыш, тоңазытқыш және басқада тұрмыстық техникалар)</t>
  </si>
  <si>
    <t>20240016</t>
  </si>
  <si>
    <t xml:space="preserve">Работы по ремонту бытовой техники (кондиционеры, холодильники и 
другая бытовая техника в НГДУ "Кайнармунайгаз")
</t>
  </si>
  <si>
    <t>Атырауская область, Кызылкугинский район</t>
  </si>
  <si>
    <t>Тұрмыстық техникаларды жөндеу жұмыстары ("Қайнармұнайгаз" МГӨБ - дағы салқындатқыш, тоңазытқыш және басқада тұрмыстық техникалар)</t>
  </si>
  <si>
    <t>20240017</t>
  </si>
  <si>
    <t xml:space="preserve">Работы по ремонту бытовой техники (кондиционеры, холодильники и 
другая бытовая техника в упр. "Эмбамунайзнерго")
</t>
  </si>
  <si>
    <t>Тұрмыстық техникаларды жөндеу жұмыстары ("Ембімұнайэнерго" Басқармасындағы салқындатқыш, тоңазытқыш және басқада тұрмыстық техникалар)</t>
  </si>
  <si>
    <t>20240018</t>
  </si>
  <si>
    <t xml:space="preserve">Работы по ремонту бытовой техники (кондиционеры, холодильники и 
другая бытовая техника в УПТиКО)
</t>
  </si>
  <si>
    <t>Тұрмыстық техникаларды жөндеу жұмыстары (ӨТҚжЖК - дағы салқындатқыш, тоңазытқыш және басқада тұрмыстық техникалар)</t>
  </si>
  <si>
    <t>20240019</t>
  </si>
  <si>
    <t xml:space="preserve">Работы по ремонту бытовой техники (кондиционеры, холодильники и 
другая бытовая техника в АУП)
</t>
  </si>
  <si>
    <t>Тұрмыстық техникаларды жөндеу жұмыстары (Басқару аппаратындағы салқындатқыш, тоңазытқыш және басқада тұрмыстық техникалар)</t>
  </si>
  <si>
    <t>20240025</t>
  </si>
  <si>
    <t>712012.000.000000</t>
  </si>
  <si>
    <t>Услуги дефектоскопические</t>
  </si>
  <si>
    <t>Услуги дефектоскопические  по НГДУ "Жылыоймунайгаз"</t>
  </si>
  <si>
    <t>"Жылыоймұнайгаз" МГӨБ бойыншадефектоскопиялық қызметтер</t>
  </si>
  <si>
    <t>20240026</t>
  </si>
  <si>
    <t>Услуги дефектоскопические  по НГДУ "Доссормунайгаз"</t>
  </si>
  <si>
    <t>"Доссормұнайгаз" МГӨБ бойынша дефектоскопиялық қызметтер</t>
  </si>
  <si>
    <t>20240027</t>
  </si>
  <si>
    <t>Услуги дефектоскопические  по НГДУ "Кайнармунайгаз"</t>
  </si>
  <si>
    <t>"Кайнармұнайгаз" МГӨБ бойынша дефектоскопиялық қызметтер</t>
  </si>
  <si>
    <t>20240028</t>
  </si>
  <si>
    <t>712019.000.000009</t>
  </si>
  <si>
    <t>Услуги по диагностированию/экспертизе/анализу/испытаниям/тестированию/осмотру</t>
  </si>
  <si>
    <t>Услуги по диагностике  и обследованию изношенного и морально устаревшего нефтепромыслового оборудования по НГДУ "Жаикмунайгаз"</t>
  </si>
  <si>
    <t>"Жаикмұнайгаз" МГӨБ бойынша тозған және моральдық ескірген мұнай кәсіпшілігі жабдығын диагностикалау және тексеру бойынша қызметтер</t>
  </si>
  <si>
    <t>20240029</t>
  </si>
  <si>
    <t>Услуги по диагностике  и обследованию изношенного и морально устаревшего нефтепромыслового оборудования по НГДУ "Жылыоймунайгаз"</t>
  </si>
  <si>
    <t>"Жылыойұнайгаз" МГӨБ бойынша тозған және моральдық ескірген мұнай кәсіпшілігі жабдығын диагностикалау және тексеру бойынша қызметтер</t>
  </si>
  <si>
    <t>20240030</t>
  </si>
  <si>
    <t>Услуги по диагностике  и обследованию изношенного и морально устаревшего нефтепромыслового оборудования по НГДУ "Доссормунайгаз"</t>
  </si>
  <si>
    <t>"Доссормұнайгаз" МГӨБ бойынша тозған және моральдық ескірген мұнай кәсіпшілігі жабдығын диагностикалау және тексеру бойынша қызметтер</t>
  </si>
  <si>
    <t>20240031</t>
  </si>
  <si>
    <t>Услуги по диагностике  и обследованию изношенного и морально устаревшего нефтепромыслового оборудования по НГДУ "Кайнармунайгаз"</t>
  </si>
  <si>
    <t>"Қайнармұнайгаз" МГӨБ бойынша тозған және моральдық ескірген мұнай кәсіпшілігі жабдығын диагностикалау және тексеру бойынша қызметтер</t>
  </si>
  <si>
    <t>20240032</t>
  </si>
  <si>
    <t>Услуги по диагностике  и обследованию изношенного и морально устаревшего нефтепромыслового оборудования по УЭМЭ</t>
  </si>
  <si>
    <t>ЕЭМБ бойынша тозған және моральдық ескірген мұнай кәсіпшілігі жабдығын диагностикалау және тексеру бойынша қызметтер</t>
  </si>
  <si>
    <t>20240033</t>
  </si>
  <si>
    <t>Услуги по диагностике  и обследованию изношенного и морально устаревшего нефтепромыслового оборудования по УПТОиКО</t>
  </si>
  <si>
    <t>ӨТҚҚжЖКБ бойынша тозған және моральдық ескірген мұнай кәсіпшілігі жабдығын диагностикалау және тексеру бойынша қызметтер</t>
  </si>
  <si>
    <t>ДЭ</t>
  </si>
  <si>
    <t>20240034</t>
  </si>
  <si>
    <t>351210.900.000000</t>
  </si>
  <si>
    <t>Услуги по общему энергоснабжению</t>
  </si>
  <si>
    <t>Услуги по общему энергоснабжению (электроснабжение, теплоэнергия, горячая вода)</t>
  </si>
  <si>
    <t xml:space="preserve">поставка электрической энергии до объектов АО «Эмбамунайгаз» </t>
  </si>
  <si>
    <t>137-21</t>
  </si>
  <si>
    <t>г.Атырау, ул. Валиханова,1</t>
  </si>
  <si>
    <t>20240035</t>
  </si>
  <si>
    <t>поставка электрической энергии до объектов АО «Эмбамунайгаз» в Мангистауской области ПСП Опорная</t>
  </si>
  <si>
    <t xml:space="preserve">Бейнеуский район, Мангистауская область </t>
  </si>
  <si>
    <t>20240036</t>
  </si>
  <si>
    <t>842519.000.000000</t>
  </si>
  <si>
    <t>Услуги аварийно-спасательной службы</t>
  </si>
  <si>
    <t xml:space="preserve">Обслуживание опасных производственных объектов аварийно-спасательными службами </t>
  </si>
  <si>
    <t>"Жылыоймұнайгаз"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</si>
  <si>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"Жылоймунайгаз"</t>
  </si>
  <si>
    <t>20240037</t>
  </si>
  <si>
    <t>521019.900.000003</t>
  </si>
  <si>
    <t xml:space="preserve">Услуги по складированию/хранению грузов </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</si>
  <si>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</si>
  <si>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Хранение сейсмических данных, ведение банка данных и оказание технических услуг по АО "Эмбамунайгаз"</t>
  </si>
  <si>
    <t>Сейсмиқалық деректерін сақтау, деректерін қорын жүргізу жіне техниқалық қызмет көрсету</t>
  </si>
  <si>
    <t>20240038</t>
  </si>
  <si>
    <t>Анализ глубинных и поверхностных проб нефти, газа и воды по АО "Эмбамунайгаз"</t>
  </si>
  <si>
    <t>«Ембімұнайгаз» АҚ бойынша трендіктегі және үстіңге қабаттағы, газ және суға тауарлы мұнайға сынақ талдауы</t>
  </si>
  <si>
    <t>20240039</t>
  </si>
  <si>
    <t>Стандартный анализ и специсследование кернового материала поисково-разведочных скважин</t>
  </si>
  <si>
    <t>Іздестіру-барлау ұңғымаларандағы керн материалдарын стандартты талдау жіне арнайы зерттеу</t>
  </si>
  <si>
    <t>20240040</t>
  </si>
  <si>
    <t>Хранение кернового материала АО«Эмбамунайгаз».</t>
  </si>
  <si>
    <t>«Ембімұнайгаз» АҚ бойынша керн материалын сақтау</t>
  </si>
  <si>
    <t>20240041</t>
  </si>
  <si>
    <t>331218.200.000000</t>
  </si>
  <si>
    <t xml:space="preserve"> Услуги по техническому обслуживанию климатического (кондиционерного) оборудования и систем/вентиляционных систем и оборудования</t>
  </si>
  <si>
    <t>Техническое обслуживание котельной, системы
 отопления, кондиционирования и вентиляции</t>
  </si>
  <si>
    <t>Жылыту жүйесіне, техникалық қызмет көрсету бойынша қызметтер</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</si>
  <si>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 Гран, Новобогатинское Западное, Центральное Новобогатинское, Юго-Восточное Новобогатинское надкарнизный)</t>
  </si>
  <si>
    <t>"Жайықмунайгаз" МГӨБ (C.Балғымбаев, Жанаталап, О.Б.Қамысты, О.Ш.Қамысты, О.Ш.Новобогат, Забурунье, Гран, Б.Новобогат, О.Новобогат, О.Ш.Новобогат карниз үсті) кен орындарын игеру мониторингі</t>
  </si>
  <si>
    <t>Мониторинг разработки месторождении НГДУ «Жылыоймунайгаз» (С.Нуржанов, З.Прорва, Досмухамбетовское, Актюбе, Акингень, Терень-узюк, Каратон, Кисимбай, Аккудук, Кульсары, Косчагыл, С.Нуржанов северо-восточное крыло)</t>
  </si>
  <si>
    <t>"Жылыоймұнайгаз" МГӨБ Ақінген, Аққұдұк, Қаратон, Қисымбай,Терең-Өзек, С.Нұржанов, Досмухамбетов, Б.Прорва, Ақтөбе, Құлсары, Қосшағыл, С.Нұржанов СБ қанаты) кен орындарын игеру мониторингі</t>
  </si>
  <si>
    <t>Мониторинг разработки месторождении НГДУ «Доссормунайгаз» (Байчунас, Карсак, Алтыкуль, Ботахан, С.Жолдыбай, В.Макат, Кошкар)</t>
  </si>
  <si>
    <t>"Доссормунайгаз" МГӨБ (Байшонас, Алтыкөл, Қарсақ, Ботахан, С.Жолдыбай, Ш.Макат, Қошқар) кен орындарын игеру мониторингі</t>
  </si>
  <si>
    <t>Мониторинг разработки месторождении НГДУ «Кайнармунайгаз» (Б.Жоламанов, С.Котыртас, В.Молдабек, Кондыбай, Уаз, Уаз Восточный, Уаз Северный)</t>
  </si>
  <si>
    <t>"Қайнармұнайгаз" МГӨБ (Б.Жоламанов, С.Котыртас, Ш.Молдабек, Уаз, Ш. Уаз, С.Уаз, Қондыбай) кен орындарын игеру мониторингі</t>
  </si>
  <si>
    <t>841315.000.000004</t>
  </si>
  <si>
    <t>Услуги по обеспечению питанием работников</t>
  </si>
  <si>
    <t>Услуги по организации питания работников АО "Эмбамунайгаз" в Промзоне</t>
  </si>
  <si>
    <t>Ембімұнайгаз АҚ  - ның  қызметкерлерін өндірістік аумақта тамақтандыруды  ұйымдастыру қызметі</t>
  </si>
  <si>
    <t>20240047</t>
  </si>
  <si>
    <t>812110.000.000000</t>
  </si>
  <si>
    <t>Услуги по уборке зданий/помещений/территории и аналогичных объектов</t>
  </si>
  <si>
    <t>Услуги по обслуживанию
социальных, офисных и производственных объектов 
(НГДУ "Жайыкмунайгаз")</t>
  </si>
  <si>
    <t>әлеуметтік, кеңсе және өндірістік нысандарға қызмет көрсету бойынша  қызметтер ("Жайыкмұнайгаз" МГӨБ)</t>
  </si>
  <si>
    <t>Услуги по обслуживанию социальных, офисных и производственных объектов (НГДУ "Жайыкмунайгаз")</t>
  </si>
  <si>
    <t>20240048</t>
  </si>
  <si>
    <t>Услуги по обслуживанию
социальных, офисных и производственных объектов 
(НГДУ "Жылыоймунайгаз")</t>
  </si>
  <si>
    <t>әлеуметтік, кеңсе және өндірістік нысандарға қызмет көрсету бойынша  қызметтер ("Жылыоймұнайгаз" МГӨБ)</t>
  </si>
  <si>
    <t>Услуги по обслуживанию социальных, офисных и производственных объектов (НГДУ "Жылыоймунайгаз")</t>
  </si>
  <si>
    <t>20240049</t>
  </si>
  <si>
    <t>Услуги по обслуживанию
социальных, офисных и производственных объектов 
(НГДУ "Доссормунайгаз")</t>
  </si>
  <si>
    <t>әлеуметтік, кеңсе және өндірістік нысандарға қызмет көрсету бойынша  қызметтер ("Доссормұнайгаз" МГӨБ)</t>
  </si>
  <si>
    <t>Услуги по обслуживанию социальных, офисных и производственных объектов (НГДУ "Доссормунайгаз")</t>
  </si>
  <si>
    <t>20240050</t>
  </si>
  <si>
    <t>Услуги по обслуживанию
социальных, офисных и производственных объектов 
(НГДУ "Кайнармунайгаз")</t>
  </si>
  <si>
    <t>әлеуметтік, кеңсе және өндірістік нысандарға қызмет көрсету бойынша  қызметтер ("Кайнармұнайгаз" МГӨБ)</t>
  </si>
  <si>
    <t>Услуги по обслуживанию социальных, офисных и производственных объектов (НГДУ "Кайнармунайгаз")</t>
  </si>
  <si>
    <t>20240051</t>
  </si>
  <si>
    <t>Услуги по обслуживанию
социальных, офисных и производственных объектов 
(упр. "Эмбамунайэнерго")</t>
  </si>
  <si>
    <t>әлеуметтік, кеңсе және өндірістік нысандарға қызмет көрсету бойынша  қызметтер ("Ембімұнайэнерго" басқармасы)</t>
  </si>
  <si>
    <t>Услуги по обслуживанию социальных, офисных и производственных объектов (упр. "Эмбамунайэнерго")</t>
  </si>
  <si>
    <t>20240052</t>
  </si>
  <si>
    <t>Услуги по обслуживанию
социальных, офисных и производственных объектов 
(УПТиКО)</t>
  </si>
  <si>
    <t>әлеуметтік, кеңсе және өндірістік нысандарға қызмет көрсету бойынша  қызметтер (ӨТҚжЖК)</t>
  </si>
  <si>
    <t>Услуги по обслуживанию социальных, офисных и производственных объектов (УПТиКО)</t>
  </si>
  <si>
    <t>20240053</t>
  </si>
  <si>
    <t>20240054</t>
  </si>
  <si>
    <t>20240055</t>
  </si>
  <si>
    <t>Услуги по сопровождению GPS-мониторинга автотранспорта НГДУ "Жаикмунайгаз" АО "Эмбамунайгаз"</t>
  </si>
  <si>
    <t>"Ембімұнайгаз" АҚ "Жайықмұнайгаз" МГӨБ бойынша GPS бақылауды көлік құралдарын сүйемелдеу қызметін көрсету</t>
  </si>
  <si>
    <t>20240056</t>
  </si>
  <si>
    <t>Услуги по сопровождению GPS-мониторинга автотранспорта НГДУ "Жылоймунайгаз" АО "Эмбамунайгаз"</t>
  </si>
  <si>
    <t>"Ембімұнайгаз" АҚ "Жылыоймұнайгаз" МГӨБ бойынша GPS бақылауды көлік құралдарын сүйемелдеу қызметін көрсету</t>
  </si>
  <si>
    <t>20240057</t>
  </si>
  <si>
    <t>Услуги по сопровождению GPS-мониторинга автотранспорта НГДУ  "Доссормунайгаз" АО "Эмбамунайгаз"</t>
  </si>
  <si>
    <t>"Ембімұнайгаз" АҚ "Доссормұнайгаз" МГӨБ бойынша GPS бақылауды көлік құралдарын сүйемелдеу қызметін көрсету</t>
  </si>
  <si>
    <t>20240058</t>
  </si>
  <si>
    <t>Услуги по сопровождению GPS-мониторинга автотранспорта НГДУ "Кайнармунайгаз" АО "Эмбамунайгаз"</t>
  </si>
  <si>
    <t>"Ембімұнайгаз" АҚ "Қайнармұнайгаз" МГӨБ бойынша GPS бақылауды көлік құралдарын сүйемелдеу қызметін көрсету</t>
  </si>
  <si>
    <t>20240059</t>
  </si>
  <si>
    <t>Услуги по сопровождению GPS-мониторинга автотранспорта Управления "Эмбамунайэнерго" АО "Эмбамунайгаз"</t>
  </si>
  <si>
    <t>"Ембімұнайгаз" АҚ "Ембамұнайэнерго" басқармасы бойынша GPS бақылауды көлік құралдарын сүйемелдеу қызметін көрсету</t>
  </si>
  <si>
    <t>20240060</t>
  </si>
  <si>
    <t>Услуги по сопровождению GPS-мониторинга автотранспорта УПТОиКО АО "Эмбамунайгаз"</t>
  </si>
  <si>
    <t>"Ембімұнайгаз" АҚ "ӨТҚ ж ҚБ" бойынша GPS бақылауды көлік құралдарын сүйемелдеу қызметін көрсету</t>
  </si>
  <si>
    <t>20240061</t>
  </si>
  <si>
    <t>Услуги по сопровождению GPS-мониторинга автотранспорта АУП АО "Эмбамунайгаз"</t>
  </si>
  <si>
    <t>"Ембімұнайгаз" АҚ басқарма аппараты бойынша GPS бақылауды көлік құралдарын сүйемелдеу қызметін көрсету</t>
  </si>
  <si>
    <t>СКБиМР</t>
  </si>
  <si>
    <t>20240062</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</si>
  <si>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</si>
  <si>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</si>
  <si>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</si>
  <si>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Услуги по охране объектов НГДУ "Жайыкмунайгаз" АО "Эмбамунайгаз"</t>
  </si>
  <si>
    <t xml:space="preserve"> Атырауская область, Исатайский район, п. Аккистау</t>
  </si>
  <si>
    <t>20240063</t>
  </si>
  <si>
    <t>Услуги по охране объектов НГДУ "Жылыоймунайгаз" АО "Эмбамунайгаз"</t>
  </si>
  <si>
    <t xml:space="preserve"> Атырауская область, Жылыойский район, г.Кульсары</t>
  </si>
  <si>
    <t>20240064</t>
  </si>
  <si>
    <t>Услуги по охране объектов НГДУ "Кайнармунайгаз" АО "Эмбамунайгаз"</t>
  </si>
  <si>
    <t xml:space="preserve"> Атырауская область, Кзылкугинский район, п.Жамансор</t>
  </si>
  <si>
    <t>20240065</t>
  </si>
  <si>
    <t>Услуги по охране объектов НГДУ "Доссормунайгаз" АО "Эмбамунайгаз"</t>
  </si>
  <si>
    <t xml:space="preserve"> Атырауская область, Макатский район, п. Доссор</t>
  </si>
  <si>
    <t>Услуги по техническому обслуживанию систем телеметрии  и передачи данных НГДУ "Жаикмунайгаз"</t>
  </si>
  <si>
    <t xml:space="preserve">  "Жайықмұнайгаз"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</si>
  <si>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"Жылыоймунайгаз"</t>
  </si>
  <si>
    <t xml:space="preserve"> "Жылыоймұнайгаз"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</si>
  <si>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"Кайнармунайгаз"</t>
  </si>
  <si>
    <t xml:space="preserve"> Атырауская область, Кзылкугинский  район</t>
  </si>
  <si>
    <t xml:space="preserve">Қайнармұнайгаз МГӨБ телеметрия және деректерді беру жүйесіне техникалық қызметтер көрсету бойынша қызметтер </t>
  </si>
  <si>
    <t>Услуги по техническому обслуживанию систем телеметрии  и передачи данных НГДУ "Доссормунайгаз"</t>
  </si>
  <si>
    <t xml:space="preserve"> Атырауская область, Макатский  район</t>
  </si>
  <si>
    <t xml:space="preserve"> "Доссормұнайгаз" МГӨБ телеметрия және деректерді беру жүйесіне техникалық қызметтер көрсету бойынша қызметтер </t>
  </si>
  <si>
    <t>29 У</t>
  </si>
  <si>
    <t>30 У</t>
  </si>
  <si>
    <t>1 изменения и дополнения № 120240021112-ДПЗ-2020-1 от 11.10. 2019г., утвержден решением Правления №15 от 07.10.2019г</t>
  </si>
  <si>
    <t>Уточненный План долгосрочных закупок товаров, работ и услуг АО "Эмбамунайгаз" на 2020-2024 год</t>
  </si>
  <si>
    <t>ДРНиГ</t>
  </si>
  <si>
    <t>20240020</t>
  </si>
  <si>
    <t>495011.100.000002</t>
  </si>
  <si>
    <t>Услуги по измерению и взвешиванию нефти/нефтепродуктов</t>
  </si>
  <si>
    <t>Услуги по измерению и взвешиванию нефти/нефтепродуктов через систему измерения количества нефти</t>
  </si>
  <si>
    <t>Услуги по измерению и взвешиванию нефти через систему измерения количества нефти на ПСН "Каратон"</t>
  </si>
  <si>
    <t>233600000</t>
  </si>
  <si>
    <t>"Қаратон" МАС-нда мұнай есептеу торабы арқылы мұнай мөлшерін анықтау бойынша қызмет көрсетулер</t>
  </si>
  <si>
    <t>20240021</t>
  </si>
  <si>
    <t>Услуги по измерению и взвешиванию нефти через систему измерения количества нефти на ПСН "Опорная"</t>
  </si>
  <si>
    <t>"Опроная" МАС-нда мұнай есептеу торабы арқылы мұнай мөлшерін анықтау бойынша қызмет көрсетулер</t>
  </si>
  <si>
    <t>20240022</t>
  </si>
  <si>
    <t>Услуги по проведению экспертизы о происхождении товара</t>
  </si>
  <si>
    <t>137-2</t>
  </si>
  <si>
    <t>Тауардың шығуы туралы сараптама жүргізу жөніндегі қызметтер</t>
  </si>
  <si>
    <t>20240023</t>
  </si>
  <si>
    <t>749020.000.000088</t>
  </si>
  <si>
    <t>Услуги по сертификации продукции/процессов/работы/услуги</t>
  </si>
  <si>
    <t>Услуги по подтверждению сертификатов соответствия на серийную продукцию (Газ, сера)</t>
  </si>
  <si>
    <t>Сериялы өнімнің (газ, күкірт) сәйкестік серитификатын растау бойынша қызмет көсету</t>
  </si>
  <si>
    <t>20240024</t>
  </si>
  <si>
    <t>Услуги дефектоскопические  по НГДУ "Жаикмунайгаз"</t>
  </si>
  <si>
    <t>"Жаикмұнайгаз" МГӨБ бойынша дефектоскопиялық қызметтер</t>
  </si>
  <si>
    <t>17 У</t>
  </si>
  <si>
    <t>18 У</t>
  </si>
  <si>
    <t>27 У</t>
  </si>
  <si>
    <t>38 У</t>
  </si>
  <si>
    <t>21 У</t>
  </si>
  <si>
    <t>50-1 У</t>
  </si>
  <si>
    <t>Атырауская область Жылыойский ройон</t>
  </si>
  <si>
    <t>13-1 У</t>
  </si>
  <si>
    <t>исключается в связи с переводом в ГПЗ</t>
  </si>
  <si>
    <t xml:space="preserve"> </t>
  </si>
  <si>
    <t>20240070</t>
  </si>
  <si>
    <t>20 Р</t>
  </si>
  <si>
    <t>711231.100.000001</t>
  </si>
  <si>
    <t>Работы по геофизической разведке/исследованиям</t>
  </si>
  <si>
    <t>Атырауская область, НГДУ "Жайыкмунайгаз"</t>
  </si>
  <si>
    <t>111</t>
  </si>
  <si>
    <t>«Жайықмұнайгаз» МГӨБ кен орындарындағы ұңғымаларды  геофизикалық зерттеу жүргізу</t>
  </si>
  <si>
    <t>Проведение геофизических исследований  на месторождениях НГДУ "Жайыкмунайгаз"</t>
  </si>
  <si>
    <t>20240071</t>
  </si>
  <si>
    <t>21 Р</t>
  </si>
  <si>
    <t>Атырауская область, НГДУ "Доссормунайгаз"</t>
  </si>
  <si>
    <t>109</t>
  </si>
  <si>
    <t>114</t>
  </si>
  <si>
    <t>«Доссормұнайгаз» МГӨБ кен орындарындағы ұңғымаларды  геофизикалық зерттеу жүргізу</t>
  </si>
  <si>
    <t>Проведение геофизических исследований  на месторождениях НГДУ "Доссормунайгаз"</t>
  </si>
  <si>
    <t>20240072</t>
  </si>
  <si>
    <t>22 Р</t>
  </si>
  <si>
    <t>Атырауская область, НГДУ "Кайнармунайгаз"</t>
  </si>
  <si>
    <t>72</t>
  </si>
  <si>
    <t>86</t>
  </si>
  <si>
    <t>«Кайнармұнайгаз» МГӨБ кен орындарындағы ұңғымаларды  геофизикалық зерттеу жүргізу</t>
  </si>
  <si>
    <t>Проведение геофизических исследований  на месторождениях НГДУ "Кайнармунайгаз"</t>
  </si>
  <si>
    <t>20240073</t>
  </si>
  <si>
    <t>23 Р</t>
  </si>
  <si>
    <t>Атырауская область, НГДУ "Жылыоймунайгаз"</t>
  </si>
  <si>
    <t>«Жылыоймұнайгаз» МГӨБ кен орындарындағы ұңғымаларды  геофизикалық зерттеу жүргізу</t>
  </si>
  <si>
    <t>Проведение геофизических исследований  на месторождениях НГДУ "Жылыоймунайгаз"</t>
  </si>
  <si>
    <t>20240074</t>
  </si>
  <si>
    <t>51 У</t>
  </si>
  <si>
    <t>Атырауская область Исатайский ройон</t>
  </si>
  <si>
    <t>"Жайкмунайгаз"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</si>
  <si>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"Жайыкмунайгаз"</t>
  </si>
  <si>
    <t>20240075</t>
  </si>
  <si>
    <t>52 У</t>
  </si>
  <si>
    <t>Атырауская область Макатский ройон</t>
  </si>
  <si>
    <t>"Доссормунайгаз"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</si>
  <si>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"Доссормунайгаз"</t>
  </si>
  <si>
    <t>20240076</t>
  </si>
  <si>
    <t>53 У</t>
  </si>
  <si>
    <t>Атырауская область Кызылкогинский район</t>
  </si>
  <si>
    <t>"Кайнармунайгаз"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</si>
  <si>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"Кайнармунайгаз"</t>
  </si>
  <si>
    <t>28 Р</t>
  </si>
  <si>
    <t>Проведение открытого тендера на закуп данных работ занимает значительное время, так как работы закупаются ежегодно, решено провести его на долгосрочной основе.</t>
  </si>
  <si>
    <t>29 Р</t>
  </si>
  <si>
    <t>30 Р</t>
  </si>
  <si>
    <t>31 Р</t>
  </si>
  <si>
    <t>ДБРиКРС</t>
  </si>
  <si>
    <t>20240077</t>
  </si>
  <si>
    <t>091011.200.000000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</si>
  <si>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</si>
  <si>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</si>
  <si>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"Жайықмұнайгаз"МГӨБ кен орнындарында пайдалану ұңғымаларын тұрғызу.</t>
  </si>
  <si>
    <t>Работы по строительству эксплуатационных скважин  на месторождениях НГДУ "Жайыкмунайгаз"</t>
  </si>
  <si>
    <t>20240078</t>
  </si>
  <si>
    <t>Атырауская область, Жылойский район</t>
  </si>
  <si>
    <t>"Жылыоймұнайгаз"МГӨБ кен орнындарында пайдалану ұңғымаларын тұрғызу.</t>
  </si>
  <si>
    <t>Работы по строительству эксплуатационных скважин  на месторождениях НГДУ "Жылыоймунайгаз"</t>
  </si>
  <si>
    <t>20240079</t>
  </si>
  <si>
    <t>"Доссормұнайгаз"МГӨБ кен орнындарында пайдалану ұңғымаларын тұрғызу.</t>
  </si>
  <si>
    <t>Работы по строительству эксплуатационных скважин  на месторождениях НГДУ "Доссормунайгаз"</t>
  </si>
  <si>
    <t>20240080</t>
  </si>
  <si>
    <t>"Қайнармұнайгаз"МГӨБ кен орнындарында пайдалану ұңғымаларын тұрғызу.</t>
  </si>
  <si>
    <t>Работы по строительству эксплуатационных скважин  на месторождениях НГДУ "Кайнармунайгаз"</t>
  </si>
  <si>
    <t>24 Р</t>
  </si>
  <si>
    <t>091012.900.000027</t>
  </si>
  <si>
    <t>Работы по подготовке/сопровождению/контролю/осветлению/утилизации раствора</t>
  </si>
  <si>
    <t>"Жайықмұнайгаз"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</si>
  <si>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</si>
  <si>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25 Р</t>
  </si>
  <si>
    <t>"Жылыоймұнайгаз"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</si>
  <si>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</si>
  <si>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26 Р</t>
  </si>
  <si>
    <t>"Доссормұнайгаз"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</si>
  <si>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</si>
  <si>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27 Р</t>
  </si>
  <si>
    <t>"Кайнармұнайгаз"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</si>
  <si>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</si>
  <si>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54 У</t>
  </si>
  <si>
    <t>749020.000.000073</t>
  </si>
  <si>
    <t>Услуги по проведению технического аудита</t>
  </si>
  <si>
    <t>Проведение инспекции и аудита сервиса по буровым растворам при строительстве скважин</t>
  </si>
  <si>
    <t>19240020</t>
  </si>
  <si>
    <t>23 Т</t>
  </si>
  <si>
    <t>291059.999.000017</t>
  </si>
  <si>
    <t>специализированный, автоцистерна, объем более 10 м3, но не более 15 м3</t>
  </si>
  <si>
    <t>137-33</t>
  </si>
  <si>
    <t>710000000</t>
  </si>
  <si>
    <t xml:space="preserve"> 05.2020</t>
  </si>
  <si>
    <t>020240000555</t>
  </si>
  <si>
    <t>19240021</t>
  </si>
  <si>
    <t>21 Т</t>
  </si>
  <si>
    <t>289221.300.000002</t>
  </si>
  <si>
    <t>Бульдозер</t>
  </si>
  <si>
    <t>тяговый класс 5-15</t>
  </si>
  <si>
    <t>19240022</t>
  </si>
  <si>
    <t>22 Т</t>
  </si>
  <si>
    <t>291051.000.000001</t>
  </si>
  <si>
    <t>специализированный, автокран, грузоподъемность не менее 8 т, но не более 40 т</t>
  </si>
  <si>
    <t>19240023</t>
  </si>
  <si>
    <t>18 Т</t>
  </si>
  <si>
    <t>282215.500.000002</t>
  </si>
  <si>
    <t>Автопогрузчик</t>
  </si>
  <si>
    <t>вилочный, грузоподъемность 2500-5000 кг</t>
  </si>
  <si>
    <t>19240024</t>
  </si>
  <si>
    <t>27 Т</t>
  </si>
  <si>
    <t>302013.900.000002</t>
  </si>
  <si>
    <t>Погрузчик-экскаватор</t>
  </si>
  <si>
    <t>для земляных работ</t>
  </si>
  <si>
    <t>19240025</t>
  </si>
  <si>
    <t>25 Т</t>
  </si>
  <si>
    <t>291059.999.000041</t>
  </si>
  <si>
    <t>специализированный, автопоезд-краноманипулятор</t>
  </si>
  <si>
    <t>19240026</t>
  </si>
  <si>
    <t>24 Т</t>
  </si>
  <si>
    <t>291059.999.000033</t>
  </si>
  <si>
    <t>специализированный, ассенизаторский</t>
  </si>
  <si>
    <t>19240027</t>
  </si>
  <si>
    <t>20 Т</t>
  </si>
  <si>
    <t>289212.500.000002</t>
  </si>
  <si>
    <t>Машина бурильно-крановая</t>
  </si>
  <si>
    <t>на базе автошасси</t>
  </si>
  <si>
    <t>19240018</t>
  </si>
  <si>
    <t>26 Т</t>
  </si>
  <si>
    <t>291059.999.000063</t>
  </si>
  <si>
    <t>специализированный, для производства геофизических исследований скважин</t>
  </si>
  <si>
    <t>839 Комплект</t>
  </si>
  <si>
    <t>19240019</t>
  </si>
  <si>
    <t>19 Т</t>
  </si>
  <si>
    <t>282215.500.000007</t>
  </si>
  <si>
    <t>ковшовый, грузоподъемность 5000-8000 кг</t>
  </si>
  <si>
    <t>5-1 Т</t>
  </si>
  <si>
    <t xml:space="preserve"> 02.2019</t>
  </si>
  <si>
    <t>35;37;38;39;41;42;43;45;46;47;48;49</t>
  </si>
  <si>
    <t>17-1 Т</t>
  </si>
  <si>
    <t>8; 9; 10; 11; 12; 13; 14; 20; 22; 23; 24; 50;</t>
  </si>
  <si>
    <t>16-1 Т</t>
  </si>
  <si>
    <t>15-1 Т</t>
  </si>
  <si>
    <t>14-1 Т</t>
  </si>
  <si>
    <t>13-1 Т</t>
  </si>
  <si>
    <t>20240086</t>
  </si>
  <si>
    <t>56 У</t>
  </si>
  <si>
    <t xml:space="preserve">331319.100.000001 </t>
  </si>
  <si>
    <t>Услуги по техническому обслуживанию сетей и оборудования связи</t>
  </si>
  <si>
    <t>20240087</t>
  </si>
  <si>
    <t>55 У</t>
  </si>
  <si>
    <t>20240088</t>
  </si>
  <si>
    <t>57 У</t>
  </si>
  <si>
    <t>20240089</t>
  </si>
  <si>
    <t>58 У</t>
  </si>
  <si>
    <t>изменение ЕНС ТРУ</t>
  </si>
  <si>
    <t>исключается в связи с переводом в ДПЗ</t>
  </si>
  <si>
    <t>2-1 У</t>
  </si>
  <si>
    <t>3-1 У</t>
  </si>
  <si>
    <t>4-1 У</t>
  </si>
  <si>
    <t>5-1 У</t>
  </si>
  <si>
    <t>6-1 У</t>
  </si>
  <si>
    <t>7-1 У</t>
  </si>
  <si>
    <t>8-1 У</t>
  </si>
  <si>
    <t>46-1 У</t>
  </si>
  <si>
    <t>44-1 У</t>
  </si>
  <si>
    <t>43-1 У</t>
  </si>
  <si>
    <t>47-1 У</t>
  </si>
  <si>
    <t>48-1 У</t>
  </si>
  <si>
    <t>45-1 У</t>
  </si>
  <si>
    <t>Г.НУР-СУЛТАН, ул. Кунаева, 8, БЦ Изумрудный</t>
  </si>
  <si>
    <t>12-1 Т</t>
  </si>
  <si>
    <t>4; 14;</t>
  </si>
  <si>
    <t>11-1 Т</t>
  </si>
  <si>
    <t>8-1 Т</t>
  </si>
  <si>
    <t>9-1 Т</t>
  </si>
  <si>
    <t>10-1 Т</t>
  </si>
  <si>
    <t>ТКП</t>
  </si>
  <si>
    <t>98-2-1</t>
  </si>
  <si>
    <t>14,</t>
  </si>
  <si>
    <t xml:space="preserve">Сокращение потребности </t>
  </si>
  <si>
    <t>В связи с включением в годовой  план закупа на 2020 год.</t>
  </si>
  <si>
    <t>612011.100.000000</t>
  </si>
  <si>
    <t>Услуги сотовой связи</t>
  </si>
  <si>
    <t>98-2-10</t>
  </si>
  <si>
    <t>"Ембімұнайгаз" АҚ жедел өндірістік байланысын ұйымдастыру жөніндегі қызмет көрсетулер</t>
  </si>
  <si>
    <t>Услуги организации оперативной производственной связи  в АО "Эмбамунайгаз"</t>
  </si>
  <si>
    <t>59 У</t>
  </si>
  <si>
    <t>2-1 Т</t>
  </si>
  <si>
    <t>3-1 Т</t>
  </si>
  <si>
    <t>6-1 Т</t>
  </si>
  <si>
    <t>4-1 Т</t>
  </si>
  <si>
    <t>5-2 Т</t>
  </si>
  <si>
    <t>1-1 Т</t>
  </si>
  <si>
    <t>7-1 Т</t>
  </si>
  <si>
    <t>27-2 У</t>
  </si>
  <si>
    <t>20240099</t>
  </si>
  <si>
    <t>ВХК</t>
  </si>
  <si>
    <t>122-1</t>
  </si>
  <si>
    <t>12.2023</t>
  </si>
  <si>
    <t>«Ембімұнайгаз» АҚ- ның "Жайықмұнайгаз" МГӨБ - ң тауарлық мұнайды сынақ талдауы</t>
  </si>
  <si>
    <t>Анализ физико-химических свойств товарной нефти по НГДУ "Жаикмунайгаз" АО "Эмбамунайгаз"</t>
  </si>
  <si>
    <t>20240100</t>
  </si>
  <si>
    <t>«Ембімұнайгаз» АҚ- ның "Жылыоймұнайгаз" МГӨБ - ң тауарлық мұнайды сынақ талдауы</t>
  </si>
  <si>
    <t>Анализ физико-химических свойств товарной нефти по НГДУ "Жылыоймунайгаз" АО "Эмбамунайгаз"</t>
  </si>
  <si>
    <t>20240101</t>
  </si>
  <si>
    <t>«Ембімұнайгаз» АҚ- ның "Доссормұнайгаз" МГӨБ - ң тауарлық мұнайды сынақ талдауы</t>
  </si>
  <si>
    <t>Анализ физико-химических свойств товарной нефти по НГДУ "Доссормунайгаз" АО "Эмбамунайгаз"</t>
  </si>
  <si>
    <t>20240102</t>
  </si>
  <si>
    <t>«Ембімұнайгаз» АҚ- ның "Кайнармұнайгаз" МГӨБ - ң тауарлық мұнайды сынақ талдауы</t>
  </si>
  <si>
    <t>Анализ физико-химических свойств товарной нефти по НГДУ "Кайнармунайгаз" АО "Эмбамунайгаз"</t>
  </si>
  <si>
    <t>20240103</t>
  </si>
  <si>
    <t>«Ембімұнайгаз» АҚ- ның "Жайыкмұнайгаз"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</si>
  <si>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"Жаикмунайгаз" АО "Эмбамунайгаз"</t>
  </si>
  <si>
    <t>20240104</t>
  </si>
  <si>
    <t>«Ембімұнайгаз» АҚ- ның "Жылыоймұнайгаз"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</si>
  <si>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"Жылыоймунайгаз" АО "Эмбамунайгаз"</t>
  </si>
  <si>
    <t>20240105</t>
  </si>
  <si>
    <t>«Ембімұнайгаз» АҚ- ның "Доссормұнайгаз"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</si>
  <si>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"Доссормунайгаз" АО "Эмбамунайгаз"</t>
  </si>
  <si>
    <t>20240106</t>
  </si>
  <si>
    <t>«Ембімұнайгаз» АҚ- ның "Кайнармұнайгаз" МГӨБ - ңүстіңге қабаттағы, газ және суға , мұнайға сынақ талдауы</t>
  </si>
  <si>
    <t>Анализ физико-химических свойств нефти, газа и воды в поверхностных условиях по НГДУ "Кайнармунайгаз" АО "Эмбамунайгаз"</t>
  </si>
  <si>
    <t>20240107</t>
  </si>
  <si>
    <t>«Ембімұнайгаз» АҚ-ның ӨТҚКжәне ЖБ-ның химиялық заттардың кіріс бақылауын талдау</t>
  </si>
  <si>
    <t>Анализ входного контроля химический реагентов по АО "Эмбамунайгаз" база УПТОиКО</t>
  </si>
  <si>
    <t>20240108</t>
  </si>
  <si>
    <t>712019.000.000010</t>
  </si>
  <si>
    <t>Услуги по проведению лабораторных/лабораторно-инструментальных исследований/анализов</t>
  </si>
  <si>
    <t>Демульгаторлардың өндірісті-сынақтардан өткізуін қолдап жүргізу</t>
  </si>
  <si>
    <t>Сопровождение опытно-промышленных испытаний  демульгаторов</t>
  </si>
  <si>
    <t>20240109</t>
  </si>
  <si>
    <t>331229.900.000016</t>
  </si>
  <si>
    <t>Услуги по техническому обслуживанию добывающего оборудования</t>
  </si>
  <si>
    <t>«Ембімұнайгаз» АҚ- ның "Жылыоймұнайгаз" МГӨБ  Сервистік жабдық «Төменгі тесік
 электр жылытқышы »</t>
  </si>
  <si>
    <t>Сервисное обслуживание оборудования "Скважинный
 электрический нагреватель" по НГДУ "Жылыоймунайгаз" АО "Эмбамунайгаз"</t>
  </si>
  <si>
    <t>20240110</t>
  </si>
  <si>
    <t>Определение физико-химических свойств товарного газа НГДУ "Жайыкмунайгаз"</t>
  </si>
  <si>
    <t>20240111</t>
  </si>
  <si>
    <t>Определение физико-химических свойств товарного газа НГДУ "Доссормунайгаз"</t>
  </si>
  <si>
    <t>20240112</t>
  </si>
  <si>
    <t xml:space="preserve">"Ембімұнайгаз" АҚ  кен орындарындағы қызметкерлердің тамақтануын ұйымдастыру қызметін көрсету </t>
  </si>
  <si>
    <t xml:space="preserve">Услуги по организации питания работников на месторождениях АО "Эмбамунайгаз"
</t>
  </si>
  <si>
    <t>20240113</t>
  </si>
  <si>
    <t>749014.000.000000</t>
  </si>
  <si>
    <t>Услуги по прогнозу погоды и метеорологии</t>
  </si>
  <si>
    <t>137-36</t>
  </si>
  <si>
    <t>ДПР</t>
  </si>
  <si>
    <t>20240114</t>
  </si>
  <si>
    <t>773912.000.000000</t>
  </si>
  <si>
    <t>Услуги по аренде контейнеров</t>
  </si>
  <si>
    <t>аренда и техническое обслуживания биотуалетов</t>
  </si>
  <si>
    <t xml:space="preserve">Атырауская обл. Жылыойский р-он. НГДУ Жылыоймунайгаз </t>
  </si>
  <si>
    <t xml:space="preserve">Жылыоймунайгаз  МГӨБ модульдік және жылжымалы дәретханалар жалга алу және техникалық қызметтер көрсету бойынша қызметтер </t>
  </si>
  <si>
    <t xml:space="preserve">Услуги по аренде и техническому обслуживанию модульных и мобильных туалетов в НГДУ Жылыоймунайгаз </t>
  </si>
  <si>
    <t>20240115</t>
  </si>
  <si>
    <t xml:space="preserve">Атырауская обл. Исатайский р-он. НГДУ Жайыкмунайгаз </t>
  </si>
  <si>
    <t xml:space="preserve">Жайыкмунайгаз  МГӨБ модульдік және жылжымалы дәретханалар жалга алу және техникалық қызметтер көрсету бойынша қызметтер </t>
  </si>
  <si>
    <t xml:space="preserve">Услуги по аренде и техническому обслуживанию модульных и мобильных туалетов в НГДУ Жайыкмунайгаз </t>
  </si>
  <si>
    <t>20240116</t>
  </si>
  <si>
    <t>Атырауская область, Макатский р-он. НГДУ Доссормунайгаз</t>
  </si>
  <si>
    <t xml:space="preserve">Доссормунайгаз МГӨБ модульдік және жылжымалы дәретханалар жалга алу және техникалық қызметтер көрсету бойынша қызметтер </t>
  </si>
  <si>
    <t>Услуги по аренде и техническому обслуживанию модульных и мобильных туалетов в НГДУ Доссормунайгаз</t>
  </si>
  <si>
    <t>20240117</t>
  </si>
  <si>
    <t>Атырауская область, Кызылкугинский р-он. НГДУ Кайнармунайгаз</t>
  </si>
  <si>
    <t xml:space="preserve">Қайнармұнайгаз МГӨБ модульдік және жылжымалы жалга алу және техникалық қызметтер көрсету бойынша қызметтер </t>
  </si>
  <si>
    <t>Услуги по аренде и техническому обслуживанию модульных и мобильных туалетов в НГДУ Кайнармунайгаз</t>
  </si>
  <si>
    <t>20240118</t>
  </si>
  <si>
    <t>749020.000.000096</t>
  </si>
  <si>
    <t>Услуги по техническому освидетельствованию сосудов</t>
  </si>
  <si>
    <t>"Жаикмұнайгаз"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</si>
  <si>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"Жаикмунайгаз"</t>
  </si>
  <si>
    <t>20240119</t>
  </si>
  <si>
    <t>"Жылыоймұнайгаз"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</si>
  <si>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"Жылыоймунайгаз"</t>
  </si>
  <si>
    <t>20240120</t>
  </si>
  <si>
    <t>"Доссормұнайгаз"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</si>
  <si>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"Доссормунайгаз"</t>
  </si>
  <si>
    <t>20240121</t>
  </si>
  <si>
    <t>"Қайнармұнайгаз" МГӨБ-ның кислород, пропан баллондарды жөндеу және куәландыру бойынша қызмет корсету</t>
  </si>
  <si>
    <t>Освидительство и ремонт кислородных и пропановых баллонов для НГДУ "Кайнармунайгаз"</t>
  </si>
  <si>
    <t>20240122</t>
  </si>
  <si>
    <t>ӨТҚҚжЖКБ кислород, пропан баллондарды жөндеу және куәландыру бойынша қызмет корсету</t>
  </si>
  <si>
    <t>Освидительство и ремонт кислородных и пропановых баллонов для  управления "Эмбамунайэнерго"</t>
  </si>
  <si>
    <t>20240124</t>
  </si>
  <si>
    <t>749020.000.000091</t>
  </si>
  <si>
    <t>Услуги по проведению производственного мониторинга</t>
  </si>
  <si>
    <t>"Ембімұнайгаз" АҚ өндірістік экологиялық мониторинг өткізу бойынша қызметтер (ауа, топырақ, ағынды және жер асты сулары)</t>
  </si>
  <si>
    <t>Услуги по проведению производственного экологического мониторинга (воздух, почва, сточные и подземные (грунтовые) воды) АО "Эмбамунайгаз"</t>
  </si>
  <si>
    <t>не соблюдение Экологического Кодекса РК ст. 141 Мониторинг состояния окружающей  среды (ежеквартальный замер) приведет к административному штрафу</t>
  </si>
  <si>
    <t>Работы должны начаться в январе месяце, сдача первого отчета в конце первого квартала 2017г</t>
  </si>
  <si>
    <t>20240125</t>
  </si>
  <si>
    <t>"Жылыоймұнайгаз" МГӨБ Тәжіғали к/о су 
астында қалған және суда тұрған ұңғымалар мониторингін өткізу бойынша 
қызметтер</t>
  </si>
  <si>
    <t xml:space="preserve">Услуги по проведению мониторинга подтопляемых и затопленных скважин м/р Тажигали НГДУ "Жылыоймунайгаз" </t>
  </si>
  <si>
    <t>20240126</t>
  </si>
  <si>
    <t>"Ембімұнайгаз" АҚ-ның келісімді территориясында радиациялық мониторинг 
өткізу бойынша қызметтер</t>
  </si>
  <si>
    <t>Услуги по проведению радиационного мониторинга контрактной территории АО "Эмбамунайгаз"</t>
  </si>
  <si>
    <t>ДУПиОТ</t>
  </si>
  <si>
    <t>20240127</t>
  </si>
  <si>
    <t>841311.000.000001</t>
  </si>
  <si>
    <t>Услуги по обучению персонала/сотрудников</t>
  </si>
  <si>
    <t>98-2-7</t>
  </si>
  <si>
    <t>Атырауская область, город Атырау</t>
  </si>
  <si>
    <t>"Ембімұнайгаз" АҚ басқарма аппараты, ӨТҚжҚБ, "Ембамұнайэнерго" басқармасы бойынша қызметкерлерге қауіпсіздік техникасы бойынша міндетті талаптарга оқу ұйымдастыру және өткізу жөніндегі қызмет көрсету</t>
  </si>
  <si>
    <t>Услуги по организации и проведению обучения обязательным требованиям по технике безопасности АУП АО "Эмбамунайгаз", УПТОиКО, Управление "Эмбамунайэнерго"</t>
  </si>
  <si>
    <t>20240128</t>
  </si>
  <si>
    <t xml:space="preserve">"Жайықмұнайгаз" МГӨБ бойынша қызметкерлерге қауіпсіздік техникасы бойынша міндетті талаптарга оқу ұйымдастыру және өткізу жөніндегі қызмет көрсету </t>
  </si>
  <si>
    <t xml:space="preserve">Услуги по организации и проведению обучения обязательным требованиям по технике безопасности НГДУ "Жаикмунайгаз", Управление "Эмбамунайэнерго" </t>
  </si>
  <si>
    <t>20240129</t>
  </si>
  <si>
    <t xml:space="preserve">"Жылыоймұнайгаз" МГӨБ бойынша қызметкерлерге қауіпсіздік техникасы бойынша міндетті талаптарга оқу ұйымдастыру және өткізу жөніндегі қызмет көрсету </t>
  </si>
  <si>
    <t xml:space="preserve">Услуги по организации и проведению обучения обязательным требованиям по технике безопасности НГДУ "Жылыоймунайгаз", Управление "Эмбамунайэнерго" </t>
  </si>
  <si>
    <t>20240130</t>
  </si>
  <si>
    <t>"Қайнармұнайгаз" МГӨБ бойынша қызметкерлерге қауіпсіздік техникасы бойынша міндетті талаптарга оқу ұйымдастыру және өткізу жөніндегі қызмет көрсету</t>
  </si>
  <si>
    <t xml:space="preserve">Услуги по организации и проведению обучения обязательным требованиям по технике безопасности НГДУ "Кайнармунайгаз", Управление "Эмбамунайэнерго" </t>
  </si>
  <si>
    <t>20240131</t>
  </si>
  <si>
    <t>"Доссормұнайгаз" МГӨБ бойынша қызметкерлерге қауіпсіздік техникасы бойынша міндетті талаптарга оқу ұйымдастыру және өткізу жөніндегі қызмет көрсету</t>
  </si>
  <si>
    <t xml:space="preserve">Услуги по организации и проведению обучения обязательным требованиям по технике безопасности НГДУ "Доссормунайгаз", Управление "Эмбамунайэнерго" </t>
  </si>
  <si>
    <t>ДДНГ</t>
  </si>
  <si>
    <t>20240138</t>
  </si>
  <si>
    <t xml:space="preserve">773919.100.000000 </t>
  </si>
  <si>
    <t>Услуги по аренде нефтедобывающего оборудования</t>
  </si>
  <si>
    <t>ҰЖЖ құралдарын уақытша пайдалануға беру "Жылыоймұнайгаз" МГӨБ</t>
  </si>
  <si>
    <t>Предоставление во временное пользование инструментов ПРС ЖылыойМунайгаз</t>
  </si>
  <si>
    <t>14,19</t>
  </si>
  <si>
    <t>20240139</t>
  </si>
  <si>
    <t xml:space="preserve"> Атырауская область, Исатайский  район</t>
  </si>
  <si>
    <t>ҰЖЖ құралдарын уақытша пайдалануға беру  "Жайықймұнайгаз" МГӨБ</t>
  </si>
  <si>
    <t>Предоставление во временное пользование инструментов ПРС ЖайыкМунайгаз</t>
  </si>
  <si>
    <t>20240140</t>
  </si>
  <si>
    <t>ҰЖЖ құралдарын уақытша пайдалануға беру  "Доссормұнайгаз" МГӨБ</t>
  </si>
  <si>
    <t>Предоставление во временное пользование инструментов ПРС ДоссорМунайгаз</t>
  </si>
  <si>
    <t>20240141</t>
  </si>
  <si>
    <t>ҰЖЖ құралдарын уақытша пайдалануға беру "Қайнармұнайгаз" МГӨБ</t>
  </si>
  <si>
    <t>Предоставление во временное пользование инструментов ПРС КайнарМунайгаз</t>
  </si>
  <si>
    <t>20240090</t>
  </si>
  <si>
    <t>331112.000.000002</t>
  </si>
  <si>
    <t>Работы по зачистке резервуаров</t>
  </si>
  <si>
    <t>03.2020</t>
  </si>
  <si>
    <t xml:space="preserve">"Ембiмұнайгаз"АҚ - ның "Жайықмұнайгаз"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</si>
  <si>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</si>
  <si>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20240091</t>
  </si>
  <si>
    <t xml:space="preserve">"Ембiмұнайгаз"АҚ - ның "Жылыоймұнайгаз"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</si>
  <si>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</si>
  <si>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20240092</t>
  </si>
  <si>
    <t xml:space="preserve">"Ембiмұнайгаз"АҚ - ның "Доссормұнайгаз"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</si>
  <si>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</si>
  <si>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20240093</t>
  </si>
  <si>
    <t xml:space="preserve">"Ембiмұнайгаз"АҚ - ның "Кайнармұнайгаз" МГӨБ - ң резервуарлар мен қазандарды тазарту, қалдықтарды Мердігерге қалдықтарды меншіктеу құқығымен беру арқылы жою бойынша кешенді жұмыстар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</si>
  <si>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</si>
  <si>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ДКС</t>
  </si>
  <si>
    <t>20240094</t>
  </si>
  <si>
    <t>421110.000.000001</t>
  </si>
  <si>
    <t>Работы по сооружению автомобильной дороги</t>
  </si>
  <si>
    <t xml:space="preserve">Атырауская область, Макатский район </t>
  </si>
  <si>
    <t xml:space="preserve">Шығыс Мақат кен орнындағы кенішілік көлік жолының құрылысы </t>
  </si>
  <si>
    <t>Строительство внутрипромысловой автодороги м/р Восточный Макат</t>
  </si>
  <si>
    <t>20240132</t>
  </si>
  <si>
    <t xml:space="preserve">Атырауская область Исатайский район </t>
  </si>
  <si>
    <t>С.Балғымбаев кен орнының көсіпшілік автожолдары</t>
  </si>
  <si>
    <t xml:space="preserve">Внутрипромысловые автодороги м/р С.Балгимбаева </t>
  </si>
  <si>
    <t>20240133</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</si>
  <si>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</si>
  <si>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</si>
  <si>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</si>
  <si>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Атырауская область, Жылыойский район </t>
  </si>
  <si>
    <t>08.2021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</si>
  <si>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</si>
  <si>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</si>
  <si>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20240134</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</si>
  <si>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</si>
  <si>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</si>
  <si>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</si>
  <si>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</si>
  <si>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</si>
  <si>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091012.900.000011</t>
  </si>
  <si>
    <t>Работы по обустройству скважин</t>
  </si>
  <si>
    <t>20240136</t>
  </si>
  <si>
    <t>05.2021</t>
  </si>
  <si>
    <t xml:space="preserve">"Доссормұнайгаз МГӨБ кен орындарының ұңғымаларын жайғастыру </t>
  </si>
  <si>
    <t xml:space="preserve">Обустройство скважин месторождений НГДУ "Доссормунайгаз" </t>
  </si>
  <si>
    <t>20240137</t>
  </si>
  <si>
    <t>03.2022</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</si>
  <si>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</si>
  <si>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</si>
  <si>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32 Р</t>
  </si>
  <si>
    <t>33 Р</t>
  </si>
  <si>
    <t>34 Р</t>
  </si>
  <si>
    <t>35 Р</t>
  </si>
  <si>
    <t>36 Р</t>
  </si>
  <si>
    <t>37 Р</t>
  </si>
  <si>
    <t>38 Р</t>
  </si>
  <si>
    <t>60 У</t>
  </si>
  <si>
    <t>61 У</t>
  </si>
  <si>
    <t>62 У</t>
  </si>
  <si>
    <t>63 У</t>
  </si>
  <si>
    <t>64 У</t>
  </si>
  <si>
    <t>65 У</t>
  </si>
  <si>
    <t>66 У</t>
  </si>
  <si>
    <t>67 У</t>
  </si>
  <si>
    <t>68 У</t>
  </si>
  <si>
    <t>69 У</t>
  </si>
  <si>
    <t>70 У</t>
  </si>
  <si>
    <t>71 У</t>
  </si>
  <si>
    <t>72 У</t>
  </si>
  <si>
    <t>73 У</t>
  </si>
  <si>
    <t>74 У</t>
  </si>
  <si>
    <t>75 У</t>
  </si>
  <si>
    <t>77 У</t>
  </si>
  <si>
    <t>78 У</t>
  </si>
  <si>
    <t>79 У</t>
  </si>
  <si>
    <t>80 У</t>
  </si>
  <si>
    <t>23 -1 Р</t>
  </si>
  <si>
    <t>24 -1 Р</t>
  </si>
  <si>
    <t>26 -1 Р</t>
  </si>
  <si>
    <t>5 -1 Р</t>
  </si>
  <si>
    <t>25 -1 Р</t>
  </si>
  <si>
    <t>исключить</t>
  </si>
  <si>
    <t>сокращение потребности</t>
  </si>
  <si>
    <t>ДК</t>
  </si>
  <si>
    <t>20240142</t>
  </si>
  <si>
    <t>702220.000.000000</t>
  </si>
  <si>
    <t>Услуги аутсорсинга бизнес-процесса</t>
  </si>
  <si>
    <t>Услуги по управлению банковскими счетами первой категории</t>
  </si>
  <si>
    <t>Банктік шоттарды жүргізу бойынша қызметтер</t>
  </si>
  <si>
    <t>70-1 У</t>
  </si>
  <si>
    <t>46-2 У</t>
  </si>
  <si>
    <t>69-1 У</t>
  </si>
  <si>
    <t>44-2 У</t>
  </si>
  <si>
    <t>68-1 У</t>
  </si>
  <si>
    <t>43-2 У</t>
  </si>
  <si>
    <t>67-1 У</t>
  </si>
  <si>
    <t>47-2 У</t>
  </si>
  <si>
    <t>66-1 У</t>
  </si>
  <si>
    <t>48-2 У</t>
  </si>
  <si>
    <t>65-1 У</t>
  </si>
  <si>
    <t>45-2 У</t>
  </si>
  <si>
    <t>42-1 У</t>
  </si>
  <si>
    <t>17-1 У</t>
  </si>
  <si>
    <t>64-1 У</t>
  </si>
  <si>
    <t>71-1 У</t>
  </si>
  <si>
    <t>72-1 У</t>
  </si>
  <si>
    <t>73-1 У</t>
  </si>
  <si>
    <t>74 -1У</t>
  </si>
  <si>
    <t>76 У</t>
  </si>
  <si>
    <t>64-2 У</t>
  </si>
  <si>
    <t>71-2 У</t>
  </si>
  <si>
    <t>72-2 У</t>
  </si>
  <si>
    <t>73-2 У</t>
  </si>
  <si>
    <t>74 -2У</t>
  </si>
  <si>
    <t>Прошу исключить т.к. по Экологическому кодексу Республики Казахстан  от 9 января 2007 года № 212. статье 145-2. пункту 1. Деятельность по ведению метеорологического и гидрологического мониторингов и мониторинга состояния окружающей среды, осуществляемая на государственной наблюдательной сети, относится к государственной монополии и осуществляется национальной гидрометеорологической службой – республиканским государственным предприятием на праве хозяйственного ведения, созданным по решению Правительства Республики Казахстан,  и подподает под пункт 1 подпункт 2  закупки – приобретение Заказчиками за счет собственных денежных средств товаров, работ или услуг, необходимых для обеспечения функционирования, а также выполнения функций либо уставной деятельности Заказчика, осуществляемое в порядке, установленном гражданским законодательством Республики Казахстан и Правилами, а также приобретение Заказчиком товаров, работ и услуг, необходимых для реализации функций получателя от имени государства, за исключением: приобретения товаров, работ, услуг у субъекта государственной монополии по основному предмету его деятельности, у субъекта естественной монополии по регулируемым услугам в соответствии с законодательством о естественных монополиях;</t>
  </si>
  <si>
    <t>19240028</t>
  </si>
  <si>
    <t>265152.350.000001</t>
  </si>
  <si>
    <t>Расходомер</t>
  </si>
  <si>
    <t>ультразвуковой</t>
  </si>
  <si>
    <t>12-2-27</t>
  </si>
  <si>
    <t>Г.НУР-СУЛТАН, ЕСИЛЬСКИЙ РАЙОН, УЛ. Д. КУНАЕВА, 8</t>
  </si>
  <si>
    <t>г.Атырау, ст.Тендык, УПТОиКО</t>
  </si>
  <si>
    <t>"Расходомер ультрозвуковой одноканальный.Назначение - для проведения точных измерений расхода жидкостей исжиженных газов в напорных трубопроводах без врезки в трубопровод.Расходомер имеет один измерительный канал для контроля расходаодномоментно в одной трубе.Расходомер имеет встроенный регистратор и программное обеспечение длязаписи измеренных значений и последующей ее выгрузки.Благодаря наличию Интуитивного меню, мастера установки и звуковогопомощника позиционирования датчиков , настройка расходомера и корректнаяустановка датчиков занимает всего несколько минут.Технические характеристики:Количество каналов измерения - 1 канал;Измеряемые среды - нефть, нефтепродукты, вода, соленая вода, сточныеводы, теплоносители и другие прозрачные для ультразвука жидкости;Диапазон измеряемых скоростей потока, м/с - от 0,01 до 25;Погрешность, не более - 1% от показаний;Диапазон температур измеряемых сред, мин/макс - от минус 50 С до плюс150 С;Диаметр измеряемых трубопроводов, мм - от 50 до 3000;Максимальная концентрация твердых примесей и пузырьков газа, %, до - 10;Величины и единицы измерения:- объемный расход - м3/час, м3/мин, м3/с, л/час, л/мин, л/с, галлоныСША/ч/мин/с/сут;- массовый расход - г/с, т/ч, кг/ч, кг/мин;- масса - г, кг, т;Объём памяти, не менее - 100 000 измерений;Язык меню - русский, английский, немецкий;Конструкция ультразвуковых датчиков расхода - в корпусе из нержавеющейстали, с герметично заделанным бронированным (металлическая защитнаягибкая оболочка) кабелем длиной, м, не более - 1 и разъемом ODU, IP 68;Крепление датчиков к трубе - магнитным устройством с линейкой ивозможностью дополнительного крепления шариковыми цепями с пружинами;Измерение толщины стенки трубопровода - зонд-толщиномер, подключаемый кблоку вычислителя расходомера;Блок электроники - 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не более - 0,65;Потребляемая мощность, Вт - 1;Программа передачи данных на ПК - Windows 2000 / Windows NT / Windows XP/ Windows Vista / Windows 7 / Linux / Mac;Объем регистратора - 100 000;Напряжение питания блока электроники, В - 220;Перем. Тока/Аккумуляторы:Автономная работа без подзарядки, ч - 24;Индикация - графический ЖК дисплей;Клавиатура - цифробуквенная;Вес блока электроники, кг - 0,65;Потребляемая мощность, Вт - 1;Программа передачи данных на ПК - Windows 2000/Windows NT / Windows XP /Windows Vista / Windows 7 / Linux / Mac;Объем регистратора - 100 000;Функциональные возможности программного обеспечения расходомера:- режим «Осциллографа»;- режим калибровки зонда-толщиномера;- диагностика прибора;- диагностика в режиме измерения;- запись до 10 измеренных параметров в регистратор;- сумматор накопленного расхода с разбивкой на положительный иотрицательный;- функция измерения скорости ультразвука в среде;- запись параметров трубопровода в память прибора;Функциональные возможности дополнительного программного обеспечения:- выгрузка измеренных значений/установочных параметров;№- графическое представление;- табличный формат;- экспорт в другие программы;- передача измеренных данных в режиме реального времени;- работа в среде базы «Универсальный менеджер измерений»;Питание:- от четырёх сменных аккумуляторных батарей типоразмера АА, не менее -2500 мАч каждая;- зарядка прибора с возможностью работы прибора от зарядного устройствапитания, В - 220 переменного тока;Возможность оперативной замены питающих элементов в полевых условиях;Работа прибора на полном заряде аккумуляторных батарей не менее - 20часов;Габаритные размеры (ВхШхД), мм, не более - 228 х 72/117 х 47;Вес прибора, г, не более - 650;Упаковка:Противоударный транспортировочный чемодан с IP 67;Степень защиты блока электроники прибора IP 65;Комплект поставки:Ультразвуковой портативный одноканальный  передатчик, шт - 1;Противоударный транспортировочный чемодан IP 67, шт - 1;Пара накладных преобразователей для К1 трубопроводов диаметром, мм - от50 до 3000, t.изм.ср.= -50…150 °С, IP 68 c кабелем 1 м и разъемом ODU,шт - 1;Зонд-толщиномер со встроенным кабелем, разъёмом ODU, Тизм.ср.= -50...130°С, шт - 1;Программа для скачивания измеренных данных, шт - 1;Магнитное устройство для крепления датчиков на трубе, включая линейку ицепь, шт - 1;Акустический гель, t изм.ср.= -50…230 °С, 100 мл, шт - 5;Регистратор в приборе на 100 000 значений, шт - 1;Конвертер RS232/USB с кабелем 1 м, шт - 1;Зарядное устройство для расходомера с ODU разъемом, шт - 1;Аккумуляторная батарея АА-4 шт.(в приборе);Перечень документов при поставке:- руководство по эксплуатации, шт - 1;- паспорт, шт - 1;- сертификат качества ;- свидетельство о первичной поверке (класс 1%, МПИ - 4 года), шт - 1;- паспорт, шт - 1;- сертификат соответствия Таможенного Союза, шт - 1;- сертификат утверждения типа средств измерений в РК, шт - 1;- программное обеспечение «Универсальный менеджер измерений»;Поставщик предоставляет гарантию на качество на весь объём Товаравтечение 12 месяцев от даты ввода в эксплуатацию Товара;Предоставить образец расходомера до вскрытия заявок в Акционерноеобщество «Эмбамунайгаз» Республика Казахстан, г.Атырау, улицаВалиханова, 1 в департамент геологии и разработки месторождений."</t>
  </si>
  <si>
    <t>19240029</t>
  </si>
  <si>
    <t>265153.100.000015</t>
  </si>
  <si>
    <t>Газоанализатор</t>
  </si>
  <si>
    <t>для определения концентрации 2-ух и более газов</t>
  </si>
  <si>
    <t>"Газоанализатор переносной.Назначение - для измерения четырех компонентов газов;Технические характеристики:Измеряемые газы -  O2, H2S, CO, метан (горючие газы) с использованиеминфракрасного сенсора;Диапазон обнаружения газов:- O2: 0-30 объемных %;- H2S: 0-100 ppm;- CO: 0-500 ppm;- горючие газы (нижний предел взрываемости): 0-100 % НКПР (LEL%);Габаритные размеры, мм, не более - 120х65х35;Вес, гр, не более - 250;Прочная конструкция IP - 67/68 с высокой защитой от воздействия воды;Время работы от аккумулятора, не менее - 15 дней при температуре -20 ͦСбез подзарядки и без снижения эффективности обнаружения нижнего пределавзрываемости (LEL) водорода и других горючих газов;Рабочая температура - от минус 20°C до плюс 50°С;Сигнализация - вибро, визуальная и звуковая, дБ, не менее - 95;Управление прибора должно осуществляться одной кнопкой;Прибор должен иметь световой маячок - индикатор работоспособностивстроенных датчиков прибора, данная функция необходима для легкой(визуальной) проверки работоспособности прибора.Гарантия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срока;Прочный зажим типа "крокодил" из нержавеющей стали.Комплектация поставки:- зарядное устройство;- колпачок для теста/калибровки с трубкой;- техническое описание и инструкция по эксплуатации на русском языке;- действующее свидетельство о поверке.Прибор должен быть внесен в реестр ГСИ Республики Казахстан.Нормативно-технический документ - ГОСТ 13320-81.</t>
  </si>
  <si>
    <t>ДАПИТ-АСУТП</t>
  </si>
  <si>
    <t>19240030</t>
  </si>
  <si>
    <t>265163.500.000007</t>
  </si>
  <si>
    <t>Счетчик жидкости</t>
  </si>
  <si>
    <t>турбинный</t>
  </si>
  <si>
    <t xml:space="preserve">Счетчик турбинный водяной СТВ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 
Технические характеристики:  
Тип - турбинный сухоходный; 
Диаметр условного прохода, мм - 80;
Максимальное рабочее давление, МПа, не более - 1,6;  
Потеря давления при наибольшем расходе, МПа, не более - 0,1;
Присоединение - фланцевое (4 отверстия); 
Рабочее положение ― Н (горизонтальное);
Метрологический класс по ГОСТ Р50193,1-92 - В ; 
Диапазон рабочих температур измеряемой холодной воды, С ― от +5 до +40;
Расход воды - Q min - 1,6 м3/ч;  Q nom - 60 м3/ч;  Q max - 120 м3/ч;
Пределы допускаемых значений относительной погрешности измерений, в диапазонах:
- от Qmin до Qt ± 5 %; 
- от Qt до Qmax  ± 2% ;
Максимальный объем воды, измеряемый счетчиком:
 - за сутки, м3 - 1650;
 - за месяц, м3 - 33000;
Норма средней наработки на отказ, ч - 100000;
Средний срок службы счетчиков, лет, не менее - 12;
Комплект поставки: Счетчик (фланцевый с комплектом прокладок) - 1 шт, упаковка - 1 шт. 
Документация при поставке: паспорт, инструкция/ руководство по  монтажу и эксплуатации на русском или на казахском языке, копия сертификата о признании утверждения типа средств измерений в РК, свидетельство о поверке.
</t>
  </si>
  <si>
    <t>19240031</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</si>
  <si>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- 5;Документация при поставке: паспорт, инструкция / руководство по  монтажуи эксплуатации на русском или на казахском языке, копия сертификата опризнании утверждения типа средств измерений в РК, свидетельство оповерке.</t>
  </si>
  <si>
    <t>19240032</t>
  </si>
  <si>
    <t>265163.500.000008</t>
  </si>
  <si>
    <t>камерный</t>
  </si>
  <si>
    <t>Счетчик жидкости камерный СКЖ 60-40-М2 предназначен для измерения припостоянных и переменных расходах: -массового расхода общей массывещества. Счетчики могут применяться в разных областях, наиболее широкоприменяется в нефтедобывающей и химической промышленности. Счетчикиустанавливаются на устье добывающей скважины, на групповой замернойустановке, на узле сбора и подготовки нефти, в системах контроля ирегулирования технологических процессов. Измеряемая среда - Жидкость всоставе нефтегазоводяной смеси, поступающая из скважин.Технические характеристики:Расход жидкости, Qmax т/сут - до 60;Рабочее давление, кгс/см2 - 40;Модификация вычислителя - М2;Диаметр условного прохода патрубков Ду, мм - 50;Расход жидкости минимальный, Qmin м3/ч - 0,05;Диапазон измерений Qmax/ Qmin - 1:160;Рабочее давление, МПа - 4;Предел допускаемой основной относительной погрешности счетчика вдиапазоне расхода, в том числе:- вычислителя БЭСКЖ-2М8 –±0,1%;- датчика ПНСКЖ-1 - ±0,1%;Верхнее значение кинематической вязкости измеряемой среды, м2/с - до 1,5*10-4;Температура окружающей среды, С - от 0 до 50;Минимальное допустимое содержание объемной доли газа в составегазожидкостной смеси во всех режимах эксплуатации, %, не менее - 2;Содержание сероводорода в попутном газе:- не более 4% от объема (при давлении до 1,7 Мпа);- не более 0,02 % от объема (при давлении выше 1,7 до 4,0Мпа);Конструкция и присоединительные размеры:1 - вычислитель БЭСКЖ-2М;Камерный преобразователь расхода (КПР):2 - герметичный корпус;3 - съемный блок измерительный СКЖ-60-40БИ-4;4 - коллектор для ввода и вывода рабочей жидкости;5 - бугельное соединение;6 - индикатор уклона для регулировки КПР в пространстве;7 - штуцер для подключения манометра;8 - штуцер дренажный;9 - кабель, соединяющий КПР и вычислитель.Документация при поставке:- паспорт;- инструкция / руководство по  монтажу и эксплуатации на русском или наказахском языке;- копия сертификата о признании утверждения типа средств измерений в РК;- свидетельство о поверке.</t>
  </si>
  <si>
    <t>23-1 Т</t>
  </si>
  <si>
    <t>02.2020</t>
  </si>
  <si>
    <t>22-1 Т</t>
  </si>
  <si>
    <t>21-1 Т</t>
  </si>
  <si>
    <t>19-1 Т</t>
  </si>
  <si>
    <t>26-1 Т</t>
  </si>
  <si>
    <t>20-1 Т</t>
  </si>
  <si>
    <t>18-1 Т</t>
  </si>
  <si>
    <t>27-1 Т</t>
  </si>
  <si>
    <t>25-1 Т</t>
  </si>
  <si>
    <t>24-1 Т</t>
  </si>
  <si>
    <t>60-1 У</t>
  </si>
  <si>
    <t>61-1 У</t>
  </si>
  <si>
    <t>62-1 У</t>
  </si>
  <si>
    <t>63-1 У</t>
  </si>
  <si>
    <t>51-1У</t>
  </si>
  <si>
    <t>ЗЦП</t>
  </si>
  <si>
    <t>Освидетельство и ремонт кислородных и пропановых баллонов для НГДУ "Жаикмунайгаз"</t>
  </si>
  <si>
    <t>54-1 У</t>
  </si>
  <si>
    <t>Освидетельство и ремонт кислородных и пропановых баллонов для НГДУ "Жылыоймунайгаз"</t>
  </si>
  <si>
    <t>53 -1У</t>
  </si>
  <si>
    <t>Освидетельство и ремонт кислородных и пропановых баллонов для НГДУ "Доссормунайгаз"</t>
  </si>
  <si>
    <t>52-1 У</t>
  </si>
  <si>
    <t>Освидетельство и ремонт кислородных и пропановых баллонов для НГДУ "Кайнармунайгаз"</t>
  </si>
  <si>
    <t>55-1 У</t>
  </si>
  <si>
    <t>"ЕмбіМунайЭнерго" Баскармасына  кислород, пропан баллондарды жөндеу және куәландыру бойынша қызмет корсету</t>
  </si>
  <si>
    <t>Освидетельство и ремонт кислородных и пропановых баллонов для  управления "Эмбамунайэнерго"</t>
  </si>
  <si>
    <t>11-2-1</t>
  </si>
  <si>
    <t>42-2 У</t>
  </si>
  <si>
    <t>11-1-1-1</t>
  </si>
  <si>
    <t>9-1 У</t>
  </si>
  <si>
    <t>ДМТС</t>
  </si>
  <si>
    <t>20240143</t>
  </si>
  <si>
    <t>522119.900.000000</t>
  </si>
  <si>
    <t>Услуги эксплуатации подъездных путей</t>
  </si>
  <si>
    <t>Услуги по использованию и предоставлению подъездного пути от стрелки №307 до упора по ст.Кульсары на Кульсаринской базе УПТОиКО</t>
  </si>
  <si>
    <t>12-2-13</t>
  </si>
  <si>
    <t>Атырауская область, ст. Кульсары</t>
  </si>
  <si>
    <t>81 У</t>
  </si>
  <si>
    <t>28 Т</t>
  </si>
  <si>
    <t>29 Т</t>
  </si>
  <si>
    <t>30 Т</t>
  </si>
  <si>
    <t>31 Т</t>
  </si>
  <si>
    <t>32 Т</t>
  </si>
  <si>
    <t>06.2020</t>
  </si>
  <si>
    <t>14,20,21,47</t>
  </si>
  <si>
    <t>14,20,21,35,40,44,47</t>
  </si>
  <si>
    <t>14,20,21,32,36,40,44,47</t>
  </si>
  <si>
    <t>14,20,21,40,47</t>
  </si>
  <si>
    <t>7-2 Т</t>
  </si>
  <si>
    <t>28-1 Т</t>
  </si>
  <si>
    <t>07.2020</t>
  </si>
  <si>
    <t>8,9,14,20,47</t>
  </si>
  <si>
    <t>29-1 Т</t>
  </si>
  <si>
    <t>30-1 Т</t>
  </si>
  <si>
    <t>31-1 Т</t>
  </si>
  <si>
    <t>32-1 Т</t>
  </si>
  <si>
    <t>38 Т</t>
  </si>
  <si>
    <t>281220.900.000028</t>
  </si>
  <si>
    <t>Штанга</t>
  </si>
  <si>
    <t>для глубинного штангового насоса</t>
  </si>
  <si>
    <t>05.2020</t>
  </si>
  <si>
    <t>11.2022</t>
  </si>
  <si>
    <t>40 Т</t>
  </si>
  <si>
    <t>42 Т</t>
  </si>
  <si>
    <t>43 Т</t>
  </si>
  <si>
    <t>41 Т</t>
  </si>
  <si>
    <t>44 Т</t>
  </si>
  <si>
    <t>45 Т</t>
  </si>
  <si>
    <t>33 Т</t>
  </si>
  <si>
    <t>34 Т</t>
  </si>
  <si>
    <t>35 Т</t>
  </si>
  <si>
    <t>37 Т</t>
  </si>
  <si>
    <t>39 Т</t>
  </si>
  <si>
    <t>46 Т</t>
  </si>
  <si>
    <t>47 Т</t>
  </si>
  <si>
    <t>36 Т</t>
  </si>
  <si>
    <t>10-1 Р</t>
  </si>
  <si>
    <t>04.2020</t>
  </si>
  <si>
    <t>23-2 Р</t>
  </si>
  <si>
    <t>24-2 Р</t>
  </si>
  <si>
    <t>26-2 Р</t>
  </si>
  <si>
    <t>25-2 Р</t>
  </si>
  <si>
    <t>5-2 Р</t>
  </si>
  <si>
    <t xml:space="preserve">Атырауская область, Исатайский район </t>
  </si>
  <si>
    <t>06.2021</t>
  </si>
  <si>
    <t xml:space="preserve">"Жайыкмұнайгаз МГӨБ кен орындарының ұңғымаларын жайғастыру </t>
  </si>
  <si>
    <t xml:space="preserve">Обустройства скважин м/р НГДУ "Жайыкмунайгаз" </t>
  </si>
  <si>
    <t>9-2 У</t>
  </si>
  <si>
    <t>«Ембімұнайгаз» АҚ- ның "Жылыоймұнайгаз" МГӨБ  Сервистік жабдық «Төменгі тесік электр жылытқышы »</t>
  </si>
  <si>
    <t>Сервисное обслуживание оборудования "Скважинный электрический нагреватель" по НГДУ "Жылыоймунайгаз" АО "Эмбамунайгаз"</t>
  </si>
  <si>
    <t>17-2 У</t>
  </si>
  <si>
    <t>42-3 У</t>
  </si>
  <si>
    <t>14,20,29,33,37</t>
  </si>
  <si>
    <t>82 У</t>
  </si>
  <si>
    <t>711220.000.000000</t>
  </si>
  <si>
    <t>Услуги по авторскому/техническому надзору</t>
  </si>
  <si>
    <t>12-2-11</t>
  </si>
  <si>
    <t xml:space="preserve">Атырауская область Макатский район </t>
  </si>
  <si>
    <t>Шығыс Мақат кен орнындағы кенішілік көлік жолының құрылысы нысанына авторлық бақылау  қызметін көрсету</t>
  </si>
  <si>
    <t xml:space="preserve">Услуги по авторскому надзору объекта Строительство внутрипромысловой автодороги м/р Восточный Макат </t>
  </si>
  <si>
    <t>84 У</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</si>
  <si>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</si>
  <si>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</si>
  <si>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83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</si>
  <si>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</si>
  <si>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</si>
  <si>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85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</si>
  <si>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</si>
  <si>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</si>
  <si>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86 У</t>
  </si>
  <si>
    <t xml:space="preserve">Атырауская область Кызылкогинский район </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</si>
  <si>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</si>
  <si>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</si>
  <si>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исключена</t>
  </si>
  <si>
    <t>14, 20, 21, 29, 30, 48, 49</t>
  </si>
  <si>
    <t>8,52</t>
  </si>
  <si>
    <t>новая позиция</t>
  </si>
  <si>
    <t xml:space="preserve">ПДЗ ТРУ АО ЭМГ 2020-2024 годы с 4 изменениями и дополнениями </t>
  </si>
  <si>
    <t>4 изменения и дополнения № 120240021112-ДПЗ-2020-4, от 13.02.2020г., утвержден приказом директора департамента закупок и местного содержания Камматовым А.К</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</si>
</sst>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
    <numFmt numFmtId="171" formatCode="#,##0.00_р_."/>
    <numFmt numFmtId="172" formatCode="[$-419]#,##0.00"/>
    <numFmt numFmtId="173" formatCode="_-* #,##0_р_._-;\-* #,##0_р_._-;_-* &quot;-&quot;??_р_._-;_-@_-"/>
    <numFmt numFmtId="174" formatCode="#,##0.00_ ;[Red]\-#,##0.00\ "/>
    <numFmt numFmtId="175" formatCode="[$-419]mmmm\ yyyy;@"/>
    <numFmt numFmtId="176" formatCode="#,##0.000\ _₽"/>
    <numFmt numFmtId="177" formatCode="000000"/>
    <numFmt numFmtId="178" formatCode="_-* #,##0\ _₽_-;\-* #,##0\ _₽_-;_-* &quot;-&quot;??\ _₽_-;_-@_-"/>
    <numFmt numFmtId="179" formatCode="#,##0.00_ ;\-#,##0.00\ "/>
    <numFmt numFmtId="180" formatCode="_-* #,##0\ _₸_-;\-* #,##0\ _₸_-;_-* &quot;-&quot;??\ _₸_-;_-@_-"/>
    <numFmt numFmtId="181" formatCode="_-* #,##0.00\ _₸_-;\-* #,##0.00\ _₸_-;_-* &quot;-&quot;??\ _₸_-;_-@_-"/>
  </numFmts>
  <fonts count="2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0"/>
      <color theme="1"/>
      <name val="Times New Roman"/>
      <family val="1"/>
      <charset val="204"/>
    </font>
    <font>
      <sz val="12"/>
      <color theme="1"/>
      <name val="Calibri"/>
      <family val="2"/>
      <charset val="204"/>
      <scheme val="minor"/>
    </font>
    <font>
      <i/>
      <sz val="10"/>
      <name val="Times New Roman"/>
      <family val="1"/>
      <charset val="204"/>
    </font>
    <font>
      <sz val="10"/>
      <color rgb="FFFF0000"/>
      <name val="Times New Roman"/>
      <family val="1"/>
      <charset val="204"/>
    </font>
    <font>
      <b/>
      <sz val="10"/>
      <color theme="1"/>
      <name val="Times New Roman"/>
      <family val="1"/>
      <charset val="204"/>
    </font>
    <font>
      <u/>
      <sz val="11"/>
      <color theme="10"/>
      <name val="Calibri"/>
      <family val="2"/>
      <charset val="204"/>
      <scheme val="minor"/>
    </font>
    <font>
      <sz val="10"/>
      <color rgb="FF212529"/>
      <name val="Times New Roman"/>
      <family val="1"/>
      <charset val="204"/>
    </font>
    <font>
      <sz val="10"/>
      <color indexed="8"/>
      <name val="Arial"/>
      <family val="2"/>
      <charset val="204"/>
    </font>
    <font>
      <sz val="10"/>
      <color rgb="FF00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29">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0" fontId="4" fillId="0" borderId="0"/>
    <xf numFmtId="0" fontId="16"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cellStyleXfs>
  <cellXfs count="488">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2"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19" applyFont="1" applyFill="1" applyAlignment="1">
      <alignment horizontal="left"/>
    </xf>
    <xf numFmtId="169" fontId="3" fillId="0" borderId="0" xfId="19"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2"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169" fontId="5" fillId="2" borderId="4" xfId="1"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3"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wrapText="1"/>
    </xf>
    <xf numFmtId="49" fontId="5" fillId="0" borderId="4" xfId="0" applyNumberFormat="1" applyFont="1" applyFill="1" applyBorder="1" applyAlignment="1">
      <alignment horizontal="left"/>
    </xf>
    <xf numFmtId="49" fontId="5"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49" fontId="11"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xf>
    <xf numFmtId="0" fontId="11" fillId="0" borderId="4" xfId="0" applyFont="1" applyFill="1" applyBorder="1" applyAlignment="1">
      <alignment horizontal="left"/>
    </xf>
    <xf numFmtId="0" fontId="11" fillId="0" borderId="4" xfId="0" applyFont="1" applyFill="1" applyBorder="1" applyAlignment="1">
      <alignment horizontal="left" vertical="top"/>
    </xf>
    <xf numFmtId="49" fontId="11"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0" applyFont="1" applyFill="1" applyBorder="1" applyAlignment="1">
      <alignment horizontal="left"/>
    </xf>
    <xf numFmtId="49" fontId="3" fillId="0" borderId="4" xfId="0" applyNumberFormat="1" applyFont="1" applyFill="1" applyBorder="1" applyAlignment="1">
      <alignment horizontal="left" wrapText="1"/>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11" fillId="0" borderId="1" xfId="0" applyNumberFormat="1" applyFont="1" applyFill="1" applyBorder="1" applyAlignment="1">
      <alignment horizontal="left" vertical="center" wrapText="1"/>
    </xf>
    <xf numFmtId="0" fontId="3" fillId="0" borderId="0" xfId="0" applyFont="1" applyFill="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1" fontId="3" fillId="0" borderId="4" xfId="0" applyNumberFormat="1" applyFont="1" applyFill="1" applyBorder="1" applyAlignment="1">
      <alignment horizontal="left" vertical="center"/>
    </xf>
    <xf numFmtId="0" fontId="11" fillId="0" borderId="4" xfId="0" applyNumberFormat="1" applyFont="1" applyFill="1" applyBorder="1" applyAlignment="1">
      <alignment horizontal="left" vertical="center" wrapText="1"/>
    </xf>
    <xf numFmtId="1"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11" fillId="0" borderId="4" xfId="2"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4" fontId="3" fillId="0" borderId="4" xfId="0" applyNumberFormat="1" applyFont="1" applyFill="1" applyBorder="1" applyAlignment="1">
      <alignment horizontal="left" wrapText="1"/>
    </xf>
    <xf numFmtId="49" fontId="15" fillId="0" borderId="4" xfId="0" applyNumberFormat="1" applyFont="1" applyFill="1" applyBorder="1" applyAlignment="1">
      <alignment horizontal="left" vertical="center"/>
    </xf>
    <xf numFmtId="49" fontId="15" fillId="0" borderId="0" xfId="0" applyNumberFormat="1" applyFont="1" applyFill="1" applyAlignment="1">
      <alignment horizontal="left" vertical="center"/>
    </xf>
    <xf numFmtId="49" fontId="14" fillId="0" borderId="4" xfId="0" applyNumberFormat="1" applyFont="1" applyFill="1" applyBorder="1" applyAlignment="1">
      <alignment horizontal="left" vertical="center"/>
    </xf>
    <xf numFmtId="49" fontId="14" fillId="0" borderId="0" xfId="0" applyNumberFormat="1" applyFont="1" applyFill="1" applyAlignment="1">
      <alignment horizontal="left" vertical="center"/>
    </xf>
    <xf numFmtId="0" fontId="11" fillId="0" borderId="0" xfId="0" applyFont="1" applyFill="1" applyAlignment="1">
      <alignment horizontal="left"/>
    </xf>
    <xf numFmtId="49" fontId="11" fillId="0" borderId="0" xfId="0" applyNumberFormat="1" applyFont="1" applyFill="1" applyAlignment="1">
      <alignment horizontal="left" vertical="center"/>
    </xf>
    <xf numFmtId="0" fontId="3" fillId="0" borderId="1" xfId="0" applyFont="1" applyFill="1" applyBorder="1" applyAlignment="1">
      <alignment horizontal="left" wrapText="1"/>
    </xf>
    <xf numFmtId="0"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11" fillId="0" borderId="4" xfId="0" applyNumberFormat="1" applyFont="1" applyFill="1" applyBorder="1" applyAlignment="1">
      <alignment horizontal="left" wrapText="1"/>
    </xf>
    <xf numFmtId="0" fontId="3" fillId="0" borderId="4" xfId="0" applyFont="1" applyFill="1" applyBorder="1" applyAlignment="1">
      <alignment horizontal="left" vertical="top"/>
    </xf>
    <xf numFmtId="4" fontId="3" fillId="0" borderId="4" xfId="0" applyNumberFormat="1" applyFont="1" applyFill="1" applyBorder="1" applyAlignment="1">
      <alignment horizontal="left"/>
    </xf>
    <xf numFmtId="4"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49" fontId="3" fillId="0" borderId="11" xfId="0" applyNumberFormat="1" applyFont="1" applyFill="1" applyBorder="1" applyAlignment="1">
      <alignment horizontal="left"/>
    </xf>
    <xf numFmtId="49" fontId="3" fillId="0" borderId="3" xfId="0" applyNumberFormat="1" applyFont="1" applyFill="1" applyBorder="1" applyAlignment="1">
      <alignment horizontal="left" wrapText="1"/>
    </xf>
    <xf numFmtId="0" fontId="3" fillId="0" borderId="3" xfId="0" applyNumberFormat="1" applyFont="1" applyFill="1" applyBorder="1" applyAlignment="1">
      <alignment horizontal="left" vertical="top"/>
    </xf>
    <xf numFmtId="0" fontId="11" fillId="0" borderId="3" xfId="0" applyFont="1" applyFill="1" applyBorder="1" applyAlignment="1">
      <alignment horizontal="left" vertical="center"/>
    </xf>
    <xf numFmtId="49" fontId="3" fillId="0" borderId="13" xfId="0" applyNumberFormat="1" applyFont="1" applyFill="1" applyBorder="1" applyAlignment="1">
      <alignment horizontal="left"/>
    </xf>
    <xf numFmtId="0" fontId="3" fillId="0" borderId="4" xfId="0" applyNumberFormat="1" applyFont="1" applyFill="1" applyBorder="1" applyAlignment="1">
      <alignment horizontal="left" vertical="top"/>
    </xf>
    <xf numFmtId="49" fontId="11" fillId="0" borderId="13" xfId="0" applyNumberFormat="1" applyFont="1" applyFill="1" applyBorder="1" applyAlignment="1">
      <alignment horizontal="left"/>
    </xf>
    <xf numFmtId="49" fontId="3" fillId="0" borderId="15" xfId="0" applyNumberFormat="1" applyFont="1" applyFill="1" applyBorder="1" applyAlignment="1">
      <alignment horizontal="left"/>
    </xf>
    <xf numFmtId="49" fontId="3" fillId="0" borderId="1" xfId="0" applyNumberFormat="1" applyFont="1" applyFill="1" applyBorder="1" applyAlignment="1">
      <alignment horizontal="left" wrapText="1"/>
    </xf>
    <xf numFmtId="0" fontId="5" fillId="0" borderId="4" xfId="2"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xf>
    <xf numFmtId="49" fontId="3" fillId="0" borderId="2" xfId="0" applyNumberFormat="1" applyFont="1" applyFill="1" applyBorder="1" applyAlignment="1">
      <alignment horizontal="left"/>
    </xf>
    <xf numFmtId="4" fontId="3" fillId="0" borderId="13" xfId="0" applyNumberFormat="1" applyFont="1" applyFill="1" applyBorder="1" applyAlignment="1">
      <alignment horizontal="left" vertical="center" wrapText="1"/>
    </xf>
    <xf numFmtId="4" fontId="5" fillId="0" borderId="4" xfId="0" applyNumberFormat="1" applyFont="1" applyFill="1" applyBorder="1" applyAlignment="1">
      <alignment horizontal="left" vertical="center" wrapText="1"/>
    </xf>
    <xf numFmtId="175" fontId="3" fillId="0" borderId="4" xfId="0" applyNumberFormat="1" applyFont="1" applyFill="1" applyBorder="1" applyAlignment="1">
      <alignment horizontal="left" vertical="center" wrapText="1"/>
    </xf>
    <xf numFmtId="0" fontId="11" fillId="0" borderId="15" xfId="0" applyFont="1" applyFill="1" applyBorder="1" applyAlignment="1">
      <alignment horizontal="left"/>
    </xf>
    <xf numFmtId="0" fontId="3" fillId="0" borderId="1" xfId="0" applyFont="1" applyFill="1" applyBorder="1" applyAlignment="1">
      <alignment horizontal="left" vertical="center" wrapText="1"/>
    </xf>
    <xf numFmtId="49" fontId="3" fillId="0" borderId="1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1" xfId="2" applyFont="1" applyFill="1" applyBorder="1" applyAlignment="1">
      <alignment horizontal="left" vertical="center"/>
    </xf>
    <xf numFmtId="49" fontId="3" fillId="0" borderId="1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49" fontId="10" fillId="0" borderId="4" xfId="0" applyNumberFormat="1" applyFont="1" applyFill="1" applyBorder="1" applyAlignment="1">
      <alignment horizontal="left" wrapText="1"/>
    </xf>
    <xf numFmtId="0" fontId="11" fillId="0" borderId="4" xfId="0" applyFont="1" applyFill="1" applyBorder="1" applyAlignment="1">
      <alignment horizontal="left" vertical="center" wrapText="1"/>
    </xf>
    <xf numFmtId="1"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49" fontId="11" fillId="0" borderId="4" xfId="0" applyNumberFormat="1" applyFont="1" applyFill="1" applyBorder="1" applyAlignment="1">
      <alignment horizontal="left" vertical="top"/>
    </xf>
    <xf numFmtId="0" fontId="11" fillId="0" borderId="4" xfId="26" applyFont="1" applyFill="1" applyBorder="1" applyAlignment="1">
      <alignment horizontal="left" vertical="center" wrapText="1"/>
    </xf>
    <xf numFmtId="0" fontId="11" fillId="0" borderId="4" xfId="2" applyFont="1" applyFill="1" applyBorder="1" applyAlignment="1">
      <alignment horizontal="left" vertical="center"/>
    </xf>
    <xf numFmtId="170" fontId="11" fillId="0" borderId="4" xfId="0" applyNumberFormat="1" applyFont="1" applyFill="1" applyBorder="1" applyAlignment="1">
      <alignment horizontal="left" vertical="center" wrapText="1"/>
    </xf>
    <xf numFmtId="2" fontId="11" fillId="0" borderId="4" xfId="0" applyNumberFormat="1" applyFont="1" applyFill="1" applyBorder="1" applyAlignment="1">
      <alignment horizontal="left" vertical="center" wrapText="1"/>
    </xf>
    <xf numFmtId="164" fontId="11" fillId="0" borderId="4" xfId="1" applyFont="1" applyFill="1" applyBorder="1" applyAlignment="1">
      <alignment horizontal="left" vertical="center" wrapText="1"/>
    </xf>
    <xf numFmtId="2" fontId="11" fillId="0" borderId="4" xfId="0" applyNumberFormat="1" applyFont="1" applyFill="1" applyBorder="1" applyAlignment="1">
      <alignment horizontal="left" vertical="center"/>
    </xf>
    <xf numFmtId="0" fontId="11" fillId="0" borderId="4" xfId="3" applyNumberFormat="1" applyFont="1" applyFill="1" applyBorder="1" applyAlignment="1">
      <alignment horizontal="left" vertical="center" wrapText="1"/>
    </xf>
    <xf numFmtId="49" fontId="11" fillId="0" borderId="0" xfId="0" applyNumberFormat="1" applyFont="1" applyFill="1" applyAlignment="1">
      <alignment horizontal="left"/>
    </xf>
    <xf numFmtId="0" fontId="10"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xf>
    <xf numFmtId="173" fontId="11" fillId="0" borderId="4" xfId="1" applyNumberFormat="1" applyFont="1" applyFill="1" applyBorder="1" applyAlignment="1">
      <alignment horizontal="left" vertical="center"/>
    </xf>
    <xf numFmtId="0" fontId="10" fillId="0" borderId="4" xfId="0" applyNumberFormat="1" applyFont="1" applyFill="1" applyBorder="1" applyAlignment="1">
      <alignment horizontal="left" wrapText="1"/>
    </xf>
    <xf numFmtId="0" fontId="11" fillId="0" borderId="4" xfId="2" applyFont="1" applyFill="1" applyBorder="1" applyAlignment="1">
      <alignment horizontal="left" vertical="center" wrapText="1"/>
    </xf>
    <xf numFmtId="1" fontId="11" fillId="0" borderId="4" xfId="0" applyNumberFormat="1" applyFont="1" applyFill="1" applyBorder="1" applyAlignment="1">
      <alignment horizontal="left"/>
    </xf>
    <xf numFmtId="0" fontId="17" fillId="0" borderId="4" xfId="0" applyFont="1" applyFill="1" applyBorder="1" applyAlignment="1">
      <alignment horizontal="left"/>
    </xf>
    <xf numFmtId="49" fontId="11" fillId="0" borderId="2" xfId="0" applyNumberFormat="1" applyFont="1" applyFill="1" applyBorder="1" applyAlignment="1">
      <alignment horizontal="left" wrapText="1"/>
    </xf>
    <xf numFmtId="0" fontId="11" fillId="0" borderId="4" xfId="0" applyNumberFormat="1" applyFont="1" applyFill="1" applyBorder="1" applyAlignment="1">
      <alignment horizontal="left" wrapText="1"/>
    </xf>
    <xf numFmtId="0" fontId="3" fillId="0" borderId="4" xfId="0" applyNumberFormat="1" applyFont="1" applyFill="1" applyBorder="1" applyAlignment="1">
      <alignment horizontal="left"/>
    </xf>
    <xf numFmtId="4" fontId="11" fillId="0" borderId="4" xfId="0" applyNumberFormat="1" applyFont="1" applyFill="1" applyBorder="1" applyAlignment="1">
      <alignment horizontal="left"/>
    </xf>
    <xf numFmtId="49" fontId="11" fillId="0" borderId="7" xfId="0" applyNumberFormat="1" applyFont="1" applyFill="1" applyBorder="1" applyAlignment="1">
      <alignment horizontal="left" wrapText="1"/>
    </xf>
    <xf numFmtId="49" fontId="5" fillId="0" borderId="13" xfId="0" applyNumberFormat="1" applyFont="1" applyFill="1" applyBorder="1" applyAlignment="1">
      <alignment horizontal="left"/>
    </xf>
    <xf numFmtId="49" fontId="3" fillId="0" borderId="3" xfId="23" applyNumberFormat="1" applyFont="1" applyFill="1" applyBorder="1" applyAlignment="1">
      <alignment horizontal="left" vertical="center" wrapText="1"/>
    </xf>
    <xf numFmtId="0" fontId="3" fillId="0" borderId="3" xfId="23" applyFont="1" applyFill="1" applyBorder="1" applyAlignment="1">
      <alignment horizontal="left" vertical="center" wrapText="1"/>
    </xf>
    <xf numFmtId="0" fontId="3" fillId="0" borderId="4" xfId="23" applyFont="1" applyFill="1" applyBorder="1" applyAlignment="1">
      <alignment horizontal="left" vertical="center" wrapText="1"/>
    </xf>
    <xf numFmtId="49" fontId="3" fillId="0" borderId="4" xfId="23" applyNumberFormat="1" applyFont="1" applyFill="1" applyBorder="1" applyAlignment="1">
      <alignment horizontal="left" vertical="center" wrapText="1"/>
    </xf>
    <xf numFmtId="0" fontId="3" fillId="0" borderId="14" xfId="23" applyNumberFormat="1" applyFont="1" applyFill="1" applyBorder="1" applyAlignment="1">
      <alignment horizontal="left" vertical="center" wrapText="1"/>
    </xf>
    <xf numFmtId="0" fontId="3" fillId="0" borderId="4" xfId="23" applyFont="1" applyFill="1" applyBorder="1" applyAlignment="1">
      <alignment horizontal="left" vertical="top" wrapText="1"/>
    </xf>
    <xf numFmtId="0" fontId="3" fillId="0" borderId="3" xfId="23" applyFont="1" applyFill="1" applyBorder="1" applyAlignment="1">
      <alignment horizontal="left" vertical="top" wrapText="1"/>
    </xf>
    <xf numFmtId="49" fontId="3" fillId="0" borderId="3" xfId="23" applyNumberFormat="1" applyFont="1" applyFill="1" applyBorder="1" applyAlignment="1">
      <alignment horizontal="left" vertical="top" wrapText="1"/>
    </xf>
    <xf numFmtId="14" fontId="3" fillId="0" borderId="3" xfId="23" applyNumberFormat="1" applyFont="1" applyFill="1" applyBorder="1" applyAlignment="1">
      <alignment horizontal="left" vertical="top" wrapText="1"/>
    </xf>
    <xf numFmtId="17" fontId="3" fillId="0" borderId="3" xfId="23" applyNumberFormat="1" applyFont="1" applyFill="1" applyBorder="1" applyAlignment="1">
      <alignment horizontal="left" vertical="center" wrapText="1"/>
    </xf>
    <xf numFmtId="3" fontId="3" fillId="0" borderId="3" xfId="23" applyNumberFormat="1" applyFont="1" applyFill="1" applyBorder="1" applyAlignment="1">
      <alignment horizontal="left" vertical="center"/>
    </xf>
    <xf numFmtId="171" fontId="3" fillId="0" borderId="3" xfId="23" applyNumberFormat="1" applyFont="1" applyFill="1" applyBorder="1" applyAlignment="1">
      <alignment horizontal="left" vertical="center"/>
    </xf>
    <xf numFmtId="171" fontId="11" fillId="0" borderId="3" xfId="23" applyNumberFormat="1" applyFont="1" applyFill="1" applyBorder="1" applyAlignment="1">
      <alignment horizontal="left" vertical="center"/>
    </xf>
    <xf numFmtId="166" fontId="3" fillId="0" borderId="3" xfId="23" applyNumberFormat="1" applyFont="1" applyFill="1" applyBorder="1" applyAlignment="1">
      <alignment horizontal="left" vertical="center"/>
    </xf>
    <xf numFmtId="4" fontId="11" fillId="0" borderId="4" xfId="23" applyNumberFormat="1" applyFont="1" applyFill="1" applyBorder="1" applyAlignment="1">
      <alignment horizontal="left" vertical="center" wrapText="1"/>
    </xf>
    <xf numFmtId="0" fontId="5" fillId="0" borderId="4" xfId="2"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49" fontId="5" fillId="0" borderId="0" xfId="0" applyNumberFormat="1" applyFont="1" applyFill="1" applyBorder="1" applyAlignment="1">
      <alignment horizontal="left" vertical="top"/>
    </xf>
    <xf numFmtId="0" fontId="3" fillId="0" borderId="4" xfId="0" applyNumberFormat="1" applyFont="1" applyFill="1" applyBorder="1" applyAlignment="1">
      <alignment horizontal="left" vertical="top" wrapText="1"/>
    </xf>
    <xf numFmtId="166" fontId="3" fillId="0" borderId="4" xfId="0" applyNumberFormat="1" applyFont="1" applyFill="1" applyBorder="1" applyAlignment="1">
      <alignment horizontal="left" vertical="top"/>
    </xf>
    <xf numFmtId="171" fontId="3" fillId="0" borderId="4" xfId="0" applyNumberFormat="1" applyFont="1" applyFill="1" applyBorder="1" applyAlignment="1">
      <alignment horizontal="left" vertical="top"/>
    </xf>
    <xf numFmtId="164" fontId="3" fillId="0" borderId="4" xfId="1" applyFont="1" applyFill="1" applyBorder="1" applyAlignment="1">
      <alignment horizontal="left" vertical="top"/>
    </xf>
    <xf numFmtId="43" fontId="3" fillId="0" borderId="4" xfId="0" applyNumberFormat="1" applyFont="1" applyFill="1" applyBorder="1" applyAlignment="1">
      <alignment horizontal="left" vertical="top"/>
    </xf>
    <xf numFmtId="4" fontId="3" fillId="0" borderId="4" xfId="1" applyNumberFormat="1" applyFont="1" applyFill="1" applyBorder="1" applyAlignment="1">
      <alignment horizontal="left" vertical="top"/>
    </xf>
    <xf numFmtId="0" fontId="3" fillId="0" borderId="2" xfId="0" applyFont="1" applyFill="1" applyBorder="1" applyAlignment="1">
      <alignment horizontal="left" vertical="top" wrapText="1"/>
    </xf>
    <xf numFmtId="0" fontId="11" fillId="0" borderId="4" xfId="5" applyNumberFormat="1" applyFont="1" applyFill="1" applyBorder="1" applyAlignment="1" applyProtection="1">
      <alignment horizontal="left" vertical="center" wrapText="1"/>
      <protection hidden="1"/>
    </xf>
    <xf numFmtId="167" fontId="15" fillId="0" borderId="12" xfId="0" applyNumberFormat="1" applyFont="1" applyFill="1" applyBorder="1" applyAlignment="1">
      <alignment horizontal="left" vertical="center"/>
    </xf>
    <xf numFmtId="0" fontId="3" fillId="0" borderId="4" xfId="2" applyFont="1" applyFill="1" applyBorder="1" applyAlignment="1">
      <alignment horizontal="left" vertical="center" wrapText="1"/>
    </xf>
    <xf numFmtId="49" fontId="3" fillId="0" borderId="4" xfId="5" applyNumberFormat="1" applyFont="1" applyFill="1" applyBorder="1" applyAlignment="1">
      <alignment horizontal="left" vertical="center" wrapText="1"/>
    </xf>
    <xf numFmtId="170"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49" fontId="3" fillId="0" borderId="0" xfId="0" applyNumberFormat="1" applyFont="1" applyFill="1" applyAlignment="1">
      <alignment horizontal="left" vertical="center" wrapText="1"/>
    </xf>
    <xf numFmtId="177" fontId="3" fillId="0" borderId="4" xfId="0" applyNumberFormat="1" applyFont="1" applyFill="1" applyBorder="1" applyAlignment="1">
      <alignment horizontal="left" vertical="center"/>
    </xf>
    <xf numFmtId="0" fontId="17" fillId="0" borderId="4" xfId="0" applyFont="1" applyFill="1" applyBorder="1" applyAlignment="1">
      <alignment horizontal="left" vertical="center" wrapText="1"/>
    </xf>
    <xf numFmtId="4" fontId="11" fillId="0" borderId="4" xfId="0" applyNumberFormat="1" applyFont="1" applyFill="1" applyBorder="1" applyAlignment="1">
      <alignment horizontal="left" vertical="center" wrapText="1"/>
    </xf>
    <xf numFmtId="178" fontId="3" fillId="0" borderId="4" xfId="1" applyNumberFormat="1" applyFont="1" applyFill="1" applyBorder="1" applyAlignment="1">
      <alignment horizontal="left" vertical="center"/>
    </xf>
    <xf numFmtId="0" fontId="11" fillId="0" borderId="0" xfId="0" applyFont="1" applyFill="1" applyAlignment="1">
      <alignment horizontal="left" vertical="center"/>
    </xf>
    <xf numFmtId="3" fontId="3" fillId="0" borderId="4" xfId="0" applyNumberFormat="1" applyFont="1" applyFill="1" applyBorder="1" applyAlignment="1">
      <alignment horizontal="left"/>
    </xf>
    <xf numFmtId="0" fontId="3" fillId="0" borderId="4" xfId="5" applyNumberFormat="1" applyFont="1" applyFill="1" applyBorder="1" applyAlignment="1" applyProtection="1">
      <alignment horizontal="left" vertical="center" wrapText="1"/>
      <protection hidden="1"/>
    </xf>
    <xf numFmtId="49" fontId="3" fillId="0" borderId="4" xfId="12" applyNumberFormat="1" applyFont="1" applyFill="1" applyBorder="1" applyAlignment="1">
      <alignment horizontal="left" vertical="center" wrapText="1"/>
    </xf>
    <xf numFmtId="4" fontId="11" fillId="0" borderId="4" xfId="0" applyNumberFormat="1" applyFont="1" applyFill="1" applyBorder="1" applyAlignment="1">
      <alignment horizontal="left" vertical="center"/>
    </xf>
    <xf numFmtId="164" fontId="3" fillId="0" borderId="4" xfId="1" applyFont="1" applyFill="1" applyBorder="1" applyAlignment="1">
      <alignment horizontal="left" vertical="center"/>
    </xf>
    <xf numFmtId="169" fontId="3" fillId="0" borderId="4" xfId="0" applyNumberFormat="1" applyFont="1" applyFill="1" applyBorder="1" applyAlignment="1">
      <alignment horizontal="left"/>
    </xf>
    <xf numFmtId="49" fontId="11" fillId="0" borderId="3" xfId="0" applyNumberFormat="1" applyFont="1" applyFill="1" applyBorder="1" applyAlignment="1">
      <alignment horizontal="left" vertical="center" wrapText="1"/>
    </xf>
    <xf numFmtId="49" fontId="11" fillId="0" borderId="0" xfId="0" applyNumberFormat="1" applyFont="1" applyFill="1" applyAlignment="1">
      <alignment horizontal="left" vertical="center" wrapText="1"/>
    </xf>
    <xf numFmtId="164"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69" fontId="5" fillId="0" borderId="4" xfId="0" applyNumberFormat="1" applyFont="1" applyFill="1" applyBorder="1" applyAlignment="1">
      <alignment horizontal="left"/>
    </xf>
    <xf numFmtId="43" fontId="3" fillId="0" borderId="4" xfId="0" applyNumberFormat="1" applyFont="1" applyFill="1" applyBorder="1" applyAlignment="1">
      <alignment horizontal="left" vertical="center" wrapText="1"/>
    </xf>
    <xf numFmtId="169" fontId="19" fillId="0" borderId="4" xfId="0" applyNumberFormat="1" applyFont="1" applyFill="1" applyBorder="1" applyAlignment="1">
      <alignment horizontal="left" vertical="center" wrapText="1"/>
    </xf>
    <xf numFmtId="181" fontId="19" fillId="0" borderId="4" xfId="1" applyNumberFormat="1" applyFont="1" applyFill="1" applyBorder="1" applyAlignment="1">
      <alignment horizontal="left" vertical="center"/>
    </xf>
    <xf numFmtId="180" fontId="11" fillId="0" borderId="4" xfId="1" applyNumberFormat="1" applyFont="1" applyFill="1" applyBorder="1" applyAlignment="1">
      <alignment horizontal="left" vertical="center"/>
    </xf>
    <xf numFmtId="181" fontId="11" fillId="0" borderId="4" xfId="1"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0" fontId="14" fillId="0" borderId="4" xfId="0" applyFont="1" applyFill="1" applyBorder="1" applyAlignment="1">
      <alignment horizontal="left" vertical="center"/>
    </xf>
    <xf numFmtId="0" fontId="3" fillId="0" borderId="4" xfId="28" applyNumberFormat="1" applyFont="1" applyFill="1" applyBorder="1" applyAlignment="1">
      <alignment horizontal="left" vertical="center" wrapText="1"/>
    </xf>
    <xf numFmtId="171" fontId="3" fillId="0" borderId="4" xfId="0" applyNumberFormat="1" applyFont="1" applyFill="1" applyBorder="1" applyAlignment="1">
      <alignment horizontal="left"/>
    </xf>
    <xf numFmtId="166" fontId="3" fillId="0" borderId="4" xfId="0" applyNumberFormat="1" applyFont="1" applyFill="1" applyBorder="1" applyAlignment="1">
      <alignment horizontal="left" wrapText="1"/>
    </xf>
    <xf numFmtId="166" fontId="3" fillId="0" borderId="4" xfId="0" applyNumberFormat="1" applyFont="1" applyFill="1" applyBorder="1" applyAlignment="1">
      <alignment horizontal="left"/>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3" fontId="3" fillId="0" borderId="4" xfId="13" applyNumberFormat="1" applyFont="1" applyFill="1" applyBorder="1" applyAlignment="1">
      <alignment horizontal="left" vertical="center"/>
    </xf>
    <xf numFmtId="49" fontId="11" fillId="0" borderId="2"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3" fillId="0" borderId="3" xfId="23" applyNumberFormat="1" applyFont="1" applyFill="1" applyBorder="1" applyAlignment="1">
      <alignment horizontal="left" vertical="center" wrapText="1"/>
    </xf>
    <xf numFmtId="14" fontId="3" fillId="0" borderId="3" xfId="23" applyNumberFormat="1" applyFont="1" applyFill="1" applyBorder="1" applyAlignment="1">
      <alignment horizontal="left" vertical="center" wrapText="1"/>
    </xf>
    <xf numFmtId="0" fontId="3" fillId="0" borderId="4" xfId="23" applyNumberFormat="1" applyFont="1" applyFill="1" applyBorder="1" applyAlignment="1">
      <alignment horizontal="left" vertical="center" wrapText="1"/>
    </xf>
    <xf numFmtId="14" fontId="3" fillId="0" borderId="4" xfId="23" applyNumberFormat="1" applyFont="1" applyFill="1" applyBorder="1" applyAlignment="1">
      <alignment horizontal="left" vertical="center" wrapText="1"/>
    </xf>
    <xf numFmtId="3" fontId="3" fillId="0" borderId="4" xfId="23" applyNumberFormat="1" applyFont="1" applyFill="1" applyBorder="1" applyAlignment="1">
      <alignment horizontal="left" vertical="center"/>
    </xf>
    <xf numFmtId="171" fontId="3" fillId="0" borderId="4" xfId="23" applyNumberFormat="1" applyFont="1" applyFill="1" applyBorder="1" applyAlignment="1">
      <alignment horizontal="left" vertical="center"/>
    </xf>
    <xf numFmtId="166" fontId="3" fillId="0" borderId="4" xfId="23" applyNumberFormat="1" applyFont="1" applyFill="1" applyBorder="1" applyAlignment="1">
      <alignment horizontal="left" vertical="center"/>
    </xf>
    <xf numFmtId="14" fontId="3" fillId="0" borderId="4" xfId="0" applyNumberFormat="1" applyFont="1" applyFill="1" applyBorder="1" applyAlignment="1">
      <alignment horizontal="left" vertical="center" wrapText="1"/>
    </xf>
    <xf numFmtId="17"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vertical="center"/>
    </xf>
    <xf numFmtId="0" fontId="11" fillId="0" borderId="4" xfId="6" applyFont="1" applyFill="1" applyBorder="1" applyAlignment="1">
      <alignment horizontal="left" wrapText="1"/>
    </xf>
    <xf numFmtId="0" fontId="11" fillId="0" borderId="4" xfId="22" applyFont="1" applyFill="1" applyBorder="1" applyAlignment="1">
      <alignment horizontal="left" vertical="top" wrapText="1"/>
    </xf>
    <xf numFmtId="0" fontId="17" fillId="0" borderId="3" xfId="0" applyFont="1" applyFill="1" applyBorder="1" applyAlignment="1">
      <alignment horizontal="left" vertical="top" wrapText="1"/>
    </xf>
    <xf numFmtId="1" fontId="3" fillId="0" borderId="3" xfId="0" applyNumberFormat="1" applyFont="1" applyFill="1" applyBorder="1" applyAlignment="1">
      <alignment horizontal="left" vertical="top"/>
    </xf>
    <xf numFmtId="40" fontId="14" fillId="0" borderId="3" xfId="0" applyNumberFormat="1" applyFont="1" applyFill="1" applyBorder="1" applyAlignment="1">
      <alignment horizontal="left"/>
    </xf>
    <xf numFmtId="40" fontId="3" fillId="0" borderId="3" xfId="0" applyNumberFormat="1" applyFont="1" applyFill="1" applyBorder="1" applyAlignment="1">
      <alignment horizontal="left"/>
    </xf>
    <xf numFmtId="164" fontId="3" fillId="0" borderId="3" xfId="0" applyNumberFormat="1" applyFont="1" applyFill="1" applyBorder="1" applyAlignment="1">
      <alignment horizontal="left"/>
    </xf>
    <xf numFmtId="164" fontId="14" fillId="0" borderId="3" xfId="1" applyFont="1" applyFill="1" applyBorder="1" applyAlignment="1">
      <alignment horizontal="left"/>
    </xf>
    <xf numFmtId="164" fontId="3" fillId="0" borderId="3" xfId="1" applyFont="1" applyFill="1" applyBorder="1" applyAlignment="1">
      <alignment horizontal="left"/>
    </xf>
    <xf numFmtId="4" fontId="3" fillId="0" borderId="3" xfId="0" applyNumberFormat="1" applyFont="1" applyFill="1" applyBorder="1" applyAlignment="1">
      <alignment horizontal="left" vertical="center"/>
    </xf>
    <xf numFmtId="0" fontId="17"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0" fontId="14" fillId="0" borderId="4" xfId="0" applyNumberFormat="1" applyFont="1" applyFill="1" applyBorder="1" applyAlignment="1">
      <alignment horizontal="left"/>
    </xf>
    <xf numFmtId="40" fontId="3" fillId="0" borderId="4" xfId="0" applyNumberFormat="1" applyFont="1" applyFill="1" applyBorder="1" applyAlignment="1">
      <alignment horizontal="left"/>
    </xf>
    <xf numFmtId="164" fontId="3" fillId="0" borderId="4" xfId="0" applyNumberFormat="1" applyFont="1" applyFill="1" applyBorder="1" applyAlignment="1">
      <alignment horizontal="left"/>
    </xf>
    <xf numFmtId="164" fontId="14" fillId="0" borderId="4" xfId="1" applyFont="1" applyFill="1" applyBorder="1" applyAlignment="1">
      <alignment horizontal="left"/>
    </xf>
    <xf numFmtId="164" fontId="3" fillId="0" borderId="4" xfId="1" applyFont="1" applyFill="1" applyBorder="1" applyAlignment="1">
      <alignment horizontal="left"/>
    </xf>
    <xf numFmtId="174" fontId="3" fillId="0" borderId="4" xfId="0" applyNumberFormat="1" applyFont="1" applyFill="1" applyBorder="1" applyAlignment="1">
      <alignment horizontal="left"/>
    </xf>
    <xf numFmtId="0" fontId="11" fillId="0" borderId="4" xfId="0" applyFont="1" applyFill="1" applyBorder="1" applyAlignment="1">
      <alignment horizontal="left" wrapText="1"/>
    </xf>
    <xf numFmtId="0" fontId="11" fillId="0" borderId="4" xfId="0" applyFont="1" applyFill="1" applyBorder="1" applyAlignment="1">
      <alignment horizontal="left" vertical="top" wrapText="1"/>
    </xf>
    <xf numFmtId="174" fontId="11" fillId="0" borderId="4" xfId="0" applyNumberFormat="1" applyFont="1" applyFill="1" applyBorder="1" applyAlignment="1">
      <alignment horizontal="left"/>
    </xf>
    <xf numFmtId="171" fontId="11" fillId="0" borderId="4" xfId="0" applyNumberFormat="1" applyFont="1" applyFill="1" applyBorder="1" applyAlignment="1">
      <alignment horizontal="left"/>
    </xf>
    <xf numFmtId="164" fontId="11" fillId="0" borderId="4" xfId="0" applyNumberFormat="1" applyFont="1" applyFill="1" applyBorder="1" applyAlignment="1">
      <alignment horizontal="left"/>
    </xf>
    <xf numFmtId="166" fontId="11" fillId="0" borderId="4" xfId="0" applyNumberFormat="1" applyFont="1" applyFill="1" applyBorder="1" applyAlignment="1">
      <alignment horizontal="left"/>
    </xf>
    <xf numFmtId="164" fontId="3" fillId="0" borderId="4" xfId="1" applyFont="1" applyFill="1" applyBorder="1" applyAlignment="1">
      <alignment horizontal="left" wrapText="1"/>
    </xf>
    <xf numFmtId="166" fontId="11" fillId="0" borderId="4" xfId="24" applyNumberFormat="1" applyFont="1" applyFill="1" applyBorder="1" applyAlignment="1">
      <alignment horizontal="left" vertical="center" wrapText="1"/>
    </xf>
    <xf numFmtId="166" fontId="11" fillId="0" borderId="1" xfId="24"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3" fontId="3" fillId="0" borderId="1" xfId="0" applyNumberFormat="1" applyFont="1" applyFill="1" applyBorder="1" applyAlignment="1">
      <alignment horizontal="left"/>
    </xf>
    <xf numFmtId="4" fontId="3" fillId="0" borderId="1" xfId="0" applyNumberFormat="1" applyFont="1" applyFill="1" applyBorder="1" applyAlignment="1">
      <alignment horizontal="left"/>
    </xf>
    <xf numFmtId="3"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wrapText="1"/>
    </xf>
    <xf numFmtId="4" fontId="3" fillId="0" borderId="8" xfId="0" applyNumberFormat="1" applyFont="1" applyFill="1" applyBorder="1" applyAlignment="1">
      <alignment horizontal="left" vertical="center"/>
    </xf>
    <xf numFmtId="49" fontId="11" fillId="0" borderId="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4" fontId="14" fillId="0" borderId="4" xfId="0" applyNumberFormat="1" applyFont="1" applyFill="1" applyBorder="1" applyAlignment="1">
      <alignment horizontal="left" vertical="center" wrapText="1"/>
    </xf>
    <xf numFmtId="4" fontId="3" fillId="0" borderId="4" xfId="0" applyNumberFormat="1" applyFont="1" applyFill="1" applyBorder="1" applyAlignment="1" applyProtection="1">
      <alignment horizontal="left" vertical="center" wrapText="1"/>
    </xf>
    <xf numFmtId="0" fontId="17" fillId="0" borderId="4" xfId="0" applyFont="1" applyFill="1" applyBorder="1" applyAlignment="1">
      <alignment horizontal="left" wrapText="1"/>
    </xf>
    <xf numFmtId="169" fontId="11" fillId="0" borderId="4" xfId="0" applyNumberFormat="1" applyFont="1" applyFill="1" applyBorder="1" applyAlignment="1">
      <alignment horizontal="left" vertical="center" wrapText="1"/>
    </xf>
    <xf numFmtId="43" fontId="11" fillId="0" borderId="4" xfId="0" applyNumberFormat="1" applyFont="1" applyFill="1" applyBorder="1" applyAlignment="1">
      <alignment horizontal="left" vertical="center" wrapText="1"/>
    </xf>
    <xf numFmtId="3" fontId="11" fillId="0" borderId="4" xfId="25" applyNumberFormat="1" applyFont="1" applyFill="1" applyBorder="1" applyAlignment="1">
      <alignment horizontal="left" vertical="center"/>
    </xf>
    <xf numFmtId="3" fontId="5" fillId="0" borderId="4" xfId="0" applyNumberFormat="1" applyFont="1" applyFill="1" applyBorder="1" applyAlignment="1">
      <alignment horizontal="left" vertical="center"/>
    </xf>
    <xf numFmtId="4" fontId="11"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4" fontId="3" fillId="0" borderId="9" xfId="0" applyNumberFormat="1" applyFont="1" applyFill="1" applyBorder="1" applyAlignment="1">
      <alignment horizontal="left" vertical="center"/>
    </xf>
    <xf numFmtId="4" fontId="3" fillId="0" borderId="1" xfId="1" applyNumberFormat="1" applyFont="1" applyFill="1" applyBorder="1" applyAlignment="1">
      <alignment horizontal="left" vertical="center"/>
    </xf>
    <xf numFmtId="4" fontId="11" fillId="0" borderId="4" xfId="1" applyNumberFormat="1" applyFont="1" applyFill="1" applyBorder="1" applyAlignment="1">
      <alignment horizontal="left" vertical="center"/>
    </xf>
    <xf numFmtId="4" fontId="3" fillId="0" borderId="4" xfId="1" applyNumberFormat="1" applyFont="1" applyFill="1" applyBorder="1" applyAlignment="1">
      <alignment horizontal="left" vertical="center"/>
    </xf>
    <xf numFmtId="49" fontId="5" fillId="0" borderId="0" xfId="0" applyNumberFormat="1" applyFont="1" applyFill="1" applyAlignment="1">
      <alignment horizontal="left" vertical="center"/>
    </xf>
    <xf numFmtId="0" fontId="10" fillId="0" borderId="4" xfId="0" applyNumberFormat="1" applyFont="1" applyFill="1" applyBorder="1" applyAlignment="1">
      <alignment horizontal="left"/>
    </xf>
    <xf numFmtId="170" fontId="11" fillId="0" borderId="4" xfId="0" applyNumberFormat="1" applyFont="1" applyFill="1" applyBorder="1" applyAlignment="1">
      <alignment horizontal="left"/>
    </xf>
    <xf numFmtId="164" fontId="3" fillId="0" borderId="4" xfId="1" applyFont="1" applyFill="1" applyBorder="1" applyAlignment="1">
      <alignment horizontal="left" vertical="center" wrapText="1"/>
    </xf>
    <xf numFmtId="4" fontId="3" fillId="0" borderId="4" xfId="1"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xf>
    <xf numFmtId="4" fontId="11" fillId="0" borderId="1" xfId="0" applyNumberFormat="1" applyFont="1" applyFill="1" applyBorder="1" applyAlignment="1">
      <alignment horizontal="left" vertical="center" wrapText="1"/>
    </xf>
    <xf numFmtId="4" fontId="3" fillId="0" borderId="13" xfId="0" applyNumberFormat="1" applyFont="1" applyFill="1" applyBorder="1" applyAlignment="1">
      <alignment horizontal="left"/>
    </xf>
    <xf numFmtId="4" fontId="3" fillId="0" borderId="2" xfId="0" applyNumberFormat="1" applyFont="1" applyFill="1" applyBorder="1" applyAlignment="1">
      <alignment horizontal="left"/>
    </xf>
    <xf numFmtId="4" fontId="3" fillId="0" borderId="2" xfId="0" applyNumberFormat="1" applyFont="1" applyFill="1" applyBorder="1" applyAlignment="1">
      <alignment horizontal="left" vertical="center"/>
    </xf>
    <xf numFmtId="0" fontId="3" fillId="0" borderId="13" xfId="0" applyNumberFormat="1" applyFont="1" applyFill="1" applyBorder="1" applyAlignment="1">
      <alignment horizontal="left" wrapText="1"/>
    </xf>
    <xf numFmtId="0" fontId="3" fillId="0" borderId="13" xfId="0" applyFont="1" applyFill="1" applyBorder="1" applyAlignment="1">
      <alignment horizontal="left" wrapText="1"/>
    </xf>
    <xf numFmtId="171" fontId="3" fillId="0" borderId="2" xfId="0" applyNumberFormat="1" applyFont="1" applyFill="1" applyBorder="1" applyAlignment="1">
      <alignment horizontal="left"/>
    </xf>
    <xf numFmtId="166" fontId="3" fillId="0" borderId="2" xfId="0" applyNumberFormat="1" applyFont="1" applyFill="1" applyBorder="1" applyAlignment="1">
      <alignment horizontal="left"/>
    </xf>
    <xf numFmtId="169" fontId="5" fillId="0" borderId="2" xfId="0" applyNumberFormat="1" applyFont="1" applyFill="1" applyBorder="1" applyAlignment="1">
      <alignment horizontal="left"/>
    </xf>
    <xf numFmtId="4" fontId="5" fillId="0" borderId="13" xfId="0" applyNumberFormat="1" applyFont="1" applyFill="1" applyBorder="1" applyAlignment="1">
      <alignment horizontal="left"/>
    </xf>
    <xf numFmtId="4" fontId="5" fillId="0" borderId="2" xfId="0" applyNumberFormat="1" applyFont="1" applyFill="1" applyBorder="1" applyAlignment="1">
      <alignment horizontal="left"/>
    </xf>
    <xf numFmtId="4" fontId="5" fillId="0" borderId="4" xfId="0" applyNumberFormat="1" applyFont="1" applyFill="1" applyBorder="1" applyAlignment="1">
      <alignment horizontal="left"/>
    </xf>
    <xf numFmtId="43" fontId="3" fillId="0" borderId="4" xfId="0" applyNumberFormat="1" applyFont="1" applyFill="1" applyBorder="1" applyAlignment="1">
      <alignment horizontal="left"/>
    </xf>
    <xf numFmtId="2" fontId="3" fillId="0" borderId="4" xfId="0" applyNumberFormat="1" applyFont="1" applyFill="1" applyBorder="1" applyAlignment="1">
      <alignment horizontal="left" wrapText="1"/>
    </xf>
    <xf numFmtId="0" fontId="3" fillId="0" borderId="2" xfId="0" applyFont="1" applyFill="1" applyBorder="1" applyAlignment="1">
      <alignment horizontal="left" wrapText="1"/>
    </xf>
    <xf numFmtId="40" fontId="5" fillId="0" borderId="4" xfId="0" applyNumberFormat="1" applyFont="1" applyFill="1" applyBorder="1" applyAlignment="1">
      <alignment horizontal="left"/>
    </xf>
    <xf numFmtId="164" fontId="5" fillId="0" borderId="4" xfId="0" applyNumberFormat="1" applyFont="1" applyFill="1" applyBorder="1" applyAlignment="1">
      <alignment horizontal="left"/>
    </xf>
    <xf numFmtId="180" fontId="19" fillId="0" borderId="4" xfId="1" applyNumberFormat="1" applyFont="1" applyFill="1" applyBorder="1" applyAlignment="1">
      <alignment horizontal="left" vertical="center"/>
    </xf>
    <xf numFmtId="0" fontId="3" fillId="0" borderId="14" xfId="0" applyNumberFormat="1" applyFont="1" applyFill="1" applyBorder="1" applyAlignment="1">
      <alignment horizontal="left" vertical="top" wrapText="1"/>
    </xf>
    <xf numFmtId="49" fontId="11" fillId="0" borderId="4" xfId="0" applyNumberFormat="1" applyFont="1" applyFill="1" applyBorder="1" applyAlignment="1">
      <alignment vertical="center" wrapText="1"/>
    </xf>
    <xf numFmtId="49" fontId="11"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3" fillId="0" borderId="4" xfId="0" applyNumberFormat="1" applyFont="1" applyFill="1" applyBorder="1" applyAlignment="1">
      <alignment horizontal="right" vertical="center"/>
    </xf>
    <xf numFmtId="49" fontId="3" fillId="0" borderId="4" xfId="0" applyNumberFormat="1" applyFont="1" applyFill="1" applyBorder="1" applyAlignment="1">
      <alignment vertical="center"/>
    </xf>
    <xf numFmtId="4" fontId="11" fillId="0" borderId="4" xfId="0" applyNumberFormat="1" applyFont="1" applyFill="1" applyBorder="1" applyAlignment="1">
      <alignment vertical="center"/>
    </xf>
    <xf numFmtId="164" fontId="3" fillId="0" borderId="4" xfId="1" applyFont="1" applyFill="1" applyBorder="1" applyAlignment="1">
      <alignment vertical="center"/>
    </xf>
    <xf numFmtId="4" fontId="3" fillId="0" borderId="4" xfId="1"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4" fontId="3" fillId="0" borderId="4" xfId="1" applyNumberFormat="1" applyFont="1" applyFill="1" applyBorder="1" applyAlignment="1">
      <alignment vertical="center"/>
    </xf>
    <xf numFmtId="49" fontId="3" fillId="0" borderId="4" xfId="0" applyNumberFormat="1" applyFont="1" applyFill="1" applyBorder="1" applyAlignment="1">
      <alignment vertical="center" wrapText="1"/>
    </xf>
    <xf numFmtId="0" fontId="3" fillId="0" borderId="3" xfId="2" applyFont="1" applyFill="1" applyBorder="1" applyAlignment="1">
      <alignment horizontal="left" vertical="top"/>
    </xf>
    <xf numFmtId="0" fontId="3" fillId="0" borderId="3" xfId="0" applyFont="1" applyFill="1" applyBorder="1" applyAlignment="1">
      <alignment horizontal="left" vertical="top"/>
    </xf>
    <xf numFmtId="49" fontId="11" fillId="0" borderId="4" xfId="0" applyNumberFormat="1" applyFont="1" applyFill="1" applyBorder="1" applyAlignment="1">
      <alignment horizontal="left" vertical="top" wrapText="1"/>
    </xf>
    <xf numFmtId="49" fontId="11" fillId="0" borderId="4" xfId="0" applyNumberFormat="1" applyFont="1" applyFill="1" applyBorder="1" applyAlignment="1">
      <alignment vertical="top" wrapText="1"/>
    </xf>
    <xf numFmtId="49" fontId="11" fillId="0" borderId="4" xfId="0" applyNumberFormat="1" applyFont="1" applyFill="1" applyBorder="1" applyAlignment="1">
      <alignment wrapText="1"/>
    </xf>
    <xf numFmtId="49" fontId="11"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3" xfId="0" applyNumberFormat="1" applyFont="1" applyFill="1" applyBorder="1" applyAlignment="1">
      <alignment horizontal="right" vertical="top"/>
    </xf>
    <xf numFmtId="49" fontId="3" fillId="0" borderId="3" xfId="0" applyNumberFormat="1" applyFont="1" applyFill="1" applyBorder="1" applyAlignment="1">
      <alignment vertical="top"/>
    </xf>
    <xf numFmtId="4" fontId="11" fillId="0" borderId="4" xfId="0" applyNumberFormat="1" applyFont="1" applyFill="1" applyBorder="1" applyAlignment="1">
      <alignment horizontal="right" wrapText="1"/>
    </xf>
    <xf numFmtId="4" fontId="3" fillId="0" borderId="3" xfId="0" applyNumberFormat="1" applyFont="1" applyFill="1" applyBorder="1" applyAlignment="1">
      <alignment horizontal="right" vertical="top"/>
    </xf>
    <xf numFmtId="4" fontId="3" fillId="0" borderId="0" xfId="0" applyNumberFormat="1" applyFont="1" applyFill="1" applyBorder="1" applyAlignment="1">
      <alignment horizontal="right" vertical="top"/>
    </xf>
    <xf numFmtId="49" fontId="3" fillId="0" borderId="4" xfId="0" applyNumberFormat="1" applyFont="1" applyFill="1" applyBorder="1" applyAlignment="1">
      <alignment horizontal="center" vertical="top"/>
    </xf>
    <xf numFmtId="0" fontId="3" fillId="0" borderId="0" xfId="0" applyFont="1" applyFill="1" applyAlignment="1">
      <alignment horizontal="left" vertical="top"/>
    </xf>
    <xf numFmtId="0" fontId="3" fillId="0" borderId="4" xfId="5" applyFont="1" applyFill="1" applyBorder="1" applyAlignment="1">
      <alignment horizontal="left" vertical="center"/>
    </xf>
    <xf numFmtId="4" fontId="11" fillId="0" borderId="4" xfId="0" applyNumberFormat="1" applyFont="1" applyFill="1" applyBorder="1" applyAlignment="1">
      <alignment horizontal="left" wrapText="1"/>
    </xf>
    <xf numFmtId="0" fontId="3" fillId="0" borderId="13" xfId="2" applyFont="1" applyFill="1" applyBorder="1" applyAlignment="1">
      <alignment horizontal="left" vertical="center"/>
    </xf>
    <xf numFmtId="0" fontId="3" fillId="0" borderId="13" xfId="5" applyFont="1" applyFill="1" applyBorder="1" applyAlignment="1">
      <alignment horizontal="left" vertical="center"/>
    </xf>
    <xf numFmtId="1" fontId="3" fillId="0" borderId="4" xfId="0" applyNumberFormat="1" applyFont="1" applyFill="1" applyBorder="1" applyAlignment="1">
      <alignment horizontal="left"/>
    </xf>
    <xf numFmtId="49" fontId="3" fillId="0" borderId="4" xfId="6" applyNumberFormat="1" applyFont="1" applyFill="1" applyBorder="1" applyAlignment="1">
      <alignment horizontal="left" vertical="top" wrapText="1"/>
    </xf>
    <xf numFmtId="0" fontId="3" fillId="0" borderId="3" xfId="23" applyNumberFormat="1" applyFont="1" applyFill="1" applyBorder="1" applyAlignment="1">
      <alignment horizontal="left" vertical="top" wrapText="1"/>
    </xf>
    <xf numFmtId="0" fontId="3" fillId="0" borderId="4" xfId="21" applyFont="1" applyFill="1" applyBorder="1" applyAlignment="1">
      <alignment horizontal="left" vertical="top" wrapText="1"/>
    </xf>
    <xf numFmtId="0" fontId="3" fillId="0" borderId="4" xfId="23" applyFont="1" applyFill="1" applyBorder="1" applyAlignment="1">
      <alignment vertical="center" wrapText="1"/>
    </xf>
    <xf numFmtId="49" fontId="3" fillId="0" borderId="4" xfId="23" applyNumberFormat="1" applyFont="1" applyFill="1" applyBorder="1" applyAlignment="1">
      <alignment vertical="center" wrapText="1"/>
    </xf>
    <xf numFmtId="49" fontId="3" fillId="0" borderId="3" xfId="23" applyNumberFormat="1" applyFont="1" applyFill="1" applyBorder="1" applyAlignment="1">
      <alignment vertical="center" wrapText="1"/>
    </xf>
    <xf numFmtId="49" fontId="3" fillId="0" borderId="4" xfId="23" applyNumberFormat="1" applyFont="1" applyFill="1" applyBorder="1" applyAlignment="1">
      <alignment horizontal="center" vertical="center" wrapText="1"/>
    </xf>
    <xf numFmtId="17" fontId="3" fillId="0" borderId="3" xfId="23" applyNumberFormat="1" applyFont="1" applyFill="1" applyBorder="1" applyAlignment="1">
      <alignment vertical="center" wrapText="1"/>
    </xf>
    <xf numFmtId="49" fontId="3" fillId="0" borderId="4" xfId="12" applyNumberFormat="1" applyFont="1" applyFill="1" applyBorder="1" applyAlignment="1">
      <alignment horizontal="left" vertical="top"/>
    </xf>
    <xf numFmtId="3" fontId="3" fillId="0" borderId="4" xfId="23" applyNumberFormat="1" applyFont="1" applyFill="1" applyBorder="1" applyAlignment="1">
      <alignment horizontal="center" vertical="center"/>
    </xf>
    <xf numFmtId="171" fontId="3" fillId="0" borderId="4" xfId="23" applyNumberFormat="1" applyFont="1" applyFill="1" applyBorder="1" applyAlignment="1">
      <alignment horizontal="center" vertical="center"/>
    </xf>
    <xf numFmtId="166" fontId="3" fillId="0" borderId="4" xfId="23" applyNumberFormat="1" applyFont="1" applyFill="1" applyBorder="1" applyAlignment="1">
      <alignment horizontal="center" vertical="center"/>
    </xf>
    <xf numFmtId="166" fontId="3" fillId="0" borderId="4" xfId="23" applyNumberFormat="1" applyFont="1" applyFill="1" applyBorder="1" applyAlignment="1">
      <alignment vertical="top"/>
    </xf>
    <xf numFmtId="171" fontId="3" fillId="0" borderId="4" xfId="23" applyNumberFormat="1" applyFont="1" applyFill="1" applyBorder="1" applyAlignment="1">
      <alignment vertical="top"/>
    </xf>
    <xf numFmtId="0" fontId="11" fillId="0" borderId="4" xfId="23" applyFont="1" applyFill="1" applyBorder="1" applyAlignment="1">
      <alignment horizontal="left" vertical="center" wrapText="1"/>
    </xf>
    <xf numFmtId="49" fontId="3" fillId="0" borderId="4" xfId="21" applyNumberFormat="1" applyFont="1" applyFill="1" applyBorder="1" applyAlignment="1">
      <alignment horizontal="left" vertical="top" wrapText="1"/>
    </xf>
    <xf numFmtId="0" fontId="3" fillId="0" borderId="4" xfId="23" applyFont="1" applyFill="1" applyBorder="1" applyAlignment="1">
      <alignment vertical="top" wrapText="1"/>
    </xf>
    <xf numFmtId="0" fontId="3" fillId="0" borderId="4" xfId="23" applyNumberFormat="1" applyFont="1" applyFill="1" applyBorder="1" applyAlignment="1">
      <alignment horizontal="left" vertical="top" wrapText="1"/>
    </xf>
    <xf numFmtId="49" fontId="3" fillId="0" borderId="4" xfId="23" applyNumberFormat="1" applyFont="1" applyFill="1" applyBorder="1" applyAlignment="1">
      <alignment vertical="top" wrapText="1"/>
    </xf>
    <xf numFmtId="49" fontId="3" fillId="0" borderId="4" xfId="23" applyNumberFormat="1" applyFont="1" applyFill="1" applyBorder="1" applyAlignment="1">
      <alignment horizontal="center" vertical="top" wrapText="1"/>
    </xf>
    <xf numFmtId="4" fontId="3" fillId="0" borderId="4" xfId="23" applyNumberFormat="1" applyFont="1" applyFill="1" applyBorder="1" applyAlignment="1">
      <alignment horizontal="center" vertical="center"/>
    </xf>
    <xf numFmtId="4" fontId="3" fillId="0" borderId="3" xfId="23"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69" fontId="3" fillId="0" borderId="4" xfId="0" applyNumberFormat="1" applyFont="1" applyFill="1" applyBorder="1" applyAlignment="1">
      <alignment horizontal="right" vertical="center"/>
    </xf>
    <xf numFmtId="49" fontId="5" fillId="3" borderId="4" xfId="0" applyNumberFormat="1" applyFont="1" applyFill="1" applyBorder="1" applyAlignment="1">
      <alignment horizontal="left" vertical="center"/>
    </xf>
    <xf numFmtId="49" fontId="5" fillId="4" borderId="4" xfId="0" applyNumberFormat="1" applyFont="1" applyFill="1" applyBorder="1" applyAlignment="1">
      <alignment horizontal="left" vertical="center"/>
    </xf>
    <xf numFmtId="49" fontId="5" fillId="2" borderId="4" xfId="0" applyNumberFormat="1" applyFont="1" applyFill="1" applyBorder="1" applyAlignment="1">
      <alignment horizontal="left"/>
    </xf>
    <xf numFmtId="0" fontId="3" fillId="3" borderId="4" xfId="0" applyFont="1" applyFill="1" applyBorder="1" applyAlignment="1">
      <alignment horizontal="left"/>
    </xf>
    <xf numFmtId="0" fontId="3" fillId="3" borderId="4" xfId="0" applyFont="1" applyFill="1" applyBorder="1" applyAlignment="1">
      <alignment horizontal="left" vertical="top"/>
    </xf>
    <xf numFmtId="0" fontId="3" fillId="3" borderId="14" xfId="23" applyNumberFormat="1" applyFont="1" applyFill="1" applyBorder="1" applyAlignment="1">
      <alignment horizontal="left" vertical="center" wrapText="1"/>
    </xf>
    <xf numFmtId="0" fontId="3" fillId="3" borderId="14" xfId="0" applyNumberFormat="1" applyFont="1" applyFill="1" applyBorder="1" applyAlignment="1">
      <alignment horizontal="left" vertical="top" wrapText="1"/>
    </xf>
    <xf numFmtId="2" fontId="3" fillId="0" borderId="4" xfId="0" applyNumberFormat="1" applyFont="1" applyFill="1" applyBorder="1" applyAlignment="1">
      <alignment horizontal="left" vertical="top" wrapText="1"/>
    </xf>
    <xf numFmtId="0" fontId="3" fillId="3" borderId="4" xfId="0" applyNumberFormat="1" applyFont="1" applyFill="1" applyBorder="1" applyAlignment="1">
      <alignment horizontal="left"/>
    </xf>
    <xf numFmtId="0" fontId="3" fillId="3" borderId="4" xfId="0" applyFont="1" applyFill="1" applyBorder="1" applyAlignment="1">
      <alignment horizontal="left" vertical="center"/>
    </xf>
    <xf numFmtId="4" fontId="3" fillId="3" borderId="4" xfId="0" applyNumberFormat="1" applyFont="1" applyFill="1" applyBorder="1" applyAlignment="1">
      <alignment horizontal="left" vertical="center"/>
    </xf>
    <xf numFmtId="49" fontId="3" fillId="4" borderId="13" xfId="0" applyNumberFormat="1" applyFont="1" applyFill="1" applyBorder="1" applyAlignment="1">
      <alignment horizontal="left"/>
    </xf>
    <xf numFmtId="49" fontId="3" fillId="4" borderId="4" xfId="0" applyNumberFormat="1" applyFont="1" applyFill="1" applyBorder="1" applyAlignment="1">
      <alignment horizontal="left"/>
    </xf>
    <xf numFmtId="49" fontId="11" fillId="4" borderId="4" xfId="0" applyNumberFormat="1" applyFont="1" applyFill="1" applyBorder="1" applyAlignment="1">
      <alignment horizontal="left"/>
    </xf>
    <xf numFmtId="0" fontId="3" fillId="4" borderId="4" xfId="0" applyFont="1" applyFill="1" applyBorder="1" applyAlignment="1">
      <alignment horizontal="left"/>
    </xf>
    <xf numFmtId="0" fontId="3" fillId="4" borderId="4" xfId="0" applyFont="1" applyFill="1" applyBorder="1" applyAlignment="1">
      <alignment horizontal="left" vertical="top"/>
    </xf>
    <xf numFmtId="0" fontId="3" fillId="4" borderId="4" xfId="0" applyFont="1" applyFill="1" applyBorder="1" applyAlignment="1">
      <alignment horizontal="left" vertical="top" wrapText="1"/>
    </xf>
    <xf numFmtId="0" fontId="3" fillId="4" borderId="4" xfId="0" applyNumberFormat="1" applyFont="1" applyFill="1" applyBorder="1" applyAlignment="1">
      <alignment horizontal="left" vertical="top"/>
    </xf>
    <xf numFmtId="49" fontId="3" fillId="4" borderId="4" xfId="0" applyNumberFormat="1" applyFont="1" applyFill="1" applyBorder="1" applyAlignment="1">
      <alignment horizontal="left" wrapText="1"/>
    </xf>
    <xf numFmtId="49" fontId="3" fillId="4" borderId="4" xfId="0" applyNumberFormat="1" applyFont="1" applyFill="1" applyBorder="1" applyAlignment="1">
      <alignment horizontal="left" vertical="top"/>
    </xf>
    <xf numFmtId="0" fontId="11" fillId="4" borderId="4" xfId="0" applyFont="1" applyFill="1" applyBorder="1" applyAlignment="1">
      <alignment horizontal="left" vertical="center"/>
    </xf>
    <xf numFmtId="1" fontId="3" fillId="4" borderId="4" xfId="0" applyNumberFormat="1" applyFont="1" applyFill="1" applyBorder="1" applyAlignment="1">
      <alignment horizontal="left" vertical="top"/>
    </xf>
    <xf numFmtId="40" fontId="3" fillId="4" borderId="4" xfId="0" applyNumberFormat="1" applyFont="1" applyFill="1" applyBorder="1" applyAlignment="1">
      <alignment horizontal="left"/>
    </xf>
    <xf numFmtId="171" fontId="3" fillId="4" borderId="4" xfId="0" applyNumberFormat="1" applyFont="1" applyFill="1" applyBorder="1" applyAlignment="1">
      <alignment horizontal="left"/>
    </xf>
    <xf numFmtId="164" fontId="3" fillId="4" borderId="4" xfId="0" applyNumberFormat="1" applyFont="1" applyFill="1" applyBorder="1" applyAlignment="1">
      <alignment horizontal="left"/>
    </xf>
    <xf numFmtId="4" fontId="3" fillId="4" borderId="4" xfId="0" applyNumberFormat="1" applyFont="1" applyFill="1" applyBorder="1" applyAlignment="1">
      <alignment horizontal="left" vertical="center"/>
    </xf>
    <xf numFmtId="49" fontId="11" fillId="4" borderId="4" xfId="0" applyNumberFormat="1" applyFont="1" applyFill="1" applyBorder="1" applyAlignment="1">
      <alignment horizontal="left" vertical="center" wrapText="1"/>
    </xf>
    <xf numFmtId="0" fontId="5" fillId="0" borderId="0" xfId="2" applyFont="1" applyFill="1" applyBorder="1" applyAlignment="1">
      <alignment horizontal="left" vertical="center"/>
    </xf>
    <xf numFmtId="172" fontId="5" fillId="0" borderId="0" xfId="2" applyNumberFormat="1" applyFont="1" applyFill="1" applyBorder="1" applyAlignment="1">
      <alignment horizontal="left" vertical="center"/>
    </xf>
    <xf numFmtId="172" fontId="3" fillId="0" borderId="0" xfId="2" applyNumberFormat="1" applyFont="1" applyFill="1" applyBorder="1" applyAlignment="1">
      <alignment horizontal="left" vertical="center"/>
    </xf>
    <xf numFmtId="49" fontId="3" fillId="3" borderId="4" xfId="23" applyNumberFormat="1" applyFont="1" applyFill="1" applyBorder="1" applyAlignment="1">
      <alignment horizontal="left" vertical="center"/>
    </xf>
    <xf numFmtId="49" fontId="3" fillId="3" borderId="4" xfId="0" applyNumberFormat="1" applyFont="1" applyFill="1" applyBorder="1" applyAlignment="1">
      <alignment horizontal="left"/>
    </xf>
    <xf numFmtId="0" fontId="3" fillId="3" borderId="14" xfId="23" applyNumberFormat="1" applyFont="1" applyFill="1" applyBorder="1" applyAlignment="1">
      <alignment horizontal="left" vertical="center"/>
    </xf>
    <xf numFmtId="0" fontId="3" fillId="3" borderId="4" xfId="23" applyFont="1" applyFill="1" applyBorder="1" applyAlignment="1">
      <alignment horizontal="left" vertical="center"/>
    </xf>
    <xf numFmtId="0" fontId="3" fillId="3" borderId="4" xfId="23"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3" xfId="23" applyNumberFormat="1" applyFont="1" applyFill="1" applyBorder="1" applyAlignment="1">
      <alignment horizontal="left" vertical="center"/>
    </xf>
    <xf numFmtId="0" fontId="3" fillId="3" borderId="4" xfId="0" applyNumberFormat="1" applyFont="1" applyFill="1" applyBorder="1" applyAlignment="1">
      <alignment horizontal="left" vertical="center"/>
    </xf>
    <xf numFmtId="1" fontId="3" fillId="3" borderId="4" xfId="0" applyNumberFormat="1" applyFont="1" applyFill="1" applyBorder="1" applyAlignment="1">
      <alignment horizontal="left" vertical="center"/>
    </xf>
    <xf numFmtId="49" fontId="3" fillId="3" borderId="4" xfId="12" applyNumberFormat="1" applyFont="1" applyFill="1" applyBorder="1" applyAlignment="1">
      <alignment horizontal="left" vertical="center"/>
    </xf>
    <xf numFmtId="4" fontId="3" fillId="3" borderId="4" xfId="23" applyNumberFormat="1" applyFont="1" applyFill="1" applyBorder="1" applyAlignment="1">
      <alignment horizontal="left" vertical="center"/>
    </xf>
    <xf numFmtId="49" fontId="3" fillId="3" borderId="4" xfId="0" applyNumberFormat="1" applyFont="1" applyFill="1" applyBorder="1" applyAlignment="1">
      <alignment horizontal="left" vertical="top"/>
    </xf>
    <xf numFmtId="49" fontId="3" fillId="3" borderId="4" xfId="6" applyNumberFormat="1" applyFont="1" applyFill="1" applyBorder="1" applyAlignment="1">
      <alignment horizontal="left" vertical="top"/>
    </xf>
    <xf numFmtId="0" fontId="3" fillId="3" borderId="4" xfId="23" applyFont="1" applyFill="1" applyBorder="1" applyAlignment="1">
      <alignment horizontal="left" vertical="top"/>
    </xf>
    <xf numFmtId="0" fontId="3" fillId="3" borderId="3" xfId="23" applyNumberFormat="1" applyFont="1" applyFill="1" applyBorder="1" applyAlignment="1">
      <alignment horizontal="left" vertical="top"/>
    </xf>
    <xf numFmtId="0" fontId="3" fillId="3" borderId="4" xfId="21" applyFont="1" applyFill="1" applyBorder="1" applyAlignment="1">
      <alignment horizontal="left" vertical="top"/>
    </xf>
    <xf numFmtId="49" fontId="3" fillId="3" borderId="4" xfId="12" applyNumberFormat="1" applyFont="1" applyFill="1" applyBorder="1" applyAlignment="1">
      <alignment horizontal="left" vertical="top"/>
    </xf>
    <xf numFmtId="171" fontId="3" fillId="3" borderId="4" xfId="23" applyNumberFormat="1" applyFont="1" applyFill="1" applyBorder="1" applyAlignment="1">
      <alignment horizontal="left" vertical="center"/>
    </xf>
    <xf numFmtId="177" fontId="3" fillId="3" borderId="4" xfId="0" applyNumberFormat="1" applyFont="1" applyFill="1" applyBorder="1" applyAlignment="1">
      <alignment horizontal="left" vertical="center"/>
    </xf>
    <xf numFmtId="0" fontId="3" fillId="3" borderId="3" xfId="23" applyNumberFormat="1" applyFont="1" applyFill="1" applyBorder="1" applyAlignment="1">
      <alignment horizontal="left" vertical="center"/>
    </xf>
    <xf numFmtId="0" fontId="3" fillId="3" borderId="3" xfId="23" applyFont="1" applyFill="1" applyBorder="1" applyAlignment="1">
      <alignment horizontal="left" vertical="center"/>
    </xf>
    <xf numFmtId="0" fontId="3" fillId="3" borderId="3" xfId="23" applyFont="1" applyFill="1" applyBorder="1" applyAlignment="1">
      <alignment horizontal="left" vertical="top"/>
    </xf>
    <xf numFmtId="49" fontId="3" fillId="3" borderId="3" xfId="23" applyNumberFormat="1" applyFont="1" applyFill="1" applyBorder="1" applyAlignment="1">
      <alignment horizontal="left" vertical="top"/>
    </xf>
    <xf numFmtId="4" fontId="3" fillId="3" borderId="3" xfId="23" applyNumberFormat="1" applyFont="1" applyFill="1" applyBorder="1" applyAlignment="1">
      <alignment horizontal="left" vertical="center"/>
    </xf>
    <xf numFmtId="0" fontId="3" fillId="3" borderId="6" xfId="0" applyFont="1" applyFill="1" applyBorder="1" applyAlignment="1">
      <alignment horizontal="left"/>
    </xf>
    <xf numFmtId="0" fontId="3" fillId="3" borderId="4" xfId="23" applyNumberFormat="1" applyFont="1" applyFill="1" applyBorder="1" applyAlignment="1">
      <alignment horizontal="left" vertical="top"/>
    </xf>
    <xf numFmtId="49" fontId="3" fillId="3" borderId="4" xfId="21" applyNumberFormat="1" applyFont="1" applyFill="1" applyBorder="1" applyAlignment="1">
      <alignment horizontal="left" vertical="top"/>
    </xf>
    <xf numFmtId="49" fontId="3" fillId="3" borderId="4" xfId="23" applyNumberFormat="1" applyFont="1" applyFill="1" applyBorder="1" applyAlignment="1">
      <alignment horizontal="left" vertical="top"/>
    </xf>
    <xf numFmtId="17" fontId="3" fillId="3" borderId="3" xfId="23" applyNumberFormat="1" applyFont="1" applyFill="1" applyBorder="1" applyAlignment="1">
      <alignment horizontal="left" vertical="center"/>
    </xf>
    <xf numFmtId="0" fontId="3" fillId="3" borderId="4" xfId="0" applyNumberFormat="1" applyFont="1" applyFill="1" applyBorder="1" applyAlignment="1">
      <alignment horizontal="left" vertical="top"/>
    </xf>
    <xf numFmtId="1" fontId="3" fillId="3" borderId="4" xfId="0" applyNumberFormat="1" applyFont="1" applyFill="1" applyBorder="1" applyAlignment="1">
      <alignment horizontal="left" vertical="top"/>
    </xf>
    <xf numFmtId="49" fontId="3" fillId="3" borderId="1" xfId="6" applyNumberFormat="1" applyFont="1" applyFill="1" applyBorder="1" applyAlignment="1">
      <alignment horizontal="left" vertical="top"/>
    </xf>
    <xf numFmtId="49" fontId="3" fillId="3" borderId="1" xfId="0" applyNumberFormat="1" applyFont="1" applyFill="1" applyBorder="1" applyAlignment="1">
      <alignment horizontal="left"/>
    </xf>
    <xf numFmtId="0" fontId="3" fillId="3" borderId="17" xfId="0" applyFont="1" applyFill="1" applyBorder="1" applyAlignment="1">
      <alignment horizontal="left"/>
    </xf>
    <xf numFmtId="0" fontId="3" fillId="3" borderId="1" xfId="0" applyFont="1" applyFill="1" applyBorder="1" applyAlignment="1">
      <alignment horizontal="left" vertical="top"/>
    </xf>
    <xf numFmtId="0" fontId="3" fillId="3" borderId="1" xfId="23" applyFont="1" applyFill="1" applyBorder="1" applyAlignment="1">
      <alignment horizontal="left" vertical="top"/>
    </xf>
    <xf numFmtId="0" fontId="3" fillId="3" borderId="5" xfId="23" applyNumberFormat="1" applyFont="1" applyFill="1" applyBorder="1" applyAlignment="1">
      <alignment horizontal="left" vertical="top"/>
    </xf>
    <xf numFmtId="0" fontId="3" fillId="3" borderId="1" xfId="21" applyFont="1" applyFill="1" applyBorder="1" applyAlignment="1">
      <alignment horizontal="left" vertical="top"/>
    </xf>
    <xf numFmtId="0" fontId="3" fillId="3" borderId="1" xfId="23" applyFont="1" applyFill="1" applyBorder="1" applyAlignment="1">
      <alignment horizontal="left" vertical="center"/>
    </xf>
    <xf numFmtId="49" fontId="3" fillId="3" borderId="1" xfId="21" applyNumberFormat="1" applyFont="1" applyFill="1" applyBorder="1" applyAlignment="1">
      <alignment horizontal="left" vertical="top"/>
    </xf>
    <xf numFmtId="0" fontId="3" fillId="3" borderId="5" xfId="23" applyFont="1" applyFill="1" applyBorder="1" applyAlignment="1">
      <alignment horizontal="left" vertical="top"/>
    </xf>
    <xf numFmtId="49" fontId="3" fillId="3" borderId="1" xfId="23" applyNumberFormat="1" applyFont="1" applyFill="1" applyBorder="1" applyAlignment="1">
      <alignment horizontal="left" vertical="center"/>
    </xf>
    <xf numFmtId="49" fontId="3" fillId="3" borderId="5" xfId="23" applyNumberFormat="1" applyFont="1" applyFill="1" applyBorder="1" applyAlignment="1">
      <alignment horizontal="left" vertical="center"/>
    </xf>
    <xf numFmtId="49" fontId="3" fillId="3" borderId="5" xfId="23" applyNumberFormat="1" applyFont="1" applyFill="1" applyBorder="1" applyAlignment="1">
      <alignment horizontal="left" vertical="top"/>
    </xf>
    <xf numFmtId="0" fontId="3" fillId="3" borderId="1" xfId="0" applyNumberFormat="1" applyFont="1" applyFill="1" applyBorder="1" applyAlignment="1">
      <alignment horizontal="left" vertical="top"/>
    </xf>
    <xf numFmtId="1" fontId="3" fillId="3" borderId="1" xfId="0" applyNumberFormat="1" applyFont="1" applyFill="1" applyBorder="1" applyAlignment="1">
      <alignment horizontal="left" vertical="top"/>
    </xf>
    <xf numFmtId="49" fontId="3" fillId="3" borderId="1" xfId="12" applyNumberFormat="1" applyFont="1" applyFill="1" applyBorder="1" applyAlignment="1">
      <alignment horizontal="left" vertical="top"/>
    </xf>
    <xf numFmtId="4" fontId="3" fillId="3" borderId="5" xfId="23" applyNumberFormat="1" applyFont="1" applyFill="1" applyBorder="1" applyAlignment="1">
      <alignment horizontal="left" vertical="center"/>
    </xf>
    <xf numFmtId="4" fontId="3" fillId="3" borderId="1" xfId="23" applyNumberFormat="1" applyFont="1" applyFill="1" applyBorder="1" applyAlignment="1">
      <alignment horizontal="left" vertical="center"/>
    </xf>
    <xf numFmtId="171" fontId="3" fillId="3" borderId="4" xfId="0" applyNumberFormat="1" applyFont="1" applyFill="1" applyBorder="1" applyAlignment="1">
      <alignment horizontal="left" vertical="center"/>
    </xf>
    <xf numFmtId="4" fontId="3" fillId="3" borderId="4" xfId="23" applyNumberFormat="1" applyFont="1" applyFill="1" applyBorder="1" applyAlignment="1">
      <alignment horizontal="left" vertical="top"/>
    </xf>
    <xf numFmtId="2" fontId="3" fillId="3" borderId="4" xfId="0" applyNumberFormat="1" applyFont="1" applyFill="1" applyBorder="1" applyAlignment="1">
      <alignment horizontal="left" vertical="center"/>
    </xf>
    <xf numFmtId="0" fontId="17" fillId="0" borderId="4" xfId="0" applyFont="1" applyFill="1" applyBorder="1" applyAlignment="1">
      <alignment horizontal="left" vertical="center"/>
    </xf>
    <xf numFmtId="3" fontId="3" fillId="0" borderId="4" xfId="1" applyNumberFormat="1" applyFont="1" applyFill="1" applyBorder="1" applyAlignment="1">
      <alignment horizontal="left" vertical="center" wrapText="1"/>
    </xf>
    <xf numFmtId="49" fontId="5" fillId="0" borderId="0" xfId="0" applyNumberFormat="1" applyFont="1" applyFill="1" applyAlignment="1">
      <alignment horizontal="left" wrapText="1"/>
    </xf>
    <xf numFmtId="4" fontId="14" fillId="0" borderId="4" xfId="0" applyNumberFormat="1" applyFont="1" applyFill="1" applyBorder="1" applyAlignment="1">
      <alignment horizontal="left" vertical="center"/>
    </xf>
    <xf numFmtId="3" fontId="11" fillId="0" borderId="4" xfId="0" applyNumberFormat="1" applyFont="1" applyFill="1" applyBorder="1" applyAlignment="1">
      <alignment horizontal="left" vertical="center"/>
    </xf>
    <xf numFmtId="1" fontId="11" fillId="0" borderId="3" xfId="0" applyNumberFormat="1" applyFont="1" applyFill="1" applyBorder="1" applyAlignment="1">
      <alignment horizontal="left" vertical="center" wrapText="1"/>
    </xf>
    <xf numFmtId="49" fontId="11" fillId="3" borderId="4" xfId="0" applyNumberFormat="1" applyFont="1" applyFill="1" applyBorder="1" applyAlignment="1">
      <alignment horizontal="left" vertical="center"/>
    </xf>
    <xf numFmtId="0" fontId="3" fillId="3" borderId="14" xfId="0" applyNumberFormat="1" applyFont="1" applyFill="1" applyBorder="1" applyAlignment="1">
      <alignment horizontal="left" vertical="top"/>
    </xf>
    <xf numFmtId="0" fontId="3" fillId="3" borderId="6" xfId="0" applyFont="1" applyFill="1" applyBorder="1" applyAlignment="1">
      <alignment horizontal="left" vertical="top"/>
    </xf>
    <xf numFmtId="49" fontId="3" fillId="3" borderId="3" xfId="0" applyNumberFormat="1" applyFont="1" applyFill="1" applyBorder="1" applyAlignment="1">
      <alignment horizontal="left" vertical="center"/>
    </xf>
    <xf numFmtId="1" fontId="3" fillId="3" borderId="3" xfId="0" applyNumberFormat="1" applyFont="1" applyFill="1" applyBorder="1" applyAlignment="1">
      <alignment horizontal="left" vertical="center"/>
    </xf>
    <xf numFmtId="167" fontId="3" fillId="3" borderId="12"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3" fontId="3" fillId="3" borderId="4" xfId="0" applyNumberFormat="1" applyFont="1" applyFill="1" applyBorder="1" applyAlignment="1">
      <alignment horizontal="left" vertical="center"/>
    </xf>
    <xf numFmtId="3"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left" vertical="center"/>
    </xf>
    <xf numFmtId="2" fontId="3" fillId="3" borderId="4" xfId="0" applyNumberFormat="1" applyFont="1" applyFill="1" applyBorder="1" applyAlignment="1">
      <alignment horizontal="left"/>
    </xf>
    <xf numFmtId="49" fontId="3" fillId="3" borderId="2"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2" fontId="3" fillId="3" borderId="4" xfId="0" applyNumberFormat="1" applyFont="1" applyFill="1" applyBorder="1" applyAlignment="1">
      <alignment horizontal="left" vertical="top"/>
    </xf>
    <xf numFmtId="49" fontId="3" fillId="3" borderId="1" xfId="12" applyNumberFormat="1" applyFont="1" applyFill="1" applyBorder="1" applyAlignment="1">
      <alignment horizontal="left" vertical="center"/>
    </xf>
    <xf numFmtId="0" fontId="13" fillId="0" borderId="4" xfId="0" applyFont="1" applyFill="1" applyBorder="1" applyAlignment="1">
      <alignment horizontal="lef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xf>
    <xf numFmtId="1" fontId="3" fillId="3" borderId="4" xfId="0" applyNumberFormat="1" applyFont="1" applyFill="1" applyBorder="1" applyAlignment="1">
      <alignment horizontal="left"/>
    </xf>
    <xf numFmtId="164" fontId="3" fillId="3" borderId="4" xfId="1" applyFont="1" applyFill="1" applyBorder="1" applyAlignment="1">
      <alignment horizontal="left" vertical="center"/>
    </xf>
    <xf numFmtId="166" fontId="3" fillId="3" borderId="4" xfId="0" applyNumberFormat="1" applyFont="1" applyFill="1" applyBorder="1" applyAlignment="1">
      <alignment horizontal="left"/>
    </xf>
    <xf numFmtId="4" fontId="3" fillId="3" borderId="4" xfId="0" applyNumberFormat="1" applyFont="1" applyFill="1" applyBorder="1" applyAlignment="1">
      <alignment horizontal="left"/>
    </xf>
    <xf numFmtId="170" fontId="3" fillId="3" borderId="4" xfId="0" applyNumberFormat="1" applyFont="1" applyFill="1" applyBorder="1" applyAlignment="1">
      <alignment horizontal="left" vertical="center"/>
    </xf>
    <xf numFmtId="171" fontId="3" fillId="3" borderId="4" xfId="0" applyNumberFormat="1" applyFont="1" applyFill="1" applyBorder="1" applyAlignment="1">
      <alignment horizontal="left"/>
    </xf>
    <xf numFmtId="164" fontId="3" fillId="3" borderId="4" xfId="1" applyFont="1" applyFill="1" applyBorder="1" applyAlignment="1">
      <alignment horizontal="left"/>
    </xf>
    <xf numFmtId="49" fontId="3" fillId="3" borderId="2" xfId="0" applyNumberFormat="1" applyFont="1" applyFill="1" applyBorder="1" applyAlignment="1">
      <alignment horizontal="left"/>
    </xf>
    <xf numFmtId="49" fontId="14" fillId="3" borderId="4" xfId="0" applyNumberFormat="1" applyFont="1" applyFill="1" applyBorder="1" applyAlignment="1">
      <alignment horizontal="left" vertical="top"/>
    </xf>
    <xf numFmtId="166" fontId="3" fillId="3" borderId="4" xfId="0" applyNumberFormat="1" applyFont="1" applyFill="1" applyBorder="1" applyAlignment="1">
      <alignment horizontal="left" vertical="top"/>
    </xf>
    <xf numFmtId="171" fontId="3" fillId="3" borderId="4" xfId="0" applyNumberFormat="1" applyFont="1" applyFill="1" applyBorder="1" applyAlignment="1">
      <alignment horizontal="left" vertical="top"/>
    </xf>
    <xf numFmtId="164" fontId="3" fillId="3" borderId="4" xfId="1" applyFont="1" applyFill="1" applyBorder="1" applyAlignment="1">
      <alignment horizontal="left" vertical="top"/>
    </xf>
    <xf numFmtId="43" fontId="3" fillId="3" borderId="4" xfId="0" applyNumberFormat="1" applyFont="1" applyFill="1" applyBorder="1" applyAlignment="1">
      <alignment horizontal="left" vertical="top"/>
    </xf>
    <xf numFmtId="0" fontId="3" fillId="3" borderId="2" xfId="0" applyFont="1" applyFill="1" applyBorder="1" applyAlignment="1">
      <alignment horizontal="left" vertical="top"/>
    </xf>
    <xf numFmtId="49" fontId="3" fillId="3" borderId="2" xfId="0" applyNumberFormat="1" applyFont="1" applyFill="1" applyBorder="1" applyAlignment="1">
      <alignment horizontal="left" vertical="top"/>
    </xf>
    <xf numFmtId="0" fontId="3" fillId="3" borderId="4" xfId="5" applyFont="1" applyFill="1" applyBorder="1" applyAlignment="1">
      <alignment horizontal="left" vertical="center"/>
    </xf>
    <xf numFmtId="49" fontId="3" fillId="3" borderId="4" xfId="5" applyNumberFormat="1" applyFont="1" applyFill="1" applyBorder="1" applyAlignment="1">
      <alignment horizontal="left" vertical="center"/>
    </xf>
    <xf numFmtId="169" fontId="3" fillId="3" borderId="4" xfId="0" applyNumberFormat="1" applyFont="1" applyFill="1" applyBorder="1" applyAlignment="1">
      <alignment horizontal="left" vertical="center"/>
    </xf>
    <xf numFmtId="49" fontId="3" fillId="3" borderId="3" xfId="0" applyNumberFormat="1" applyFont="1" applyFill="1" applyBorder="1" applyAlignment="1">
      <alignment horizontal="left" vertical="top"/>
    </xf>
    <xf numFmtId="49" fontId="3" fillId="3" borderId="14" xfId="0" applyNumberFormat="1" applyFont="1" applyFill="1" applyBorder="1" applyAlignment="1">
      <alignment horizontal="left" vertical="top"/>
    </xf>
    <xf numFmtId="166" fontId="11" fillId="0" borderId="4" xfId="24" applyNumberFormat="1" applyFont="1" applyFill="1" applyBorder="1" applyAlignment="1">
      <alignment horizontal="left" vertical="center"/>
    </xf>
    <xf numFmtId="0" fontId="11" fillId="0" borderId="4" xfId="0" applyNumberFormat="1" applyFont="1" applyFill="1" applyBorder="1" applyAlignment="1">
      <alignment horizontal="left"/>
    </xf>
    <xf numFmtId="179" fontId="11" fillId="0" borderId="4" xfId="27" applyNumberFormat="1" applyFont="1" applyFill="1" applyBorder="1" applyAlignment="1">
      <alignment horizontal="left"/>
    </xf>
    <xf numFmtId="0" fontId="11" fillId="0" borderId="0" xfId="0" applyFont="1" applyFill="1" applyAlignment="1">
      <alignment horizontal="left" vertical="center" wrapText="1"/>
    </xf>
    <xf numFmtId="49" fontId="1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top"/>
    </xf>
    <xf numFmtId="49" fontId="3" fillId="3" borderId="13" xfId="0" applyNumberFormat="1" applyFont="1" applyFill="1" applyBorder="1" applyAlignment="1">
      <alignment horizontal="left" vertical="top"/>
    </xf>
    <xf numFmtId="49" fontId="3" fillId="3" borderId="11" xfId="0" applyNumberFormat="1" applyFont="1" applyFill="1" applyBorder="1" applyAlignment="1">
      <alignment horizontal="left" vertical="top"/>
    </xf>
    <xf numFmtId="0" fontId="11" fillId="0" borderId="0" xfId="0" applyFont="1" applyFill="1" applyAlignment="1">
      <alignment horizontal="left" vertical="top"/>
    </xf>
    <xf numFmtId="0" fontId="3" fillId="0" borderId="6" xfId="0" applyFont="1" applyFill="1" applyBorder="1" applyAlignment="1">
      <alignment horizontal="left" vertical="top" wrapText="1"/>
    </xf>
    <xf numFmtId="0" fontId="3" fillId="3" borderId="6" xfId="0" applyFont="1" applyFill="1" applyBorder="1" applyAlignment="1">
      <alignment horizontal="left" wrapText="1"/>
    </xf>
    <xf numFmtId="49" fontId="11" fillId="0" borderId="4" xfId="0" applyNumberFormat="1" applyFont="1" applyFill="1" applyBorder="1" applyAlignment="1">
      <alignment vertical="top"/>
    </xf>
    <xf numFmtId="49" fontId="11" fillId="0" borderId="0" xfId="0" applyNumberFormat="1" applyFont="1" applyFill="1" applyBorder="1" applyAlignment="1">
      <alignment vertical="top"/>
    </xf>
    <xf numFmtId="2" fontId="3" fillId="0" borderId="4" xfId="0" applyNumberFormat="1" applyFont="1" applyFill="1" applyBorder="1" applyAlignment="1">
      <alignment horizontal="left"/>
    </xf>
    <xf numFmtId="0" fontId="3" fillId="0" borderId="16" xfId="0" applyFont="1" applyFill="1" applyBorder="1" applyAlignment="1">
      <alignment horizontal="left" vertical="top" wrapText="1"/>
    </xf>
    <xf numFmtId="49" fontId="11" fillId="0" borderId="4" xfId="0" applyNumberFormat="1" applyFont="1" applyFill="1" applyBorder="1"/>
    <xf numFmtId="49" fontId="11" fillId="0" borderId="0" xfId="0" applyNumberFormat="1" applyFont="1" applyFill="1" applyBorder="1" applyAlignment="1">
      <alignment horizontal="left"/>
    </xf>
    <xf numFmtId="0" fontId="11" fillId="0" borderId="0" xfId="0" applyFont="1" applyFill="1"/>
    <xf numFmtId="0" fontId="3" fillId="4" borderId="6" xfId="0" applyFont="1" applyFill="1" applyBorder="1" applyAlignment="1">
      <alignment horizontal="left" wrapText="1"/>
    </xf>
    <xf numFmtId="4" fontId="3" fillId="3" borderId="4" xfId="0" applyNumberFormat="1" applyFont="1" applyFill="1" applyBorder="1" applyAlignment="1">
      <alignment horizontal="left" vertical="center" wrapText="1"/>
    </xf>
    <xf numFmtId="4" fontId="3" fillId="4"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cellXfs>
  <cellStyles count="29">
    <cellStyle name="Normal 2 3 2 2 2" xfId="4"/>
    <cellStyle name="Normal 3" xfId="14"/>
    <cellStyle name="Гиперссылка" xfId="22" builtinId="8"/>
    <cellStyle name="Денежный" xfId="27" builtinId="4"/>
    <cellStyle name="Обычный" xfId="0" builtinId="0"/>
    <cellStyle name="Обычный 10" xfId="24"/>
    <cellStyle name="Обычный 10 2 2" xfId="6"/>
    <cellStyle name="Обычный 11" xfId="8"/>
    <cellStyle name="Обычный 14" xfId="19"/>
    <cellStyle name="Обычный 142" xfId="18"/>
    <cellStyle name="Обычный 15 2" xfId="9"/>
    <cellStyle name="Обычный 16" xfId="13"/>
    <cellStyle name="Обычный 2" xfId="21"/>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3"/>
    <cellStyle name="Обычный 6 2" xfId="20"/>
    <cellStyle name="Обычный_Лист1" xfId="12"/>
    <cellStyle name="Обычный_Лист1 2" xfId="28"/>
    <cellStyle name="Обычный_Лист3" xfId="26"/>
    <cellStyle name="Стиль 1" xfId="5"/>
    <cellStyle name="Финансовый" xfId="1" builtinId="3"/>
    <cellStyle name="Финансовый 10" xfId="17"/>
    <cellStyle name="Финансовый 2" xfId="11"/>
    <cellStyle name="Финансовый 2 3 2 5" xfId="2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83;&#1072;&#1085;&#1080;&#1088;&#1086;&#1074;&#1072;&#1085;&#1080;&#1077;%202020\&#1087;&#1077;&#1088;&#1077;&#1095;&#1085;&#1080;%20&#1043;&#1055;&#1047;\&#1044;&#1057;&#1055;&#1080;&#1059;&#1048;&#1054;%201%20-%20&#1086;%20&#1086;&#1095;&#1077;&#1088;&#1077;&#1076;%20&#1043;&#1055;&#1047;%20&#1087;&#1086;%20&#1087;&#1077;&#1088;&#1077;&#1095;&#1085;&#1102;%202020%20&#1075;.%20&#1089;&#1083;&#1091;&#1078;%2015534%20&#1086;&#1090;%2009.09.2019%20&#1057;&#1080;&#1089;&#1077;&#1085;&#1072;&#1083;&#1080;&#1077;&#107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3"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3"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7"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2"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2"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6"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1"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5"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5" Type="http://schemas.openxmlformats.org/officeDocument/2006/relationships/printerSettings" Target="../printerSettings/printerSettings1.bin"/><Relationship Id="rId10"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4"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9"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14" Type="http://schemas.openxmlformats.org/officeDocument/2006/relationships/hyperlink" Target="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326"/>
  <sheetViews>
    <sheetView tabSelected="1" topLeftCell="A5" zoomScale="70" zoomScaleNormal="70" workbookViewId="0">
      <selection activeCell="O25" sqref="O25"/>
    </sheetView>
  </sheetViews>
  <sheetFormatPr defaultRowHeight="13.15" customHeight="1" x14ac:dyDescent="0.2"/>
  <cols>
    <col min="1" max="1" width="9.85546875" style="4" customWidth="1"/>
    <col min="2" max="2" width="4.28515625" style="4" customWidth="1"/>
    <col min="3" max="3" width="10" style="4" customWidth="1"/>
    <col min="4" max="4" width="8.7109375" style="4" customWidth="1"/>
    <col min="5" max="5" width="4.140625" style="4" customWidth="1"/>
    <col min="6" max="6" width="8.5703125" style="4" customWidth="1"/>
    <col min="7" max="7" width="18.140625" style="4" customWidth="1"/>
    <col min="8" max="8" width="11" style="4" customWidth="1"/>
    <col min="9" max="9" width="13.42578125" style="4" customWidth="1"/>
    <col min="10" max="10" width="18.140625" style="4" customWidth="1"/>
    <col min="11" max="11" width="8.140625" style="4" customWidth="1"/>
    <col min="12" max="12" width="10.5703125" style="4" customWidth="1"/>
    <col min="13" max="13" width="6.7109375" style="4" customWidth="1"/>
    <col min="14" max="14" width="6.140625" style="4" customWidth="1"/>
    <col min="15" max="15" width="11.42578125" style="4" customWidth="1"/>
    <col min="16" max="16" width="25" style="4" customWidth="1"/>
    <col min="17" max="17" width="8.85546875" style="4" customWidth="1"/>
    <col min="18" max="18" width="6.140625" style="4" customWidth="1"/>
    <col min="19" max="19" width="11" style="4" customWidth="1"/>
    <col min="20" max="20" width="33.140625" style="4" customWidth="1"/>
    <col min="21" max="22" width="6.140625" style="4" customWidth="1"/>
    <col min="23" max="23" width="8.140625" style="4" customWidth="1"/>
    <col min="24" max="24" width="7.7109375" style="4" customWidth="1"/>
    <col min="25" max="28" width="6.140625" style="4" customWidth="1"/>
    <col min="29" max="29" width="8.140625" style="4" customWidth="1"/>
    <col min="30" max="30" width="13.85546875" style="8" customWidth="1"/>
    <col min="31" max="49" width="19.42578125" style="8" customWidth="1"/>
    <col min="50" max="50" width="12.5703125" style="8" customWidth="1"/>
    <col min="51" max="51" width="19.85546875" style="8" customWidth="1"/>
    <col min="52" max="52" width="18.5703125" style="8" customWidth="1"/>
    <col min="53" max="53" width="14.140625" style="4" customWidth="1"/>
    <col min="54" max="54" width="2.5703125" style="4" customWidth="1"/>
    <col min="55" max="55" width="41" style="4" customWidth="1"/>
    <col min="56" max="57" width="2.5703125" style="4" customWidth="1"/>
    <col min="58" max="58" width="18.140625" style="4" customWidth="1"/>
    <col min="59" max="64" width="2.5703125" style="4" customWidth="1"/>
    <col min="65" max="65" width="22.28515625" style="4" customWidth="1"/>
    <col min="66" max="66" width="0" style="4" hidden="1" customWidth="1"/>
    <col min="67" max="67" width="0.28515625" style="4" customWidth="1"/>
    <col min="68" max="259" width="9.140625" style="4"/>
    <col min="260" max="260" width="7.42578125" style="4" customWidth="1"/>
    <col min="261" max="261" width="20.7109375" style="4" customWidth="1"/>
    <col min="262" max="262" width="44.28515625" style="4" customWidth="1"/>
    <col min="263" max="263" width="48.85546875" style="4" customWidth="1"/>
    <col min="264" max="264" width="8.5703125" style="4" customWidth="1"/>
    <col min="265" max="266" width="5.28515625" style="4" customWidth="1"/>
    <col min="267" max="267" width="7" style="4" customWidth="1"/>
    <col min="268" max="268" width="12.28515625" style="4" customWidth="1"/>
    <col min="269" max="269" width="10.7109375" style="4" customWidth="1"/>
    <col min="270" max="270" width="11.140625" style="4" customWidth="1"/>
    <col min="271" max="271" width="8.85546875" style="4" customWidth="1"/>
    <col min="272" max="272" width="13.85546875" style="4" customWidth="1"/>
    <col min="273" max="273" width="38.85546875" style="4" customWidth="1"/>
    <col min="274" max="275" width="4.85546875" style="4" customWidth="1"/>
    <col min="276" max="276" width="11.85546875" style="4" customWidth="1"/>
    <col min="277" max="277" width="9.140625" style="4" customWidth="1"/>
    <col min="278" max="278" width="13.42578125" style="4" customWidth="1"/>
    <col min="279" max="279" width="15.28515625" style="4" customWidth="1"/>
    <col min="280" max="280" width="15.42578125" style="4" customWidth="1"/>
    <col min="281" max="282" width="14.42578125" style="4" customWidth="1"/>
    <col min="283" max="283" width="7.140625" style="4" customWidth="1"/>
    <col min="284" max="286" width="15.140625" style="4" customWidth="1"/>
    <col min="287" max="287" width="6.7109375" style="4" customWidth="1"/>
    <col min="288" max="288" width="16" style="4" customWidth="1"/>
    <col min="289" max="289" width="14.85546875" style="4" customWidth="1"/>
    <col min="290" max="290" width="12.85546875" style="4" customWidth="1"/>
    <col min="291" max="291" width="4.85546875" style="4" customWidth="1"/>
    <col min="292" max="292" width="14.140625" style="4" customWidth="1"/>
    <col min="293" max="293" width="13.85546875" style="4" customWidth="1"/>
    <col min="294" max="294" width="14.140625" style="4" customWidth="1"/>
    <col min="295" max="295" width="8.5703125" style="4" bestFit="1" customWidth="1"/>
    <col min="296" max="296" width="12.85546875" style="4" customWidth="1"/>
    <col min="297" max="297" width="14" style="4" customWidth="1"/>
    <col min="298" max="298" width="13.140625" style="4" customWidth="1"/>
    <col min="299" max="299" width="8.5703125" style="4" bestFit="1" customWidth="1"/>
    <col min="300" max="300" width="15" style="4" customWidth="1"/>
    <col min="301" max="301" width="14.7109375" style="4" customWidth="1"/>
    <col min="302" max="302" width="15" style="4" customWidth="1"/>
    <col min="303" max="303" width="59.7109375" style="4" customWidth="1"/>
    <col min="304" max="304" width="81.7109375" style="4" bestFit="1" customWidth="1"/>
    <col min="305" max="305" width="19.42578125" style="4" customWidth="1"/>
    <col min="306" max="306" width="14.5703125" style="4" customWidth="1"/>
    <col min="307" max="307" width="12.28515625" style="4" customWidth="1"/>
    <col min="308" max="308" width="14.5703125" style="4" customWidth="1"/>
    <col min="309" max="309" width="11.7109375" style="4" customWidth="1"/>
    <col min="310" max="310" width="14" style="4" customWidth="1"/>
    <col min="311" max="311" width="20.5703125" style="4" customWidth="1"/>
    <col min="312" max="312" width="11.7109375" style="4" customWidth="1"/>
    <col min="313" max="313" width="10.85546875" style="4" customWidth="1"/>
    <col min="314" max="515" width="9.140625" style="4"/>
    <col min="516" max="516" width="7.42578125" style="4" customWidth="1"/>
    <col min="517" max="517" width="20.7109375" style="4" customWidth="1"/>
    <col min="518" max="518" width="44.28515625" style="4" customWidth="1"/>
    <col min="519" max="519" width="48.85546875" style="4" customWidth="1"/>
    <col min="520" max="520" width="8.5703125" style="4" customWidth="1"/>
    <col min="521" max="522" width="5.28515625" style="4" customWidth="1"/>
    <col min="523" max="523" width="7" style="4" customWidth="1"/>
    <col min="524" max="524" width="12.28515625" style="4" customWidth="1"/>
    <col min="525" max="525" width="10.7109375" style="4" customWidth="1"/>
    <col min="526" max="526" width="11.140625" style="4" customWidth="1"/>
    <col min="527" max="527" width="8.85546875" style="4" customWidth="1"/>
    <col min="528" max="528" width="13.85546875" style="4" customWidth="1"/>
    <col min="529" max="529" width="38.85546875" style="4" customWidth="1"/>
    <col min="530" max="531" width="4.85546875" style="4" customWidth="1"/>
    <col min="532" max="532" width="11.85546875" style="4" customWidth="1"/>
    <col min="533" max="533" width="9.140625" style="4" customWidth="1"/>
    <col min="534" max="534" width="13.42578125" style="4" customWidth="1"/>
    <col min="535" max="535" width="15.28515625" style="4" customWidth="1"/>
    <col min="536" max="536" width="15.42578125" style="4" customWidth="1"/>
    <col min="537" max="538" width="14.42578125" style="4" customWidth="1"/>
    <col min="539" max="539" width="7.140625" style="4" customWidth="1"/>
    <col min="540" max="542" width="15.140625" style="4" customWidth="1"/>
    <col min="543" max="543" width="6.7109375" style="4" customWidth="1"/>
    <col min="544" max="544" width="16" style="4" customWidth="1"/>
    <col min="545" max="545" width="14.85546875" style="4" customWidth="1"/>
    <col min="546" max="546" width="12.85546875" style="4" customWidth="1"/>
    <col min="547" max="547" width="4.85546875" style="4" customWidth="1"/>
    <col min="548" max="548" width="14.140625" style="4" customWidth="1"/>
    <col min="549" max="549" width="13.85546875" style="4" customWidth="1"/>
    <col min="550" max="550" width="14.140625" style="4" customWidth="1"/>
    <col min="551" max="551" width="8.5703125" style="4" bestFit="1" customWidth="1"/>
    <col min="552" max="552" width="12.85546875" style="4" customWidth="1"/>
    <col min="553" max="553" width="14" style="4" customWidth="1"/>
    <col min="554" max="554" width="13.140625" style="4" customWidth="1"/>
    <col min="555" max="555" width="8.5703125" style="4" bestFit="1" customWidth="1"/>
    <col min="556" max="556" width="15" style="4" customWidth="1"/>
    <col min="557" max="557" width="14.7109375" style="4" customWidth="1"/>
    <col min="558" max="558" width="15" style="4" customWidth="1"/>
    <col min="559" max="559" width="59.7109375" style="4" customWidth="1"/>
    <col min="560" max="560" width="81.7109375" style="4" bestFit="1" customWidth="1"/>
    <col min="561" max="561" width="19.42578125" style="4" customWidth="1"/>
    <col min="562" max="562" width="14.5703125" style="4" customWidth="1"/>
    <col min="563" max="563" width="12.28515625" style="4" customWidth="1"/>
    <col min="564" max="564" width="14.5703125" style="4" customWidth="1"/>
    <col min="565" max="565" width="11.7109375" style="4" customWidth="1"/>
    <col min="566" max="566" width="14" style="4" customWidth="1"/>
    <col min="567" max="567" width="20.5703125" style="4" customWidth="1"/>
    <col min="568" max="568" width="11.7109375" style="4" customWidth="1"/>
    <col min="569" max="569" width="10.85546875" style="4" customWidth="1"/>
    <col min="570" max="771" width="9.140625" style="4"/>
    <col min="772" max="772" width="7.42578125" style="4" customWidth="1"/>
    <col min="773" max="773" width="20.7109375" style="4" customWidth="1"/>
    <col min="774" max="774" width="44.28515625" style="4" customWidth="1"/>
    <col min="775" max="775" width="48.85546875" style="4" customWidth="1"/>
    <col min="776" max="776" width="8.5703125" style="4" customWidth="1"/>
    <col min="777" max="778" width="5.28515625" style="4" customWidth="1"/>
    <col min="779" max="779" width="7" style="4" customWidth="1"/>
    <col min="780" max="780" width="12.28515625" style="4" customWidth="1"/>
    <col min="781" max="781" width="10.7109375" style="4" customWidth="1"/>
    <col min="782" max="782" width="11.140625" style="4" customWidth="1"/>
    <col min="783" max="783" width="8.85546875" style="4" customWidth="1"/>
    <col min="784" max="784" width="13.85546875" style="4" customWidth="1"/>
    <col min="785" max="785" width="38.85546875" style="4" customWidth="1"/>
    <col min="786" max="787" width="4.85546875" style="4" customWidth="1"/>
    <col min="788" max="788" width="11.85546875" style="4" customWidth="1"/>
    <col min="789" max="789" width="9.140625" style="4" customWidth="1"/>
    <col min="790" max="790" width="13.42578125" style="4" customWidth="1"/>
    <col min="791" max="791" width="15.28515625" style="4" customWidth="1"/>
    <col min="792" max="792" width="15.42578125" style="4" customWidth="1"/>
    <col min="793" max="794" width="14.42578125" style="4" customWidth="1"/>
    <col min="795" max="795" width="7.140625" style="4" customWidth="1"/>
    <col min="796" max="798" width="15.140625" style="4" customWidth="1"/>
    <col min="799" max="799" width="6.7109375" style="4" customWidth="1"/>
    <col min="800" max="800" width="16" style="4" customWidth="1"/>
    <col min="801" max="801" width="14.85546875" style="4" customWidth="1"/>
    <col min="802" max="802" width="12.85546875" style="4" customWidth="1"/>
    <col min="803" max="803" width="4.85546875" style="4" customWidth="1"/>
    <col min="804" max="804" width="14.140625" style="4" customWidth="1"/>
    <col min="805" max="805" width="13.85546875" style="4" customWidth="1"/>
    <col min="806" max="806" width="14.140625" style="4" customWidth="1"/>
    <col min="807" max="807" width="8.5703125" style="4" bestFit="1" customWidth="1"/>
    <col min="808" max="808" width="12.85546875" style="4" customWidth="1"/>
    <col min="809" max="809" width="14" style="4" customWidth="1"/>
    <col min="810" max="810" width="13.140625" style="4" customWidth="1"/>
    <col min="811" max="811" width="8.5703125" style="4" bestFit="1" customWidth="1"/>
    <col min="812" max="812" width="15" style="4" customWidth="1"/>
    <col min="813" max="813" width="14.7109375" style="4" customWidth="1"/>
    <col min="814" max="814" width="15" style="4" customWidth="1"/>
    <col min="815" max="815" width="59.7109375" style="4" customWidth="1"/>
    <col min="816" max="816" width="81.7109375" style="4" bestFit="1" customWidth="1"/>
    <col min="817" max="817" width="19.42578125" style="4" customWidth="1"/>
    <col min="818" max="818" width="14.5703125" style="4" customWidth="1"/>
    <col min="819" max="819" width="12.28515625" style="4" customWidth="1"/>
    <col min="820" max="820" width="14.5703125" style="4" customWidth="1"/>
    <col min="821" max="821" width="11.7109375" style="4" customWidth="1"/>
    <col min="822" max="822" width="14" style="4" customWidth="1"/>
    <col min="823" max="823" width="20.5703125" style="4" customWidth="1"/>
    <col min="824" max="824" width="11.7109375" style="4" customWidth="1"/>
    <col min="825" max="825" width="10.85546875" style="4" customWidth="1"/>
    <col min="826" max="1027" width="9.140625" style="4"/>
    <col min="1028" max="1028" width="7.42578125" style="4" customWidth="1"/>
    <col min="1029" max="1029" width="20.7109375" style="4" customWidth="1"/>
    <col min="1030" max="1030" width="44.28515625" style="4" customWidth="1"/>
    <col min="1031" max="1031" width="48.85546875" style="4" customWidth="1"/>
    <col min="1032" max="1032" width="8.5703125" style="4" customWidth="1"/>
    <col min="1033" max="1034" width="5.28515625" style="4" customWidth="1"/>
    <col min="1035" max="1035" width="7" style="4" customWidth="1"/>
    <col min="1036" max="1036" width="12.28515625" style="4" customWidth="1"/>
    <col min="1037" max="1037" width="10.7109375" style="4" customWidth="1"/>
    <col min="1038" max="1038" width="11.140625" style="4" customWidth="1"/>
    <col min="1039" max="1039" width="8.85546875" style="4" customWidth="1"/>
    <col min="1040" max="1040" width="13.85546875" style="4" customWidth="1"/>
    <col min="1041" max="1041" width="38.85546875" style="4" customWidth="1"/>
    <col min="1042" max="1043" width="4.85546875" style="4" customWidth="1"/>
    <col min="1044" max="1044" width="11.85546875" style="4" customWidth="1"/>
    <col min="1045" max="1045" width="9.140625" style="4" customWidth="1"/>
    <col min="1046" max="1046" width="13.42578125" style="4" customWidth="1"/>
    <col min="1047" max="1047" width="15.28515625" style="4" customWidth="1"/>
    <col min="1048" max="1048" width="15.42578125" style="4" customWidth="1"/>
    <col min="1049" max="1050" width="14.42578125" style="4" customWidth="1"/>
    <col min="1051" max="1051" width="7.140625" style="4" customWidth="1"/>
    <col min="1052" max="1054" width="15.140625" style="4" customWidth="1"/>
    <col min="1055" max="1055" width="6.7109375" style="4" customWidth="1"/>
    <col min="1056" max="1056" width="16" style="4" customWidth="1"/>
    <col min="1057" max="1057" width="14.85546875" style="4" customWidth="1"/>
    <col min="1058" max="1058" width="12.85546875" style="4" customWidth="1"/>
    <col min="1059" max="1059" width="4.85546875" style="4" customWidth="1"/>
    <col min="1060" max="1060" width="14.140625" style="4" customWidth="1"/>
    <col min="1061" max="1061" width="13.85546875" style="4" customWidth="1"/>
    <col min="1062" max="1062" width="14.140625" style="4" customWidth="1"/>
    <col min="1063" max="1063" width="8.5703125" style="4" bestFit="1" customWidth="1"/>
    <col min="1064" max="1064" width="12.85546875" style="4" customWidth="1"/>
    <col min="1065" max="1065" width="14" style="4" customWidth="1"/>
    <col min="1066" max="1066" width="13.140625" style="4" customWidth="1"/>
    <col min="1067" max="1067" width="8.5703125" style="4" bestFit="1" customWidth="1"/>
    <col min="1068" max="1068" width="15" style="4" customWidth="1"/>
    <col min="1069" max="1069" width="14.7109375" style="4" customWidth="1"/>
    <col min="1070" max="1070" width="15" style="4" customWidth="1"/>
    <col min="1071" max="1071" width="59.7109375" style="4" customWidth="1"/>
    <col min="1072" max="1072" width="81.7109375" style="4" bestFit="1" customWidth="1"/>
    <col min="1073" max="1073" width="19.42578125" style="4" customWidth="1"/>
    <col min="1074" max="1074" width="14.5703125" style="4" customWidth="1"/>
    <col min="1075" max="1075" width="12.28515625" style="4" customWidth="1"/>
    <col min="1076" max="1076" width="14.5703125" style="4" customWidth="1"/>
    <col min="1077" max="1077" width="11.7109375" style="4" customWidth="1"/>
    <col min="1078" max="1078" width="14" style="4" customWidth="1"/>
    <col min="1079" max="1079" width="20.5703125" style="4" customWidth="1"/>
    <col min="1080" max="1080" width="11.7109375" style="4" customWidth="1"/>
    <col min="1081" max="1081" width="10.85546875" style="4" customWidth="1"/>
    <col min="1082" max="1283" width="9.140625" style="4"/>
    <col min="1284" max="1284" width="7.42578125" style="4" customWidth="1"/>
    <col min="1285" max="1285" width="20.7109375" style="4" customWidth="1"/>
    <col min="1286" max="1286" width="44.28515625" style="4" customWidth="1"/>
    <col min="1287" max="1287" width="48.85546875" style="4" customWidth="1"/>
    <col min="1288" max="1288" width="8.5703125" style="4" customWidth="1"/>
    <col min="1289" max="1290" width="5.28515625" style="4" customWidth="1"/>
    <col min="1291" max="1291" width="7" style="4" customWidth="1"/>
    <col min="1292" max="1292" width="12.28515625" style="4" customWidth="1"/>
    <col min="1293" max="1293" width="10.7109375" style="4" customWidth="1"/>
    <col min="1294" max="1294" width="11.140625" style="4" customWidth="1"/>
    <col min="1295" max="1295" width="8.85546875" style="4" customWidth="1"/>
    <col min="1296" max="1296" width="13.85546875" style="4" customWidth="1"/>
    <col min="1297" max="1297" width="38.85546875" style="4" customWidth="1"/>
    <col min="1298" max="1299" width="4.85546875" style="4" customWidth="1"/>
    <col min="1300" max="1300" width="11.85546875" style="4" customWidth="1"/>
    <col min="1301" max="1301" width="9.140625" style="4" customWidth="1"/>
    <col min="1302" max="1302" width="13.42578125" style="4" customWidth="1"/>
    <col min="1303" max="1303" width="15.28515625" style="4" customWidth="1"/>
    <col min="1304" max="1304" width="15.42578125" style="4" customWidth="1"/>
    <col min="1305" max="1306" width="14.42578125" style="4" customWidth="1"/>
    <col min="1307" max="1307" width="7.140625" style="4" customWidth="1"/>
    <col min="1308" max="1310" width="15.140625" style="4" customWidth="1"/>
    <col min="1311" max="1311" width="6.7109375" style="4" customWidth="1"/>
    <col min="1312" max="1312" width="16" style="4" customWidth="1"/>
    <col min="1313" max="1313" width="14.85546875" style="4" customWidth="1"/>
    <col min="1314" max="1314" width="12.85546875" style="4" customWidth="1"/>
    <col min="1315" max="1315" width="4.85546875" style="4" customWidth="1"/>
    <col min="1316" max="1316" width="14.140625" style="4" customWidth="1"/>
    <col min="1317" max="1317" width="13.85546875" style="4" customWidth="1"/>
    <col min="1318" max="1318" width="14.140625" style="4" customWidth="1"/>
    <col min="1319" max="1319" width="8.5703125" style="4" bestFit="1" customWidth="1"/>
    <col min="1320" max="1320" width="12.85546875" style="4" customWidth="1"/>
    <col min="1321" max="1321" width="14" style="4" customWidth="1"/>
    <col min="1322" max="1322" width="13.140625" style="4" customWidth="1"/>
    <col min="1323" max="1323" width="8.5703125" style="4" bestFit="1" customWidth="1"/>
    <col min="1324" max="1324" width="15" style="4" customWidth="1"/>
    <col min="1325" max="1325" width="14.7109375" style="4" customWidth="1"/>
    <col min="1326" max="1326" width="15" style="4" customWidth="1"/>
    <col min="1327" max="1327" width="59.7109375" style="4" customWidth="1"/>
    <col min="1328" max="1328" width="81.7109375" style="4" bestFit="1" customWidth="1"/>
    <col min="1329" max="1329" width="19.42578125" style="4" customWidth="1"/>
    <col min="1330" max="1330" width="14.5703125" style="4" customWidth="1"/>
    <col min="1331" max="1331" width="12.28515625" style="4" customWidth="1"/>
    <col min="1332" max="1332" width="14.5703125" style="4" customWidth="1"/>
    <col min="1333" max="1333" width="11.7109375" style="4" customWidth="1"/>
    <col min="1334" max="1334" width="14" style="4" customWidth="1"/>
    <col min="1335" max="1335" width="20.5703125" style="4" customWidth="1"/>
    <col min="1336" max="1336" width="11.7109375" style="4" customWidth="1"/>
    <col min="1337" max="1337" width="10.85546875" style="4" customWidth="1"/>
    <col min="1338" max="1539" width="9.140625" style="4"/>
    <col min="1540" max="1540" width="7.42578125" style="4" customWidth="1"/>
    <col min="1541" max="1541" width="20.7109375" style="4" customWidth="1"/>
    <col min="1542" max="1542" width="44.28515625" style="4" customWidth="1"/>
    <col min="1543" max="1543" width="48.85546875" style="4" customWidth="1"/>
    <col min="1544" max="1544" width="8.5703125" style="4" customWidth="1"/>
    <col min="1545" max="1546" width="5.28515625" style="4" customWidth="1"/>
    <col min="1547" max="1547" width="7" style="4" customWidth="1"/>
    <col min="1548" max="1548" width="12.28515625" style="4" customWidth="1"/>
    <col min="1549" max="1549" width="10.7109375" style="4" customWidth="1"/>
    <col min="1550" max="1550" width="11.140625" style="4" customWidth="1"/>
    <col min="1551" max="1551" width="8.85546875" style="4" customWidth="1"/>
    <col min="1552" max="1552" width="13.85546875" style="4" customWidth="1"/>
    <col min="1553" max="1553" width="38.85546875" style="4" customWidth="1"/>
    <col min="1554" max="1555" width="4.85546875" style="4" customWidth="1"/>
    <col min="1556" max="1556" width="11.85546875" style="4" customWidth="1"/>
    <col min="1557" max="1557" width="9.140625" style="4" customWidth="1"/>
    <col min="1558" max="1558" width="13.42578125" style="4" customWidth="1"/>
    <col min="1559" max="1559" width="15.28515625" style="4" customWidth="1"/>
    <col min="1560" max="1560" width="15.42578125" style="4" customWidth="1"/>
    <col min="1561" max="1562" width="14.42578125" style="4" customWidth="1"/>
    <col min="1563" max="1563" width="7.140625" style="4" customWidth="1"/>
    <col min="1564" max="1566" width="15.140625" style="4" customWidth="1"/>
    <col min="1567" max="1567" width="6.7109375" style="4" customWidth="1"/>
    <col min="1568" max="1568" width="16" style="4" customWidth="1"/>
    <col min="1569" max="1569" width="14.85546875" style="4" customWidth="1"/>
    <col min="1570" max="1570" width="12.85546875" style="4" customWidth="1"/>
    <col min="1571" max="1571" width="4.85546875" style="4" customWidth="1"/>
    <col min="1572" max="1572" width="14.140625" style="4" customWidth="1"/>
    <col min="1573" max="1573" width="13.85546875" style="4" customWidth="1"/>
    <col min="1574" max="1574" width="14.140625" style="4" customWidth="1"/>
    <col min="1575" max="1575" width="8.5703125" style="4" bestFit="1" customWidth="1"/>
    <col min="1576" max="1576" width="12.85546875" style="4" customWidth="1"/>
    <col min="1577" max="1577" width="14" style="4" customWidth="1"/>
    <col min="1578" max="1578" width="13.140625" style="4" customWidth="1"/>
    <col min="1579" max="1579" width="8.5703125" style="4" bestFit="1" customWidth="1"/>
    <col min="1580" max="1580" width="15" style="4" customWidth="1"/>
    <col min="1581" max="1581" width="14.7109375" style="4" customWidth="1"/>
    <col min="1582" max="1582" width="15" style="4" customWidth="1"/>
    <col min="1583" max="1583" width="59.7109375" style="4" customWidth="1"/>
    <col min="1584" max="1584" width="81.7109375" style="4" bestFit="1" customWidth="1"/>
    <col min="1585" max="1585" width="19.42578125" style="4" customWidth="1"/>
    <col min="1586" max="1586" width="14.5703125" style="4" customWidth="1"/>
    <col min="1587" max="1587" width="12.28515625" style="4" customWidth="1"/>
    <col min="1588" max="1588" width="14.5703125" style="4" customWidth="1"/>
    <col min="1589" max="1589" width="11.7109375" style="4" customWidth="1"/>
    <col min="1590" max="1590" width="14" style="4" customWidth="1"/>
    <col min="1591" max="1591" width="20.5703125" style="4" customWidth="1"/>
    <col min="1592" max="1592" width="11.7109375" style="4" customWidth="1"/>
    <col min="1593" max="1593" width="10.85546875" style="4" customWidth="1"/>
    <col min="1594" max="1795" width="9.140625" style="4"/>
    <col min="1796" max="1796" width="7.42578125" style="4" customWidth="1"/>
    <col min="1797" max="1797" width="20.7109375" style="4" customWidth="1"/>
    <col min="1798" max="1798" width="44.28515625" style="4" customWidth="1"/>
    <col min="1799" max="1799" width="48.85546875" style="4" customWidth="1"/>
    <col min="1800" max="1800" width="8.5703125" style="4" customWidth="1"/>
    <col min="1801" max="1802" width="5.28515625" style="4" customWidth="1"/>
    <col min="1803" max="1803" width="7" style="4" customWidth="1"/>
    <col min="1804" max="1804" width="12.28515625" style="4" customWidth="1"/>
    <col min="1805" max="1805" width="10.7109375" style="4" customWidth="1"/>
    <col min="1806" max="1806" width="11.140625" style="4" customWidth="1"/>
    <col min="1807" max="1807" width="8.85546875" style="4" customWidth="1"/>
    <col min="1808" max="1808" width="13.85546875" style="4" customWidth="1"/>
    <col min="1809" max="1809" width="38.85546875" style="4" customWidth="1"/>
    <col min="1810" max="1811" width="4.85546875" style="4" customWidth="1"/>
    <col min="1812" max="1812" width="11.85546875" style="4" customWidth="1"/>
    <col min="1813" max="1813" width="9.140625" style="4" customWidth="1"/>
    <col min="1814" max="1814" width="13.42578125" style="4" customWidth="1"/>
    <col min="1815" max="1815" width="15.28515625" style="4" customWidth="1"/>
    <col min="1816" max="1816" width="15.42578125" style="4" customWidth="1"/>
    <col min="1817" max="1818" width="14.42578125" style="4" customWidth="1"/>
    <col min="1819" max="1819" width="7.140625" style="4" customWidth="1"/>
    <col min="1820" max="1822" width="15.140625" style="4" customWidth="1"/>
    <col min="1823" max="1823" width="6.7109375" style="4" customWidth="1"/>
    <col min="1824" max="1824" width="16" style="4" customWidth="1"/>
    <col min="1825" max="1825" width="14.85546875" style="4" customWidth="1"/>
    <col min="1826" max="1826" width="12.85546875" style="4" customWidth="1"/>
    <col min="1827" max="1827" width="4.85546875" style="4" customWidth="1"/>
    <col min="1828" max="1828" width="14.140625" style="4" customWidth="1"/>
    <col min="1829" max="1829" width="13.85546875" style="4" customWidth="1"/>
    <col min="1830" max="1830" width="14.140625" style="4" customWidth="1"/>
    <col min="1831" max="1831" width="8.5703125" style="4" bestFit="1" customWidth="1"/>
    <col min="1832" max="1832" width="12.85546875" style="4" customWidth="1"/>
    <col min="1833" max="1833" width="14" style="4" customWidth="1"/>
    <col min="1834" max="1834" width="13.140625" style="4" customWidth="1"/>
    <col min="1835" max="1835" width="8.5703125" style="4" bestFit="1" customWidth="1"/>
    <col min="1836" max="1836" width="15" style="4" customWidth="1"/>
    <col min="1837" max="1837" width="14.7109375" style="4" customWidth="1"/>
    <col min="1838" max="1838" width="15" style="4" customWidth="1"/>
    <col min="1839" max="1839" width="59.7109375" style="4" customWidth="1"/>
    <col min="1840" max="1840" width="81.7109375" style="4" bestFit="1" customWidth="1"/>
    <col min="1841" max="1841" width="19.42578125" style="4" customWidth="1"/>
    <col min="1842" max="1842" width="14.5703125" style="4" customWidth="1"/>
    <col min="1843" max="1843" width="12.28515625" style="4" customWidth="1"/>
    <col min="1844" max="1844" width="14.5703125" style="4" customWidth="1"/>
    <col min="1845" max="1845" width="11.7109375" style="4" customWidth="1"/>
    <col min="1846" max="1846" width="14" style="4" customWidth="1"/>
    <col min="1847" max="1847" width="20.5703125" style="4" customWidth="1"/>
    <col min="1848" max="1848" width="11.7109375" style="4" customWidth="1"/>
    <col min="1849" max="1849" width="10.85546875" style="4" customWidth="1"/>
    <col min="1850" max="2051" width="9.140625" style="4"/>
    <col min="2052" max="2052" width="7.42578125" style="4" customWidth="1"/>
    <col min="2053" max="2053" width="20.7109375" style="4" customWidth="1"/>
    <col min="2054" max="2054" width="44.28515625" style="4" customWidth="1"/>
    <col min="2055" max="2055" width="48.85546875" style="4" customWidth="1"/>
    <col min="2056" max="2056" width="8.5703125" style="4" customWidth="1"/>
    <col min="2057" max="2058" width="5.28515625" style="4" customWidth="1"/>
    <col min="2059" max="2059" width="7" style="4" customWidth="1"/>
    <col min="2060" max="2060" width="12.28515625" style="4" customWidth="1"/>
    <col min="2061" max="2061" width="10.7109375" style="4" customWidth="1"/>
    <col min="2062" max="2062" width="11.140625" style="4" customWidth="1"/>
    <col min="2063" max="2063" width="8.85546875" style="4" customWidth="1"/>
    <col min="2064" max="2064" width="13.85546875" style="4" customWidth="1"/>
    <col min="2065" max="2065" width="38.85546875" style="4" customWidth="1"/>
    <col min="2066" max="2067" width="4.85546875" style="4" customWidth="1"/>
    <col min="2068" max="2068" width="11.85546875" style="4" customWidth="1"/>
    <col min="2069" max="2069" width="9.140625" style="4" customWidth="1"/>
    <col min="2070" max="2070" width="13.42578125" style="4" customWidth="1"/>
    <col min="2071" max="2071" width="15.28515625" style="4" customWidth="1"/>
    <col min="2072" max="2072" width="15.42578125" style="4" customWidth="1"/>
    <col min="2073" max="2074" width="14.42578125" style="4" customWidth="1"/>
    <col min="2075" max="2075" width="7.140625" style="4" customWidth="1"/>
    <col min="2076" max="2078" width="15.140625" style="4" customWidth="1"/>
    <col min="2079" max="2079" width="6.7109375" style="4" customWidth="1"/>
    <col min="2080" max="2080" width="16" style="4" customWidth="1"/>
    <col min="2081" max="2081" width="14.85546875" style="4" customWidth="1"/>
    <col min="2082" max="2082" width="12.85546875" style="4" customWidth="1"/>
    <col min="2083" max="2083" width="4.85546875" style="4" customWidth="1"/>
    <col min="2084" max="2084" width="14.140625" style="4" customWidth="1"/>
    <col min="2085" max="2085" width="13.85546875" style="4" customWidth="1"/>
    <col min="2086" max="2086" width="14.140625" style="4" customWidth="1"/>
    <col min="2087" max="2087" width="8.5703125" style="4" bestFit="1" customWidth="1"/>
    <col min="2088" max="2088" width="12.85546875" style="4" customWidth="1"/>
    <col min="2089" max="2089" width="14" style="4" customWidth="1"/>
    <col min="2090" max="2090" width="13.140625" style="4" customWidth="1"/>
    <col min="2091" max="2091" width="8.5703125" style="4" bestFit="1" customWidth="1"/>
    <col min="2092" max="2092" width="15" style="4" customWidth="1"/>
    <col min="2093" max="2093" width="14.7109375" style="4" customWidth="1"/>
    <col min="2094" max="2094" width="15" style="4" customWidth="1"/>
    <col min="2095" max="2095" width="59.7109375" style="4" customWidth="1"/>
    <col min="2096" max="2096" width="81.7109375" style="4" bestFit="1" customWidth="1"/>
    <col min="2097" max="2097" width="19.42578125" style="4" customWidth="1"/>
    <col min="2098" max="2098" width="14.5703125" style="4" customWidth="1"/>
    <col min="2099" max="2099" width="12.28515625" style="4" customWidth="1"/>
    <col min="2100" max="2100" width="14.5703125" style="4" customWidth="1"/>
    <col min="2101" max="2101" width="11.7109375" style="4" customWidth="1"/>
    <col min="2102" max="2102" width="14" style="4" customWidth="1"/>
    <col min="2103" max="2103" width="20.5703125" style="4" customWidth="1"/>
    <col min="2104" max="2104" width="11.7109375" style="4" customWidth="1"/>
    <col min="2105" max="2105" width="10.85546875" style="4" customWidth="1"/>
    <col min="2106" max="2307" width="9.140625" style="4"/>
    <col min="2308" max="2308" width="7.42578125" style="4" customWidth="1"/>
    <col min="2309" max="2309" width="20.7109375" style="4" customWidth="1"/>
    <col min="2310" max="2310" width="44.28515625" style="4" customWidth="1"/>
    <col min="2311" max="2311" width="48.85546875" style="4" customWidth="1"/>
    <col min="2312" max="2312" width="8.5703125" style="4" customWidth="1"/>
    <col min="2313" max="2314" width="5.28515625" style="4" customWidth="1"/>
    <col min="2315" max="2315" width="7" style="4" customWidth="1"/>
    <col min="2316" max="2316" width="12.28515625" style="4" customWidth="1"/>
    <col min="2317" max="2317" width="10.7109375" style="4" customWidth="1"/>
    <col min="2318" max="2318" width="11.140625" style="4" customWidth="1"/>
    <col min="2319" max="2319" width="8.85546875" style="4" customWidth="1"/>
    <col min="2320" max="2320" width="13.85546875" style="4" customWidth="1"/>
    <col min="2321" max="2321" width="38.85546875" style="4" customWidth="1"/>
    <col min="2322" max="2323" width="4.85546875" style="4" customWidth="1"/>
    <col min="2324" max="2324" width="11.85546875" style="4" customWidth="1"/>
    <col min="2325" max="2325" width="9.140625" style="4" customWidth="1"/>
    <col min="2326" max="2326" width="13.42578125" style="4" customWidth="1"/>
    <col min="2327" max="2327" width="15.28515625" style="4" customWidth="1"/>
    <col min="2328" max="2328" width="15.42578125" style="4" customWidth="1"/>
    <col min="2329" max="2330" width="14.42578125" style="4" customWidth="1"/>
    <col min="2331" max="2331" width="7.140625" style="4" customWidth="1"/>
    <col min="2332" max="2334" width="15.140625" style="4" customWidth="1"/>
    <col min="2335" max="2335" width="6.7109375" style="4" customWidth="1"/>
    <col min="2336" max="2336" width="16" style="4" customWidth="1"/>
    <col min="2337" max="2337" width="14.85546875" style="4" customWidth="1"/>
    <col min="2338" max="2338" width="12.85546875" style="4" customWidth="1"/>
    <col min="2339" max="2339" width="4.85546875" style="4" customWidth="1"/>
    <col min="2340" max="2340" width="14.140625" style="4" customWidth="1"/>
    <col min="2341" max="2341" width="13.85546875" style="4" customWidth="1"/>
    <col min="2342" max="2342" width="14.140625" style="4" customWidth="1"/>
    <col min="2343" max="2343" width="8.5703125" style="4" bestFit="1" customWidth="1"/>
    <col min="2344" max="2344" width="12.85546875" style="4" customWidth="1"/>
    <col min="2345" max="2345" width="14" style="4" customWidth="1"/>
    <col min="2346" max="2346" width="13.140625" style="4" customWidth="1"/>
    <col min="2347" max="2347" width="8.5703125" style="4" bestFit="1" customWidth="1"/>
    <col min="2348" max="2348" width="15" style="4" customWidth="1"/>
    <col min="2349" max="2349" width="14.7109375" style="4" customWidth="1"/>
    <col min="2350" max="2350" width="15" style="4" customWidth="1"/>
    <col min="2351" max="2351" width="59.7109375" style="4" customWidth="1"/>
    <col min="2352" max="2352" width="81.7109375" style="4" bestFit="1" customWidth="1"/>
    <col min="2353" max="2353" width="19.42578125" style="4" customWidth="1"/>
    <col min="2354" max="2354" width="14.5703125" style="4" customWidth="1"/>
    <col min="2355" max="2355" width="12.28515625" style="4" customWidth="1"/>
    <col min="2356" max="2356" width="14.5703125" style="4" customWidth="1"/>
    <col min="2357" max="2357" width="11.7109375" style="4" customWidth="1"/>
    <col min="2358" max="2358" width="14" style="4" customWidth="1"/>
    <col min="2359" max="2359" width="20.5703125" style="4" customWidth="1"/>
    <col min="2360" max="2360" width="11.7109375" style="4" customWidth="1"/>
    <col min="2361" max="2361" width="10.85546875" style="4" customWidth="1"/>
    <col min="2362" max="2563" width="9.140625" style="4"/>
    <col min="2564" max="2564" width="7.42578125" style="4" customWidth="1"/>
    <col min="2565" max="2565" width="20.7109375" style="4" customWidth="1"/>
    <col min="2566" max="2566" width="44.28515625" style="4" customWidth="1"/>
    <col min="2567" max="2567" width="48.85546875" style="4" customWidth="1"/>
    <col min="2568" max="2568" width="8.5703125" style="4" customWidth="1"/>
    <col min="2569" max="2570" width="5.28515625" style="4" customWidth="1"/>
    <col min="2571" max="2571" width="7" style="4" customWidth="1"/>
    <col min="2572" max="2572" width="12.28515625" style="4" customWidth="1"/>
    <col min="2573" max="2573" width="10.7109375" style="4" customWidth="1"/>
    <col min="2574" max="2574" width="11.140625" style="4" customWidth="1"/>
    <col min="2575" max="2575" width="8.85546875" style="4" customWidth="1"/>
    <col min="2576" max="2576" width="13.85546875" style="4" customWidth="1"/>
    <col min="2577" max="2577" width="38.85546875" style="4" customWidth="1"/>
    <col min="2578" max="2579" width="4.85546875" style="4" customWidth="1"/>
    <col min="2580" max="2580" width="11.85546875" style="4" customWidth="1"/>
    <col min="2581" max="2581" width="9.140625" style="4" customWidth="1"/>
    <col min="2582" max="2582" width="13.42578125" style="4" customWidth="1"/>
    <col min="2583" max="2583" width="15.28515625" style="4" customWidth="1"/>
    <col min="2584" max="2584" width="15.42578125" style="4" customWidth="1"/>
    <col min="2585" max="2586" width="14.42578125" style="4" customWidth="1"/>
    <col min="2587" max="2587" width="7.140625" style="4" customWidth="1"/>
    <col min="2588" max="2590" width="15.140625" style="4" customWidth="1"/>
    <col min="2591" max="2591" width="6.7109375" style="4" customWidth="1"/>
    <col min="2592" max="2592" width="16" style="4" customWidth="1"/>
    <col min="2593" max="2593" width="14.85546875" style="4" customWidth="1"/>
    <col min="2594" max="2594" width="12.85546875" style="4" customWidth="1"/>
    <col min="2595" max="2595" width="4.85546875" style="4" customWidth="1"/>
    <col min="2596" max="2596" width="14.140625" style="4" customWidth="1"/>
    <col min="2597" max="2597" width="13.85546875" style="4" customWidth="1"/>
    <col min="2598" max="2598" width="14.140625" style="4" customWidth="1"/>
    <col min="2599" max="2599" width="8.5703125" style="4" bestFit="1" customWidth="1"/>
    <col min="2600" max="2600" width="12.85546875" style="4" customWidth="1"/>
    <col min="2601" max="2601" width="14" style="4" customWidth="1"/>
    <col min="2602" max="2602" width="13.140625" style="4" customWidth="1"/>
    <col min="2603" max="2603" width="8.5703125" style="4" bestFit="1" customWidth="1"/>
    <col min="2604" max="2604" width="15" style="4" customWidth="1"/>
    <col min="2605" max="2605" width="14.7109375" style="4" customWidth="1"/>
    <col min="2606" max="2606" width="15" style="4" customWidth="1"/>
    <col min="2607" max="2607" width="59.7109375" style="4" customWidth="1"/>
    <col min="2608" max="2608" width="81.7109375" style="4" bestFit="1" customWidth="1"/>
    <col min="2609" max="2609" width="19.42578125" style="4" customWidth="1"/>
    <col min="2610" max="2610" width="14.5703125" style="4" customWidth="1"/>
    <col min="2611" max="2611" width="12.28515625" style="4" customWidth="1"/>
    <col min="2612" max="2612" width="14.5703125" style="4" customWidth="1"/>
    <col min="2613" max="2613" width="11.7109375" style="4" customWidth="1"/>
    <col min="2614" max="2614" width="14" style="4" customWidth="1"/>
    <col min="2615" max="2615" width="20.5703125" style="4" customWidth="1"/>
    <col min="2616" max="2616" width="11.7109375" style="4" customWidth="1"/>
    <col min="2617" max="2617" width="10.85546875" style="4" customWidth="1"/>
    <col min="2618" max="2819" width="9.140625" style="4"/>
    <col min="2820" max="2820" width="7.42578125" style="4" customWidth="1"/>
    <col min="2821" max="2821" width="20.7109375" style="4" customWidth="1"/>
    <col min="2822" max="2822" width="44.28515625" style="4" customWidth="1"/>
    <col min="2823" max="2823" width="48.85546875" style="4" customWidth="1"/>
    <col min="2824" max="2824" width="8.5703125" style="4" customWidth="1"/>
    <col min="2825" max="2826" width="5.28515625" style="4" customWidth="1"/>
    <col min="2827" max="2827" width="7" style="4" customWidth="1"/>
    <col min="2828" max="2828" width="12.28515625" style="4" customWidth="1"/>
    <col min="2829" max="2829" width="10.7109375" style="4" customWidth="1"/>
    <col min="2830" max="2830" width="11.140625" style="4" customWidth="1"/>
    <col min="2831" max="2831" width="8.85546875" style="4" customWidth="1"/>
    <col min="2832" max="2832" width="13.85546875" style="4" customWidth="1"/>
    <col min="2833" max="2833" width="38.85546875" style="4" customWidth="1"/>
    <col min="2834" max="2835" width="4.85546875" style="4" customWidth="1"/>
    <col min="2836" max="2836" width="11.85546875" style="4" customWidth="1"/>
    <col min="2837" max="2837" width="9.140625" style="4" customWidth="1"/>
    <col min="2838" max="2838" width="13.42578125" style="4" customWidth="1"/>
    <col min="2839" max="2839" width="15.28515625" style="4" customWidth="1"/>
    <col min="2840" max="2840" width="15.42578125" style="4" customWidth="1"/>
    <col min="2841" max="2842" width="14.42578125" style="4" customWidth="1"/>
    <col min="2843" max="2843" width="7.140625" style="4" customWidth="1"/>
    <col min="2844" max="2846" width="15.140625" style="4" customWidth="1"/>
    <col min="2847" max="2847" width="6.7109375" style="4" customWidth="1"/>
    <col min="2848" max="2848" width="16" style="4" customWidth="1"/>
    <col min="2849" max="2849" width="14.85546875" style="4" customWidth="1"/>
    <col min="2850" max="2850" width="12.85546875" style="4" customWidth="1"/>
    <col min="2851" max="2851" width="4.85546875" style="4" customWidth="1"/>
    <col min="2852" max="2852" width="14.140625" style="4" customWidth="1"/>
    <col min="2853" max="2853" width="13.85546875" style="4" customWidth="1"/>
    <col min="2854" max="2854" width="14.140625" style="4" customWidth="1"/>
    <col min="2855" max="2855" width="8.5703125" style="4" bestFit="1" customWidth="1"/>
    <col min="2856" max="2856" width="12.85546875" style="4" customWidth="1"/>
    <col min="2857" max="2857" width="14" style="4" customWidth="1"/>
    <col min="2858" max="2858" width="13.140625" style="4" customWidth="1"/>
    <col min="2859" max="2859" width="8.5703125" style="4" bestFit="1" customWidth="1"/>
    <col min="2860" max="2860" width="15" style="4" customWidth="1"/>
    <col min="2861" max="2861" width="14.7109375" style="4" customWidth="1"/>
    <col min="2862" max="2862" width="15" style="4" customWidth="1"/>
    <col min="2863" max="2863" width="59.7109375" style="4" customWidth="1"/>
    <col min="2864" max="2864" width="81.7109375" style="4" bestFit="1" customWidth="1"/>
    <col min="2865" max="2865" width="19.42578125" style="4" customWidth="1"/>
    <col min="2866" max="2866" width="14.5703125" style="4" customWidth="1"/>
    <col min="2867" max="2867" width="12.28515625" style="4" customWidth="1"/>
    <col min="2868" max="2868" width="14.5703125" style="4" customWidth="1"/>
    <col min="2869" max="2869" width="11.7109375" style="4" customWidth="1"/>
    <col min="2870" max="2870" width="14" style="4" customWidth="1"/>
    <col min="2871" max="2871" width="20.5703125" style="4" customWidth="1"/>
    <col min="2872" max="2872" width="11.7109375" style="4" customWidth="1"/>
    <col min="2873" max="2873" width="10.85546875" style="4" customWidth="1"/>
    <col min="2874" max="3075" width="9.140625" style="4"/>
    <col min="3076" max="3076" width="7.42578125" style="4" customWidth="1"/>
    <col min="3077" max="3077" width="20.7109375" style="4" customWidth="1"/>
    <col min="3078" max="3078" width="44.28515625" style="4" customWidth="1"/>
    <col min="3079" max="3079" width="48.85546875" style="4" customWidth="1"/>
    <col min="3080" max="3080" width="8.5703125" style="4" customWidth="1"/>
    <col min="3081" max="3082" width="5.28515625" style="4" customWidth="1"/>
    <col min="3083" max="3083" width="7" style="4" customWidth="1"/>
    <col min="3084" max="3084" width="12.28515625" style="4" customWidth="1"/>
    <col min="3085" max="3085" width="10.7109375" style="4" customWidth="1"/>
    <col min="3086" max="3086" width="11.140625" style="4" customWidth="1"/>
    <col min="3087" max="3087" width="8.85546875" style="4" customWidth="1"/>
    <col min="3088" max="3088" width="13.85546875" style="4" customWidth="1"/>
    <col min="3089" max="3089" width="38.85546875" style="4" customWidth="1"/>
    <col min="3090" max="3091" width="4.85546875" style="4" customWidth="1"/>
    <col min="3092" max="3092" width="11.85546875" style="4" customWidth="1"/>
    <col min="3093" max="3093" width="9.140625" style="4" customWidth="1"/>
    <col min="3094" max="3094" width="13.42578125" style="4" customWidth="1"/>
    <col min="3095" max="3095" width="15.28515625" style="4" customWidth="1"/>
    <col min="3096" max="3096" width="15.42578125" style="4" customWidth="1"/>
    <col min="3097" max="3098" width="14.42578125" style="4" customWidth="1"/>
    <col min="3099" max="3099" width="7.140625" style="4" customWidth="1"/>
    <col min="3100" max="3102" width="15.140625" style="4" customWidth="1"/>
    <col min="3103" max="3103" width="6.7109375" style="4" customWidth="1"/>
    <col min="3104" max="3104" width="16" style="4" customWidth="1"/>
    <col min="3105" max="3105" width="14.85546875" style="4" customWidth="1"/>
    <col min="3106" max="3106" width="12.85546875" style="4" customWidth="1"/>
    <col min="3107" max="3107" width="4.85546875" style="4" customWidth="1"/>
    <col min="3108" max="3108" width="14.140625" style="4" customWidth="1"/>
    <col min="3109" max="3109" width="13.85546875" style="4" customWidth="1"/>
    <col min="3110" max="3110" width="14.140625" style="4" customWidth="1"/>
    <col min="3111" max="3111" width="8.5703125" style="4" bestFit="1" customWidth="1"/>
    <col min="3112" max="3112" width="12.85546875" style="4" customWidth="1"/>
    <col min="3113" max="3113" width="14" style="4" customWidth="1"/>
    <col min="3114" max="3114" width="13.140625" style="4" customWidth="1"/>
    <col min="3115" max="3115" width="8.5703125" style="4" bestFit="1" customWidth="1"/>
    <col min="3116" max="3116" width="15" style="4" customWidth="1"/>
    <col min="3117" max="3117" width="14.7109375" style="4" customWidth="1"/>
    <col min="3118" max="3118" width="15" style="4" customWidth="1"/>
    <col min="3119" max="3119" width="59.7109375" style="4" customWidth="1"/>
    <col min="3120" max="3120" width="81.7109375" style="4" bestFit="1" customWidth="1"/>
    <col min="3121" max="3121" width="19.42578125" style="4" customWidth="1"/>
    <col min="3122" max="3122" width="14.5703125" style="4" customWidth="1"/>
    <col min="3123" max="3123" width="12.28515625" style="4" customWidth="1"/>
    <col min="3124" max="3124" width="14.5703125" style="4" customWidth="1"/>
    <col min="3125" max="3125" width="11.7109375" style="4" customWidth="1"/>
    <col min="3126" max="3126" width="14" style="4" customWidth="1"/>
    <col min="3127" max="3127" width="20.5703125" style="4" customWidth="1"/>
    <col min="3128" max="3128" width="11.7109375" style="4" customWidth="1"/>
    <col min="3129" max="3129" width="10.85546875" style="4" customWidth="1"/>
    <col min="3130" max="3331" width="9.140625" style="4"/>
    <col min="3332" max="3332" width="7.42578125" style="4" customWidth="1"/>
    <col min="3333" max="3333" width="20.7109375" style="4" customWidth="1"/>
    <col min="3334" max="3334" width="44.28515625" style="4" customWidth="1"/>
    <col min="3335" max="3335" width="48.85546875" style="4" customWidth="1"/>
    <col min="3336" max="3336" width="8.5703125" style="4" customWidth="1"/>
    <col min="3337" max="3338" width="5.28515625" style="4" customWidth="1"/>
    <col min="3339" max="3339" width="7" style="4" customWidth="1"/>
    <col min="3340" max="3340" width="12.28515625" style="4" customWidth="1"/>
    <col min="3341" max="3341" width="10.7109375" style="4" customWidth="1"/>
    <col min="3342" max="3342" width="11.140625" style="4" customWidth="1"/>
    <col min="3343" max="3343" width="8.85546875" style="4" customWidth="1"/>
    <col min="3344" max="3344" width="13.85546875" style="4" customWidth="1"/>
    <col min="3345" max="3345" width="38.85546875" style="4" customWidth="1"/>
    <col min="3346" max="3347" width="4.85546875" style="4" customWidth="1"/>
    <col min="3348" max="3348" width="11.85546875" style="4" customWidth="1"/>
    <col min="3349" max="3349" width="9.140625" style="4" customWidth="1"/>
    <col min="3350" max="3350" width="13.42578125" style="4" customWidth="1"/>
    <col min="3351" max="3351" width="15.28515625" style="4" customWidth="1"/>
    <col min="3352" max="3352" width="15.42578125" style="4" customWidth="1"/>
    <col min="3353" max="3354" width="14.42578125" style="4" customWidth="1"/>
    <col min="3355" max="3355" width="7.140625" style="4" customWidth="1"/>
    <col min="3356" max="3358" width="15.140625" style="4" customWidth="1"/>
    <col min="3359" max="3359" width="6.7109375" style="4" customWidth="1"/>
    <col min="3360" max="3360" width="16" style="4" customWidth="1"/>
    <col min="3361" max="3361" width="14.85546875" style="4" customWidth="1"/>
    <col min="3362" max="3362" width="12.85546875" style="4" customWidth="1"/>
    <col min="3363" max="3363" width="4.85546875" style="4" customWidth="1"/>
    <col min="3364" max="3364" width="14.140625" style="4" customWidth="1"/>
    <col min="3365" max="3365" width="13.85546875" style="4" customWidth="1"/>
    <col min="3366" max="3366" width="14.140625" style="4" customWidth="1"/>
    <col min="3367" max="3367" width="8.5703125" style="4" bestFit="1" customWidth="1"/>
    <col min="3368" max="3368" width="12.85546875" style="4" customWidth="1"/>
    <col min="3369" max="3369" width="14" style="4" customWidth="1"/>
    <col min="3370" max="3370" width="13.140625" style="4" customWidth="1"/>
    <col min="3371" max="3371" width="8.5703125" style="4" bestFit="1" customWidth="1"/>
    <col min="3372" max="3372" width="15" style="4" customWidth="1"/>
    <col min="3373" max="3373" width="14.7109375" style="4" customWidth="1"/>
    <col min="3374" max="3374" width="15" style="4" customWidth="1"/>
    <col min="3375" max="3375" width="59.7109375" style="4" customWidth="1"/>
    <col min="3376" max="3376" width="81.7109375" style="4" bestFit="1" customWidth="1"/>
    <col min="3377" max="3377" width="19.42578125" style="4" customWidth="1"/>
    <col min="3378" max="3378" width="14.5703125" style="4" customWidth="1"/>
    <col min="3379" max="3379" width="12.28515625" style="4" customWidth="1"/>
    <col min="3380" max="3380" width="14.5703125" style="4" customWidth="1"/>
    <col min="3381" max="3381" width="11.7109375" style="4" customWidth="1"/>
    <col min="3382" max="3382" width="14" style="4" customWidth="1"/>
    <col min="3383" max="3383" width="20.5703125" style="4" customWidth="1"/>
    <col min="3384" max="3384" width="11.7109375" style="4" customWidth="1"/>
    <col min="3385" max="3385" width="10.85546875" style="4" customWidth="1"/>
    <col min="3386" max="3587" width="9.140625" style="4"/>
    <col min="3588" max="3588" width="7.42578125" style="4" customWidth="1"/>
    <col min="3589" max="3589" width="20.7109375" style="4" customWidth="1"/>
    <col min="3590" max="3590" width="44.28515625" style="4" customWidth="1"/>
    <col min="3591" max="3591" width="48.85546875" style="4" customWidth="1"/>
    <col min="3592" max="3592" width="8.5703125" style="4" customWidth="1"/>
    <col min="3593" max="3594" width="5.28515625" style="4" customWidth="1"/>
    <col min="3595" max="3595" width="7" style="4" customWidth="1"/>
    <col min="3596" max="3596" width="12.28515625" style="4" customWidth="1"/>
    <col min="3597" max="3597" width="10.7109375" style="4" customWidth="1"/>
    <col min="3598" max="3598" width="11.140625" style="4" customWidth="1"/>
    <col min="3599" max="3599" width="8.85546875" style="4" customWidth="1"/>
    <col min="3600" max="3600" width="13.85546875" style="4" customWidth="1"/>
    <col min="3601" max="3601" width="38.85546875" style="4" customWidth="1"/>
    <col min="3602" max="3603" width="4.85546875" style="4" customWidth="1"/>
    <col min="3604" max="3604" width="11.85546875" style="4" customWidth="1"/>
    <col min="3605" max="3605" width="9.140625" style="4" customWidth="1"/>
    <col min="3606" max="3606" width="13.42578125" style="4" customWidth="1"/>
    <col min="3607" max="3607" width="15.28515625" style="4" customWidth="1"/>
    <col min="3608" max="3608" width="15.42578125" style="4" customWidth="1"/>
    <col min="3609" max="3610" width="14.42578125" style="4" customWidth="1"/>
    <col min="3611" max="3611" width="7.140625" style="4" customWidth="1"/>
    <col min="3612" max="3614" width="15.140625" style="4" customWidth="1"/>
    <col min="3615" max="3615" width="6.7109375" style="4" customWidth="1"/>
    <col min="3616" max="3616" width="16" style="4" customWidth="1"/>
    <col min="3617" max="3617" width="14.85546875" style="4" customWidth="1"/>
    <col min="3618" max="3618" width="12.85546875" style="4" customWidth="1"/>
    <col min="3619" max="3619" width="4.85546875" style="4" customWidth="1"/>
    <col min="3620" max="3620" width="14.140625" style="4" customWidth="1"/>
    <col min="3621" max="3621" width="13.85546875" style="4" customWidth="1"/>
    <col min="3622" max="3622" width="14.140625" style="4" customWidth="1"/>
    <col min="3623" max="3623" width="8.5703125" style="4" bestFit="1" customWidth="1"/>
    <col min="3624" max="3624" width="12.85546875" style="4" customWidth="1"/>
    <col min="3625" max="3625" width="14" style="4" customWidth="1"/>
    <col min="3626" max="3626" width="13.140625" style="4" customWidth="1"/>
    <col min="3627" max="3627" width="8.5703125" style="4" bestFit="1" customWidth="1"/>
    <col min="3628" max="3628" width="15" style="4" customWidth="1"/>
    <col min="3629" max="3629" width="14.7109375" style="4" customWidth="1"/>
    <col min="3630" max="3630" width="15" style="4" customWidth="1"/>
    <col min="3631" max="3631" width="59.7109375" style="4" customWidth="1"/>
    <col min="3632" max="3632" width="81.7109375" style="4" bestFit="1" customWidth="1"/>
    <col min="3633" max="3633" width="19.42578125" style="4" customWidth="1"/>
    <col min="3634" max="3634" width="14.5703125" style="4" customWidth="1"/>
    <col min="3635" max="3635" width="12.28515625" style="4" customWidth="1"/>
    <col min="3636" max="3636" width="14.5703125" style="4" customWidth="1"/>
    <col min="3637" max="3637" width="11.7109375" style="4" customWidth="1"/>
    <col min="3638" max="3638" width="14" style="4" customWidth="1"/>
    <col min="3639" max="3639" width="20.5703125" style="4" customWidth="1"/>
    <col min="3640" max="3640" width="11.7109375" style="4" customWidth="1"/>
    <col min="3641" max="3641" width="10.85546875" style="4" customWidth="1"/>
    <col min="3642" max="3843" width="9.140625" style="4"/>
    <col min="3844" max="3844" width="7.42578125" style="4" customWidth="1"/>
    <col min="3845" max="3845" width="20.7109375" style="4" customWidth="1"/>
    <col min="3846" max="3846" width="44.28515625" style="4" customWidth="1"/>
    <col min="3847" max="3847" width="48.85546875" style="4" customWidth="1"/>
    <col min="3848" max="3848" width="8.5703125" style="4" customWidth="1"/>
    <col min="3849" max="3850" width="5.28515625" style="4" customWidth="1"/>
    <col min="3851" max="3851" width="7" style="4" customWidth="1"/>
    <col min="3852" max="3852" width="12.28515625" style="4" customWidth="1"/>
    <col min="3853" max="3853" width="10.7109375" style="4" customWidth="1"/>
    <col min="3854" max="3854" width="11.140625" style="4" customWidth="1"/>
    <col min="3855" max="3855" width="8.85546875" style="4" customWidth="1"/>
    <col min="3856" max="3856" width="13.85546875" style="4" customWidth="1"/>
    <col min="3857" max="3857" width="38.85546875" style="4" customWidth="1"/>
    <col min="3858" max="3859" width="4.85546875" style="4" customWidth="1"/>
    <col min="3860" max="3860" width="11.85546875" style="4" customWidth="1"/>
    <col min="3861" max="3861" width="9.140625" style="4" customWidth="1"/>
    <col min="3862" max="3862" width="13.42578125" style="4" customWidth="1"/>
    <col min="3863" max="3863" width="15.28515625" style="4" customWidth="1"/>
    <col min="3864" max="3864" width="15.42578125" style="4" customWidth="1"/>
    <col min="3865" max="3866" width="14.42578125" style="4" customWidth="1"/>
    <col min="3867" max="3867" width="7.140625" style="4" customWidth="1"/>
    <col min="3868" max="3870" width="15.140625" style="4" customWidth="1"/>
    <col min="3871" max="3871" width="6.7109375" style="4" customWidth="1"/>
    <col min="3872" max="3872" width="16" style="4" customWidth="1"/>
    <col min="3873" max="3873" width="14.85546875" style="4" customWidth="1"/>
    <col min="3874" max="3874" width="12.85546875" style="4" customWidth="1"/>
    <col min="3875" max="3875" width="4.85546875" style="4" customWidth="1"/>
    <col min="3876" max="3876" width="14.140625" style="4" customWidth="1"/>
    <col min="3877" max="3877" width="13.85546875" style="4" customWidth="1"/>
    <col min="3878" max="3878" width="14.140625" style="4" customWidth="1"/>
    <col min="3879" max="3879" width="8.5703125" style="4" bestFit="1" customWidth="1"/>
    <col min="3880" max="3880" width="12.85546875" style="4" customWidth="1"/>
    <col min="3881" max="3881" width="14" style="4" customWidth="1"/>
    <col min="3882" max="3882" width="13.140625" style="4" customWidth="1"/>
    <col min="3883" max="3883" width="8.5703125" style="4" bestFit="1" customWidth="1"/>
    <col min="3884" max="3884" width="15" style="4" customWidth="1"/>
    <col min="3885" max="3885" width="14.7109375" style="4" customWidth="1"/>
    <col min="3886" max="3886" width="15" style="4" customWidth="1"/>
    <col min="3887" max="3887" width="59.7109375" style="4" customWidth="1"/>
    <col min="3888" max="3888" width="81.7109375" style="4" bestFit="1" customWidth="1"/>
    <col min="3889" max="3889" width="19.42578125" style="4" customWidth="1"/>
    <col min="3890" max="3890" width="14.5703125" style="4" customWidth="1"/>
    <col min="3891" max="3891" width="12.28515625" style="4" customWidth="1"/>
    <col min="3892" max="3892" width="14.5703125" style="4" customWidth="1"/>
    <col min="3893" max="3893" width="11.7109375" style="4" customWidth="1"/>
    <col min="3894" max="3894" width="14" style="4" customWidth="1"/>
    <col min="3895" max="3895" width="20.5703125" style="4" customWidth="1"/>
    <col min="3896" max="3896" width="11.7109375" style="4" customWidth="1"/>
    <col min="3897" max="3897" width="10.85546875" style="4" customWidth="1"/>
    <col min="3898" max="4099" width="9.140625" style="4"/>
    <col min="4100" max="4100" width="7.42578125" style="4" customWidth="1"/>
    <col min="4101" max="4101" width="20.7109375" style="4" customWidth="1"/>
    <col min="4102" max="4102" width="44.28515625" style="4" customWidth="1"/>
    <col min="4103" max="4103" width="48.85546875" style="4" customWidth="1"/>
    <col min="4104" max="4104" width="8.5703125" style="4" customWidth="1"/>
    <col min="4105" max="4106" width="5.28515625" style="4" customWidth="1"/>
    <col min="4107" max="4107" width="7" style="4" customWidth="1"/>
    <col min="4108" max="4108" width="12.28515625" style="4" customWidth="1"/>
    <col min="4109" max="4109" width="10.7109375" style="4" customWidth="1"/>
    <col min="4110" max="4110" width="11.140625" style="4" customWidth="1"/>
    <col min="4111" max="4111" width="8.85546875" style="4" customWidth="1"/>
    <col min="4112" max="4112" width="13.85546875" style="4" customWidth="1"/>
    <col min="4113" max="4113" width="38.85546875" style="4" customWidth="1"/>
    <col min="4114" max="4115" width="4.85546875" style="4" customWidth="1"/>
    <col min="4116" max="4116" width="11.85546875" style="4" customWidth="1"/>
    <col min="4117" max="4117" width="9.140625" style="4" customWidth="1"/>
    <col min="4118" max="4118" width="13.42578125" style="4" customWidth="1"/>
    <col min="4119" max="4119" width="15.28515625" style="4" customWidth="1"/>
    <col min="4120" max="4120" width="15.42578125" style="4" customWidth="1"/>
    <col min="4121" max="4122" width="14.42578125" style="4" customWidth="1"/>
    <col min="4123" max="4123" width="7.140625" style="4" customWidth="1"/>
    <col min="4124" max="4126" width="15.140625" style="4" customWidth="1"/>
    <col min="4127" max="4127" width="6.7109375" style="4" customWidth="1"/>
    <col min="4128" max="4128" width="16" style="4" customWidth="1"/>
    <col min="4129" max="4129" width="14.85546875" style="4" customWidth="1"/>
    <col min="4130" max="4130" width="12.85546875" style="4" customWidth="1"/>
    <col min="4131" max="4131" width="4.85546875" style="4" customWidth="1"/>
    <col min="4132" max="4132" width="14.140625" style="4" customWidth="1"/>
    <col min="4133" max="4133" width="13.85546875" style="4" customWidth="1"/>
    <col min="4134" max="4134" width="14.140625" style="4" customWidth="1"/>
    <col min="4135" max="4135" width="8.5703125" style="4" bestFit="1" customWidth="1"/>
    <col min="4136" max="4136" width="12.85546875" style="4" customWidth="1"/>
    <col min="4137" max="4137" width="14" style="4" customWidth="1"/>
    <col min="4138" max="4138" width="13.140625" style="4" customWidth="1"/>
    <col min="4139" max="4139" width="8.5703125" style="4" bestFit="1" customWidth="1"/>
    <col min="4140" max="4140" width="15" style="4" customWidth="1"/>
    <col min="4141" max="4141" width="14.7109375" style="4" customWidth="1"/>
    <col min="4142" max="4142" width="15" style="4" customWidth="1"/>
    <col min="4143" max="4143" width="59.7109375" style="4" customWidth="1"/>
    <col min="4144" max="4144" width="81.7109375" style="4" bestFit="1" customWidth="1"/>
    <col min="4145" max="4145" width="19.42578125" style="4" customWidth="1"/>
    <col min="4146" max="4146" width="14.5703125" style="4" customWidth="1"/>
    <col min="4147" max="4147" width="12.28515625" style="4" customWidth="1"/>
    <col min="4148" max="4148" width="14.5703125" style="4" customWidth="1"/>
    <col min="4149" max="4149" width="11.7109375" style="4" customWidth="1"/>
    <col min="4150" max="4150" width="14" style="4" customWidth="1"/>
    <col min="4151" max="4151" width="20.5703125" style="4" customWidth="1"/>
    <col min="4152" max="4152" width="11.7109375" style="4" customWidth="1"/>
    <col min="4153" max="4153" width="10.85546875" style="4" customWidth="1"/>
    <col min="4154" max="4355" width="9.140625" style="4"/>
    <col min="4356" max="4356" width="7.42578125" style="4" customWidth="1"/>
    <col min="4357" max="4357" width="20.7109375" style="4" customWidth="1"/>
    <col min="4358" max="4358" width="44.28515625" style="4" customWidth="1"/>
    <col min="4359" max="4359" width="48.85546875" style="4" customWidth="1"/>
    <col min="4360" max="4360" width="8.5703125" style="4" customWidth="1"/>
    <col min="4361" max="4362" width="5.28515625" style="4" customWidth="1"/>
    <col min="4363" max="4363" width="7" style="4" customWidth="1"/>
    <col min="4364" max="4364" width="12.28515625" style="4" customWidth="1"/>
    <col min="4365" max="4365" width="10.7109375" style="4" customWidth="1"/>
    <col min="4366" max="4366" width="11.140625" style="4" customWidth="1"/>
    <col min="4367" max="4367" width="8.85546875" style="4" customWidth="1"/>
    <col min="4368" max="4368" width="13.85546875" style="4" customWidth="1"/>
    <col min="4369" max="4369" width="38.85546875" style="4" customWidth="1"/>
    <col min="4370" max="4371" width="4.85546875" style="4" customWidth="1"/>
    <col min="4372" max="4372" width="11.85546875" style="4" customWidth="1"/>
    <col min="4373" max="4373" width="9.140625" style="4" customWidth="1"/>
    <col min="4374" max="4374" width="13.42578125" style="4" customWidth="1"/>
    <col min="4375" max="4375" width="15.28515625" style="4" customWidth="1"/>
    <col min="4376" max="4376" width="15.42578125" style="4" customWidth="1"/>
    <col min="4377" max="4378" width="14.42578125" style="4" customWidth="1"/>
    <col min="4379" max="4379" width="7.140625" style="4" customWidth="1"/>
    <col min="4380" max="4382" width="15.140625" style="4" customWidth="1"/>
    <col min="4383" max="4383" width="6.7109375" style="4" customWidth="1"/>
    <col min="4384" max="4384" width="16" style="4" customWidth="1"/>
    <col min="4385" max="4385" width="14.85546875" style="4" customWidth="1"/>
    <col min="4386" max="4386" width="12.85546875" style="4" customWidth="1"/>
    <col min="4387" max="4387" width="4.85546875" style="4" customWidth="1"/>
    <col min="4388" max="4388" width="14.140625" style="4" customWidth="1"/>
    <col min="4389" max="4389" width="13.85546875" style="4" customWidth="1"/>
    <col min="4390" max="4390" width="14.140625" style="4" customWidth="1"/>
    <col min="4391" max="4391" width="8.5703125" style="4" bestFit="1" customWidth="1"/>
    <col min="4392" max="4392" width="12.85546875" style="4" customWidth="1"/>
    <col min="4393" max="4393" width="14" style="4" customWidth="1"/>
    <col min="4394" max="4394" width="13.140625" style="4" customWidth="1"/>
    <col min="4395" max="4395" width="8.5703125" style="4" bestFit="1" customWidth="1"/>
    <col min="4396" max="4396" width="15" style="4" customWidth="1"/>
    <col min="4397" max="4397" width="14.7109375" style="4" customWidth="1"/>
    <col min="4398" max="4398" width="15" style="4" customWidth="1"/>
    <col min="4399" max="4399" width="59.7109375" style="4" customWidth="1"/>
    <col min="4400" max="4400" width="81.7109375" style="4" bestFit="1" customWidth="1"/>
    <col min="4401" max="4401" width="19.42578125" style="4" customWidth="1"/>
    <col min="4402" max="4402" width="14.5703125" style="4" customWidth="1"/>
    <col min="4403" max="4403" width="12.28515625" style="4" customWidth="1"/>
    <col min="4404" max="4404" width="14.5703125" style="4" customWidth="1"/>
    <col min="4405" max="4405" width="11.7109375" style="4" customWidth="1"/>
    <col min="4406" max="4406" width="14" style="4" customWidth="1"/>
    <col min="4407" max="4407" width="20.5703125" style="4" customWidth="1"/>
    <col min="4408" max="4408" width="11.7109375" style="4" customWidth="1"/>
    <col min="4409" max="4409" width="10.85546875" style="4" customWidth="1"/>
    <col min="4410" max="4611" width="9.140625" style="4"/>
    <col min="4612" max="4612" width="7.42578125" style="4" customWidth="1"/>
    <col min="4613" max="4613" width="20.7109375" style="4" customWidth="1"/>
    <col min="4614" max="4614" width="44.28515625" style="4" customWidth="1"/>
    <col min="4615" max="4615" width="48.85546875" style="4" customWidth="1"/>
    <col min="4616" max="4616" width="8.5703125" style="4" customWidth="1"/>
    <col min="4617" max="4618" width="5.28515625" style="4" customWidth="1"/>
    <col min="4619" max="4619" width="7" style="4" customWidth="1"/>
    <col min="4620" max="4620" width="12.28515625" style="4" customWidth="1"/>
    <col min="4621" max="4621" width="10.7109375" style="4" customWidth="1"/>
    <col min="4622" max="4622" width="11.140625" style="4" customWidth="1"/>
    <col min="4623" max="4623" width="8.85546875" style="4" customWidth="1"/>
    <col min="4624" max="4624" width="13.85546875" style="4" customWidth="1"/>
    <col min="4625" max="4625" width="38.85546875" style="4" customWidth="1"/>
    <col min="4626" max="4627" width="4.85546875" style="4" customWidth="1"/>
    <col min="4628" max="4628" width="11.85546875" style="4" customWidth="1"/>
    <col min="4629" max="4629" width="9.140625" style="4" customWidth="1"/>
    <col min="4630" max="4630" width="13.42578125" style="4" customWidth="1"/>
    <col min="4631" max="4631" width="15.28515625" style="4" customWidth="1"/>
    <col min="4632" max="4632" width="15.42578125" style="4" customWidth="1"/>
    <col min="4633" max="4634" width="14.42578125" style="4" customWidth="1"/>
    <col min="4635" max="4635" width="7.140625" style="4" customWidth="1"/>
    <col min="4636" max="4638" width="15.140625" style="4" customWidth="1"/>
    <col min="4639" max="4639" width="6.7109375" style="4" customWidth="1"/>
    <col min="4640" max="4640" width="16" style="4" customWidth="1"/>
    <col min="4641" max="4641" width="14.85546875" style="4" customWidth="1"/>
    <col min="4642" max="4642" width="12.85546875" style="4" customWidth="1"/>
    <col min="4643" max="4643" width="4.85546875" style="4" customWidth="1"/>
    <col min="4644" max="4644" width="14.140625" style="4" customWidth="1"/>
    <col min="4645" max="4645" width="13.85546875" style="4" customWidth="1"/>
    <col min="4646" max="4646" width="14.140625" style="4" customWidth="1"/>
    <col min="4647" max="4647" width="8.5703125" style="4" bestFit="1" customWidth="1"/>
    <col min="4648" max="4648" width="12.85546875" style="4" customWidth="1"/>
    <col min="4649" max="4649" width="14" style="4" customWidth="1"/>
    <col min="4650" max="4650" width="13.140625" style="4" customWidth="1"/>
    <col min="4651" max="4651" width="8.5703125" style="4" bestFit="1" customWidth="1"/>
    <col min="4652" max="4652" width="15" style="4" customWidth="1"/>
    <col min="4653" max="4653" width="14.7109375" style="4" customWidth="1"/>
    <col min="4654" max="4654" width="15" style="4" customWidth="1"/>
    <col min="4655" max="4655" width="59.7109375" style="4" customWidth="1"/>
    <col min="4656" max="4656" width="81.7109375" style="4" bestFit="1" customWidth="1"/>
    <col min="4657" max="4657" width="19.42578125" style="4" customWidth="1"/>
    <col min="4658" max="4658" width="14.5703125" style="4" customWidth="1"/>
    <col min="4659" max="4659" width="12.28515625" style="4" customWidth="1"/>
    <col min="4660" max="4660" width="14.5703125" style="4" customWidth="1"/>
    <col min="4661" max="4661" width="11.7109375" style="4" customWidth="1"/>
    <col min="4662" max="4662" width="14" style="4" customWidth="1"/>
    <col min="4663" max="4663" width="20.5703125" style="4" customWidth="1"/>
    <col min="4664" max="4664" width="11.7109375" style="4" customWidth="1"/>
    <col min="4665" max="4665" width="10.85546875" style="4" customWidth="1"/>
    <col min="4666" max="4867" width="9.140625" style="4"/>
    <col min="4868" max="4868" width="7.42578125" style="4" customWidth="1"/>
    <col min="4869" max="4869" width="20.7109375" style="4" customWidth="1"/>
    <col min="4870" max="4870" width="44.28515625" style="4" customWidth="1"/>
    <col min="4871" max="4871" width="48.85546875" style="4" customWidth="1"/>
    <col min="4872" max="4872" width="8.5703125" style="4" customWidth="1"/>
    <col min="4873" max="4874" width="5.28515625" style="4" customWidth="1"/>
    <col min="4875" max="4875" width="7" style="4" customWidth="1"/>
    <col min="4876" max="4876" width="12.28515625" style="4" customWidth="1"/>
    <col min="4877" max="4877" width="10.7109375" style="4" customWidth="1"/>
    <col min="4878" max="4878" width="11.140625" style="4" customWidth="1"/>
    <col min="4879" max="4879" width="8.85546875" style="4" customWidth="1"/>
    <col min="4880" max="4880" width="13.85546875" style="4" customWidth="1"/>
    <col min="4881" max="4881" width="38.85546875" style="4" customWidth="1"/>
    <col min="4882" max="4883" width="4.85546875" style="4" customWidth="1"/>
    <col min="4884" max="4884" width="11.85546875" style="4" customWidth="1"/>
    <col min="4885" max="4885" width="9.140625" style="4" customWidth="1"/>
    <col min="4886" max="4886" width="13.42578125" style="4" customWidth="1"/>
    <col min="4887" max="4887" width="15.28515625" style="4" customWidth="1"/>
    <col min="4888" max="4888" width="15.42578125" style="4" customWidth="1"/>
    <col min="4889" max="4890" width="14.42578125" style="4" customWidth="1"/>
    <col min="4891" max="4891" width="7.140625" style="4" customWidth="1"/>
    <col min="4892" max="4894" width="15.140625" style="4" customWidth="1"/>
    <col min="4895" max="4895" width="6.7109375" style="4" customWidth="1"/>
    <col min="4896" max="4896" width="16" style="4" customWidth="1"/>
    <col min="4897" max="4897" width="14.85546875" style="4" customWidth="1"/>
    <col min="4898" max="4898" width="12.85546875" style="4" customWidth="1"/>
    <col min="4899" max="4899" width="4.85546875" style="4" customWidth="1"/>
    <col min="4900" max="4900" width="14.140625" style="4" customWidth="1"/>
    <col min="4901" max="4901" width="13.85546875" style="4" customWidth="1"/>
    <col min="4902" max="4902" width="14.140625" style="4" customWidth="1"/>
    <col min="4903" max="4903" width="8.5703125" style="4" bestFit="1" customWidth="1"/>
    <col min="4904" max="4904" width="12.85546875" style="4" customWidth="1"/>
    <col min="4905" max="4905" width="14" style="4" customWidth="1"/>
    <col min="4906" max="4906" width="13.140625" style="4" customWidth="1"/>
    <col min="4907" max="4907" width="8.5703125" style="4" bestFit="1" customWidth="1"/>
    <col min="4908" max="4908" width="15" style="4" customWidth="1"/>
    <col min="4909" max="4909" width="14.7109375" style="4" customWidth="1"/>
    <col min="4910" max="4910" width="15" style="4" customWidth="1"/>
    <col min="4911" max="4911" width="59.7109375" style="4" customWidth="1"/>
    <col min="4912" max="4912" width="81.7109375" style="4" bestFit="1" customWidth="1"/>
    <col min="4913" max="4913" width="19.42578125" style="4" customWidth="1"/>
    <col min="4914" max="4914" width="14.5703125" style="4" customWidth="1"/>
    <col min="4915" max="4915" width="12.28515625" style="4" customWidth="1"/>
    <col min="4916" max="4916" width="14.5703125" style="4" customWidth="1"/>
    <col min="4917" max="4917" width="11.7109375" style="4" customWidth="1"/>
    <col min="4918" max="4918" width="14" style="4" customWidth="1"/>
    <col min="4919" max="4919" width="20.5703125" style="4" customWidth="1"/>
    <col min="4920" max="4920" width="11.7109375" style="4" customWidth="1"/>
    <col min="4921" max="4921" width="10.85546875" style="4" customWidth="1"/>
    <col min="4922" max="5123" width="9.140625" style="4"/>
    <col min="5124" max="5124" width="7.42578125" style="4" customWidth="1"/>
    <col min="5125" max="5125" width="20.7109375" style="4" customWidth="1"/>
    <col min="5126" max="5126" width="44.28515625" style="4" customWidth="1"/>
    <col min="5127" max="5127" width="48.85546875" style="4" customWidth="1"/>
    <col min="5128" max="5128" width="8.5703125" style="4" customWidth="1"/>
    <col min="5129" max="5130" width="5.28515625" style="4" customWidth="1"/>
    <col min="5131" max="5131" width="7" style="4" customWidth="1"/>
    <col min="5132" max="5132" width="12.28515625" style="4" customWidth="1"/>
    <col min="5133" max="5133" width="10.7109375" style="4" customWidth="1"/>
    <col min="5134" max="5134" width="11.140625" style="4" customWidth="1"/>
    <col min="5135" max="5135" width="8.85546875" style="4" customWidth="1"/>
    <col min="5136" max="5136" width="13.85546875" style="4" customWidth="1"/>
    <col min="5137" max="5137" width="38.85546875" style="4" customWidth="1"/>
    <col min="5138" max="5139" width="4.85546875" style="4" customWidth="1"/>
    <col min="5140" max="5140" width="11.85546875" style="4" customWidth="1"/>
    <col min="5141" max="5141" width="9.140625" style="4" customWidth="1"/>
    <col min="5142" max="5142" width="13.42578125" style="4" customWidth="1"/>
    <col min="5143" max="5143" width="15.28515625" style="4" customWidth="1"/>
    <col min="5144" max="5144" width="15.42578125" style="4" customWidth="1"/>
    <col min="5145" max="5146" width="14.42578125" style="4" customWidth="1"/>
    <col min="5147" max="5147" width="7.140625" style="4" customWidth="1"/>
    <col min="5148" max="5150" width="15.140625" style="4" customWidth="1"/>
    <col min="5151" max="5151" width="6.7109375" style="4" customWidth="1"/>
    <col min="5152" max="5152" width="16" style="4" customWidth="1"/>
    <col min="5153" max="5153" width="14.85546875" style="4" customWidth="1"/>
    <col min="5154" max="5154" width="12.85546875" style="4" customWidth="1"/>
    <col min="5155" max="5155" width="4.85546875" style="4" customWidth="1"/>
    <col min="5156" max="5156" width="14.140625" style="4" customWidth="1"/>
    <col min="5157" max="5157" width="13.85546875" style="4" customWidth="1"/>
    <col min="5158" max="5158" width="14.140625" style="4" customWidth="1"/>
    <col min="5159" max="5159" width="8.5703125" style="4" bestFit="1" customWidth="1"/>
    <col min="5160" max="5160" width="12.85546875" style="4" customWidth="1"/>
    <col min="5161" max="5161" width="14" style="4" customWidth="1"/>
    <col min="5162" max="5162" width="13.140625" style="4" customWidth="1"/>
    <col min="5163" max="5163" width="8.5703125" style="4" bestFit="1" customWidth="1"/>
    <col min="5164" max="5164" width="15" style="4" customWidth="1"/>
    <col min="5165" max="5165" width="14.7109375" style="4" customWidth="1"/>
    <col min="5166" max="5166" width="15" style="4" customWidth="1"/>
    <col min="5167" max="5167" width="59.7109375" style="4" customWidth="1"/>
    <col min="5168" max="5168" width="81.7109375" style="4" bestFit="1" customWidth="1"/>
    <col min="5169" max="5169" width="19.42578125" style="4" customWidth="1"/>
    <col min="5170" max="5170" width="14.5703125" style="4" customWidth="1"/>
    <col min="5171" max="5171" width="12.28515625" style="4" customWidth="1"/>
    <col min="5172" max="5172" width="14.5703125" style="4" customWidth="1"/>
    <col min="5173" max="5173" width="11.7109375" style="4" customWidth="1"/>
    <col min="5174" max="5174" width="14" style="4" customWidth="1"/>
    <col min="5175" max="5175" width="20.5703125" style="4" customWidth="1"/>
    <col min="5176" max="5176" width="11.7109375" style="4" customWidth="1"/>
    <col min="5177" max="5177" width="10.85546875" style="4" customWidth="1"/>
    <col min="5178" max="5379" width="9.140625" style="4"/>
    <col min="5380" max="5380" width="7.42578125" style="4" customWidth="1"/>
    <col min="5381" max="5381" width="20.7109375" style="4" customWidth="1"/>
    <col min="5382" max="5382" width="44.28515625" style="4" customWidth="1"/>
    <col min="5383" max="5383" width="48.85546875" style="4" customWidth="1"/>
    <col min="5384" max="5384" width="8.5703125" style="4" customWidth="1"/>
    <col min="5385" max="5386" width="5.28515625" style="4" customWidth="1"/>
    <col min="5387" max="5387" width="7" style="4" customWidth="1"/>
    <col min="5388" max="5388" width="12.28515625" style="4" customWidth="1"/>
    <col min="5389" max="5389" width="10.7109375" style="4" customWidth="1"/>
    <col min="5390" max="5390" width="11.140625" style="4" customWidth="1"/>
    <col min="5391" max="5391" width="8.85546875" style="4" customWidth="1"/>
    <col min="5392" max="5392" width="13.85546875" style="4" customWidth="1"/>
    <col min="5393" max="5393" width="38.85546875" style="4" customWidth="1"/>
    <col min="5394" max="5395" width="4.85546875" style="4" customWidth="1"/>
    <col min="5396" max="5396" width="11.85546875" style="4" customWidth="1"/>
    <col min="5397" max="5397" width="9.140625" style="4" customWidth="1"/>
    <col min="5398" max="5398" width="13.42578125" style="4" customWidth="1"/>
    <col min="5399" max="5399" width="15.28515625" style="4" customWidth="1"/>
    <col min="5400" max="5400" width="15.42578125" style="4" customWidth="1"/>
    <col min="5401" max="5402" width="14.42578125" style="4" customWidth="1"/>
    <col min="5403" max="5403" width="7.140625" style="4" customWidth="1"/>
    <col min="5404" max="5406" width="15.140625" style="4" customWidth="1"/>
    <col min="5407" max="5407" width="6.7109375" style="4" customWidth="1"/>
    <col min="5408" max="5408" width="16" style="4" customWidth="1"/>
    <col min="5409" max="5409" width="14.85546875" style="4" customWidth="1"/>
    <col min="5410" max="5410" width="12.85546875" style="4" customWidth="1"/>
    <col min="5411" max="5411" width="4.85546875" style="4" customWidth="1"/>
    <col min="5412" max="5412" width="14.140625" style="4" customWidth="1"/>
    <col min="5413" max="5413" width="13.85546875" style="4" customWidth="1"/>
    <col min="5414" max="5414" width="14.140625" style="4" customWidth="1"/>
    <col min="5415" max="5415" width="8.5703125" style="4" bestFit="1" customWidth="1"/>
    <col min="5416" max="5416" width="12.85546875" style="4" customWidth="1"/>
    <col min="5417" max="5417" width="14" style="4" customWidth="1"/>
    <col min="5418" max="5418" width="13.140625" style="4" customWidth="1"/>
    <col min="5419" max="5419" width="8.5703125" style="4" bestFit="1" customWidth="1"/>
    <col min="5420" max="5420" width="15" style="4" customWidth="1"/>
    <col min="5421" max="5421" width="14.7109375" style="4" customWidth="1"/>
    <col min="5422" max="5422" width="15" style="4" customWidth="1"/>
    <col min="5423" max="5423" width="59.7109375" style="4" customWidth="1"/>
    <col min="5424" max="5424" width="81.7109375" style="4" bestFit="1" customWidth="1"/>
    <col min="5425" max="5425" width="19.42578125" style="4" customWidth="1"/>
    <col min="5426" max="5426" width="14.5703125" style="4" customWidth="1"/>
    <col min="5427" max="5427" width="12.28515625" style="4" customWidth="1"/>
    <col min="5428" max="5428" width="14.5703125" style="4" customWidth="1"/>
    <col min="5429" max="5429" width="11.7109375" style="4" customWidth="1"/>
    <col min="5430" max="5430" width="14" style="4" customWidth="1"/>
    <col min="5431" max="5431" width="20.5703125" style="4" customWidth="1"/>
    <col min="5432" max="5432" width="11.7109375" style="4" customWidth="1"/>
    <col min="5433" max="5433" width="10.85546875" style="4" customWidth="1"/>
    <col min="5434" max="5635" width="9.140625" style="4"/>
    <col min="5636" max="5636" width="7.42578125" style="4" customWidth="1"/>
    <col min="5637" max="5637" width="20.7109375" style="4" customWidth="1"/>
    <col min="5638" max="5638" width="44.28515625" style="4" customWidth="1"/>
    <col min="5639" max="5639" width="48.85546875" style="4" customWidth="1"/>
    <col min="5640" max="5640" width="8.5703125" style="4" customWidth="1"/>
    <col min="5641" max="5642" width="5.28515625" style="4" customWidth="1"/>
    <col min="5643" max="5643" width="7" style="4" customWidth="1"/>
    <col min="5644" max="5644" width="12.28515625" style="4" customWidth="1"/>
    <col min="5645" max="5645" width="10.7109375" style="4" customWidth="1"/>
    <col min="5646" max="5646" width="11.140625" style="4" customWidth="1"/>
    <col min="5647" max="5647" width="8.85546875" style="4" customWidth="1"/>
    <col min="5648" max="5648" width="13.85546875" style="4" customWidth="1"/>
    <col min="5649" max="5649" width="38.85546875" style="4" customWidth="1"/>
    <col min="5650" max="5651" width="4.85546875" style="4" customWidth="1"/>
    <col min="5652" max="5652" width="11.85546875" style="4" customWidth="1"/>
    <col min="5653" max="5653" width="9.140625" style="4" customWidth="1"/>
    <col min="5654" max="5654" width="13.42578125" style="4" customWidth="1"/>
    <col min="5655" max="5655" width="15.28515625" style="4" customWidth="1"/>
    <col min="5656" max="5656" width="15.42578125" style="4" customWidth="1"/>
    <col min="5657" max="5658" width="14.42578125" style="4" customWidth="1"/>
    <col min="5659" max="5659" width="7.140625" style="4" customWidth="1"/>
    <col min="5660" max="5662" width="15.140625" style="4" customWidth="1"/>
    <col min="5663" max="5663" width="6.7109375" style="4" customWidth="1"/>
    <col min="5664" max="5664" width="16" style="4" customWidth="1"/>
    <col min="5665" max="5665" width="14.85546875" style="4" customWidth="1"/>
    <col min="5666" max="5666" width="12.85546875" style="4" customWidth="1"/>
    <col min="5667" max="5667" width="4.85546875" style="4" customWidth="1"/>
    <col min="5668" max="5668" width="14.140625" style="4" customWidth="1"/>
    <col min="5669" max="5669" width="13.85546875" style="4" customWidth="1"/>
    <col min="5670" max="5670" width="14.140625" style="4" customWidth="1"/>
    <col min="5671" max="5671" width="8.5703125" style="4" bestFit="1" customWidth="1"/>
    <col min="5672" max="5672" width="12.85546875" style="4" customWidth="1"/>
    <col min="5673" max="5673" width="14" style="4" customWidth="1"/>
    <col min="5674" max="5674" width="13.140625" style="4" customWidth="1"/>
    <col min="5675" max="5675" width="8.5703125" style="4" bestFit="1" customWidth="1"/>
    <col min="5676" max="5676" width="15" style="4" customWidth="1"/>
    <col min="5677" max="5677" width="14.7109375" style="4" customWidth="1"/>
    <col min="5678" max="5678" width="15" style="4" customWidth="1"/>
    <col min="5679" max="5679" width="59.7109375" style="4" customWidth="1"/>
    <col min="5680" max="5680" width="81.7109375" style="4" bestFit="1" customWidth="1"/>
    <col min="5681" max="5681" width="19.42578125" style="4" customWidth="1"/>
    <col min="5682" max="5682" width="14.5703125" style="4" customWidth="1"/>
    <col min="5683" max="5683" width="12.28515625" style="4" customWidth="1"/>
    <col min="5684" max="5684" width="14.5703125" style="4" customWidth="1"/>
    <col min="5685" max="5685" width="11.7109375" style="4" customWidth="1"/>
    <col min="5686" max="5686" width="14" style="4" customWidth="1"/>
    <col min="5687" max="5687" width="20.5703125" style="4" customWidth="1"/>
    <col min="5688" max="5688" width="11.7109375" style="4" customWidth="1"/>
    <col min="5689" max="5689" width="10.85546875" style="4" customWidth="1"/>
    <col min="5690" max="5891" width="9.140625" style="4"/>
    <col min="5892" max="5892" width="7.42578125" style="4" customWidth="1"/>
    <col min="5893" max="5893" width="20.7109375" style="4" customWidth="1"/>
    <col min="5894" max="5894" width="44.28515625" style="4" customWidth="1"/>
    <col min="5895" max="5895" width="48.85546875" style="4" customWidth="1"/>
    <col min="5896" max="5896" width="8.5703125" style="4" customWidth="1"/>
    <col min="5897" max="5898" width="5.28515625" style="4" customWidth="1"/>
    <col min="5899" max="5899" width="7" style="4" customWidth="1"/>
    <col min="5900" max="5900" width="12.28515625" style="4" customWidth="1"/>
    <col min="5901" max="5901" width="10.7109375" style="4" customWidth="1"/>
    <col min="5902" max="5902" width="11.140625" style="4" customWidth="1"/>
    <col min="5903" max="5903" width="8.85546875" style="4" customWidth="1"/>
    <col min="5904" max="5904" width="13.85546875" style="4" customWidth="1"/>
    <col min="5905" max="5905" width="38.85546875" style="4" customWidth="1"/>
    <col min="5906" max="5907" width="4.85546875" style="4" customWidth="1"/>
    <col min="5908" max="5908" width="11.85546875" style="4" customWidth="1"/>
    <col min="5909" max="5909" width="9.140625" style="4" customWidth="1"/>
    <col min="5910" max="5910" width="13.42578125" style="4" customWidth="1"/>
    <col min="5911" max="5911" width="15.28515625" style="4" customWidth="1"/>
    <col min="5912" max="5912" width="15.42578125" style="4" customWidth="1"/>
    <col min="5913" max="5914" width="14.42578125" style="4" customWidth="1"/>
    <col min="5915" max="5915" width="7.140625" style="4" customWidth="1"/>
    <col min="5916" max="5918" width="15.140625" style="4" customWidth="1"/>
    <col min="5919" max="5919" width="6.7109375" style="4" customWidth="1"/>
    <col min="5920" max="5920" width="16" style="4" customWidth="1"/>
    <col min="5921" max="5921" width="14.85546875" style="4" customWidth="1"/>
    <col min="5922" max="5922" width="12.85546875" style="4" customWidth="1"/>
    <col min="5923" max="5923" width="4.85546875" style="4" customWidth="1"/>
    <col min="5924" max="5924" width="14.140625" style="4" customWidth="1"/>
    <col min="5925" max="5925" width="13.85546875" style="4" customWidth="1"/>
    <col min="5926" max="5926" width="14.140625" style="4" customWidth="1"/>
    <col min="5927" max="5927" width="8.5703125" style="4" bestFit="1" customWidth="1"/>
    <col min="5928" max="5928" width="12.85546875" style="4" customWidth="1"/>
    <col min="5929" max="5929" width="14" style="4" customWidth="1"/>
    <col min="5930" max="5930" width="13.140625" style="4" customWidth="1"/>
    <col min="5931" max="5931" width="8.5703125" style="4" bestFit="1" customWidth="1"/>
    <col min="5932" max="5932" width="15" style="4" customWidth="1"/>
    <col min="5933" max="5933" width="14.7109375" style="4" customWidth="1"/>
    <col min="5934" max="5934" width="15" style="4" customWidth="1"/>
    <col min="5935" max="5935" width="59.7109375" style="4" customWidth="1"/>
    <col min="5936" max="5936" width="81.7109375" style="4" bestFit="1" customWidth="1"/>
    <col min="5937" max="5937" width="19.42578125" style="4" customWidth="1"/>
    <col min="5938" max="5938" width="14.5703125" style="4" customWidth="1"/>
    <col min="5939" max="5939" width="12.28515625" style="4" customWidth="1"/>
    <col min="5940" max="5940" width="14.5703125" style="4" customWidth="1"/>
    <col min="5941" max="5941" width="11.7109375" style="4" customWidth="1"/>
    <col min="5942" max="5942" width="14" style="4" customWidth="1"/>
    <col min="5943" max="5943" width="20.5703125" style="4" customWidth="1"/>
    <col min="5944" max="5944" width="11.7109375" style="4" customWidth="1"/>
    <col min="5945" max="5945" width="10.85546875" style="4" customWidth="1"/>
    <col min="5946" max="6147" width="9.140625" style="4"/>
    <col min="6148" max="6148" width="7.42578125" style="4" customWidth="1"/>
    <col min="6149" max="6149" width="20.7109375" style="4" customWidth="1"/>
    <col min="6150" max="6150" width="44.28515625" style="4" customWidth="1"/>
    <col min="6151" max="6151" width="48.85546875" style="4" customWidth="1"/>
    <col min="6152" max="6152" width="8.5703125" style="4" customWidth="1"/>
    <col min="6153" max="6154" width="5.28515625" style="4" customWidth="1"/>
    <col min="6155" max="6155" width="7" style="4" customWidth="1"/>
    <col min="6156" max="6156" width="12.28515625" style="4" customWidth="1"/>
    <col min="6157" max="6157" width="10.7109375" style="4" customWidth="1"/>
    <col min="6158" max="6158" width="11.140625" style="4" customWidth="1"/>
    <col min="6159" max="6159" width="8.85546875" style="4" customWidth="1"/>
    <col min="6160" max="6160" width="13.85546875" style="4" customWidth="1"/>
    <col min="6161" max="6161" width="38.85546875" style="4" customWidth="1"/>
    <col min="6162" max="6163" width="4.85546875" style="4" customWidth="1"/>
    <col min="6164" max="6164" width="11.85546875" style="4" customWidth="1"/>
    <col min="6165" max="6165" width="9.140625" style="4" customWidth="1"/>
    <col min="6166" max="6166" width="13.42578125" style="4" customWidth="1"/>
    <col min="6167" max="6167" width="15.28515625" style="4" customWidth="1"/>
    <col min="6168" max="6168" width="15.42578125" style="4" customWidth="1"/>
    <col min="6169" max="6170" width="14.42578125" style="4" customWidth="1"/>
    <col min="6171" max="6171" width="7.140625" style="4" customWidth="1"/>
    <col min="6172" max="6174" width="15.140625" style="4" customWidth="1"/>
    <col min="6175" max="6175" width="6.7109375" style="4" customWidth="1"/>
    <col min="6176" max="6176" width="16" style="4" customWidth="1"/>
    <col min="6177" max="6177" width="14.85546875" style="4" customWidth="1"/>
    <col min="6178" max="6178" width="12.85546875" style="4" customWidth="1"/>
    <col min="6179" max="6179" width="4.85546875" style="4" customWidth="1"/>
    <col min="6180" max="6180" width="14.140625" style="4" customWidth="1"/>
    <col min="6181" max="6181" width="13.85546875" style="4" customWidth="1"/>
    <col min="6182" max="6182" width="14.140625" style="4" customWidth="1"/>
    <col min="6183" max="6183" width="8.5703125" style="4" bestFit="1" customWidth="1"/>
    <col min="6184" max="6184" width="12.85546875" style="4" customWidth="1"/>
    <col min="6185" max="6185" width="14" style="4" customWidth="1"/>
    <col min="6186" max="6186" width="13.140625" style="4" customWidth="1"/>
    <col min="6187" max="6187" width="8.5703125" style="4" bestFit="1" customWidth="1"/>
    <col min="6188" max="6188" width="15" style="4" customWidth="1"/>
    <col min="6189" max="6189" width="14.7109375" style="4" customWidth="1"/>
    <col min="6190" max="6190" width="15" style="4" customWidth="1"/>
    <col min="6191" max="6191" width="59.7109375" style="4" customWidth="1"/>
    <col min="6192" max="6192" width="81.7109375" style="4" bestFit="1" customWidth="1"/>
    <col min="6193" max="6193" width="19.42578125" style="4" customWidth="1"/>
    <col min="6194" max="6194" width="14.5703125" style="4" customWidth="1"/>
    <col min="6195" max="6195" width="12.28515625" style="4" customWidth="1"/>
    <col min="6196" max="6196" width="14.5703125" style="4" customWidth="1"/>
    <col min="6197" max="6197" width="11.7109375" style="4" customWidth="1"/>
    <col min="6198" max="6198" width="14" style="4" customWidth="1"/>
    <col min="6199" max="6199" width="20.5703125" style="4" customWidth="1"/>
    <col min="6200" max="6200" width="11.7109375" style="4" customWidth="1"/>
    <col min="6201" max="6201" width="10.85546875" style="4" customWidth="1"/>
    <col min="6202" max="6403" width="9.140625" style="4"/>
    <col min="6404" max="6404" width="7.42578125" style="4" customWidth="1"/>
    <col min="6405" max="6405" width="20.7109375" style="4" customWidth="1"/>
    <col min="6406" max="6406" width="44.28515625" style="4" customWidth="1"/>
    <col min="6407" max="6407" width="48.85546875" style="4" customWidth="1"/>
    <col min="6408" max="6408" width="8.5703125" style="4" customWidth="1"/>
    <col min="6409" max="6410" width="5.28515625" style="4" customWidth="1"/>
    <col min="6411" max="6411" width="7" style="4" customWidth="1"/>
    <col min="6412" max="6412" width="12.28515625" style="4" customWidth="1"/>
    <col min="6413" max="6413" width="10.7109375" style="4" customWidth="1"/>
    <col min="6414" max="6414" width="11.140625" style="4" customWidth="1"/>
    <col min="6415" max="6415" width="8.85546875" style="4" customWidth="1"/>
    <col min="6416" max="6416" width="13.85546875" style="4" customWidth="1"/>
    <col min="6417" max="6417" width="38.85546875" style="4" customWidth="1"/>
    <col min="6418" max="6419" width="4.85546875" style="4" customWidth="1"/>
    <col min="6420" max="6420" width="11.85546875" style="4" customWidth="1"/>
    <col min="6421" max="6421" width="9.140625" style="4" customWidth="1"/>
    <col min="6422" max="6422" width="13.42578125" style="4" customWidth="1"/>
    <col min="6423" max="6423" width="15.28515625" style="4" customWidth="1"/>
    <col min="6424" max="6424" width="15.42578125" style="4" customWidth="1"/>
    <col min="6425" max="6426" width="14.42578125" style="4" customWidth="1"/>
    <col min="6427" max="6427" width="7.140625" style="4" customWidth="1"/>
    <col min="6428" max="6430" width="15.140625" style="4" customWidth="1"/>
    <col min="6431" max="6431" width="6.7109375" style="4" customWidth="1"/>
    <col min="6432" max="6432" width="16" style="4" customWidth="1"/>
    <col min="6433" max="6433" width="14.85546875" style="4" customWidth="1"/>
    <col min="6434" max="6434" width="12.85546875" style="4" customWidth="1"/>
    <col min="6435" max="6435" width="4.85546875" style="4" customWidth="1"/>
    <col min="6436" max="6436" width="14.140625" style="4" customWidth="1"/>
    <col min="6437" max="6437" width="13.85546875" style="4" customWidth="1"/>
    <col min="6438" max="6438" width="14.140625" style="4" customWidth="1"/>
    <col min="6439" max="6439" width="8.5703125" style="4" bestFit="1" customWidth="1"/>
    <col min="6440" max="6440" width="12.85546875" style="4" customWidth="1"/>
    <col min="6441" max="6441" width="14" style="4" customWidth="1"/>
    <col min="6442" max="6442" width="13.140625" style="4" customWidth="1"/>
    <col min="6443" max="6443" width="8.5703125" style="4" bestFit="1" customWidth="1"/>
    <col min="6444" max="6444" width="15" style="4" customWidth="1"/>
    <col min="6445" max="6445" width="14.7109375" style="4" customWidth="1"/>
    <col min="6446" max="6446" width="15" style="4" customWidth="1"/>
    <col min="6447" max="6447" width="59.7109375" style="4" customWidth="1"/>
    <col min="6448" max="6448" width="81.7109375" style="4" bestFit="1" customWidth="1"/>
    <col min="6449" max="6449" width="19.42578125" style="4" customWidth="1"/>
    <col min="6450" max="6450" width="14.5703125" style="4" customWidth="1"/>
    <col min="6451" max="6451" width="12.28515625" style="4" customWidth="1"/>
    <col min="6452" max="6452" width="14.5703125" style="4" customWidth="1"/>
    <col min="6453" max="6453" width="11.7109375" style="4" customWidth="1"/>
    <col min="6454" max="6454" width="14" style="4" customWidth="1"/>
    <col min="6455" max="6455" width="20.5703125" style="4" customWidth="1"/>
    <col min="6456" max="6456" width="11.7109375" style="4" customWidth="1"/>
    <col min="6457" max="6457" width="10.85546875" style="4" customWidth="1"/>
    <col min="6458" max="6659" width="9.140625" style="4"/>
    <col min="6660" max="6660" width="7.42578125" style="4" customWidth="1"/>
    <col min="6661" max="6661" width="20.7109375" style="4" customWidth="1"/>
    <col min="6662" max="6662" width="44.28515625" style="4" customWidth="1"/>
    <col min="6663" max="6663" width="48.85546875" style="4" customWidth="1"/>
    <col min="6664" max="6664" width="8.5703125" style="4" customWidth="1"/>
    <col min="6665" max="6666" width="5.28515625" style="4" customWidth="1"/>
    <col min="6667" max="6667" width="7" style="4" customWidth="1"/>
    <col min="6668" max="6668" width="12.28515625" style="4" customWidth="1"/>
    <col min="6669" max="6669" width="10.7109375" style="4" customWidth="1"/>
    <col min="6670" max="6670" width="11.140625" style="4" customWidth="1"/>
    <col min="6671" max="6671" width="8.85546875" style="4" customWidth="1"/>
    <col min="6672" max="6672" width="13.85546875" style="4" customWidth="1"/>
    <col min="6673" max="6673" width="38.85546875" style="4" customWidth="1"/>
    <col min="6674" max="6675" width="4.85546875" style="4" customWidth="1"/>
    <col min="6676" max="6676" width="11.85546875" style="4" customWidth="1"/>
    <col min="6677" max="6677" width="9.140625" style="4" customWidth="1"/>
    <col min="6678" max="6678" width="13.42578125" style="4" customWidth="1"/>
    <col min="6679" max="6679" width="15.28515625" style="4" customWidth="1"/>
    <col min="6680" max="6680" width="15.42578125" style="4" customWidth="1"/>
    <col min="6681" max="6682" width="14.42578125" style="4" customWidth="1"/>
    <col min="6683" max="6683" width="7.140625" style="4" customWidth="1"/>
    <col min="6684" max="6686" width="15.140625" style="4" customWidth="1"/>
    <col min="6687" max="6687" width="6.7109375" style="4" customWidth="1"/>
    <col min="6688" max="6688" width="16" style="4" customWidth="1"/>
    <col min="6689" max="6689" width="14.85546875" style="4" customWidth="1"/>
    <col min="6690" max="6690" width="12.85546875" style="4" customWidth="1"/>
    <col min="6691" max="6691" width="4.85546875" style="4" customWidth="1"/>
    <col min="6692" max="6692" width="14.140625" style="4" customWidth="1"/>
    <col min="6693" max="6693" width="13.85546875" style="4" customWidth="1"/>
    <col min="6694" max="6694" width="14.140625" style="4" customWidth="1"/>
    <col min="6695" max="6695" width="8.5703125" style="4" bestFit="1" customWidth="1"/>
    <col min="6696" max="6696" width="12.85546875" style="4" customWidth="1"/>
    <col min="6697" max="6697" width="14" style="4" customWidth="1"/>
    <col min="6698" max="6698" width="13.140625" style="4" customWidth="1"/>
    <col min="6699" max="6699" width="8.5703125" style="4" bestFit="1" customWidth="1"/>
    <col min="6700" max="6700" width="15" style="4" customWidth="1"/>
    <col min="6701" max="6701" width="14.7109375" style="4" customWidth="1"/>
    <col min="6702" max="6702" width="15" style="4" customWidth="1"/>
    <col min="6703" max="6703" width="59.7109375" style="4" customWidth="1"/>
    <col min="6704" max="6704" width="81.7109375" style="4" bestFit="1" customWidth="1"/>
    <col min="6705" max="6705" width="19.42578125" style="4" customWidth="1"/>
    <col min="6706" max="6706" width="14.5703125" style="4" customWidth="1"/>
    <col min="6707" max="6707" width="12.28515625" style="4" customWidth="1"/>
    <col min="6708" max="6708" width="14.5703125" style="4" customWidth="1"/>
    <col min="6709" max="6709" width="11.7109375" style="4" customWidth="1"/>
    <col min="6710" max="6710" width="14" style="4" customWidth="1"/>
    <col min="6711" max="6711" width="20.5703125" style="4" customWidth="1"/>
    <col min="6712" max="6712" width="11.7109375" style="4" customWidth="1"/>
    <col min="6713" max="6713" width="10.85546875" style="4" customWidth="1"/>
    <col min="6714" max="6915" width="9.140625" style="4"/>
    <col min="6916" max="6916" width="7.42578125" style="4" customWidth="1"/>
    <col min="6917" max="6917" width="20.7109375" style="4" customWidth="1"/>
    <col min="6918" max="6918" width="44.28515625" style="4" customWidth="1"/>
    <col min="6919" max="6919" width="48.85546875" style="4" customWidth="1"/>
    <col min="6920" max="6920" width="8.5703125" style="4" customWidth="1"/>
    <col min="6921" max="6922" width="5.28515625" style="4" customWidth="1"/>
    <col min="6923" max="6923" width="7" style="4" customWidth="1"/>
    <col min="6924" max="6924" width="12.28515625" style="4" customWidth="1"/>
    <col min="6925" max="6925" width="10.7109375" style="4" customWidth="1"/>
    <col min="6926" max="6926" width="11.140625" style="4" customWidth="1"/>
    <col min="6927" max="6927" width="8.85546875" style="4" customWidth="1"/>
    <col min="6928" max="6928" width="13.85546875" style="4" customWidth="1"/>
    <col min="6929" max="6929" width="38.85546875" style="4" customWidth="1"/>
    <col min="6930" max="6931" width="4.85546875" style="4" customWidth="1"/>
    <col min="6932" max="6932" width="11.85546875" style="4" customWidth="1"/>
    <col min="6933" max="6933" width="9.140625" style="4" customWidth="1"/>
    <col min="6934" max="6934" width="13.42578125" style="4" customWidth="1"/>
    <col min="6935" max="6935" width="15.28515625" style="4" customWidth="1"/>
    <col min="6936" max="6936" width="15.42578125" style="4" customWidth="1"/>
    <col min="6937" max="6938" width="14.42578125" style="4" customWidth="1"/>
    <col min="6939" max="6939" width="7.140625" style="4" customWidth="1"/>
    <col min="6940" max="6942" width="15.140625" style="4" customWidth="1"/>
    <col min="6943" max="6943" width="6.7109375" style="4" customWidth="1"/>
    <col min="6944" max="6944" width="16" style="4" customWidth="1"/>
    <col min="6945" max="6945" width="14.85546875" style="4" customWidth="1"/>
    <col min="6946" max="6946" width="12.85546875" style="4" customWidth="1"/>
    <col min="6947" max="6947" width="4.85546875" style="4" customWidth="1"/>
    <col min="6948" max="6948" width="14.140625" style="4" customWidth="1"/>
    <col min="6949" max="6949" width="13.85546875" style="4" customWidth="1"/>
    <col min="6950" max="6950" width="14.140625" style="4" customWidth="1"/>
    <col min="6951" max="6951" width="8.5703125" style="4" bestFit="1" customWidth="1"/>
    <col min="6952" max="6952" width="12.85546875" style="4" customWidth="1"/>
    <col min="6953" max="6953" width="14" style="4" customWidth="1"/>
    <col min="6954" max="6954" width="13.140625" style="4" customWidth="1"/>
    <col min="6955" max="6955" width="8.5703125" style="4" bestFit="1" customWidth="1"/>
    <col min="6956" max="6956" width="15" style="4" customWidth="1"/>
    <col min="6957" max="6957" width="14.7109375" style="4" customWidth="1"/>
    <col min="6958" max="6958" width="15" style="4" customWidth="1"/>
    <col min="6959" max="6959" width="59.7109375" style="4" customWidth="1"/>
    <col min="6960" max="6960" width="81.7109375" style="4" bestFit="1" customWidth="1"/>
    <col min="6961" max="6961" width="19.42578125" style="4" customWidth="1"/>
    <col min="6962" max="6962" width="14.5703125" style="4" customWidth="1"/>
    <col min="6963" max="6963" width="12.28515625" style="4" customWidth="1"/>
    <col min="6964" max="6964" width="14.5703125" style="4" customWidth="1"/>
    <col min="6965" max="6965" width="11.7109375" style="4" customWidth="1"/>
    <col min="6966" max="6966" width="14" style="4" customWidth="1"/>
    <col min="6967" max="6967" width="20.5703125" style="4" customWidth="1"/>
    <col min="6968" max="6968" width="11.7109375" style="4" customWidth="1"/>
    <col min="6969" max="6969" width="10.85546875" style="4" customWidth="1"/>
    <col min="6970" max="7171" width="9.140625" style="4"/>
    <col min="7172" max="7172" width="7.42578125" style="4" customWidth="1"/>
    <col min="7173" max="7173" width="20.7109375" style="4" customWidth="1"/>
    <col min="7174" max="7174" width="44.28515625" style="4" customWidth="1"/>
    <col min="7175" max="7175" width="48.85546875" style="4" customWidth="1"/>
    <col min="7176" max="7176" width="8.5703125" style="4" customWidth="1"/>
    <col min="7177" max="7178" width="5.28515625" style="4" customWidth="1"/>
    <col min="7179" max="7179" width="7" style="4" customWidth="1"/>
    <col min="7180" max="7180" width="12.28515625" style="4" customWidth="1"/>
    <col min="7181" max="7181" width="10.7109375" style="4" customWidth="1"/>
    <col min="7182" max="7182" width="11.140625" style="4" customWidth="1"/>
    <col min="7183" max="7183" width="8.85546875" style="4" customWidth="1"/>
    <col min="7184" max="7184" width="13.85546875" style="4" customWidth="1"/>
    <col min="7185" max="7185" width="38.85546875" style="4" customWidth="1"/>
    <col min="7186" max="7187" width="4.85546875" style="4" customWidth="1"/>
    <col min="7188" max="7188" width="11.85546875" style="4" customWidth="1"/>
    <col min="7189" max="7189" width="9.140625" style="4" customWidth="1"/>
    <col min="7190" max="7190" width="13.42578125" style="4" customWidth="1"/>
    <col min="7191" max="7191" width="15.28515625" style="4" customWidth="1"/>
    <col min="7192" max="7192" width="15.42578125" style="4" customWidth="1"/>
    <col min="7193" max="7194" width="14.42578125" style="4" customWidth="1"/>
    <col min="7195" max="7195" width="7.140625" style="4" customWidth="1"/>
    <col min="7196" max="7198" width="15.140625" style="4" customWidth="1"/>
    <col min="7199" max="7199" width="6.7109375" style="4" customWidth="1"/>
    <col min="7200" max="7200" width="16" style="4" customWidth="1"/>
    <col min="7201" max="7201" width="14.85546875" style="4" customWidth="1"/>
    <col min="7202" max="7202" width="12.85546875" style="4" customWidth="1"/>
    <col min="7203" max="7203" width="4.85546875" style="4" customWidth="1"/>
    <col min="7204" max="7204" width="14.140625" style="4" customWidth="1"/>
    <col min="7205" max="7205" width="13.85546875" style="4" customWidth="1"/>
    <col min="7206" max="7206" width="14.140625" style="4" customWidth="1"/>
    <col min="7207" max="7207" width="8.5703125" style="4" bestFit="1" customWidth="1"/>
    <col min="7208" max="7208" width="12.85546875" style="4" customWidth="1"/>
    <col min="7209" max="7209" width="14" style="4" customWidth="1"/>
    <col min="7210" max="7210" width="13.140625" style="4" customWidth="1"/>
    <col min="7211" max="7211" width="8.5703125" style="4" bestFit="1" customWidth="1"/>
    <col min="7212" max="7212" width="15" style="4" customWidth="1"/>
    <col min="7213" max="7213" width="14.7109375" style="4" customWidth="1"/>
    <col min="7214" max="7214" width="15" style="4" customWidth="1"/>
    <col min="7215" max="7215" width="59.7109375" style="4" customWidth="1"/>
    <col min="7216" max="7216" width="81.7109375" style="4" bestFit="1" customWidth="1"/>
    <col min="7217" max="7217" width="19.42578125" style="4" customWidth="1"/>
    <col min="7218" max="7218" width="14.5703125" style="4" customWidth="1"/>
    <col min="7219" max="7219" width="12.28515625" style="4" customWidth="1"/>
    <col min="7220" max="7220" width="14.5703125" style="4" customWidth="1"/>
    <col min="7221" max="7221" width="11.7109375" style="4" customWidth="1"/>
    <col min="7222" max="7222" width="14" style="4" customWidth="1"/>
    <col min="7223" max="7223" width="20.5703125" style="4" customWidth="1"/>
    <col min="7224" max="7224" width="11.7109375" style="4" customWidth="1"/>
    <col min="7225" max="7225" width="10.85546875" style="4" customWidth="1"/>
    <col min="7226" max="7427" width="9.140625" style="4"/>
    <col min="7428" max="7428" width="7.42578125" style="4" customWidth="1"/>
    <col min="7429" max="7429" width="20.7109375" style="4" customWidth="1"/>
    <col min="7430" max="7430" width="44.28515625" style="4" customWidth="1"/>
    <col min="7431" max="7431" width="48.85546875" style="4" customWidth="1"/>
    <col min="7432" max="7432" width="8.5703125" style="4" customWidth="1"/>
    <col min="7433" max="7434" width="5.28515625" style="4" customWidth="1"/>
    <col min="7435" max="7435" width="7" style="4" customWidth="1"/>
    <col min="7436" max="7436" width="12.28515625" style="4" customWidth="1"/>
    <col min="7437" max="7437" width="10.7109375" style="4" customWidth="1"/>
    <col min="7438" max="7438" width="11.140625" style="4" customWidth="1"/>
    <col min="7439" max="7439" width="8.85546875" style="4" customWidth="1"/>
    <col min="7440" max="7440" width="13.85546875" style="4" customWidth="1"/>
    <col min="7441" max="7441" width="38.85546875" style="4" customWidth="1"/>
    <col min="7442" max="7443" width="4.85546875" style="4" customWidth="1"/>
    <col min="7444" max="7444" width="11.85546875" style="4" customWidth="1"/>
    <col min="7445" max="7445" width="9.140625" style="4" customWidth="1"/>
    <col min="7446" max="7446" width="13.42578125" style="4" customWidth="1"/>
    <col min="7447" max="7447" width="15.28515625" style="4" customWidth="1"/>
    <col min="7448" max="7448" width="15.42578125" style="4" customWidth="1"/>
    <col min="7449" max="7450" width="14.42578125" style="4" customWidth="1"/>
    <col min="7451" max="7451" width="7.140625" style="4" customWidth="1"/>
    <col min="7452" max="7454" width="15.140625" style="4" customWidth="1"/>
    <col min="7455" max="7455" width="6.7109375" style="4" customWidth="1"/>
    <col min="7456" max="7456" width="16" style="4" customWidth="1"/>
    <col min="7457" max="7457" width="14.85546875" style="4" customWidth="1"/>
    <col min="7458" max="7458" width="12.85546875" style="4" customWidth="1"/>
    <col min="7459" max="7459" width="4.85546875" style="4" customWidth="1"/>
    <col min="7460" max="7460" width="14.140625" style="4" customWidth="1"/>
    <col min="7461" max="7461" width="13.85546875" style="4" customWidth="1"/>
    <col min="7462" max="7462" width="14.140625" style="4" customWidth="1"/>
    <col min="7463" max="7463" width="8.5703125" style="4" bestFit="1" customWidth="1"/>
    <col min="7464" max="7464" width="12.85546875" style="4" customWidth="1"/>
    <col min="7465" max="7465" width="14" style="4" customWidth="1"/>
    <col min="7466" max="7466" width="13.140625" style="4" customWidth="1"/>
    <col min="7467" max="7467" width="8.5703125" style="4" bestFit="1" customWidth="1"/>
    <col min="7468" max="7468" width="15" style="4" customWidth="1"/>
    <col min="7469" max="7469" width="14.7109375" style="4" customWidth="1"/>
    <col min="7470" max="7470" width="15" style="4" customWidth="1"/>
    <col min="7471" max="7471" width="59.7109375" style="4" customWidth="1"/>
    <col min="7472" max="7472" width="81.7109375" style="4" bestFit="1" customWidth="1"/>
    <col min="7473" max="7473" width="19.42578125" style="4" customWidth="1"/>
    <col min="7474" max="7474" width="14.5703125" style="4" customWidth="1"/>
    <col min="7475" max="7475" width="12.28515625" style="4" customWidth="1"/>
    <col min="7476" max="7476" width="14.5703125" style="4" customWidth="1"/>
    <col min="7477" max="7477" width="11.7109375" style="4" customWidth="1"/>
    <col min="7478" max="7478" width="14" style="4" customWidth="1"/>
    <col min="7479" max="7479" width="20.5703125" style="4" customWidth="1"/>
    <col min="7480" max="7480" width="11.7109375" style="4" customWidth="1"/>
    <col min="7481" max="7481" width="10.85546875" style="4" customWidth="1"/>
    <col min="7482" max="7683" width="9.140625" style="4"/>
    <col min="7684" max="7684" width="7.42578125" style="4" customWidth="1"/>
    <col min="7685" max="7685" width="20.7109375" style="4" customWidth="1"/>
    <col min="7686" max="7686" width="44.28515625" style="4" customWidth="1"/>
    <col min="7687" max="7687" width="48.85546875" style="4" customWidth="1"/>
    <col min="7688" max="7688" width="8.5703125" style="4" customWidth="1"/>
    <col min="7689" max="7690" width="5.28515625" style="4" customWidth="1"/>
    <col min="7691" max="7691" width="7" style="4" customWidth="1"/>
    <col min="7692" max="7692" width="12.28515625" style="4" customWidth="1"/>
    <col min="7693" max="7693" width="10.7109375" style="4" customWidth="1"/>
    <col min="7694" max="7694" width="11.140625" style="4" customWidth="1"/>
    <col min="7695" max="7695" width="8.85546875" style="4" customWidth="1"/>
    <col min="7696" max="7696" width="13.85546875" style="4" customWidth="1"/>
    <col min="7697" max="7697" width="38.85546875" style="4" customWidth="1"/>
    <col min="7698" max="7699" width="4.85546875" style="4" customWidth="1"/>
    <col min="7700" max="7700" width="11.85546875" style="4" customWidth="1"/>
    <col min="7701" max="7701" width="9.140625" style="4" customWidth="1"/>
    <col min="7702" max="7702" width="13.42578125" style="4" customWidth="1"/>
    <col min="7703" max="7703" width="15.28515625" style="4" customWidth="1"/>
    <col min="7704" max="7704" width="15.42578125" style="4" customWidth="1"/>
    <col min="7705" max="7706" width="14.42578125" style="4" customWidth="1"/>
    <col min="7707" max="7707" width="7.140625" style="4" customWidth="1"/>
    <col min="7708" max="7710" width="15.140625" style="4" customWidth="1"/>
    <col min="7711" max="7711" width="6.7109375" style="4" customWidth="1"/>
    <col min="7712" max="7712" width="16" style="4" customWidth="1"/>
    <col min="7713" max="7713" width="14.85546875" style="4" customWidth="1"/>
    <col min="7714" max="7714" width="12.85546875" style="4" customWidth="1"/>
    <col min="7715" max="7715" width="4.85546875" style="4" customWidth="1"/>
    <col min="7716" max="7716" width="14.140625" style="4" customWidth="1"/>
    <col min="7717" max="7717" width="13.85546875" style="4" customWidth="1"/>
    <col min="7718" max="7718" width="14.140625" style="4" customWidth="1"/>
    <col min="7719" max="7719" width="8.5703125" style="4" bestFit="1" customWidth="1"/>
    <col min="7720" max="7720" width="12.85546875" style="4" customWidth="1"/>
    <col min="7721" max="7721" width="14" style="4" customWidth="1"/>
    <col min="7722" max="7722" width="13.140625" style="4" customWidth="1"/>
    <col min="7723" max="7723" width="8.5703125" style="4" bestFit="1" customWidth="1"/>
    <col min="7724" max="7724" width="15" style="4" customWidth="1"/>
    <col min="7725" max="7725" width="14.7109375" style="4" customWidth="1"/>
    <col min="7726" max="7726" width="15" style="4" customWidth="1"/>
    <col min="7727" max="7727" width="59.7109375" style="4" customWidth="1"/>
    <col min="7728" max="7728" width="81.7109375" style="4" bestFit="1" customWidth="1"/>
    <col min="7729" max="7729" width="19.42578125" style="4" customWidth="1"/>
    <col min="7730" max="7730" width="14.5703125" style="4" customWidth="1"/>
    <col min="7731" max="7731" width="12.28515625" style="4" customWidth="1"/>
    <col min="7732" max="7732" width="14.5703125" style="4" customWidth="1"/>
    <col min="7733" max="7733" width="11.7109375" style="4" customWidth="1"/>
    <col min="7734" max="7734" width="14" style="4" customWidth="1"/>
    <col min="7735" max="7735" width="20.5703125" style="4" customWidth="1"/>
    <col min="7736" max="7736" width="11.7109375" style="4" customWidth="1"/>
    <col min="7737" max="7737" width="10.85546875" style="4" customWidth="1"/>
    <col min="7738" max="7939" width="9.140625" style="4"/>
    <col min="7940" max="7940" width="7.42578125" style="4" customWidth="1"/>
    <col min="7941" max="7941" width="20.7109375" style="4" customWidth="1"/>
    <col min="7942" max="7942" width="44.28515625" style="4" customWidth="1"/>
    <col min="7943" max="7943" width="48.85546875" style="4" customWidth="1"/>
    <col min="7944" max="7944" width="8.5703125" style="4" customWidth="1"/>
    <col min="7945" max="7946" width="5.28515625" style="4" customWidth="1"/>
    <col min="7947" max="7947" width="7" style="4" customWidth="1"/>
    <col min="7948" max="7948" width="12.28515625" style="4" customWidth="1"/>
    <col min="7949" max="7949" width="10.7109375" style="4" customWidth="1"/>
    <col min="7950" max="7950" width="11.140625" style="4" customWidth="1"/>
    <col min="7951" max="7951" width="8.85546875" style="4" customWidth="1"/>
    <col min="7952" max="7952" width="13.85546875" style="4" customWidth="1"/>
    <col min="7953" max="7953" width="38.85546875" style="4" customWidth="1"/>
    <col min="7954" max="7955" width="4.85546875" style="4" customWidth="1"/>
    <col min="7956" max="7956" width="11.85546875" style="4" customWidth="1"/>
    <col min="7957" max="7957" width="9.140625" style="4" customWidth="1"/>
    <col min="7958" max="7958" width="13.42578125" style="4" customWidth="1"/>
    <col min="7959" max="7959" width="15.28515625" style="4" customWidth="1"/>
    <col min="7960" max="7960" width="15.42578125" style="4" customWidth="1"/>
    <col min="7961" max="7962" width="14.42578125" style="4" customWidth="1"/>
    <col min="7963" max="7963" width="7.140625" style="4" customWidth="1"/>
    <col min="7964" max="7966" width="15.140625" style="4" customWidth="1"/>
    <col min="7967" max="7967" width="6.7109375" style="4" customWidth="1"/>
    <col min="7968" max="7968" width="16" style="4" customWidth="1"/>
    <col min="7969" max="7969" width="14.85546875" style="4" customWidth="1"/>
    <col min="7970" max="7970" width="12.85546875" style="4" customWidth="1"/>
    <col min="7971" max="7971" width="4.85546875" style="4" customWidth="1"/>
    <col min="7972" max="7972" width="14.140625" style="4" customWidth="1"/>
    <col min="7973" max="7973" width="13.85546875" style="4" customWidth="1"/>
    <col min="7974" max="7974" width="14.140625" style="4" customWidth="1"/>
    <col min="7975" max="7975" width="8.5703125" style="4" bestFit="1" customWidth="1"/>
    <col min="7976" max="7976" width="12.85546875" style="4" customWidth="1"/>
    <col min="7977" max="7977" width="14" style="4" customWidth="1"/>
    <col min="7978" max="7978" width="13.140625" style="4" customWidth="1"/>
    <col min="7979" max="7979" width="8.5703125" style="4" bestFit="1" customWidth="1"/>
    <col min="7980" max="7980" width="15" style="4" customWidth="1"/>
    <col min="7981" max="7981" width="14.7109375" style="4" customWidth="1"/>
    <col min="7982" max="7982" width="15" style="4" customWidth="1"/>
    <col min="7983" max="7983" width="59.7109375" style="4" customWidth="1"/>
    <col min="7984" max="7984" width="81.7109375" style="4" bestFit="1" customWidth="1"/>
    <col min="7985" max="7985" width="19.42578125" style="4" customWidth="1"/>
    <col min="7986" max="7986" width="14.5703125" style="4" customWidth="1"/>
    <col min="7987" max="7987" width="12.28515625" style="4" customWidth="1"/>
    <col min="7988" max="7988" width="14.5703125" style="4" customWidth="1"/>
    <col min="7989" max="7989" width="11.7109375" style="4" customWidth="1"/>
    <col min="7990" max="7990" width="14" style="4" customWidth="1"/>
    <col min="7991" max="7991" width="20.5703125" style="4" customWidth="1"/>
    <col min="7992" max="7992" width="11.7109375" style="4" customWidth="1"/>
    <col min="7993" max="7993" width="10.85546875" style="4" customWidth="1"/>
    <col min="7994" max="8195" width="9.140625" style="4"/>
    <col min="8196" max="8196" width="7.42578125" style="4" customWidth="1"/>
    <col min="8197" max="8197" width="20.7109375" style="4" customWidth="1"/>
    <col min="8198" max="8198" width="44.28515625" style="4" customWidth="1"/>
    <col min="8199" max="8199" width="48.85546875" style="4" customWidth="1"/>
    <col min="8200" max="8200" width="8.5703125" style="4" customWidth="1"/>
    <col min="8201" max="8202" width="5.28515625" style="4" customWidth="1"/>
    <col min="8203" max="8203" width="7" style="4" customWidth="1"/>
    <col min="8204" max="8204" width="12.28515625" style="4" customWidth="1"/>
    <col min="8205" max="8205" width="10.7109375" style="4" customWidth="1"/>
    <col min="8206" max="8206" width="11.140625" style="4" customWidth="1"/>
    <col min="8207" max="8207" width="8.85546875" style="4" customWidth="1"/>
    <col min="8208" max="8208" width="13.85546875" style="4" customWidth="1"/>
    <col min="8209" max="8209" width="38.85546875" style="4" customWidth="1"/>
    <col min="8210" max="8211" width="4.85546875" style="4" customWidth="1"/>
    <col min="8212" max="8212" width="11.85546875" style="4" customWidth="1"/>
    <col min="8213" max="8213" width="9.140625" style="4" customWidth="1"/>
    <col min="8214" max="8214" width="13.42578125" style="4" customWidth="1"/>
    <col min="8215" max="8215" width="15.28515625" style="4" customWidth="1"/>
    <col min="8216" max="8216" width="15.42578125" style="4" customWidth="1"/>
    <col min="8217" max="8218" width="14.42578125" style="4" customWidth="1"/>
    <col min="8219" max="8219" width="7.140625" style="4" customWidth="1"/>
    <col min="8220" max="8222" width="15.140625" style="4" customWidth="1"/>
    <col min="8223" max="8223" width="6.7109375" style="4" customWidth="1"/>
    <col min="8224" max="8224" width="16" style="4" customWidth="1"/>
    <col min="8225" max="8225" width="14.85546875" style="4" customWidth="1"/>
    <col min="8226" max="8226" width="12.85546875" style="4" customWidth="1"/>
    <col min="8227" max="8227" width="4.85546875" style="4" customWidth="1"/>
    <col min="8228" max="8228" width="14.140625" style="4" customWidth="1"/>
    <col min="8229" max="8229" width="13.85546875" style="4" customWidth="1"/>
    <col min="8230" max="8230" width="14.140625" style="4" customWidth="1"/>
    <col min="8231" max="8231" width="8.5703125" style="4" bestFit="1" customWidth="1"/>
    <col min="8232" max="8232" width="12.85546875" style="4" customWidth="1"/>
    <col min="8233" max="8233" width="14" style="4" customWidth="1"/>
    <col min="8234" max="8234" width="13.140625" style="4" customWidth="1"/>
    <col min="8235" max="8235" width="8.5703125" style="4" bestFit="1" customWidth="1"/>
    <col min="8236" max="8236" width="15" style="4" customWidth="1"/>
    <col min="8237" max="8237" width="14.7109375" style="4" customWidth="1"/>
    <col min="8238" max="8238" width="15" style="4" customWidth="1"/>
    <col min="8239" max="8239" width="59.7109375" style="4" customWidth="1"/>
    <col min="8240" max="8240" width="81.7109375" style="4" bestFit="1" customWidth="1"/>
    <col min="8241" max="8241" width="19.42578125" style="4" customWidth="1"/>
    <col min="8242" max="8242" width="14.5703125" style="4" customWidth="1"/>
    <col min="8243" max="8243" width="12.28515625" style="4" customWidth="1"/>
    <col min="8244" max="8244" width="14.5703125" style="4" customWidth="1"/>
    <col min="8245" max="8245" width="11.7109375" style="4" customWidth="1"/>
    <col min="8246" max="8246" width="14" style="4" customWidth="1"/>
    <col min="8247" max="8247" width="20.5703125" style="4" customWidth="1"/>
    <col min="8248" max="8248" width="11.7109375" style="4" customWidth="1"/>
    <col min="8249" max="8249" width="10.85546875" style="4" customWidth="1"/>
    <col min="8250" max="8451" width="9.140625" style="4"/>
    <col min="8452" max="8452" width="7.42578125" style="4" customWidth="1"/>
    <col min="8453" max="8453" width="20.7109375" style="4" customWidth="1"/>
    <col min="8454" max="8454" width="44.28515625" style="4" customWidth="1"/>
    <col min="8455" max="8455" width="48.85546875" style="4" customWidth="1"/>
    <col min="8456" max="8456" width="8.5703125" style="4" customWidth="1"/>
    <col min="8457" max="8458" width="5.28515625" style="4" customWidth="1"/>
    <col min="8459" max="8459" width="7" style="4" customWidth="1"/>
    <col min="8460" max="8460" width="12.28515625" style="4" customWidth="1"/>
    <col min="8461" max="8461" width="10.7109375" style="4" customWidth="1"/>
    <col min="8462" max="8462" width="11.140625" style="4" customWidth="1"/>
    <col min="8463" max="8463" width="8.85546875" style="4" customWidth="1"/>
    <col min="8464" max="8464" width="13.85546875" style="4" customWidth="1"/>
    <col min="8465" max="8465" width="38.85546875" style="4" customWidth="1"/>
    <col min="8466" max="8467" width="4.85546875" style="4" customWidth="1"/>
    <col min="8468" max="8468" width="11.85546875" style="4" customWidth="1"/>
    <col min="8469" max="8469" width="9.140625" style="4" customWidth="1"/>
    <col min="8470" max="8470" width="13.42578125" style="4" customWidth="1"/>
    <col min="8471" max="8471" width="15.28515625" style="4" customWidth="1"/>
    <col min="8472" max="8472" width="15.42578125" style="4" customWidth="1"/>
    <col min="8473" max="8474" width="14.42578125" style="4" customWidth="1"/>
    <col min="8475" max="8475" width="7.140625" style="4" customWidth="1"/>
    <col min="8476" max="8478" width="15.140625" style="4" customWidth="1"/>
    <col min="8479" max="8479" width="6.7109375" style="4" customWidth="1"/>
    <col min="8480" max="8480" width="16" style="4" customWidth="1"/>
    <col min="8481" max="8481" width="14.85546875" style="4" customWidth="1"/>
    <col min="8482" max="8482" width="12.85546875" style="4" customWidth="1"/>
    <col min="8483" max="8483" width="4.85546875" style="4" customWidth="1"/>
    <col min="8484" max="8484" width="14.140625" style="4" customWidth="1"/>
    <col min="8485" max="8485" width="13.85546875" style="4" customWidth="1"/>
    <col min="8486" max="8486" width="14.140625" style="4" customWidth="1"/>
    <col min="8487" max="8487" width="8.5703125" style="4" bestFit="1" customWidth="1"/>
    <col min="8488" max="8488" width="12.85546875" style="4" customWidth="1"/>
    <col min="8489" max="8489" width="14" style="4" customWidth="1"/>
    <col min="8490" max="8490" width="13.140625" style="4" customWidth="1"/>
    <col min="8491" max="8491" width="8.5703125" style="4" bestFit="1" customWidth="1"/>
    <col min="8492" max="8492" width="15" style="4" customWidth="1"/>
    <col min="8493" max="8493" width="14.7109375" style="4" customWidth="1"/>
    <col min="8494" max="8494" width="15" style="4" customWidth="1"/>
    <col min="8495" max="8495" width="59.7109375" style="4" customWidth="1"/>
    <col min="8496" max="8496" width="81.7109375" style="4" bestFit="1" customWidth="1"/>
    <col min="8497" max="8497" width="19.42578125" style="4" customWidth="1"/>
    <col min="8498" max="8498" width="14.5703125" style="4" customWidth="1"/>
    <col min="8499" max="8499" width="12.28515625" style="4" customWidth="1"/>
    <col min="8500" max="8500" width="14.5703125" style="4" customWidth="1"/>
    <col min="8501" max="8501" width="11.7109375" style="4" customWidth="1"/>
    <col min="8502" max="8502" width="14" style="4" customWidth="1"/>
    <col min="8503" max="8503" width="20.5703125" style="4" customWidth="1"/>
    <col min="8504" max="8504" width="11.7109375" style="4" customWidth="1"/>
    <col min="8505" max="8505" width="10.85546875" style="4" customWidth="1"/>
    <col min="8506" max="8707" width="9.140625" style="4"/>
    <col min="8708" max="8708" width="7.42578125" style="4" customWidth="1"/>
    <col min="8709" max="8709" width="20.7109375" style="4" customWidth="1"/>
    <col min="8710" max="8710" width="44.28515625" style="4" customWidth="1"/>
    <col min="8711" max="8711" width="48.85546875" style="4" customWidth="1"/>
    <col min="8712" max="8712" width="8.5703125" style="4" customWidth="1"/>
    <col min="8713" max="8714" width="5.28515625" style="4" customWidth="1"/>
    <col min="8715" max="8715" width="7" style="4" customWidth="1"/>
    <col min="8716" max="8716" width="12.28515625" style="4" customWidth="1"/>
    <col min="8717" max="8717" width="10.7109375" style="4" customWidth="1"/>
    <col min="8718" max="8718" width="11.140625" style="4" customWidth="1"/>
    <col min="8719" max="8719" width="8.85546875" style="4" customWidth="1"/>
    <col min="8720" max="8720" width="13.85546875" style="4" customWidth="1"/>
    <col min="8721" max="8721" width="38.85546875" style="4" customWidth="1"/>
    <col min="8722" max="8723" width="4.85546875" style="4" customWidth="1"/>
    <col min="8724" max="8724" width="11.85546875" style="4" customWidth="1"/>
    <col min="8725" max="8725" width="9.140625" style="4" customWidth="1"/>
    <col min="8726" max="8726" width="13.42578125" style="4" customWidth="1"/>
    <col min="8727" max="8727" width="15.28515625" style="4" customWidth="1"/>
    <col min="8728" max="8728" width="15.42578125" style="4" customWidth="1"/>
    <col min="8729" max="8730" width="14.42578125" style="4" customWidth="1"/>
    <col min="8731" max="8731" width="7.140625" style="4" customWidth="1"/>
    <col min="8732" max="8734" width="15.140625" style="4" customWidth="1"/>
    <col min="8735" max="8735" width="6.7109375" style="4" customWidth="1"/>
    <col min="8736" max="8736" width="16" style="4" customWidth="1"/>
    <col min="8737" max="8737" width="14.85546875" style="4" customWidth="1"/>
    <col min="8738" max="8738" width="12.85546875" style="4" customWidth="1"/>
    <col min="8739" max="8739" width="4.85546875" style="4" customWidth="1"/>
    <col min="8740" max="8740" width="14.140625" style="4" customWidth="1"/>
    <col min="8741" max="8741" width="13.85546875" style="4" customWidth="1"/>
    <col min="8742" max="8742" width="14.140625" style="4" customWidth="1"/>
    <col min="8743" max="8743" width="8.5703125" style="4" bestFit="1" customWidth="1"/>
    <col min="8744" max="8744" width="12.85546875" style="4" customWidth="1"/>
    <col min="8745" max="8745" width="14" style="4" customWidth="1"/>
    <col min="8746" max="8746" width="13.140625" style="4" customWidth="1"/>
    <col min="8747" max="8747" width="8.5703125" style="4" bestFit="1" customWidth="1"/>
    <col min="8748" max="8748" width="15" style="4" customWidth="1"/>
    <col min="8749" max="8749" width="14.7109375" style="4" customWidth="1"/>
    <col min="8750" max="8750" width="15" style="4" customWidth="1"/>
    <col min="8751" max="8751" width="59.7109375" style="4" customWidth="1"/>
    <col min="8752" max="8752" width="81.7109375" style="4" bestFit="1" customWidth="1"/>
    <col min="8753" max="8753" width="19.42578125" style="4" customWidth="1"/>
    <col min="8754" max="8754" width="14.5703125" style="4" customWidth="1"/>
    <col min="8755" max="8755" width="12.28515625" style="4" customWidth="1"/>
    <col min="8756" max="8756" width="14.5703125" style="4" customWidth="1"/>
    <col min="8757" max="8757" width="11.7109375" style="4" customWidth="1"/>
    <col min="8758" max="8758" width="14" style="4" customWidth="1"/>
    <col min="8759" max="8759" width="20.5703125" style="4" customWidth="1"/>
    <col min="8760" max="8760" width="11.7109375" style="4" customWidth="1"/>
    <col min="8761" max="8761" width="10.85546875" style="4" customWidth="1"/>
    <col min="8762" max="8963" width="9.140625" style="4"/>
    <col min="8964" max="8964" width="7.42578125" style="4" customWidth="1"/>
    <col min="8965" max="8965" width="20.7109375" style="4" customWidth="1"/>
    <col min="8966" max="8966" width="44.28515625" style="4" customWidth="1"/>
    <col min="8967" max="8967" width="48.85546875" style="4" customWidth="1"/>
    <col min="8968" max="8968" width="8.5703125" style="4" customWidth="1"/>
    <col min="8969" max="8970" width="5.28515625" style="4" customWidth="1"/>
    <col min="8971" max="8971" width="7" style="4" customWidth="1"/>
    <col min="8972" max="8972" width="12.28515625" style="4" customWidth="1"/>
    <col min="8973" max="8973" width="10.7109375" style="4" customWidth="1"/>
    <col min="8974" max="8974" width="11.140625" style="4" customWidth="1"/>
    <col min="8975" max="8975" width="8.85546875" style="4" customWidth="1"/>
    <col min="8976" max="8976" width="13.85546875" style="4" customWidth="1"/>
    <col min="8977" max="8977" width="38.85546875" style="4" customWidth="1"/>
    <col min="8978" max="8979" width="4.85546875" style="4" customWidth="1"/>
    <col min="8980" max="8980" width="11.85546875" style="4" customWidth="1"/>
    <col min="8981" max="8981" width="9.140625" style="4" customWidth="1"/>
    <col min="8982" max="8982" width="13.42578125" style="4" customWidth="1"/>
    <col min="8983" max="8983" width="15.28515625" style="4" customWidth="1"/>
    <col min="8984" max="8984" width="15.42578125" style="4" customWidth="1"/>
    <col min="8985" max="8986" width="14.42578125" style="4" customWidth="1"/>
    <col min="8987" max="8987" width="7.140625" style="4" customWidth="1"/>
    <col min="8988" max="8990" width="15.140625" style="4" customWidth="1"/>
    <col min="8991" max="8991" width="6.7109375" style="4" customWidth="1"/>
    <col min="8992" max="8992" width="16" style="4" customWidth="1"/>
    <col min="8993" max="8993" width="14.85546875" style="4" customWidth="1"/>
    <col min="8994" max="8994" width="12.85546875" style="4" customWidth="1"/>
    <col min="8995" max="8995" width="4.85546875" style="4" customWidth="1"/>
    <col min="8996" max="8996" width="14.140625" style="4" customWidth="1"/>
    <col min="8997" max="8997" width="13.85546875" style="4" customWidth="1"/>
    <col min="8998" max="8998" width="14.140625" style="4" customWidth="1"/>
    <col min="8999" max="8999" width="8.5703125" style="4" bestFit="1" customWidth="1"/>
    <col min="9000" max="9000" width="12.85546875" style="4" customWidth="1"/>
    <col min="9001" max="9001" width="14" style="4" customWidth="1"/>
    <col min="9002" max="9002" width="13.140625" style="4" customWidth="1"/>
    <col min="9003" max="9003" width="8.5703125" style="4" bestFit="1" customWidth="1"/>
    <col min="9004" max="9004" width="15" style="4" customWidth="1"/>
    <col min="9005" max="9005" width="14.7109375" style="4" customWidth="1"/>
    <col min="9006" max="9006" width="15" style="4" customWidth="1"/>
    <col min="9007" max="9007" width="59.7109375" style="4" customWidth="1"/>
    <col min="9008" max="9008" width="81.7109375" style="4" bestFit="1" customWidth="1"/>
    <col min="9009" max="9009" width="19.42578125" style="4" customWidth="1"/>
    <col min="9010" max="9010" width="14.5703125" style="4" customWidth="1"/>
    <col min="9011" max="9011" width="12.28515625" style="4" customWidth="1"/>
    <col min="9012" max="9012" width="14.5703125" style="4" customWidth="1"/>
    <col min="9013" max="9013" width="11.7109375" style="4" customWidth="1"/>
    <col min="9014" max="9014" width="14" style="4" customWidth="1"/>
    <col min="9015" max="9015" width="20.5703125" style="4" customWidth="1"/>
    <col min="9016" max="9016" width="11.7109375" style="4" customWidth="1"/>
    <col min="9017" max="9017" width="10.85546875" style="4" customWidth="1"/>
    <col min="9018" max="9219" width="9.140625" style="4"/>
    <col min="9220" max="9220" width="7.42578125" style="4" customWidth="1"/>
    <col min="9221" max="9221" width="20.7109375" style="4" customWidth="1"/>
    <col min="9222" max="9222" width="44.28515625" style="4" customWidth="1"/>
    <col min="9223" max="9223" width="48.85546875" style="4" customWidth="1"/>
    <col min="9224" max="9224" width="8.5703125" style="4" customWidth="1"/>
    <col min="9225" max="9226" width="5.28515625" style="4" customWidth="1"/>
    <col min="9227" max="9227" width="7" style="4" customWidth="1"/>
    <col min="9228" max="9228" width="12.28515625" style="4" customWidth="1"/>
    <col min="9229" max="9229" width="10.7109375" style="4" customWidth="1"/>
    <col min="9230" max="9230" width="11.140625" style="4" customWidth="1"/>
    <col min="9231" max="9231" width="8.85546875" style="4" customWidth="1"/>
    <col min="9232" max="9232" width="13.85546875" style="4" customWidth="1"/>
    <col min="9233" max="9233" width="38.85546875" style="4" customWidth="1"/>
    <col min="9234" max="9235" width="4.85546875" style="4" customWidth="1"/>
    <col min="9236" max="9236" width="11.85546875" style="4" customWidth="1"/>
    <col min="9237" max="9237" width="9.140625" style="4" customWidth="1"/>
    <col min="9238" max="9238" width="13.42578125" style="4" customWidth="1"/>
    <col min="9239" max="9239" width="15.28515625" style="4" customWidth="1"/>
    <col min="9240" max="9240" width="15.42578125" style="4" customWidth="1"/>
    <col min="9241" max="9242" width="14.42578125" style="4" customWidth="1"/>
    <col min="9243" max="9243" width="7.140625" style="4" customWidth="1"/>
    <col min="9244" max="9246" width="15.140625" style="4" customWidth="1"/>
    <col min="9247" max="9247" width="6.7109375" style="4" customWidth="1"/>
    <col min="9248" max="9248" width="16" style="4" customWidth="1"/>
    <col min="9249" max="9249" width="14.85546875" style="4" customWidth="1"/>
    <col min="9250" max="9250" width="12.85546875" style="4" customWidth="1"/>
    <col min="9251" max="9251" width="4.85546875" style="4" customWidth="1"/>
    <col min="9252" max="9252" width="14.140625" style="4" customWidth="1"/>
    <col min="9253" max="9253" width="13.85546875" style="4" customWidth="1"/>
    <col min="9254" max="9254" width="14.140625" style="4" customWidth="1"/>
    <col min="9255" max="9255" width="8.5703125" style="4" bestFit="1" customWidth="1"/>
    <col min="9256" max="9256" width="12.85546875" style="4" customWidth="1"/>
    <col min="9257" max="9257" width="14" style="4" customWidth="1"/>
    <col min="9258" max="9258" width="13.140625" style="4" customWidth="1"/>
    <col min="9259" max="9259" width="8.5703125" style="4" bestFit="1" customWidth="1"/>
    <col min="9260" max="9260" width="15" style="4" customWidth="1"/>
    <col min="9261" max="9261" width="14.7109375" style="4" customWidth="1"/>
    <col min="9262" max="9262" width="15" style="4" customWidth="1"/>
    <col min="9263" max="9263" width="59.7109375" style="4" customWidth="1"/>
    <col min="9264" max="9264" width="81.7109375" style="4" bestFit="1" customWidth="1"/>
    <col min="9265" max="9265" width="19.42578125" style="4" customWidth="1"/>
    <col min="9266" max="9266" width="14.5703125" style="4" customWidth="1"/>
    <col min="9267" max="9267" width="12.28515625" style="4" customWidth="1"/>
    <col min="9268" max="9268" width="14.5703125" style="4" customWidth="1"/>
    <col min="9269" max="9269" width="11.7109375" style="4" customWidth="1"/>
    <col min="9270" max="9270" width="14" style="4" customWidth="1"/>
    <col min="9271" max="9271" width="20.5703125" style="4" customWidth="1"/>
    <col min="9272" max="9272" width="11.7109375" style="4" customWidth="1"/>
    <col min="9273" max="9273" width="10.85546875" style="4" customWidth="1"/>
    <col min="9274" max="9475" width="9.140625" style="4"/>
    <col min="9476" max="9476" width="7.42578125" style="4" customWidth="1"/>
    <col min="9477" max="9477" width="20.7109375" style="4" customWidth="1"/>
    <col min="9478" max="9478" width="44.28515625" style="4" customWidth="1"/>
    <col min="9479" max="9479" width="48.85546875" style="4" customWidth="1"/>
    <col min="9480" max="9480" width="8.5703125" style="4" customWidth="1"/>
    <col min="9481" max="9482" width="5.28515625" style="4" customWidth="1"/>
    <col min="9483" max="9483" width="7" style="4" customWidth="1"/>
    <col min="9484" max="9484" width="12.28515625" style="4" customWidth="1"/>
    <col min="9485" max="9485" width="10.7109375" style="4" customWidth="1"/>
    <col min="9486" max="9486" width="11.140625" style="4" customWidth="1"/>
    <col min="9487" max="9487" width="8.85546875" style="4" customWidth="1"/>
    <col min="9488" max="9488" width="13.85546875" style="4" customWidth="1"/>
    <col min="9489" max="9489" width="38.85546875" style="4" customWidth="1"/>
    <col min="9490" max="9491" width="4.85546875" style="4" customWidth="1"/>
    <col min="9492" max="9492" width="11.85546875" style="4" customWidth="1"/>
    <col min="9493" max="9493" width="9.140625" style="4" customWidth="1"/>
    <col min="9494" max="9494" width="13.42578125" style="4" customWidth="1"/>
    <col min="9495" max="9495" width="15.28515625" style="4" customWidth="1"/>
    <col min="9496" max="9496" width="15.42578125" style="4" customWidth="1"/>
    <col min="9497" max="9498" width="14.42578125" style="4" customWidth="1"/>
    <col min="9499" max="9499" width="7.140625" style="4" customWidth="1"/>
    <col min="9500" max="9502" width="15.140625" style="4" customWidth="1"/>
    <col min="9503" max="9503" width="6.7109375" style="4" customWidth="1"/>
    <col min="9504" max="9504" width="16" style="4" customWidth="1"/>
    <col min="9505" max="9505" width="14.85546875" style="4" customWidth="1"/>
    <col min="9506" max="9506" width="12.85546875" style="4" customWidth="1"/>
    <col min="9507" max="9507" width="4.85546875" style="4" customWidth="1"/>
    <col min="9508" max="9508" width="14.140625" style="4" customWidth="1"/>
    <col min="9509" max="9509" width="13.85546875" style="4" customWidth="1"/>
    <col min="9510" max="9510" width="14.140625" style="4" customWidth="1"/>
    <col min="9511" max="9511" width="8.5703125" style="4" bestFit="1" customWidth="1"/>
    <col min="9512" max="9512" width="12.85546875" style="4" customWidth="1"/>
    <col min="9513" max="9513" width="14" style="4" customWidth="1"/>
    <col min="9514" max="9514" width="13.140625" style="4" customWidth="1"/>
    <col min="9515" max="9515" width="8.5703125" style="4" bestFit="1" customWidth="1"/>
    <col min="9516" max="9516" width="15" style="4" customWidth="1"/>
    <col min="9517" max="9517" width="14.7109375" style="4" customWidth="1"/>
    <col min="9518" max="9518" width="15" style="4" customWidth="1"/>
    <col min="9519" max="9519" width="59.7109375" style="4" customWidth="1"/>
    <col min="9520" max="9520" width="81.7109375" style="4" bestFit="1" customWidth="1"/>
    <col min="9521" max="9521" width="19.42578125" style="4" customWidth="1"/>
    <col min="9522" max="9522" width="14.5703125" style="4" customWidth="1"/>
    <col min="9523" max="9523" width="12.28515625" style="4" customWidth="1"/>
    <col min="9524" max="9524" width="14.5703125" style="4" customWidth="1"/>
    <col min="9525" max="9525" width="11.7109375" style="4" customWidth="1"/>
    <col min="9526" max="9526" width="14" style="4" customWidth="1"/>
    <col min="9527" max="9527" width="20.5703125" style="4" customWidth="1"/>
    <col min="9528" max="9528" width="11.7109375" style="4" customWidth="1"/>
    <col min="9529" max="9529" width="10.85546875" style="4" customWidth="1"/>
    <col min="9530" max="9731" width="9.140625" style="4"/>
    <col min="9732" max="9732" width="7.42578125" style="4" customWidth="1"/>
    <col min="9733" max="9733" width="20.7109375" style="4" customWidth="1"/>
    <col min="9734" max="9734" width="44.28515625" style="4" customWidth="1"/>
    <col min="9735" max="9735" width="48.85546875" style="4" customWidth="1"/>
    <col min="9736" max="9736" width="8.5703125" style="4" customWidth="1"/>
    <col min="9737" max="9738" width="5.28515625" style="4" customWidth="1"/>
    <col min="9739" max="9739" width="7" style="4" customWidth="1"/>
    <col min="9740" max="9740" width="12.28515625" style="4" customWidth="1"/>
    <col min="9741" max="9741" width="10.7109375" style="4" customWidth="1"/>
    <col min="9742" max="9742" width="11.140625" style="4" customWidth="1"/>
    <col min="9743" max="9743" width="8.85546875" style="4" customWidth="1"/>
    <col min="9744" max="9744" width="13.85546875" style="4" customWidth="1"/>
    <col min="9745" max="9745" width="38.85546875" style="4" customWidth="1"/>
    <col min="9746" max="9747" width="4.85546875" style="4" customWidth="1"/>
    <col min="9748" max="9748" width="11.85546875" style="4" customWidth="1"/>
    <col min="9749" max="9749" width="9.140625" style="4" customWidth="1"/>
    <col min="9750" max="9750" width="13.42578125" style="4" customWidth="1"/>
    <col min="9751" max="9751" width="15.28515625" style="4" customWidth="1"/>
    <col min="9752" max="9752" width="15.42578125" style="4" customWidth="1"/>
    <col min="9753" max="9754" width="14.42578125" style="4" customWidth="1"/>
    <col min="9755" max="9755" width="7.140625" style="4" customWidth="1"/>
    <col min="9756" max="9758" width="15.140625" style="4" customWidth="1"/>
    <col min="9759" max="9759" width="6.7109375" style="4" customWidth="1"/>
    <col min="9760" max="9760" width="16" style="4" customWidth="1"/>
    <col min="9761" max="9761" width="14.85546875" style="4" customWidth="1"/>
    <col min="9762" max="9762" width="12.85546875" style="4" customWidth="1"/>
    <col min="9763" max="9763" width="4.85546875" style="4" customWidth="1"/>
    <col min="9764" max="9764" width="14.140625" style="4" customWidth="1"/>
    <col min="9765" max="9765" width="13.85546875" style="4" customWidth="1"/>
    <col min="9766" max="9766" width="14.140625" style="4" customWidth="1"/>
    <col min="9767" max="9767" width="8.5703125" style="4" bestFit="1" customWidth="1"/>
    <col min="9768" max="9768" width="12.85546875" style="4" customWidth="1"/>
    <col min="9769" max="9769" width="14" style="4" customWidth="1"/>
    <col min="9770" max="9770" width="13.140625" style="4" customWidth="1"/>
    <col min="9771" max="9771" width="8.5703125" style="4" bestFit="1" customWidth="1"/>
    <col min="9772" max="9772" width="15" style="4" customWidth="1"/>
    <col min="9773" max="9773" width="14.7109375" style="4" customWidth="1"/>
    <col min="9774" max="9774" width="15" style="4" customWidth="1"/>
    <col min="9775" max="9775" width="59.7109375" style="4" customWidth="1"/>
    <col min="9776" max="9776" width="81.7109375" style="4" bestFit="1" customWidth="1"/>
    <col min="9777" max="9777" width="19.42578125" style="4" customWidth="1"/>
    <col min="9778" max="9778" width="14.5703125" style="4" customWidth="1"/>
    <col min="9779" max="9779" width="12.28515625" style="4" customWidth="1"/>
    <col min="9780" max="9780" width="14.5703125" style="4" customWidth="1"/>
    <col min="9781" max="9781" width="11.7109375" style="4" customWidth="1"/>
    <col min="9782" max="9782" width="14" style="4" customWidth="1"/>
    <col min="9783" max="9783" width="20.5703125" style="4" customWidth="1"/>
    <col min="9784" max="9784" width="11.7109375" style="4" customWidth="1"/>
    <col min="9785" max="9785" width="10.85546875" style="4" customWidth="1"/>
    <col min="9786" max="9987" width="9.140625" style="4"/>
    <col min="9988" max="9988" width="7.42578125" style="4" customWidth="1"/>
    <col min="9989" max="9989" width="20.7109375" style="4" customWidth="1"/>
    <col min="9990" max="9990" width="44.28515625" style="4" customWidth="1"/>
    <col min="9991" max="9991" width="48.85546875" style="4" customWidth="1"/>
    <col min="9992" max="9992" width="8.5703125" style="4" customWidth="1"/>
    <col min="9993" max="9994" width="5.28515625" style="4" customWidth="1"/>
    <col min="9995" max="9995" width="7" style="4" customWidth="1"/>
    <col min="9996" max="9996" width="12.28515625" style="4" customWidth="1"/>
    <col min="9997" max="9997" width="10.7109375" style="4" customWidth="1"/>
    <col min="9998" max="9998" width="11.140625" style="4" customWidth="1"/>
    <col min="9999" max="9999" width="8.85546875" style="4" customWidth="1"/>
    <col min="10000" max="10000" width="13.85546875" style="4" customWidth="1"/>
    <col min="10001" max="10001" width="38.85546875" style="4" customWidth="1"/>
    <col min="10002" max="10003" width="4.85546875" style="4" customWidth="1"/>
    <col min="10004" max="10004" width="11.85546875" style="4" customWidth="1"/>
    <col min="10005" max="10005" width="9.140625" style="4" customWidth="1"/>
    <col min="10006" max="10006" width="13.42578125" style="4" customWidth="1"/>
    <col min="10007" max="10007" width="15.28515625" style="4" customWidth="1"/>
    <col min="10008" max="10008" width="15.42578125" style="4" customWidth="1"/>
    <col min="10009" max="10010" width="14.42578125" style="4" customWidth="1"/>
    <col min="10011" max="10011" width="7.140625" style="4" customWidth="1"/>
    <col min="10012" max="10014" width="15.140625" style="4" customWidth="1"/>
    <col min="10015" max="10015" width="6.7109375" style="4" customWidth="1"/>
    <col min="10016" max="10016" width="16" style="4" customWidth="1"/>
    <col min="10017" max="10017" width="14.85546875" style="4" customWidth="1"/>
    <col min="10018" max="10018" width="12.85546875" style="4" customWidth="1"/>
    <col min="10019" max="10019" width="4.85546875" style="4" customWidth="1"/>
    <col min="10020" max="10020" width="14.140625" style="4" customWidth="1"/>
    <col min="10021" max="10021" width="13.85546875" style="4" customWidth="1"/>
    <col min="10022" max="10022" width="14.140625" style="4" customWidth="1"/>
    <col min="10023" max="10023" width="8.5703125" style="4" bestFit="1" customWidth="1"/>
    <col min="10024" max="10024" width="12.85546875" style="4" customWidth="1"/>
    <col min="10025" max="10025" width="14" style="4" customWidth="1"/>
    <col min="10026" max="10026" width="13.140625" style="4" customWidth="1"/>
    <col min="10027" max="10027" width="8.5703125" style="4" bestFit="1" customWidth="1"/>
    <col min="10028" max="10028" width="15" style="4" customWidth="1"/>
    <col min="10029" max="10029" width="14.7109375" style="4" customWidth="1"/>
    <col min="10030" max="10030" width="15" style="4" customWidth="1"/>
    <col min="10031" max="10031" width="59.7109375" style="4" customWidth="1"/>
    <col min="10032" max="10032" width="81.7109375" style="4" bestFit="1" customWidth="1"/>
    <col min="10033" max="10033" width="19.42578125" style="4" customWidth="1"/>
    <col min="10034" max="10034" width="14.5703125" style="4" customWidth="1"/>
    <col min="10035" max="10035" width="12.28515625" style="4" customWidth="1"/>
    <col min="10036" max="10036" width="14.5703125" style="4" customWidth="1"/>
    <col min="10037" max="10037" width="11.7109375" style="4" customWidth="1"/>
    <col min="10038" max="10038" width="14" style="4" customWidth="1"/>
    <col min="10039" max="10039" width="20.5703125" style="4" customWidth="1"/>
    <col min="10040" max="10040" width="11.7109375" style="4" customWidth="1"/>
    <col min="10041" max="10041" width="10.85546875" style="4" customWidth="1"/>
    <col min="10042" max="10243" width="9.140625" style="4"/>
    <col min="10244" max="10244" width="7.42578125" style="4" customWidth="1"/>
    <col min="10245" max="10245" width="20.7109375" style="4" customWidth="1"/>
    <col min="10246" max="10246" width="44.28515625" style="4" customWidth="1"/>
    <col min="10247" max="10247" width="48.85546875" style="4" customWidth="1"/>
    <col min="10248" max="10248" width="8.5703125" style="4" customWidth="1"/>
    <col min="10249" max="10250" width="5.28515625" style="4" customWidth="1"/>
    <col min="10251" max="10251" width="7" style="4" customWidth="1"/>
    <col min="10252" max="10252" width="12.28515625" style="4" customWidth="1"/>
    <col min="10253" max="10253" width="10.7109375" style="4" customWidth="1"/>
    <col min="10254" max="10254" width="11.140625" style="4" customWidth="1"/>
    <col min="10255" max="10255" width="8.85546875" style="4" customWidth="1"/>
    <col min="10256" max="10256" width="13.85546875" style="4" customWidth="1"/>
    <col min="10257" max="10257" width="38.85546875" style="4" customWidth="1"/>
    <col min="10258" max="10259" width="4.85546875" style="4" customWidth="1"/>
    <col min="10260" max="10260" width="11.85546875" style="4" customWidth="1"/>
    <col min="10261" max="10261" width="9.140625" style="4" customWidth="1"/>
    <col min="10262" max="10262" width="13.42578125" style="4" customWidth="1"/>
    <col min="10263" max="10263" width="15.28515625" style="4" customWidth="1"/>
    <col min="10264" max="10264" width="15.42578125" style="4" customWidth="1"/>
    <col min="10265" max="10266" width="14.42578125" style="4" customWidth="1"/>
    <col min="10267" max="10267" width="7.140625" style="4" customWidth="1"/>
    <col min="10268" max="10270" width="15.140625" style="4" customWidth="1"/>
    <col min="10271" max="10271" width="6.7109375" style="4" customWidth="1"/>
    <col min="10272" max="10272" width="16" style="4" customWidth="1"/>
    <col min="10273" max="10273" width="14.85546875" style="4" customWidth="1"/>
    <col min="10274" max="10274" width="12.85546875" style="4" customWidth="1"/>
    <col min="10275" max="10275" width="4.85546875" style="4" customWidth="1"/>
    <col min="10276" max="10276" width="14.140625" style="4" customWidth="1"/>
    <col min="10277" max="10277" width="13.85546875" style="4" customWidth="1"/>
    <col min="10278" max="10278" width="14.140625" style="4" customWidth="1"/>
    <col min="10279" max="10279" width="8.5703125" style="4" bestFit="1" customWidth="1"/>
    <col min="10280" max="10280" width="12.85546875" style="4" customWidth="1"/>
    <col min="10281" max="10281" width="14" style="4" customWidth="1"/>
    <col min="10282" max="10282" width="13.140625" style="4" customWidth="1"/>
    <col min="10283" max="10283" width="8.5703125" style="4" bestFit="1" customWidth="1"/>
    <col min="10284" max="10284" width="15" style="4" customWidth="1"/>
    <col min="10285" max="10285" width="14.7109375" style="4" customWidth="1"/>
    <col min="10286" max="10286" width="15" style="4" customWidth="1"/>
    <col min="10287" max="10287" width="59.7109375" style="4" customWidth="1"/>
    <col min="10288" max="10288" width="81.7109375" style="4" bestFit="1" customWidth="1"/>
    <col min="10289" max="10289" width="19.42578125" style="4" customWidth="1"/>
    <col min="10290" max="10290" width="14.5703125" style="4" customWidth="1"/>
    <col min="10291" max="10291" width="12.28515625" style="4" customWidth="1"/>
    <col min="10292" max="10292" width="14.5703125" style="4" customWidth="1"/>
    <col min="10293" max="10293" width="11.7109375" style="4" customWidth="1"/>
    <col min="10294" max="10294" width="14" style="4" customWidth="1"/>
    <col min="10295" max="10295" width="20.5703125" style="4" customWidth="1"/>
    <col min="10296" max="10296" width="11.7109375" style="4" customWidth="1"/>
    <col min="10297" max="10297" width="10.85546875" style="4" customWidth="1"/>
    <col min="10298" max="10499" width="9.140625" style="4"/>
    <col min="10500" max="10500" width="7.42578125" style="4" customWidth="1"/>
    <col min="10501" max="10501" width="20.7109375" style="4" customWidth="1"/>
    <col min="10502" max="10502" width="44.28515625" style="4" customWidth="1"/>
    <col min="10503" max="10503" width="48.85546875" style="4" customWidth="1"/>
    <col min="10504" max="10504" width="8.5703125" style="4" customWidth="1"/>
    <col min="10505" max="10506" width="5.28515625" style="4" customWidth="1"/>
    <col min="10507" max="10507" width="7" style="4" customWidth="1"/>
    <col min="10508" max="10508" width="12.28515625" style="4" customWidth="1"/>
    <col min="10509" max="10509" width="10.7109375" style="4" customWidth="1"/>
    <col min="10510" max="10510" width="11.140625" style="4" customWidth="1"/>
    <col min="10511" max="10511" width="8.85546875" style="4" customWidth="1"/>
    <col min="10512" max="10512" width="13.85546875" style="4" customWidth="1"/>
    <col min="10513" max="10513" width="38.85546875" style="4" customWidth="1"/>
    <col min="10514" max="10515" width="4.85546875" style="4" customWidth="1"/>
    <col min="10516" max="10516" width="11.85546875" style="4" customWidth="1"/>
    <col min="10517" max="10517" width="9.140625" style="4" customWidth="1"/>
    <col min="10518" max="10518" width="13.42578125" style="4" customWidth="1"/>
    <col min="10519" max="10519" width="15.28515625" style="4" customWidth="1"/>
    <col min="10520" max="10520" width="15.42578125" style="4" customWidth="1"/>
    <col min="10521" max="10522" width="14.42578125" style="4" customWidth="1"/>
    <col min="10523" max="10523" width="7.140625" style="4" customWidth="1"/>
    <col min="10524" max="10526" width="15.140625" style="4" customWidth="1"/>
    <col min="10527" max="10527" width="6.7109375" style="4" customWidth="1"/>
    <col min="10528" max="10528" width="16" style="4" customWidth="1"/>
    <col min="10529" max="10529" width="14.85546875" style="4" customWidth="1"/>
    <col min="10530" max="10530" width="12.85546875" style="4" customWidth="1"/>
    <col min="10531" max="10531" width="4.85546875" style="4" customWidth="1"/>
    <col min="10532" max="10532" width="14.140625" style="4" customWidth="1"/>
    <col min="10533" max="10533" width="13.85546875" style="4" customWidth="1"/>
    <col min="10534" max="10534" width="14.140625" style="4" customWidth="1"/>
    <col min="10535" max="10535" width="8.5703125" style="4" bestFit="1" customWidth="1"/>
    <col min="10536" max="10536" width="12.85546875" style="4" customWidth="1"/>
    <col min="10537" max="10537" width="14" style="4" customWidth="1"/>
    <col min="10538" max="10538" width="13.140625" style="4" customWidth="1"/>
    <col min="10539" max="10539" width="8.5703125" style="4" bestFit="1" customWidth="1"/>
    <col min="10540" max="10540" width="15" style="4" customWidth="1"/>
    <col min="10541" max="10541" width="14.7109375" style="4" customWidth="1"/>
    <col min="10542" max="10542" width="15" style="4" customWidth="1"/>
    <col min="10543" max="10543" width="59.7109375" style="4" customWidth="1"/>
    <col min="10544" max="10544" width="81.7109375" style="4" bestFit="1" customWidth="1"/>
    <col min="10545" max="10545" width="19.42578125" style="4" customWidth="1"/>
    <col min="10546" max="10546" width="14.5703125" style="4" customWidth="1"/>
    <col min="10547" max="10547" width="12.28515625" style="4" customWidth="1"/>
    <col min="10548" max="10548" width="14.5703125" style="4" customWidth="1"/>
    <col min="10549" max="10549" width="11.7109375" style="4" customWidth="1"/>
    <col min="10550" max="10550" width="14" style="4" customWidth="1"/>
    <col min="10551" max="10551" width="20.5703125" style="4" customWidth="1"/>
    <col min="10552" max="10552" width="11.7109375" style="4" customWidth="1"/>
    <col min="10553" max="10553" width="10.85546875" style="4" customWidth="1"/>
    <col min="10554" max="10755" width="9.140625" style="4"/>
    <col min="10756" max="10756" width="7.42578125" style="4" customWidth="1"/>
    <col min="10757" max="10757" width="20.7109375" style="4" customWidth="1"/>
    <col min="10758" max="10758" width="44.28515625" style="4" customWidth="1"/>
    <col min="10759" max="10759" width="48.85546875" style="4" customWidth="1"/>
    <col min="10760" max="10760" width="8.5703125" style="4" customWidth="1"/>
    <col min="10761" max="10762" width="5.28515625" style="4" customWidth="1"/>
    <col min="10763" max="10763" width="7" style="4" customWidth="1"/>
    <col min="10764" max="10764" width="12.28515625" style="4" customWidth="1"/>
    <col min="10765" max="10765" width="10.7109375" style="4" customWidth="1"/>
    <col min="10766" max="10766" width="11.140625" style="4" customWidth="1"/>
    <col min="10767" max="10767" width="8.85546875" style="4" customWidth="1"/>
    <col min="10768" max="10768" width="13.85546875" style="4" customWidth="1"/>
    <col min="10769" max="10769" width="38.85546875" style="4" customWidth="1"/>
    <col min="10770" max="10771" width="4.85546875" style="4" customWidth="1"/>
    <col min="10772" max="10772" width="11.85546875" style="4" customWidth="1"/>
    <col min="10773" max="10773" width="9.140625" style="4" customWidth="1"/>
    <col min="10774" max="10774" width="13.42578125" style="4" customWidth="1"/>
    <col min="10775" max="10775" width="15.28515625" style="4" customWidth="1"/>
    <col min="10776" max="10776" width="15.42578125" style="4" customWidth="1"/>
    <col min="10777" max="10778" width="14.42578125" style="4" customWidth="1"/>
    <col min="10779" max="10779" width="7.140625" style="4" customWidth="1"/>
    <col min="10780" max="10782" width="15.140625" style="4" customWidth="1"/>
    <col min="10783" max="10783" width="6.7109375" style="4" customWidth="1"/>
    <col min="10784" max="10784" width="16" style="4" customWidth="1"/>
    <col min="10785" max="10785" width="14.85546875" style="4" customWidth="1"/>
    <col min="10786" max="10786" width="12.85546875" style="4" customWidth="1"/>
    <col min="10787" max="10787" width="4.85546875" style="4" customWidth="1"/>
    <col min="10788" max="10788" width="14.140625" style="4" customWidth="1"/>
    <col min="10789" max="10789" width="13.85546875" style="4" customWidth="1"/>
    <col min="10790" max="10790" width="14.140625" style="4" customWidth="1"/>
    <col min="10791" max="10791" width="8.5703125" style="4" bestFit="1" customWidth="1"/>
    <col min="10792" max="10792" width="12.85546875" style="4" customWidth="1"/>
    <col min="10793" max="10793" width="14" style="4" customWidth="1"/>
    <col min="10794" max="10794" width="13.140625" style="4" customWidth="1"/>
    <col min="10795" max="10795" width="8.5703125" style="4" bestFit="1" customWidth="1"/>
    <col min="10796" max="10796" width="15" style="4" customWidth="1"/>
    <col min="10797" max="10797" width="14.7109375" style="4" customWidth="1"/>
    <col min="10798" max="10798" width="15" style="4" customWidth="1"/>
    <col min="10799" max="10799" width="59.7109375" style="4" customWidth="1"/>
    <col min="10800" max="10800" width="81.7109375" style="4" bestFit="1" customWidth="1"/>
    <col min="10801" max="10801" width="19.42578125" style="4" customWidth="1"/>
    <col min="10802" max="10802" width="14.5703125" style="4" customWidth="1"/>
    <col min="10803" max="10803" width="12.28515625" style="4" customWidth="1"/>
    <col min="10804" max="10804" width="14.5703125" style="4" customWidth="1"/>
    <col min="10805" max="10805" width="11.7109375" style="4" customWidth="1"/>
    <col min="10806" max="10806" width="14" style="4" customWidth="1"/>
    <col min="10807" max="10807" width="20.5703125" style="4" customWidth="1"/>
    <col min="10808" max="10808" width="11.7109375" style="4" customWidth="1"/>
    <col min="10809" max="10809" width="10.85546875" style="4" customWidth="1"/>
    <col min="10810" max="11011" width="9.140625" style="4"/>
    <col min="11012" max="11012" width="7.42578125" style="4" customWidth="1"/>
    <col min="11013" max="11013" width="20.7109375" style="4" customWidth="1"/>
    <col min="11014" max="11014" width="44.28515625" style="4" customWidth="1"/>
    <col min="11015" max="11015" width="48.85546875" style="4" customWidth="1"/>
    <col min="11016" max="11016" width="8.5703125" style="4" customWidth="1"/>
    <col min="11017" max="11018" width="5.28515625" style="4" customWidth="1"/>
    <col min="11019" max="11019" width="7" style="4" customWidth="1"/>
    <col min="11020" max="11020" width="12.28515625" style="4" customWidth="1"/>
    <col min="11021" max="11021" width="10.7109375" style="4" customWidth="1"/>
    <col min="11022" max="11022" width="11.140625" style="4" customWidth="1"/>
    <col min="11023" max="11023" width="8.85546875" style="4" customWidth="1"/>
    <col min="11024" max="11024" width="13.85546875" style="4" customWidth="1"/>
    <col min="11025" max="11025" width="38.85546875" style="4" customWidth="1"/>
    <col min="11026" max="11027" width="4.85546875" style="4" customWidth="1"/>
    <col min="11028" max="11028" width="11.85546875" style="4" customWidth="1"/>
    <col min="11029" max="11029" width="9.140625" style="4" customWidth="1"/>
    <col min="11030" max="11030" width="13.42578125" style="4" customWidth="1"/>
    <col min="11031" max="11031" width="15.28515625" style="4" customWidth="1"/>
    <col min="11032" max="11032" width="15.42578125" style="4" customWidth="1"/>
    <col min="11033" max="11034" width="14.42578125" style="4" customWidth="1"/>
    <col min="11035" max="11035" width="7.140625" style="4" customWidth="1"/>
    <col min="11036" max="11038" width="15.140625" style="4" customWidth="1"/>
    <col min="11039" max="11039" width="6.7109375" style="4" customWidth="1"/>
    <col min="11040" max="11040" width="16" style="4" customWidth="1"/>
    <col min="11041" max="11041" width="14.85546875" style="4" customWidth="1"/>
    <col min="11042" max="11042" width="12.85546875" style="4" customWidth="1"/>
    <col min="11043" max="11043" width="4.85546875" style="4" customWidth="1"/>
    <col min="11044" max="11044" width="14.140625" style="4" customWidth="1"/>
    <col min="11045" max="11045" width="13.85546875" style="4" customWidth="1"/>
    <col min="11046" max="11046" width="14.140625" style="4" customWidth="1"/>
    <col min="11047" max="11047" width="8.5703125" style="4" bestFit="1" customWidth="1"/>
    <col min="11048" max="11048" width="12.85546875" style="4" customWidth="1"/>
    <col min="11049" max="11049" width="14" style="4" customWidth="1"/>
    <col min="11050" max="11050" width="13.140625" style="4" customWidth="1"/>
    <col min="11051" max="11051" width="8.5703125" style="4" bestFit="1" customWidth="1"/>
    <col min="11052" max="11052" width="15" style="4" customWidth="1"/>
    <col min="11053" max="11053" width="14.7109375" style="4" customWidth="1"/>
    <col min="11054" max="11054" width="15" style="4" customWidth="1"/>
    <col min="11055" max="11055" width="59.7109375" style="4" customWidth="1"/>
    <col min="11056" max="11056" width="81.7109375" style="4" bestFit="1" customWidth="1"/>
    <col min="11057" max="11057" width="19.42578125" style="4" customWidth="1"/>
    <col min="11058" max="11058" width="14.5703125" style="4" customWidth="1"/>
    <col min="11059" max="11059" width="12.28515625" style="4" customWidth="1"/>
    <col min="11060" max="11060" width="14.5703125" style="4" customWidth="1"/>
    <col min="11061" max="11061" width="11.7109375" style="4" customWidth="1"/>
    <col min="11062" max="11062" width="14" style="4" customWidth="1"/>
    <col min="11063" max="11063" width="20.5703125" style="4" customWidth="1"/>
    <col min="11064" max="11064" width="11.7109375" style="4" customWidth="1"/>
    <col min="11065" max="11065" width="10.85546875" style="4" customWidth="1"/>
    <col min="11066" max="11267" width="9.140625" style="4"/>
    <col min="11268" max="11268" width="7.42578125" style="4" customWidth="1"/>
    <col min="11269" max="11269" width="20.7109375" style="4" customWidth="1"/>
    <col min="11270" max="11270" width="44.28515625" style="4" customWidth="1"/>
    <col min="11271" max="11271" width="48.85546875" style="4" customWidth="1"/>
    <col min="11272" max="11272" width="8.5703125" style="4" customWidth="1"/>
    <col min="11273" max="11274" width="5.28515625" style="4" customWidth="1"/>
    <col min="11275" max="11275" width="7" style="4" customWidth="1"/>
    <col min="11276" max="11276" width="12.28515625" style="4" customWidth="1"/>
    <col min="11277" max="11277" width="10.7109375" style="4" customWidth="1"/>
    <col min="11278" max="11278" width="11.140625" style="4" customWidth="1"/>
    <col min="11279" max="11279" width="8.85546875" style="4" customWidth="1"/>
    <col min="11280" max="11280" width="13.85546875" style="4" customWidth="1"/>
    <col min="11281" max="11281" width="38.85546875" style="4" customWidth="1"/>
    <col min="11282" max="11283" width="4.85546875" style="4" customWidth="1"/>
    <col min="11284" max="11284" width="11.85546875" style="4" customWidth="1"/>
    <col min="11285" max="11285" width="9.140625" style="4" customWidth="1"/>
    <col min="11286" max="11286" width="13.42578125" style="4" customWidth="1"/>
    <col min="11287" max="11287" width="15.28515625" style="4" customWidth="1"/>
    <col min="11288" max="11288" width="15.42578125" style="4" customWidth="1"/>
    <col min="11289" max="11290" width="14.42578125" style="4" customWidth="1"/>
    <col min="11291" max="11291" width="7.140625" style="4" customWidth="1"/>
    <col min="11292" max="11294" width="15.140625" style="4" customWidth="1"/>
    <col min="11295" max="11295" width="6.7109375" style="4" customWidth="1"/>
    <col min="11296" max="11296" width="16" style="4" customWidth="1"/>
    <col min="11297" max="11297" width="14.85546875" style="4" customWidth="1"/>
    <col min="11298" max="11298" width="12.85546875" style="4" customWidth="1"/>
    <col min="11299" max="11299" width="4.85546875" style="4" customWidth="1"/>
    <col min="11300" max="11300" width="14.140625" style="4" customWidth="1"/>
    <col min="11301" max="11301" width="13.85546875" style="4" customWidth="1"/>
    <col min="11302" max="11302" width="14.140625" style="4" customWidth="1"/>
    <col min="11303" max="11303" width="8.5703125" style="4" bestFit="1" customWidth="1"/>
    <col min="11304" max="11304" width="12.85546875" style="4" customWidth="1"/>
    <col min="11305" max="11305" width="14" style="4" customWidth="1"/>
    <col min="11306" max="11306" width="13.140625" style="4" customWidth="1"/>
    <col min="11307" max="11307" width="8.5703125" style="4" bestFit="1" customWidth="1"/>
    <col min="11308" max="11308" width="15" style="4" customWidth="1"/>
    <col min="11309" max="11309" width="14.7109375" style="4" customWidth="1"/>
    <col min="11310" max="11310" width="15" style="4" customWidth="1"/>
    <col min="11311" max="11311" width="59.7109375" style="4" customWidth="1"/>
    <col min="11312" max="11312" width="81.7109375" style="4" bestFit="1" customWidth="1"/>
    <col min="11313" max="11313" width="19.42578125" style="4" customWidth="1"/>
    <col min="11314" max="11314" width="14.5703125" style="4" customWidth="1"/>
    <col min="11315" max="11315" width="12.28515625" style="4" customWidth="1"/>
    <col min="11316" max="11316" width="14.5703125" style="4" customWidth="1"/>
    <col min="11317" max="11317" width="11.7109375" style="4" customWidth="1"/>
    <col min="11318" max="11318" width="14" style="4" customWidth="1"/>
    <col min="11319" max="11319" width="20.5703125" style="4" customWidth="1"/>
    <col min="11320" max="11320" width="11.7109375" style="4" customWidth="1"/>
    <col min="11321" max="11321" width="10.85546875" style="4" customWidth="1"/>
    <col min="11322" max="11523" width="9.140625" style="4"/>
    <col min="11524" max="11524" width="7.42578125" style="4" customWidth="1"/>
    <col min="11525" max="11525" width="20.7109375" style="4" customWidth="1"/>
    <col min="11526" max="11526" width="44.28515625" style="4" customWidth="1"/>
    <col min="11527" max="11527" width="48.85546875" style="4" customWidth="1"/>
    <col min="11528" max="11528" width="8.5703125" style="4" customWidth="1"/>
    <col min="11529" max="11530" width="5.28515625" style="4" customWidth="1"/>
    <col min="11531" max="11531" width="7" style="4" customWidth="1"/>
    <col min="11532" max="11532" width="12.28515625" style="4" customWidth="1"/>
    <col min="11533" max="11533" width="10.7109375" style="4" customWidth="1"/>
    <col min="11534" max="11534" width="11.140625" style="4" customWidth="1"/>
    <col min="11535" max="11535" width="8.85546875" style="4" customWidth="1"/>
    <col min="11536" max="11536" width="13.85546875" style="4" customWidth="1"/>
    <col min="11537" max="11537" width="38.85546875" style="4" customWidth="1"/>
    <col min="11538" max="11539" width="4.85546875" style="4" customWidth="1"/>
    <col min="11540" max="11540" width="11.85546875" style="4" customWidth="1"/>
    <col min="11541" max="11541" width="9.140625" style="4" customWidth="1"/>
    <col min="11542" max="11542" width="13.42578125" style="4" customWidth="1"/>
    <col min="11543" max="11543" width="15.28515625" style="4" customWidth="1"/>
    <col min="11544" max="11544" width="15.42578125" style="4" customWidth="1"/>
    <col min="11545" max="11546" width="14.42578125" style="4" customWidth="1"/>
    <col min="11547" max="11547" width="7.140625" style="4" customWidth="1"/>
    <col min="11548" max="11550" width="15.140625" style="4" customWidth="1"/>
    <col min="11551" max="11551" width="6.7109375" style="4" customWidth="1"/>
    <col min="11552" max="11552" width="16" style="4" customWidth="1"/>
    <col min="11553" max="11553" width="14.85546875" style="4" customWidth="1"/>
    <col min="11554" max="11554" width="12.85546875" style="4" customWidth="1"/>
    <col min="11555" max="11555" width="4.85546875" style="4" customWidth="1"/>
    <col min="11556" max="11556" width="14.140625" style="4" customWidth="1"/>
    <col min="11557" max="11557" width="13.85546875" style="4" customWidth="1"/>
    <col min="11558" max="11558" width="14.140625" style="4" customWidth="1"/>
    <col min="11559" max="11559" width="8.5703125" style="4" bestFit="1" customWidth="1"/>
    <col min="11560" max="11560" width="12.85546875" style="4" customWidth="1"/>
    <col min="11561" max="11561" width="14" style="4" customWidth="1"/>
    <col min="11562" max="11562" width="13.140625" style="4" customWidth="1"/>
    <col min="11563" max="11563" width="8.5703125" style="4" bestFit="1" customWidth="1"/>
    <col min="11564" max="11564" width="15" style="4" customWidth="1"/>
    <col min="11565" max="11565" width="14.7109375" style="4" customWidth="1"/>
    <col min="11566" max="11566" width="15" style="4" customWidth="1"/>
    <col min="11567" max="11567" width="59.7109375" style="4" customWidth="1"/>
    <col min="11568" max="11568" width="81.7109375" style="4" bestFit="1" customWidth="1"/>
    <col min="11569" max="11569" width="19.42578125" style="4" customWidth="1"/>
    <col min="11570" max="11570" width="14.5703125" style="4" customWidth="1"/>
    <col min="11571" max="11571" width="12.28515625" style="4" customWidth="1"/>
    <col min="11572" max="11572" width="14.5703125" style="4" customWidth="1"/>
    <col min="11573" max="11573" width="11.7109375" style="4" customWidth="1"/>
    <col min="11574" max="11574" width="14" style="4" customWidth="1"/>
    <col min="11575" max="11575" width="20.5703125" style="4" customWidth="1"/>
    <col min="11576" max="11576" width="11.7109375" style="4" customWidth="1"/>
    <col min="11577" max="11577" width="10.85546875" style="4" customWidth="1"/>
    <col min="11578" max="11779" width="9.140625" style="4"/>
    <col min="11780" max="11780" width="7.42578125" style="4" customWidth="1"/>
    <col min="11781" max="11781" width="20.7109375" style="4" customWidth="1"/>
    <col min="11782" max="11782" width="44.28515625" style="4" customWidth="1"/>
    <col min="11783" max="11783" width="48.85546875" style="4" customWidth="1"/>
    <col min="11784" max="11784" width="8.5703125" style="4" customWidth="1"/>
    <col min="11785" max="11786" width="5.28515625" style="4" customWidth="1"/>
    <col min="11787" max="11787" width="7" style="4" customWidth="1"/>
    <col min="11788" max="11788" width="12.28515625" style="4" customWidth="1"/>
    <col min="11789" max="11789" width="10.7109375" style="4" customWidth="1"/>
    <col min="11790" max="11790" width="11.140625" style="4" customWidth="1"/>
    <col min="11791" max="11791" width="8.85546875" style="4" customWidth="1"/>
    <col min="11792" max="11792" width="13.85546875" style="4" customWidth="1"/>
    <col min="11793" max="11793" width="38.85546875" style="4" customWidth="1"/>
    <col min="11794" max="11795" width="4.85546875" style="4" customWidth="1"/>
    <col min="11796" max="11796" width="11.85546875" style="4" customWidth="1"/>
    <col min="11797" max="11797" width="9.140625" style="4" customWidth="1"/>
    <col min="11798" max="11798" width="13.42578125" style="4" customWidth="1"/>
    <col min="11799" max="11799" width="15.28515625" style="4" customWidth="1"/>
    <col min="11800" max="11800" width="15.42578125" style="4" customWidth="1"/>
    <col min="11801" max="11802" width="14.42578125" style="4" customWidth="1"/>
    <col min="11803" max="11803" width="7.140625" style="4" customWidth="1"/>
    <col min="11804" max="11806" width="15.140625" style="4" customWidth="1"/>
    <col min="11807" max="11807" width="6.7109375" style="4" customWidth="1"/>
    <col min="11808" max="11808" width="16" style="4" customWidth="1"/>
    <col min="11809" max="11809" width="14.85546875" style="4" customWidth="1"/>
    <col min="11810" max="11810" width="12.85546875" style="4" customWidth="1"/>
    <col min="11811" max="11811" width="4.85546875" style="4" customWidth="1"/>
    <col min="11812" max="11812" width="14.140625" style="4" customWidth="1"/>
    <col min="11813" max="11813" width="13.85546875" style="4" customWidth="1"/>
    <col min="11814" max="11814" width="14.140625" style="4" customWidth="1"/>
    <col min="11815" max="11815" width="8.5703125" style="4" bestFit="1" customWidth="1"/>
    <col min="11816" max="11816" width="12.85546875" style="4" customWidth="1"/>
    <col min="11817" max="11817" width="14" style="4" customWidth="1"/>
    <col min="11818" max="11818" width="13.140625" style="4" customWidth="1"/>
    <col min="11819" max="11819" width="8.5703125" style="4" bestFit="1" customWidth="1"/>
    <col min="11820" max="11820" width="15" style="4" customWidth="1"/>
    <col min="11821" max="11821" width="14.7109375" style="4" customWidth="1"/>
    <col min="11822" max="11822" width="15" style="4" customWidth="1"/>
    <col min="11823" max="11823" width="59.7109375" style="4" customWidth="1"/>
    <col min="11824" max="11824" width="81.7109375" style="4" bestFit="1" customWidth="1"/>
    <col min="11825" max="11825" width="19.42578125" style="4" customWidth="1"/>
    <col min="11826" max="11826" width="14.5703125" style="4" customWidth="1"/>
    <col min="11827" max="11827" width="12.28515625" style="4" customWidth="1"/>
    <col min="11828" max="11828" width="14.5703125" style="4" customWidth="1"/>
    <col min="11829" max="11829" width="11.7109375" style="4" customWidth="1"/>
    <col min="11830" max="11830" width="14" style="4" customWidth="1"/>
    <col min="11831" max="11831" width="20.5703125" style="4" customWidth="1"/>
    <col min="11832" max="11832" width="11.7109375" style="4" customWidth="1"/>
    <col min="11833" max="11833" width="10.85546875" style="4" customWidth="1"/>
    <col min="11834" max="12035" width="9.140625" style="4"/>
    <col min="12036" max="12036" width="7.42578125" style="4" customWidth="1"/>
    <col min="12037" max="12037" width="20.7109375" style="4" customWidth="1"/>
    <col min="12038" max="12038" width="44.28515625" style="4" customWidth="1"/>
    <col min="12039" max="12039" width="48.85546875" style="4" customWidth="1"/>
    <col min="12040" max="12040" width="8.5703125" style="4" customWidth="1"/>
    <col min="12041" max="12042" width="5.28515625" style="4" customWidth="1"/>
    <col min="12043" max="12043" width="7" style="4" customWidth="1"/>
    <col min="12044" max="12044" width="12.28515625" style="4" customWidth="1"/>
    <col min="12045" max="12045" width="10.7109375" style="4" customWidth="1"/>
    <col min="12046" max="12046" width="11.140625" style="4" customWidth="1"/>
    <col min="12047" max="12047" width="8.85546875" style="4" customWidth="1"/>
    <col min="12048" max="12048" width="13.85546875" style="4" customWidth="1"/>
    <col min="12049" max="12049" width="38.85546875" style="4" customWidth="1"/>
    <col min="12050" max="12051" width="4.85546875" style="4" customWidth="1"/>
    <col min="12052" max="12052" width="11.85546875" style="4" customWidth="1"/>
    <col min="12053" max="12053" width="9.140625" style="4" customWidth="1"/>
    <col min="12054" max="12054" width="13.42578125" style="4" customWidth="1"/>
    <col min="12055" max="12055" width="15.28515625" style="4" customWidth="1"/>
    <col min="12056" max="12056" width="15.42578125" style="4" customWidth="1"/>
    <col min="12057" max="12058" width="14.42578125" style="4" customWidth="1"/>
    <col min="12059" max="12059" width="7.140625" style="4" customWidth="1"/>
    <col min="12060" max="12062" width="15.140625" style="4" customWidth="1"/>
    <col min="12063" max="12063" width="6.7109375" style="4" customWidth="1"/>
    <col min="12064" max="12064" width="16" style="4" customWidth="1"/>
    <col min="12065" max="12065" width="14.85546875" style="4" customWidth="1"/>
    <col min="12066" max="12066" width="12.85546875" style="4" customWidth="1"/>
    <col min="12067" max="12067" width="4.85546875" style="4" customWidth="1"/>
    <col min="12068" max="12068" width="14.140625" style="4" customWidth="1"/>
    <col min="12069" max="12069" width="13.85546875" style="4" customWidth="1"/>
    <col min="12070" max="12070" width="14.140625" style="4" customWidth="1"/>
    <col min="12071" max="12071" width="8.5703125" style="4" bestFit="1" customWidth="1"/>
    <col min="12072" max="12072" width="12.85546875" style="4" customWidth="1"/>
    <col min="12073" max="12073" width="14" style="4" customWidth="1"/>
    <col min="12074" max="12074" width="13.140625" style="4" customWidth="1"/>
    <col min="12075" max="12075" width="8.5703125" style="4" bestFit="1" customWidth="1"/>
    <col min="12076" max="12076" width="15" style="4" customWidth="1"/>
    <col min="12077" max="12077" width="14.7109375" style="4" customWidth="1"/>
    <col min="12078" max="12078" width="15" style="4" customWidth="1"/>
    <col min="12079" max="12079" width="59.7109375" style="4" customWidth="1"/>
    <col min="12080" max="12080" width="81.7109375" style="4" bestFit="1" customWidth="1"/>
    <col min="12081" max="12081" width="19.42578125" style="4" customWidth="1"/>
    <col min="12082" max="12082" width="14.5703125" style="4" customWidth="1"/>
    <col min="12083" max="12083" width="12.28515625" style="4" customWidth="1"/>
    <col min="12084" max="12084" width="14.5703125" style="4" customWidth="1"/>
    <col min="12085" max="12085" width="11.7109375" style="4" customWidth="1"/>
    <col min="12086" max="12086" width="14" style="4" customWidth="1"/>
    <col min="12087" max="12087" width="20.5703125" style="4" customWidth="1"/>
    <col min="12088" max="12088" width="11.7109375" style="4" customWidth="1"/>
    <col min="12089" max="12089" width="10.85546875" style="4" customWidth="1"/>
    <col min="12090" max="12291" width="9.140625" style="4"/>
    <col min="12292" max="12292" width="7.42578125" style="4" customWidth="1"/>
    <col min="12293" max="12293" width="20.7109375" style="4" customWidth="1"/>
    <col min="12294" max="12294" width="44.28515625" style="4" customWidth="1"/>
    <col min="12295" max="12295" width="48.85546875" style="4" customWidth="1"/>
    <col min="12296" max="12296" width="8.5703125" style="4" customWidth="1"/>
    <col min="12297" max="12298" width="5.28515625" style="4" customWidth="1"/>
    <col min="12299" max="12299" width="7" style="4" customWidth="1"/>
    <col min="12300" max="12300" width="12.28515625" style="4" customWidth="1"/>
    <col min="12301" max="12301" width="10.7109375" style="4" customWidth="1"/>
    <col min="12302" max="12302" width="11.140625" style="4" customWidth="1"/>
    <col min="12303" max="12303" width="8.85546875" style="4" customWidth="1"/>
    <col min="12304" max="12304" width="13.85546875" style="4" customWidth="1"/>
    <col min="12305" max="12305" width="38.85546875" style="4" customWidth="1"/>
    <col min="12306" max="12307" width="4.85546875" style="4" customWidth="1"/>
    <col min="12308" max="12308" width="11.85546875" style="4" customWidth="1"/>
    <col min="12309" max="12309" width="9.140625" style="4" customWidth="1"/>
    <col min="12310" max="12310" width="13.42578125" style="4" customWidth="1"/>
    <col min="12311" max="12311" width="15.28515625" style="4" customWidth="1"/>
    <col min="12312" max="12312" width="15.42578125" style="4" customWidth="1"/>
    <col min="12313" max="12314" width="14.42578125" style="4" customWidth="1"/>
    <col min="12315" max="12315" width="7.140625" style="4" customWidth="1"/>
    <col min="12316" max="12318" width="15.140625" style="4" customWidth="1"/>
    <col min="12319" max="12319" width="6.7109375" style="4" customWidth="1"/>
    <col min="12320" max="12320" width="16" style="4" customWidth="1"/>
    <col min="12321" max="12321" width="14.85546875" style="4" customWidth="1"/>
    <col min="12322" max="12322" width="12.85546875" style="4" customWidth="1"/>
    <col min="12323" max="12323" width="4.85546875" style="4" customWidth="1"/>
    <col min="12324" max="12324" width="14.140625" style="4" customWidth="1"/>
    <col min="12325" max="12325" width="13.85546875" style="4" customWidth="1"/>
    <col min="12326" max="12326" width="14.140625" style="4" customWidth="1"/>
    <col min="12327" max="12327" width="8.5703125" style="4" bestFit="1" customWidth="1"/>
    <col min="12328" max="12328" width="12.85546875" style="4" customWidth="1"/>
    <col min="12329" max="12329" width="14" style="4" customWidth="1"/>
    <col min="12330" max="12330" width="13.140625" style="4" customWidth="1"/>
    <col min="12331" max="12331" width="8.5703125" style="4" bestFit="1" customWidth="1"/>
    <col min="12332" max="12332" width="15" style="4" customWidth="1"/>
    <col min="12333" max="12333" width="14.7109375" style="4" customWidth="1"/>
    <col min="12334" max="12334" width="15" style="4" customWidth="1"/>
    <col min="12335" max="12335" width="59.7109375" style="4" customWidth="1"/>
    <col min="12336" max="12336" width="81.7109375" style="4" bestFit="1" customWidth="1"/>
    <col min="12337" max="12337" width="19.42578125" style="4" customWidth="1"/>
    <col min="12338" max="12338" width="14.5703125" style="4" customWidth="1"/>
    <col min="12339" max="12339" width="12.28515625" style="4" customWidth="1"/>
    <col min="12340" max="12340" width="14.5703125" style="4" customWidth="1"/>
    <col min="12341" max="12341" width="11.7109375" style="4" customWidth="1"/>
    <col min="12342" max="12342" width="14" style="4" customWidth="1"/>
    <col min="12343" max="12343" width="20.5703125" style="4" customWidth="1"/>
    <col min="12344" max="12344" width="11.7109375" style="4" customWidth="1"/>
    <col min="12345" max="12345" width="10.85546875" style="4" customWidth="1"/>
    <col min="12346" max="12547" width="9.140625" style="4"/>
    <col min="12548" max="12548" width="7.42578125" style="4" customWidth="1"/>
    <col min="12549" max="12549" width="20.7109375" style="4" customWidth="1"/>
    <col min="12550" max="12550" width="44.28515625" style="4" customWidth="1"/>
    <col min="12551" max="12551" width="48.85546875" style="4" customWidth="1"/>
    <col min="12552" max="12552" width="8.5703125" style="4" customWidth="1"/>
    <col min="12553" max="12554" width="5.28515625" style="4" customWidth="1"/>
    <col min="12555" max="12555" width="7" style="4" customWidth="1"/>
    <col min="12556" max="12556" width="12.28515625" style="4" customWidth="1"/>
    <col min="12557" max="12557" width="10.7109375" style="4" customWidth="1"/>
    <col min="12558" max="12558" width="11.140625" style="4" customWidth="1"/>
    <col min="12559" max="12559" width="8.85546875" style="4" customWidth="1"/>
    <col min="12560" max="12560" width="13.85546875" style="4" customWidth="1"/>
    <col min="12561" max="12561" width="38.85546875" style="4" customWidth="1"/>
    <col min="12562" max="12563" width="4.85546875" style="4" customWidth="1"/>
    <col min="12564" max="12564" width="11.85546875" style="4" customWidth="1"/>
    <col min="12565" max="12565" width="9.140625" style="4" customWidth="1"/>
    <col min="12566" max="12566" width="13.42578125" style="4" customWidth="1"/>
    <col min="12567" max="12567" width="15.28515625" style="4" customWidth="1"/>
    <col min="12568" max="12568" width="15.42578125" style="4" customWidth="1"/>
    <col min="12569" max="12570" width="14.42578125" style="4" customWidth="1"/>
    <col min="12571" max="12571" width="7.140625" style="4" customWidth="1"/>
    <col min="12572" max="12574" width="15.140625" style="4" customWidth="1"/>
    <col min="12575" max="12575" width="6.7109375" style="4" customWidth="1"/>
    <col min="12576" max="12576" width="16" style="4" customWidth="1"/>
    <col min="12577" max="12577" width="14.85546875" style="4" customWidth="1"/>
    <col min="12578" max="12578" width="12.85546875" style="4" customWidth="1"/>
    <col min="12579" max="12579" width="4.85546875" style="4" customWidth="1"/>
    <col min="12580" max="12580" width="14.140625" style="4" customWidth="1"/>
    <col min="12581" max="12581" width="13.85546875" style="4" customWidth="1"/>
    <col min="12582" max="12582" width="14.140625" style="4" customWidth="1"/>
    <col min="12583" max="12583" width="8.5703125" style="4" bestFit="1" customWidth="1"/>
    <col min="12584" max="12584" width="12.85546875" style="4" customWidth="1"/>
    <col min="12585" max="12585" width="14" style="4" customWidth="1"/>
    <col min="12586" max="12586" width="13.140625" style="4" customWidth="1"/>
    <col min="12587" max="12587" width="8.5703125" style="4" bestFit="1" customWidth="1"/>
    <col min="12588" max="12588" width="15" style="4" customWidth="1"/>
    <col min="12589" max="12589" width="14.7109375" style="4" customWidth="1"/>
    <col min="12590" max="12590" width="15" style="4" customWidth="1"/>
    <col min="12591" max="12591" width="59.7109375" style="4" customWidth="1"/>
    <col min="12592" max="12592" width="81.7109375" style="4" bestFit="1" customWidth="1"/>
    <col min="12593" max="12593" width="19.42578125" style="4" customWidth="1"/>
    <col min="12594" max="12594" width="14.5703125" style="4" customWidth="1"/>
    <col min="12595" max="12595" width="12.28515625" style="4" customWidth="1"/>
    <col min="12596" max="12596" width="14.5703125" style="4" customWidth="1"/>
    <col min="12597" max="12597" width="11.7109375" style="4" customWidth="1"/>
    <col min="12598" max="12598" width="14" style="4" customWidth="1"/>
    <col min="12599" max="12599" width="20.5703125" style="4" customWidth="1"/>
    <col min="12600" max="12600" width="11.7109375" style="4" customWidth="1"/>
    <col min="12601" max="12601" width="10.85546875" style="4" customWidth="1"/>
    <col min="12602" max="12803" width="9.140625" style="4"/>
    <col min="12804" max="12804" width="7.42578125" style="4" customWidth="1"/>
    <col min="12805" max="12805" width="20.7109375" style="4" customWidth="1"/>
    <col min="12806" max="12806" width="44.28515625" style="4" customWidth="1"/>
    <col min="12807" max="12807" width="48.85546875" style="4" customWidth="1"/>
    <col min="12808" max="12808" width="8.5703125" style="4" customWidth="1"/>
    <col min="12809" max="12810" width="5.28515625" style="4" customWidth="1"/>
    <col min="12811" max="12811" width="7" style="4" customWidth="1"/>
    <col min="12812" max="12812" width="12.28515625" style="4" customWidth="1"/>
    <col min="12813" max="12813" width="10.7109375" style="4" customWidth="1"/>
    <col min="12814" max="12814" width="11.140625" style="4" customWidth="1"/>
    <col min="12815" max="12815" width="8.85546875" style="4" customWidth="1"/>
    <col min="12816" max="12816" width="13.85546875" style="4" customWidth="1"/>
    <col min="12817" max="12817" width="38.85546875" style="4" customWidth="1"/>
    <col min="12818" max="12819" width="4.85546875" style="4" customWidth="1"/>
    <col min="12820" max="12820" width="11.85546875" style="4" customWidth="1"/>
    <col min="12821" max="12821" width="9.140625" style="4" customWidth="1"/>
    <col min="12822" max="12822" width="13.42578125" style="4" customWidth="1"/>
    <col min="12823" max="12823" width="15.28515625" style="4" customWidth="1"/>
    <col min="12824" max="12824" width="15.42578125" style="4" customWidth="1"/>
    <col min="12825" max="12826" width="14.42578125" style="4" customWidth="1"/>
    <col min="12827" max="12827" width="7.140625" style="4" customWidth="1"/>
    <col min="12828" max="12830" width="15.140625" style="4" customWidth="1"/>
    <col min="12831" max="12831" width="6.7109375" style="4" customWidth="1"/>
    <col min="12832" max="12832" width="16" style="4" customWidth="1"/>
    <col min="12833" max="12833" width="14.85546875" style="4" customWidth="1"/>
    <col min="12834" max="12834" width="12.85546875" style="4" customWidth="1"/>
    <col min="12835" max="12835" width="4.85546875" style="4" customWidth="1"/>
    <col min="12836" max="12836" width="14.140625" style="4" customWidth="1"/>
    <col min="12837" max="12837" width="13.85546875" style="4" customWidth="1"/>
    <col min="12838" max="12838" width="14.140625" style="4" customWidth="1"/>
    <col min="12839" max="12839" width="8.5703125" style="4" bestFit="1" customWidth="1"/>
    <col min="12840" max="12840" width="12.85546875" style="4" customWidth="1"/>
    <col min="12841" max="12841" width="14" style="4" customWidth="1"/>
    <col min="12842" max="12842" width="13.140625" style="4" customWidth="1"/>
    <col min="12843" max="12843" width="8.5703125" style="4" bestFit="1" customWidth="1"/>
    <col min="12844" max="12844" width="15" style="4" customWidth="1"/>
    <col min="12845" max="12845" width="14.7109375" style="4" customWidth="1"/>
    <col min="12846" max="12846" width="15" style="4" customWidth="1"/>
    <col min="12847" max="12847" width="59.7109375" style="4" customWidth="1"/>
    <col min="12848" max="12848" width="81.7109375" style="4" bestFit="1" customWidth="1"/>
    <col min="12849" max="12849" width="19.42578125" style="4" customWidth="1"/>
    <col min="12850" max="12850" width="14.5703125" style="4" customWidth="1"/>
    <col min="12851" max="12851" width="12.28515625" style="4" customWidth="1"/>
    <col min="12852" max="12852" width="14.5703125" style="4" customWidth="1"/>
    <col min="12853" max="12853" width="11.7109375" style="4" customWidth="1"/>
    <col min="12854" max="12854" width="14" style="4" customWidth="1"/>
    <col min="12855" max="12855" width="20.5703125" style="4" customWidth="1"/>
    <col min="12856" max="12856" width="11.7109375" style="4" customWidth="1"/>
    <col min="12857" max="12857" width="10.85546875" style="4" customWidth="1"/>
    <col min="12858" max="13059" width="9.140625" style="4"/>
    <col min="13060" max="13060" width="7.42578125" style="4" customWidth="1"/>
    <col min="13061" max="13061" width="20.7109375" style="4" customWidth="1"/>
    <col min="13062" max="13062" width="44.28515625" style="4" customWidth="1"/>
    <col min="13063" max="13063" width="48.85546875" style="4" customWidth="1"/>
    <col min="13064" max="13064" width="8.5703125" style="4" customWidth="1"/>
    <col min="13065" max="13066" width="5.28515625" style="4" customWidth="1"/>
    <col min="13067" max="13067" width="7" style="4" customWidth="1"/>
    <col min="13068" max="13068" width="12.28515625" style="4" customWidth="1"/>
    <col min="13069" max="13069" width="10.7109375" style="4" customWidth="1"/>
    <col min="13070" max="13070" width="11.140625" style="4" customWidth="1"/>
    <col min="13071" max="13071" width="8.85546875" style="4" customWidth="1"/>
    <col min="13072" max="13072" width="13.85546875" style="4" customWidth="1"/>
    <col min="13073" max="13073" width="38.85546875" style="4" customWidth="1"/>
    <col min="13074" max="13075" width="4.85546875" style="4" customWidth="1"/>
    <col min="13076" max="13076" width="11.85546875" style="4" customWidth="1"/>
    <col min="13077" max="13077" width="9.140625" style="4" customWidth="1"/>
    <col min="13078" max="13078" width="13.42578125" style="4" customWidth="1"/>
    <col min="13079" max="13079" width="15.28515625" style="4" customWidth="1"/>
    <col min="13080" max="13080" width="15.42578125" style="4" customWidth="1"/>
    <col min="13081" max="13082" width="14.42578125" style="4" customWidth="1"/>
    <col min="13083" max="13083" width="7.140625" style="4" customWidth="1"/>
    <col min="13084" max="13086" width="15.140625" style="4" customWidth="1"/>
    <col min="13087" max="13087" width="6.7109375" style="4" customWidth="1"/>
    <col min="13088" max="13088" width="16" style="4" customWidth="1"/>
    <col min="13089" max="13089" width="14.85546875" style="4" customWidth="1"/>
    <col min="13090" max="13090" width="12.85546875" style="4" customWidth="1"/>
    <col min="13091" max="13091" width="4.85546875" style="4" customWidth="1"/>
    <col min="13092" max="13092" width="14.140625" style="4" customWidth="1"/>
    <col min="13093" max="13093" width="13.85546875" style="4" customWidth="1"/>
    <col min="13094" max="13094" width="14.140625" style="4" customWidth="1"/>
    <col min="13095" max="13095" width="8.5703125" style="4" bestFit="1" customWidth="1"/>
    <col min="13096" max="13096" width="12.85546875" style="4" customWidth="1"/>
    <col min="13097" max="13097" width="14" style="4" customWidth="1"/>
    <col min="13098" max="13098" width="13.140625" style="4" customWidth="1"/>
    <col min="13099" max="13099" width="8.5703125" style="4" bestFit="1" customWidth="1"/>
    <col min="13100" max="13100" width="15" style="4" customWidth="1"/>
    <col min="13101" max="13101" width="14.7109375" style="4" customWidth="1"/>
    <col min="13102" max="13102" width="15" style="4" customWidth="1"/>
    <col min="13103" max="13103" width="59.7109375" style="4" customWidth="1"/>
    <col min="13104" max="13104" width="81.7109375" style="4" bestFit="1" customWidth="1"/>
    <col min="13105" max="13105" width="19.42578125" style="4" customWidth="1"/>
    <col min="13106" max="13106" width="14.5703125" style="4" customWidth="1"/>
    <col min="13107" max="13107" width="12.28515625" style="4" customWidth="1"/>
    <col min="13108" max="13108" width="14.5703125" style="4" customWidth="1"/>
    <col min="13109" max="13109" width="11.7109375" style="4" customWidth="1"/>
    <col min="13110" max="13110" width="14" style="4" customWidth="1"/>
    <col min="13111" max="13111" width="20.5703125" style="4" customWidth="1"/>
    <col min="13112" max="13112" width="11.7109375" style="4" customWidth="1"/>
    <col min="13113" max="13113" width="10.85546875" style="4" customWidth="1"/>
    <col min="13114" max="13315" width="9.140625" style="4"/>
    <col min="13316" max="13316" width="7.42578125" style="4" customWidth="1"/>
    <col min="13317" max="13317" width="20.7109375" style="4" customWidth="1"/>
    <col min="13318" max="13318" width="44.28515625" style="4" customWidth="1"/>
    <col min="13319" max="13319" width="48.85546875" style="4" customWidth="1"/>
    <col min="13320" max="13320" width="8.5703125" style="4" customWidth="1"/>
    <col min="13321" max="13322" width="5.28515625" style="4" customWidth="1"/>
    <col min="13323" max="13323" width="7" style="4" customWidth="1"/>
    <col min="13324" max="13324" width="12.28515625" style="4" customWidth="1"/>
    <col min="13325" max="13325" width="10.7109375" style="4" customWidth="1"/>
    <col min="13326" max="13326" width="11.140625" style="4" customWidth="1"/>
    <col min="13327" max="13327" width="8.85546875" style="4" customWidth="1"/>
    <col min="13328" max="13328" width="13.85546875" style="4" customWidth="1"/>
    <col min="13329" max="13329" width="38.85546875" style="4" customWidth="1"/>
    <col min="13330" max="13331" width="4.85546875" style="4" customWidth="1"/>
    <col min="13332" max="13332" width="11.85546875" style="4" customWidth="1"/>
    <col min="13333" max="13333" width="9.140625" style="4" customWidth="1"/>
    <col min="13334" max="13334" width="13.42578125" style="4" customWidth="1"/>
    <col min="13335" max="13335" width="15.28515625" style="4" customWidth="1"/>
    <col min="13336" max="13336" width="15.42578125" style="4" customWidth="1"/>
    <col min="13337" max="13338" width="14.42578125" style="4" customWidth="1"/>
    <col min="13339" max="13339" width="7.140625" style="4" customWidth="1"/>
    <col min="13340" max="13342" width="15.140625" style="4" customWidth="1"/>
    <col min="13343" max="13343" width="6.7109375" style="4" customWidth="1"/>
    <col min="13344" max="13344" width="16" style="4" customWidth="1"/>
    <col min="13345" max="13345" width="14.85546875" style="4" customWidth="1"/>
    <col min="13346" max="13346" width="12.85546875" style="4" customWidth="1"/>
    <col min="13347" max="13347" width="4.85546875" style="4" customWidth="1"/>
    <col min="13348" max="13348" width="14.140625" style="4" customWidth="1"/>
    <col min="13349" max="13349" width="13.85546875" style="4" customWidth="1"/>
    <col min="13350" max="13350" width="14.140625" style="4" customWidth="1"/>
    <col min="13351" max="13351" width="8.5703125" style="4" bestFit="1" customWidth="1"/>
    <col min="13352" max="13352" width="12.85546875" style="4" customWidth="1"/>
    <col min="13353" max="13353" width="14" style="4" customWidth="1"/>
    <col min="13354" max="13354" width="13.140625" style="4" customWidth="1"/>
    <col min="13355" max="13355" width="8.5703125" style="4" bestFit="1" customWidth="1"/>
    <col min="13356" max="13356" width="15" style="4" customWidth="1"/>
    <col min="13357" max="13357" width="14.7109375" style="4" customWidth="1"/>
    <col min="13358" max="13358" width="15" style="4" customWidth="1"/>
    <col min="13359" max="13359" width="59.7109375" style="4" customWidth="1"/>
    <col min="13360" max="13360" width="81.7109375" style="4" bestFit="1" customWidth="1"/>
    <col min="13361" max="13361" width="19.42578125" style="4" customWidth="1"/>
    <col min="13362" max="13362" width="14.5703125" style="4" customWidth="1"/>
    <col min="13363" max="13363" width="12.28515625" style="4" customWidth="1"/>
    <col min="13364" max="13364" width="14.5703125" style="4" customWidth="1"/>
    <col min="13365" max="13365" width="11.7109375" style="4" customWidth="1"/>
    <col min="13366" max="13366" width="14" style="4" customWidth="1"/>
    <col min="13367" max="13367" width="20.5703125" style="4" customWidth="1"/>
    <col min="13368" max="13368" width="11.7109375" style="4" customWidth="1"/>
    <col min="13369" max="13369" width="10.85546875" style="4" customWidth="1"/>
    <col min="13370" max="13571" width="9.140625" style="4"/>
    <col min="13572" max="13572" width="7.42578125" style="4" customWidth="1"/>
    <col min="13573" max="13573" width="20.7109375" style="4" customWidth="1"/>
    <col min="13574" max="13574" width="44.28515625" style="4" customWidth="1"/>
    <col min="13575" max="13575" width="48.85546875" style="4" customWidth="1"/>
    <col min="13576" max="13576" width="8.5703125" style="4" customWidth="1"/>
    <col min="13577" max="13578" width="5.28515625" style="4" customWidth="1"/>
    <col min="13579" max="13579" width="7" style="4" customWidth="1"/>
    <col min="13580" max="13580" width="12.28515625" style="4" customWidth="1"/>
    <col min="13581" max="13581" width="10.7109375" style="4" customWidth="1"/>
    <col min="13582" max="13582" width="11.140625" style="4" customWidth="1"/>
    <col min="13583" max="13583" width="8.85546875" style="4" customWidth="1"/>
    <col min="13584" max="13584" width="13.85546875" style="4" customWidth="1"/>
    <col min="13585" max="13585" width="38.85546875" style="4" customWidth="1"/>
    <col min="13586" max="13587" width="4.85546875" style="4" customWidth="1"/>
    <col min="13588" max="13588" width="11.85546875" style="4" customWidth="1"/>
    <col min="13589" max="13589" width="9.140625" style="4" customWidth="1"/>
    <col min="13590" max="13590" width="13.42578125" style="4" customWidth="1"/>
    <col min="13591" max="13591" width="15.28515625" style="4" customWidth="1"/>
    <col min="13592" max="13592" width="15.42578125" style="4" customWidth="1"/>
    <col min="13593" max="13594" width="14.42578125" style="4" customWidth="1"/>
    <col min="13595" max="13595" width="7.140625" style="4" customWidth="1"/>
    <col min="13596" max="13598" width="15.140625" style="4" customWidth="1"/>
    <col min="13599" max="13599" width="6.7109375" style="4" customWidth="1"/>
    <col min="13600" max="13600" width="16" style="4" customWidth="1"/>
    <col min="13601" max="13601" width="14.85546875" style="4" customWidth="1"/>
    <col min="13602" max="13602" width="12.85546875" style="4" customWidth="1"/>
    <col min="13603" max="13603" width="4.85546875" style="4" customWidth="1"/>
    <col min="13604" max="13604" width="14.140625" style="4" customWidth="1"/>
    <col min="13605" max="13605" width="13.85546875" style="4" customWidth="1"/>
    <col min="13606" max="13606" width="14.140625" style="4" customWidth="1"/>
    <col min="13607" max="13607" width="8.5703125" style="4" bestFit="1" customWidth="1"/>
    <col min="13608" max="13608" width="12.85546875" style="4" customWidth="1"/>
    <col min="13609" max="13609" width="14" style="4" customWidth="1"/>
    <col min="13610" max="13610" width="13.140625" style="4" customWidth="1"/>
    <col min="13611" max="13611" width="8.5703125" style="4" bestFit="1" customWidth="1"/>
    <col min="13612" max="13612" width="15" style="4" customWidth="1"/>
    <col min="13613" max="13613" width="14.7109375" style="4" customWidth="1"/>
    <col min="13614" max="13614" width="15" style="4" customWidth="1"/>
    <col min="13615" max="13615" width="59.7109375" style="4" customWidth="1"/>
    <col min="13616" max="13616" width="81.7109375" style="4" bestFit="1" customWidth="1"/>
    <col min="13617" max="13617" width="19.42578125" style="4" customWidth="1"/>
    <col min="13618" max="13618" width="14.5703125" style="4" customWidth="1"/>
    <col min="13619" max="13619" width="12.28515625" style="4" customWidth="1"/>
    <col min="13620" max="13620" width="14.5703125" style="4" customWidth="1"/>
    <col min="13621" max="13621" width="11.7109375" style="4" customWidth="1"/>
    <col min="13622" max="13622" width="14" style="4" customWidth="1"/>
    <col min="13623" max="13623" width="20.5703125" style="4" customWidth="1"/>
    <col min="13624" max="13624" width="11.7109375" style="4" customWidth="1"/>
    <col min="13625" max="13625" width="10.85546875" style="4" customWidth="1"/>
    <col min="13626" max="13827" width="9.140625" style="4"/>
    <col min="13828" max="13828" width="7.42578125" style="4" customWidth="1"/>
    <col min="13829" max="13829" width="20.7109375" style="4" customWidth="1"/>
    <col min="13830" max="13830" width="44.28515625" style="4" customWidth="1"/>
    <col min="13831" max="13831" width="48.85546875" style="4" customWidth="1"/>
    <col min="13832" max="13832" width="8.5703125" style="4" customWidth="1"/>
    <col min="13833" max="13834" width="5.28515625" style="4" customWidth="1"/>
    <col min="13835" max="13835" width="7" style="4" customWidth="1"/>
    <col min="13836" max="13836" width="12.28515625" style="4" customWidth="1"/>
    <col min="13837" max="13837" width="10.7109375" style="4" customWidth="1"/>
    <col min="13838" max="13838" width="11.140625" style="4" customWidth="1"/>
    <col min="13839" max="13839" width="8.85546875" style="4" customWidth="1"/>
    <col min="13840" max="13840" width="13.85546875" style="4" customWidth="1"/>
    <col min="13841" max="13841" width="38.85546875" style="4" customWidth="1"/>
    <col min="13842" max="13843" width="4.85546875" style="4" customWidth="1"/>
    <col min="13844" max="13844" width="11.85546875" style="4" customWidth="1"/>
    <col min="13845" max="13845" width="9.140625" style="4" customWidth="1"/>
    <col min="13846" max="13846" width="13.42578125" style="4" customWidth="1"/>
    <col min="13847" max="13847" width="15.28515625" style="4" customWidth="1"/>
    <col min="13848" max="13848" width="15.42578125" style="4" customWidth="1"/>
    <col min="13849" max="13850" width="14.42578125" style="4" customWidth="1"/>
    <col min="13851" max="13851" width="7.140625" style="4" customWidth="1"/>
    <col min="13852" max="13854" width="15.140625" style="4" customWidth="1"/>
    <col min="13855" max="13855" width="6.7109375" style="4" customWidth="1"/>
    <col min="13856" max="13856" width="16" style="4" customWidth="1"/>
    <col min="13857" max="13857" width="14.85546875" style="4" customWidth="1"/>
    <col min="13858" max="13858" width="12.85546875" style="4" customWidth="1"/>
    <col min="13859" max="13859" width="4.85546875" style="4" customWidth="1"/>
    <col min="13860" max="13860" width="14.140625" style="4" customWidth="1"/>
    <col min="13861" max="13861" width="13.85546875" style="4" customWidth="1"/>
    <col min="13862" max="13862" width="14.140625" style="4" customWidth="1"/>
    <col min="13863" max="13863" width="8.5703125" style="4" bestFit="1" customWidth="1"/>
    <col min="13864" max="13864" width="12.85546875" style="4" customWidth="1"/>
    <col min="13865" max="13865" width="14" style="4" customWidth="1"/>
    <col min="13866" max="13866" width="13.140625" style="4" customWidth="1"/>
    <col min="13867" max="13867" width="8.5703125" style="4" bestFit="1" customWidth="1"/>
    <col min="13868" max="13868" width="15" style="4" customWidth="1"/>
    <col min="13869" max="13869" width="14.7109375" style="4" customWidth="1"/>
    <col min="13870" max="13870" width="15" style="4" customWidth="1"/>
    <col min="13871" max="13871" width="59.7109375" style="4" customWidth="1"/>
    <col min="13872" max="13872" width="81.7109375" style="4" bestFit="1" customWidth="1"/>
    <col min="13873" max="13873" width="19.42578125" style="4" customWidth="1"/>
    <col min="13874" max="13874" width="14.5703125" style="4" customWidth="1"/>
    <col min="13875" max="13875" width="12.28515625" style="4" customWidth="1"/>
    <col min="13876" max="13876" width="14.5703125" style="4" customWidth="1"/>
    <col min="13877" max="13877" width="11.7109375" style="4" customWidth="1"/>
    <col min="13878" max="13878" width="14" style="4" customWidth="1"/>
    <col min="13879" max="13879" width="20.5703125" style="4" customWidth="1"/>
    <col min="13880" max="13880" width="11.7109375" style="4" customWidth="1"/>
    <col min="13881" max="13881" width="10.85546875" style="4" customWidth="1"/>
    <col min="13882" max="14083" width="9.140625" style="4"/>
    <col min="14084" max="14084" width="7.42578125" style="4" customWidth="1"/>
    <col min="14085" max="14085" width="20.7109375" style="4" customWidth="1"/>
    <col min="14086" max="14086" width="44.28515625" style="4" customWidth="1"/>
    <col min="14087" max="14087" width="48.85546875" style="4" customWidth="1"/>
    <col min="14088" max="14088" width="8.5703125" style="4" customWidth="1"/>
    <col min="14089" max="14090" width="5.28515625" style="4" customWidth="1"/>
    <col min="14091" max="14091" width="7" style="4" customWidth="1"/>
    <col min="14092" max="14092" width="12.28515625" style="4" customWidth="1"/>
    <col min="14093" max="14093" width="10.7109375" style="4" customWidth="1"/>
    <col min="14094" max="14094" width="11.140625" style="4" customWidth="1"/>
    <col min="14095" max="14095" width="8.85546875" style="4" customWidth="1"/>
    <col min="14096" max="14096" width="13.85546875" style="4" customWidth="1"/>
    <col min="14097" max="14097" width="38.85546875" style="4" customWidth="1"/>
    <col min="14098" max="14099" width="4.85546875" style="4" customWidth="1"/>
    <col min="14100" max="14100" width="11.85546875" style="4" customWidth="1"/>
    <col min="14101" max="14101" width="9.140625" style="4" customWidth="1"/>
    <col min="14102" max="14102" width="13.42578125" style="4" customWidth="1"/>
    <col min="14103" max="14103" width="15.28515625" style="4" customWidth="1"/>
    <col min="14104" max="14104" width="15.42578125" style="4" customWidth="1"/>
    <col min="14105" max="14106" width="14.42578125" style="4" customWidth="1"/>
    <col min="14107" max="14107" width="7.140625" style="4" customWidth="1"/>
    <col min="14108" max="14110" width="15.140625" style="4" customWidth="1"/>
    <col min="14111" max="14111" width="6.7109375" style="4" customWidth="1"/>
    <col min="14112" max="14112" width="16" style="4" customWidth="1"/>
    <col min="14113" max="14113" width="14.85546875" style="4" customWidth="1"/>
    <col min="14114" max="14114" width="12.85546875" style="4" customWidth="1"/>
    <col min="14115" max="14115" width="4.85546875" style="4" customWidth="1"/>
    <col min="14116" max="14116" width="14.140625" style="4" customWidth="1"/>
    <col min="14117" max="14117" width="13.85546875" style="4" customWidth="1"/>
    <col min="14118" max="14118" width="14.140625" style="4" customWidth="1"/>
    <col min="14119" max="14119" width="8.5703125" style="4" bestFit="1" customWidth="1"/>
    <col min="14120" max="14120" width="12.85546875" style="4" customWidth="1"/>
    <col min="14121" max="14121" width="14" style="4" customWidth="1"/>
    <col min="14122" max="14122" width="13.140625" style="4" customWidth="1"/>
    <col min="14123" max="14123" width="8.5703125" style="4" bestFit="1" customWidth="1"/>
    <col min="14124" max="14124" width="15" style="4" customWidth="1"/>
    <col min="14125" max="14125" width="14.7109375" style="4" customWidth="1"/>
    <col min="14126" max="14126" width="15" style="4" customWidth="1"/>
    <col min="14127" max="14127" width="59.7109375" style="4" customWidth="1"/>
    <col min="14128" max="14128" width="81.7109375" style="4" bestFit="1" customWidth="1"/>
    <col min="14129" max="14129" width="19.42578125" style="4" customWidth="1"/>
    <col min="14130" max="14130" width="14.5703125" style="4" customWidth="1"/>
    <col min="14131" max="14131" width="12.28515625" style="4" customWidth="1"/>
    <col min="14132" max="14132" width="14.5703125" style="4" customWidth="1"/>
    <col min="14133" max="14133" width="11.7109375" style="4" customWidth="1"/>
    <col min="14134" max="14134" width="14" style="4" customWidth="1"/>
    <col min="14135" max="14135" width="20.5703125" style="4" customWidth="1"/>
    <col min="14136" max="14136" width="11.7109375" style="4" customWidth="1"/>
    <col min="14137" max="14137" width="10.85546875" style="4" customWidth="1"/>
    <col min="14138" max="14339" width="9.140625" style="4"/>
    <col min="14340" max="14340" width="7.42578125" style="4" customWidth="1"/>
    <col min="14341" max="14341" width="20.7109375" style="4" customWidth="1"/>
    <col min="14342" max="14342" width="44.28515625" style="4" customWidth="1"/>
    <col min="14343" max="14343" width="48.85546875" style="4" customWidth="1"/>
    <col min="14344" max="14344" width="8.5703125" style="4" customWidth="1"/>
    <col min="14345" max="14346" width="5.28515625" style="4" customWidth="1"/>
    <col min="14347" max="14347" width="7" style="4" customWidth="1"/>
    <col min="14348" max="14348" width="12.28515625" style="4" customWidth="1"/>
    <col min="14349" max="14349" width="10.7109375" style="4" customWidth="1"/>
    <col min="14350" max="14350" width="11.140625" style="4" customWidth="1"/>
    <col min="14351" max="14351" width="8.85546875" style="4" customWidth="1"/>
    <col min="14352" max="14352" width="13.85546875" style="4" customWidth="1"/>
    <col min="14353" max="14353" width="38.85546875" style="4" customWidth="1"/>
    <col min="14354" max="14355" width="4.85546875" style="4" customWidth="1"/>
    <col min="14356" max="14356" width="11.85546875" style="4" customWidth="1"/>
    <col min="14357" max="14357" width="9.140625" style="4" customWidth="1"/>
    <col min="14358" max="14358" width="13.42578125" style="4" customWidth="1"/>
    <col min="14359" max="14359" width="15.28515625" style="4" customWidth="1"/>
    <col min="14360" max="14360" width="15.42578125" style="4" customWidth="1"/>
    <col min="14361" max="14362" width="14.42578125" style="4" customWidth="1"/>
    <col min="14363" max="14363" width="7.140625" style="4" customWidth="1"/>
    <col min="14364" max="14366" width="15.140625" style="4" customWidth="1"/>
    <col min="14367" max="14367" width="6.7109375" style="4" customWidth="1"/>
    <col min="14368" max="14368" width="16" style="4" customWidth="1"/>
    <col min="14369" max="14369" width="14.85546875" style="4" customWidth="1"/>
    <col min="14370" max="14370" width="12.85546875" style="4" customWidth="1"/>
    <col min="14371" max="14371" width="4.85546875" style="4" customWidth="1"/>
    <col min="14372" max="14372" width="14.140625" style="4" customWidth="1"/>
    <col min="14373" max="14373" width="13.85546875" style="4" customWidth="1"/>
    <col min="14374" max="14374" width="14.140625" style="4" customWidth="1"/>
    <col min="14375" max="14375" width="8.5703125" style="4" bestFit="1" customWidth="1"/>
    <col min="14376" max="14376" width="12.85546875" style="4" customWidth="1"/>
    <col min="14377" max="14377" width="14" style="4" customWidth="1"/>
    <col min="14378" max="14378" width="13.140625" style="4" customWidth="1"/>
    <col min="14379" max="14379" width="8.5703125" style="4" bestFit="1" customWidth="1"/>
    <col min="14380" max="14380" width="15" style="4" customWidth="1"/>
    <col min="14381" max="14381" width="14.7109375" style="4" customWidth="1"/>
    <col min="14382" max="14382" width="15" style="4" customWidth="1"/>
    <col min="14383" max="14383" width="59.7109375" style="4" customWidth="1"/>
    <col min="14384" max="14384" width="81.7109375" style="4" bestFit="1" customWidth="1"/>
    <col min="14385" max="14385" width="19.42578125" style="4" customWidth="1"/>
    <col min="14386" max="14386" width="14.5703125" style="4" customWidth="1"/>
    <col min="14387" max="14387" width="12.28515625" style="4" customWidth="1"/>
    <col min="14388" max="14388" width="14.5703125" style="4" customWidth="1"/>
    <col min="14389" max="14389" width="11.7109375" style="4" customWidth="1"/>
    <col min="14390" max="14390" width="14" style="4" customWidth="1"/>
    <col min="14391" max="14391" width="20.5703125" style="4" customWidth="1"/>
    <col min="14392" max="14392" width="11.7109375" style="4" customWidth="1"/>
    <col min="14393" max="14393" width="10.85546875" style="4" customWidth="1"/>
    <col min="14394" max="14595" width="9.140625" style="4"/>
    <col min="14596" max="14596" width="7.42578125" style="4" customWidth="1"/>
    <col min="14597" max="14597" width="20.7109375" style="4" customWidth="1"/>
    <col min="14598" max="14598" width="44.28515625" style="4" customWidth="1"/>
    <col min="14599" max="14599" width="48.85546875" style="4" customWidth="1"/>
    <col min="14600" max="14600" width="8.5703125" style="4" customWidth="1"/>
    <col min="14601" max="14602" width="5.28515625" style="4" customWidth="1"/>
    <col min="14603" max="14603" width="7" style="4" customWidth="1"/>
    <col min="14604" max="14604" width="12.28515625" style="4" customWidth="1"/>
    <col min="14605" max="14605" width="10.7109375" style="4" customWidth="1"/>
    <col min="14606" max="14606" width="11.140625" style="4" customWidth="1"/>
    <col min="14607" max="14607" width="8.85546875" style="4" customWidth="1"/>
    <col min="14608" max="14608" width="13.85546875" style="4" customWidth="1"/>
    <col min="14609" max="14609" width="38.85546875" style="4" customWidth="1"/>
    <col min="14610" max="14611" width="4.85546875" style="4" customWidth="1"/>
    <col min="14612" max="14612" width="11.85546875" style="4" customWidth="1"/>
    <col min="14613" max="14613" width="9.140625" style="4" customWidth="1"/>
    <col min="14614" max="14614" width="13.42578125" style="4" customWidth="1"/>
    <col min="14615" max="14615" width="15.28515625" style="4" customWidth="1"/>
    <col min="14616" max="14616" width="15.42578125" style="4" customWidth="1"/>
    <col min="14617" max="14618" width="14.42578125" style="4" customWidth="1"/>
    <col min="14619" max="14619" width="7.140625" style="4" customWidth="1"/>
    <col min="14620" max="14622" width="15.140625" style="4" customWidth="1"/>
    <col min="14623" max="14623" width="6.7109375" style="4" customWidth="1"/>
    <col min="14624" max="14624" width="16" style="4" customWidth="1"/>
    <col min="14625" max="14625" width="14.85546875" style="4" customWidth="1"/>
    <col min="14626" max="14626" width="12.85546875" style="4" customWidth="1"/>
    <col min="14627" max="14627" width="4.85546875" style="4" customWidth="1"/>
    <col min="14628" max="14628" width="14.140625" style="4" customWidth="1"/>
    <col min="14629" max="14629" width="13.85546875" style="4" customWidth="1"/>
    <col min="14630" max="14630" width="14.140625" style="4" customWidth="1"/>
    <col min="14631" max="14631" width="8.5703125" style="4" bestFit="1" customWidth="1"/>
    <col min="14632" max="14632" width="12.85546875" style="4" customWidth="1"/>
    <col min="14633" max="14633" width="14" style="4" customWidth="1"/>
    <col min="14634" max="14634" width="13.140625" style="4" customWidth="1"/>
    <col min="14635" max="14635" width="8.5703125" style="4" bestFit="1" customWidth="1"/>
    <col min="14636" max="14636" width="15" style="4" customWidth="1"/>
    <col min="14637" max="14637" width="14.7109375" style="4" customWidth="1"/>
    <col min="14638" max="14638" width="15" style="4" customWidth="1"/>
    <col min="14639" max="14639" width="59.7109375" style="4" customWidth="1"/>
    <col min="14640" max="14640" width="81.7109375" style="4" bestFit="1" customWidth="1"/>
    <col min="14641" max="14641" width="19.42578125" style="4" customWidth="1"/>
    <col min="14642" max="14642" width="14.5703125" style="4" customWidth="1"/>
    <col min="14643" max="14643" width="12.28515625" style="4" customWidth="1"/>
    <col min="14644" max="14644" width="14.5703125" style="4" customWidth="1"/>
    <col min="14645" max="14645" width="11.7109375" style="4" customWidth="1"/>
    <col min="14646" max="14646" width="14" style="4" customWidth="1"/>
    <col min="14647" max="14647" width="20.5703125" style="4" customWidth="1"/>
    <col min="14648" max="14648" width="11.7109375" style="4" customWidth="1"/>
    <col min="14649" max="14649" width="10.85546875" style="4" customWidth="1"/>
    <col min="14650" max="14851" width="9.140625" style="4"/>
    <col min="14852" max="14852" width="7.42578125" style="4" customWidth="1"/>
    <col min="14853" max="14853" width="20.7109375" style="4" customWidth="1"/>
    <col min="14854" max="14854" width="44.28515625" style="4" customWidth="1"/>
    <col min="14855" max="14855" width="48.85546875" style="4" customWidth="1"/>
    <col min="14856" max="14856" width="8.5703125" style="4" customWidth="1"/>
    <col min="14857" max="14858" width="5.28515625" style="4" customWidth="1"/>
    <col min="14859" max="14859" width="7" style="4" customWidth="1"/>
    <col min="14860" max="14860" width="12.28515625" style="4" customWidth="1"/>
    <col min="14861" max="14861" width="10.7109375" style="4" customWidth="1"/>
    <col min="14862" max="14862" width="11.140625" style="4" customWidth="1"/>
    <col min="14863" max="14863" width="8.85546875" style="4" customWidth="1"/>
    <col min="14864" max="14864" width="13.85546875" style="4" customWidth="1"/>
    <col min="14865" max="14865" width="38.85546875" style="4" customWidth="1"/>
    <col min="14866" max="14867" width="4.85546875" style="4" customWidth="1"/>
    <col min="14868" max="14868" width="11.85546875" style="4" customWidth="1"/>
    <col min="14869" max="14869" width="9.140625" style="4" customWidth="1"/>
    <col min="14870" max="14870" width="13.42578125" style="4" customWidth="1"/>
    <col min="14871" max="14871" width="15.28515625" style="4" customWidth="1"/>
    <col min="14872" max="14872" width="15.42578125" style="4" customWidth="1"/>
    <col min="14873" max="14874" width="14.42578125" style="4" customWidth="1"/>
    <col min="14875" max="14875" width="7.140625" style="4" customWidth="1"/>
    <col min="14876" max="14878" width="15.140625" style="4" customWidth="1"/>
    <col min="14879" max="14879" width="6.7109375" style="4" customWidth="1"/>
    <col min="14880" max="14880" width="16" style="4" customWidth="1"/>
    <col min="14881" max="14881" width="14.85546875" style="4" customWidth="1"/>
    <col min="14882" max="14882" width="12.85546875" style="4" customWidth="1"/>
    <col min="14883" max="14883" width="4.85546875" style="4" customWidth="1"/>
    <col min="14884" max="14884" width="14.140625" style="4" customWidth="1"/>
    <col min="14885" max="14885" width="13.85546875" style="4" customWidth="1"/>
    <col min="14886" max="14886" width="14.140625" style="4" customWidth="1"/>
    <col min="14887" max="14887" width="8.5703125" style="4" bestFit="1" customWidth="1"/>
    <col min="14888" max="14888" width="12.85546875" style="4" customWidth="1"/>
    <col min="14889" max="14889" width="14" style="4" customWidth="1"/>
    <col min="14890" max="14890" width="13.140625" style="4" customWidth="1"/>
    <col min="14891" max="14891" width="8.5703125" style="4" bestFit="1" customWidth="1"/>
    <col min="14892" max="14892" width="15" style="4" customWidth="1"/>
    <col min="14893" max="14893" width="14.7109375" style="4" customWidth="1"/>
    <col min="14894" max="14894" width="15" style="4" customWidth="1"/>
    <col min="14895" max="14895" width="59.7109375" style="4" customWidth="1"/>
    <col min="14896" max="14896" width="81.7109375" style="4" bestFit="1" customWidth="1"/>
    <col min="14897" max="14897" width="19.42578125" style="4" customWidth="1"/>
    <col min="14898" max="14898" width="14.5703125" style="4" customWidth="1"/>
    <col min="14899" max="14899" width="12.28515625" style="4" customWidth="1"/>
    <col min="14900" max="14900" width="14.5703125" style="4" customWidth="1"/>
    <col min="14901" max="14901" width="11.7109375" style="4" customWidth="1"/>
    <col min="14902" max="14902" width="14" style="4" customWidth="1"/>
    <col min="14903" max="14903" width="20.5703125" style="4" customWidth="1"/>
    <col min="14904" max="14904" width="11.7109375" style="4" customWidth="1"/>
    <col min="14905" max="14905" width="10.85546875" style="4" customWidth="1"/>
    <col min="14906" max="15107" width="9.140625" style="4"/>
    <col min="15108" max="15108" width="7.42578125" style="4" customWidth="1"/>
    <col min="15109" max="15109" width="20.7109375" style="4" customWidth="1"/>
    <col min="15110" max="15110" width="44.28515625" style="4" customWidth="1"/>
    <col min="15111" max="15111" width="48.85546875" style="4" customWidth="1"/>
    <col min="15112" max="15112" width="8.5703125" style="4" customWidth="1"/>
    <col min="15113" max="15114" width="5.28515625" style="4" customWidth="1"/>
    <col min="15115" max="15115" width="7" style="4" customWidth="1"/>
    <col min="15116" max="15116" width="12.28515625" style="4" customWidth="1"/>
    <col min="15117" max="15117" width="10.7109375" style="4" customWidth="1"/>
    <col min="15118" max="15118" width="11.140625" style="4" customWidth="1"/>
    <col min="15119" max="15119" width="8.85546875" style="4" customWidth="1"/>
    <col min="15120" max="15120" width="13.85546875" style="4" customWidth="1"/>
    <col min="15121" max="15121" width="38.85546875" style="4" customWidth="1"/>
    <col min="15122" max="15123" width="4.85546875" style="4" customWidth="1"/>
    <col min="15124" max="15124" width="11.85546875" style="4" customWidth="1"/>
    <col min="15125" max="15125" width="9.140625" style="4" customWidth="1"/>
    <col min="15126" max="15126" width="13.42578125" style="4" customWidth="1"/>
    <col min="15127" max="15127" width="15.28515625" style="4" customWidth="1"/>
    <col min="15128" max="15128" width="15.42578125" style="4" customWidth="1"/>
    <col min="15129" max="15130" width="14.42578125" style="4" customWidth="1"/>
    <col min="15131" max="15131" width="7.140625" style="4" customWidth="1"/>
    <col min="15132" max="15134" width="15.140625" style="4" customWidth="1"/>
    <col min="15135" max="15135" width="6.7109375" style="4" customWidth="1"/>
    <col min="15136" max="15136" width="16" style="4" customWidth="1"/>
    <col min="15137" max="15137" width="14.85546875" style="4" customWidth="1"/>
    <col min="15138" max="15138" width="12.85546875" style="4" customWidth="1"/>
    <col min="15139" max="15139" width="4.85546875" style="4" customWidth="1"/>
    <col min="15140" max="15140" width="14.140625" style="4" customWidth="1"/>
    <col min="15141" max="15141" width="13.85546875" style="4" customWidth="1"/>
    <col min="15142" max="15142" width="14.140625" style="4" customWidth="1"/>
    <col min="15143" max="15143" width="8.5703125" style="4" bestFit="1" customWidth="1"/>
    <col min="15144" max="15144" width="12.85546875" style="4" customWidth="1"/>
    <col min="15145" max="15145" width="14" style="4" customWidth="1"/>
    <col min="15146" max="15146" width="13.140625" style="4" customWidth="1"/>
    <col min="15147" max="15147" width="8.5703125" style="4" bestFit="1" customWidth="1"/>
    <col min="15148" max="15148" width="15" style="4" customWidth="1"/>
    <col min="15149" max="15149" width="14.7109375" style="4" customWidth="1"/>
    <col min="15150" max="15150" width="15" style="4" customWidth="1"/>
    <col min="15151" max="15151" width="59.7109375" style="4" customWidth="1"/>
    <col min="15152" max="15152" width="81.7109375" style="4" bestFit="1" customWidth="1"/>
    <col min="15153" max="15153" width="19.42578125" style="4" customWidth="1"/>
    <col min="15154" max="15154" width="14.5703125" style="4" customWidth="1"/>
    <col min="15155" max="15155" width="12.28515625" style="4" customWidth="1"/>
    <col min="15156" max="15156" width="14.5703125" style="4" customWidth="1"/>
    <col min="15157" max="15157" width="11.7109375" style="4" customWidth="1"/>
    <col min="15158" max="15158" width="14" style="4" customWidth="1"/>
    <col min="15159" max="15159" width="20.5703125" style="4" customWidth="1"/>
    <col min="15160" max="15160" width="11.7109375" style="4" customWidth="1"/>
    <col min="15161" max="15161" width="10.85546875" style="4" customWidth="1"/>
    <col min="15162" max="15363" width="9.140625" style="4"/>
    <col min="15364" max="15364" width="7.42578125" style="4" customWidth="1"/>
    <col min="15365" max="15365" width="20.7109375" style="4" customWidth="1"/>
    <col min="15366" max="15366" width="44.28515625" style="4" customWidth="1"/>
    <col min="15367" max="15367" width="48.85546875" style="4" customWidth="1"/>
    <col min="15368" max="15368" width="8.5703125" style="4" customWidth="1"/>
    <col min="15369" max="15370" width="5.28515625" style="4" customWidth="1"/>
    <col min="15371" max="15371" width="7" style="4" customWidth="1"/>
    <col min="15372" max="15372" width="12.28515625" style="4" customWidth="1"/>
    <col min="15373" max="15373" width="10.7109375" style="4" customWidth="1"/>
    <col min="15374" max="15374" width="11.140625" style="4" customWidth="1"/>
    <col min="15375" max="15375" width="8.85546875" style="4" customWidth="1"/>
    <col min="15376" max="15376" width="13.85546875" style="4" customWidth="1"/>
    <col min="15377" max="15377" width="38.85546875" style="4" customWidth="1"/>
    <col min="15378" max="15379" width="4.85546875" style="4" customWidth="1"/>
    <col min="15380" max="15380" width="11.85546875" style="4" customWidth="1"/>
    <col min="15381" max="15381" width="9.140625" style="4" customWidth="1"/>
    <col min="15382" max="15382" width="13.42578125" style="4" customWidth="1"/>
    <col min="15383" max="15383" width="15.28515625" style="4" customWidth="1"/>
    <col min="15384" max="15384" width="15.42578125" style="4" customWidth="1"/>
    <col min="15385" max="15386" width="14.42578125" style="4" customWidth="1"/>
    <col min="15387" max="15387" width="7.140625" style="4" customWidth="1"/>
    <col min="15388" max="15390" width="15.140625" style="4" customWidth="1"/>
    <col min="15391" max="15391" width="6.7109375" style="4" customWidth="1"/>
    <col min="15392" max="15392" width="16" style="4" customWidth="1"/>
    <col min="15393" max="15393" width="14.85546875" style="4" customWidth="1"/>
    <col min="15394" max="15394" width="12.85546875" style="4" customWidth="1"/>
    <col min="15395" max="15395" width="4.85546875" style="4" customWidth="1"/>
    <col min="15396" max="15396" width="14.140625" style="4" customWidth="1"/>
    <col min="15397" max="15397" width="13.85546875" style="4" customWidth="1"/>
    <col min="15398" max="15398" width="14.140625" style="4" customWidth="1"/>
    <col min="15399" max="15399" width="8.5703125" style="4" bestFit="1" customWidth="1"/>
    <col min="15400" max="15400" width="12.85546875" style="4" customWidth="1"/>
    <col min="15401" max="15401" width="14" style="4" customWidth="1"/>
    <col min="15402" max="15402" width="13.140625" style="4" customWidth="1"/>
    <col min="15403" max="15403" width="8.5703125" style="4" bestFit="1" customWidth="1"/>
    <col min="15404" max="15404" width="15" style="4" customWidth="1"/>
    <col min="15405" max="15405" width="14.7109375" style="4" customWidth="1"/>
    <col min="15406" max="15406" width="15" style="4" customWidth="1"/>
    <col min="15407" max="15407" width="59.7109375" style="4" customWidth="1"/>
    <col min="15408" max="15408" width="81.7109375" style="4" bestFit="1" customWidth="1"/>
    <col min="15409" max="15409" width="19.42578125" style="4" customWidth="1"/>
    <col min="15410" max="15410" width="14.5703125" style="4" customWidth="1"/>
    <col min="15411" max="15411" width="12.28515625" style="4" customWidth="1"/>
    <col min="15412" max="15412" width="14.5703125" style="4" customWidth="1"/>
    <col min="15413" max="15413" width="11.7109375" style="4" customWidth="1"/>
    <col min="15414" max="15414" width="14" style="4" customWidth="1"/>
    <col min="15415" max="15415" width="20.5703125" style="4" customWidth="1"/>
    <col min="15416" max="15416" width="11.7109375" style="4" customWidth="1"/>
    <col min="15417" max="15417" width="10.85546875" style="4" customWidth="1"/>
    <col min="15418" max="15619" width="9.140625" style="4"/>
    <col min="15620" max="15620" width="7.42578125" style="4" customWidth="1"/>
    <col min="15621" max="15621" width="20.7109375" style="4" customWidth="1"/>
    <col min="15622" max="15622" width="44.28515625" style="4" customWidth="1"/>
    <col min="15623" max="15623" width="48.85546875" style="4" customWidth="1"/>
    <col min="15624" max="15624" width="8.5703125" style="4" customWidth="1"/>
    <col min="15625" max="15626" width="5.28515625" style="4" customWidth="1"/>
    <col min="15627" max="15627" width="7" style="4" customWidth="1"/>
    <col min="15628" max="15628" width="12.28515625" style="4" customWidth="1"/>
    <col min="15629" max="15629" width="10.7109375" style="4" customWidth="1"/>
    <col min="15630" max="15630" width="11.140625" style="4" customWidth="1"/>
    <col min="15631" max="15631" width="8.85546875" style="4" customWidth="1"/>
    <col min="15632" max="15632" width="13.85546875" style="4" customWidth="1"/>
    <col min="15633" max="15633" width="38.85546875" style="4" customWidth="1"/>
    <col min="15634" max="15635" width="4.85546875" style="4" customWidth="1"/>
    <col min="15636" max="15636" width="11.85546875" style="4" customWidth="1"/>
    <col min="15637" max="15637" width="9.140625" style="4" customWidth="1"/>
    <col min="15638" max="15638" width="13.42578125" style="4" customWidth="1"/>
    <col min="15639" max="15639" width="15.28515625" style="4" customWidth="1"/>
    <col min="15640" max="15640" width="15.42578125" style="4" customWidth="1"/>
    <col min="15641" max="15642" width="14.42578125" style="4" customWidth="1"/>
    <col min="15643" max="15643" width="7.140625" style="4" customWidth="1"/>
    <col min="15644" max="15646" width="15.140625" style="4" customWidth="1"/>
    <col min="15647" max="15647" width="6.7109375" style="4" customWidth="1"/>
    <col min="15648" max="15648" width="16" style="4" customWidth="1"/>
    <col min="15649" max="15649" width="14.85546875" style="4" customWidth="1"/>
    <col min="15650" max="15650" width="12.85546875" style="4" customWidth="1"/>
    <col min="15651" max="15651" width="4.85546875" style="4" customWidth="1"/>
    <col min="15652" max="15652" width="14.140625" style="4" customWidth="1"/>
    <col min="15653" max="15653" width="13.85546875" style="4" customWidth="1"/>
    <col min="15654" max="15654" width="14.140625" style="4" customWidth="1"/>
    <col min="15655" max="15655" width="8.5703125" style="4" bestFit="1" customWidth="1"/>
    <col min="15656" max="15656" width="12.85546875" style="4" customWidth="1"/>
    <col min="15657" max="15657" width="14" style="4" customWidth="1"/>
    <col min="15658" max="15658" width="13.140625" style="4" customWidth="1"/>
    <col min="15659" max="15659" width="8.5703125" style="4" bestFit="1" customWidth="1"/>
    <col min="15660" max="15660" width="15" style="4" customWidth="1"/>
    <col min="15661" max="15661" width="14.7109375" style="4" customWidth="1"/>
    <col min="15662" max="15662" width="15" style="4" customWidth="1"/>
    <col min="15663" max="15663" width="59.7109375" style="4" customWidth="1"/>
    <col min="15664" max="15664" width="81.7109375" style="4" bestFit="1" customWidth="1"/>
    <col min="15665" max="15665" width="19.42578125" style="4" customWidth="1"/>
    <col min="15666" max="15666" width="14.5703125" style="4" customWidth="1"/>
    <col min="15667" max="15667" width="12.28515625" style="4" customWidth="1"/>
    <col min="15668" max="15668" width="14.5703125" style="4" customWidth="1"/>
    <col min="15669" max="15669" width="11.7109375" style="4" customWidth="1"/>
    <col min="15670" max="15670" width="14" style="4" customWidth="1"/>
    <col min="15671" max="15671" width="20.5703125" style="4" customWidth="1"/>
    <col min="15672" max="15672" width="11.7109375" style="4" customWidth="1"/>
    <col min="15673" max="15673" width="10.85546875" style="4" customWidth="1"/>
    <col min="15674" max="15875" width="9.140625" style="4"/>
    <col min="15876" max="15876" width="7.42578125" style="4" customWidth="1"/>
    <col min="15877" max="15877" width="20.7109375" style="4" customWidth="1"/>
    <col min="15878" max="15878" width="44.28515625" style="4" customWidth="1"/>
    <col min="15879" max="15879" width="48.85546875" style="4" customWidth="1"/>
    <col min="15880" max="15880" width="8.5703125" style="4" customWidth="1"/>
    <col min="15881" max="15882" width="5.28515625" style="4" customWidth="1"/>
    <col min="15883" max="15883" width="7" style="4" customWidth="1"/>
    <col min="15884" max="15884" width="12.28515625" style="4" customWidth="1"/>
    <col min="15885" max="15885" width="10.7109375" style="4" customWidth="1"/>
    <col min="15886" max="15886" width="11.140625" style="4" customWidth="1"/>
    <col min="15887" max="15887" width="8.85546875" style="4" customWidth="1"/>
    <col min="15888" max="15888" width="13.85546875" style="4" customWidth="1"/>
    <col min="15889" max="15889" width="38.85546875" style="4" customWidth="1"/>
    <col min="15890" max="15891" width="4.85546875" style="4" customWidth="1"/>
    <col min="15892" max="15892" width="11.85546875" style="4" customWidth="1"/>
    <col min="15893" max="15893" width="9.140625" style="4" customWidth="1"/>
    <col min="15894" max="15894" width="13.42578125" style="4" customWidth="1"/>
    <col min="15895" max="15895" width="15.28515625" style="4" customWidth="1"/>
    <col min="15896" max="15896" width="15.42578125" style="4" customWidth="1"/>
    <col min="15897" max="15898" width="14.42578125" style="4" customWidth="1"/>
    <col min="15899" max="15899" width="7.140625" style="4" customWidth="1"/>
    <col min="15900" max="15902" width="15.140625" style="4" customWidth="1"/>
    <col min="15903" max="15903" width="6.7109375" style="4" customWidth="1"/>
    <col min="15904" max="15904" width="16" style="4" customWidth="1"/>
    <col min="15905" max="15905" width="14.85546875" style="4" customWidth="1"/>
    <col min="15906" max="15906" width="12.85546875" style="4" customWidth="1"/>
    <col min="15907" max="15907" width="4.85546875" style="4" customWidth="1"/>
    <col min="15908" max="15908" width="14.140625" style="4" customWidth="1"/>
    <col min="15909" max="15909" width="13.85546875" style="4" customWidth="1"/>
    <col min="15910" max="15910" width="14.140625" style="4" customWidth="1"/>
    <col min="15911" max="15911" width="8.5703125" style="4" bestFit="1" customWidth="1"/>
    <col min="15912" max="15912" width="12.85546875" style="4" customWidth="1"/>
    <col min="15913" max="15913" width="14" style="4" customWidth="1"/>
    <col min="15914" max="15914" width="13.140625" style="4" customWidth="1"/>
    <col min="15915" max="15915" width="8.5703125" style="4" bestFit="1" customWidth="1"/>
    <col min="15916" max="15916" width="15" style="4" customWidth="1"/>
    <col min="15917" max="15917" width="14.7109375" style="4" customWidth="1"/>
    <col min="15918" max="15918" width="15" style="4" customWidth="1"/>
    <col min="15919" max="15919" width="59.7109375" style="4" customWidth="1"/>
    <col min="15920" max="15920" width="81.7109375" style="4" bestFit="1" customWidth="1"/>
    <col min="15921" max="15921" width="19.42578125" style="4" customWidth="1"/>
    <col min="15922" max="15922" width="14.5703125" style="4" customWidth="1"/>
    <col min="15923" max="15923" width="12.28515625" style="4" customWidth="1"/>
    <col min="15924" max="15924" width="14.5703125" style="4" customWidth="1"/>
    <col min="15925" max="15925" width="11.7109375" style="4" customWidth="1"/>
    <col min="15926" max="15926" width="14" style="4" customWidth="1"/>
    <col min="15927" max="15927" width="20.5703125" style="4" customWidth="1"/>
    <col min="15928" max="15928" width="11.7109375" style="4" customWidth="1"/>
    <col min="15929" max="15929" width="10.85546875" style="4" customWidth="1"/>
    <col min="15930" max="16131" width="9.140625" style="4"/>
    <col min="16132" max="16132" width="7.42578125" style="4" customWidth="1"/>
    <col min="16133" max="16133" width="20.7109375" style="4" customWidth="1"/>
    <col min="16134" max="16134" width="44.28515625" style="4" customWidth="1"/>
    <col min="16135" max="16135" width="48.85546875" style="4" customWidth="1"/>
    <col min="16136" max="16136" width="8.5703125" style="4" customWidth="1"/>
    <col min="16137" max="16138" width="5.28515625" style="4" customWidth="1"/>
    <col min="16139" max="16139" width="7" style="4" customWidth="1"/>
    <col min="16140" max="16140" width="12.28515625" style="4" customWidth="1"/>
    <col min="16141" max="16141" width="10.7109375" style="4" customWidth="1"/>
    <col min="16142" max="16142" width="11.140625" style="4" customWidth="1"/>
    <col min="16143" max="16143" width="8.85546875" style="4" customWidth="1"/>
    <col min="16144" max="16144" width="13.85546875" style="4" customWidth="1"/>
    <col min="16145" max="16145" width="38.85546875" style="4" customWidth="1"/>
    <col min="16146" max="16147" width="4.85546875" style="4" customWidth="1"/>
    <col min="16148" max="16148" width="11.85546875" style="4" customWidth="1"/>
    <col min="16149" max="16149" width="9.140625" style="4" customWidth="1"/>
    <col min="16150" max="16150" width="13.42578125" style="4" customWidth="1"/>
    <col min="16151" max="16151" width="15.28515625" style="4" customWidth="1"/>
    <col min="16152" max="16152" width="15.42578125" style="4" customWidth="1"/>
    <col min="16153" max="16154" width="14.42578125" style="4" customWidth="1"/>
    <col min="16155" max="16155" width="7.140625" style="4" customWidth="1"/>
    <col min="16156" max="16158" width="15.140625" style="4" customWidth="1"/>
    <col min="16159" max="16159" width="6.7109375" style="4" customWidth="1"/>
    <col min="16160" max="16160" width="16" style="4" customWidth="1"/>
    <col min="16161" max="16161" width="14.85546875" style="4" customWidth="1"/>
    <col min="16162" max="16162" width="12.85546875" style="4" customWidth="1"/>
    <col min="16163" max="16163" width="4.85546875" style="4" customWidth="1"/>
    <col min="16164" max="16164" width="14.140625" style="4" customWidth="1"/>
    <col min="16165" max="16165" width="13.85546875" style="4" customWidth="1"/>
    <col min="16166" max="16166" width="14.140625" style="4" customWidth="1"/>
    <col min="16167" max="16167" width="8.5703125" style="4" bestFit="1" customWidth="1"/>
    <col min="16168" max="16168" width="12.85546875" style="4" customWidth="1"/>
    <col min="16169" max="16169" width="14" style="4" customWidth="1"/>
    <col min="16170" max="16170" width="13.140625" style="4" customWidth="1"/>
    <col min="16171" max="16171" width="8.5703125" style="4" bestFit="1" customWidth="1"/>
    <col min="16172" max="16172" width="15" style="4" customWidth="1"/>
    <col min="16173" max="16173" width="14.7109375" style="4" customWidth="1"/>
    <col min="16174" max="16174" width="15" style="4" customWidth="1"/>
    <col min="16175" max="16175" width="59.7109375" style="4" customWidth="1"/>
    <col min="16176" max="16176" width="81.7109375" style="4" bestFit="1" customWidth="1"/>
    <col min="16177" max="16177" width="19.42578125" style="4" customWidth="1"/>
    <col min="16178" max="16178" width="14.5703125" style="4" customWidth="1"/>
    <col min="16179" max="16179" width="12.28515625" style="4" customWidth="1"/>
    <col min="16180" max="16180" width="14.5703125" style="4" customWidth="1"/>
    <col min="16181" max="16181" width="11.7109375" style="4" customWidth="1"/>
    <col min="16182" max="16182" width="14" style="4" customWidth="1"/>
    <col min="16183" max="16183" width="20.5703125" style="4" customWidth="1"/>
    <col min="16184" max="16184" width="11.7109375" style="4" customWidth="1"/>
    <col min="16185" max="16185" width="10.85546875" style="4" customWidth="1"/>
    <col min="16186" max="16384" width="9.140625" style="4"/>
  </cols>
  <sheetData>
    <row r="1" spans="1:66" s="1" customFormat="1" ht="13.15" hidden="1" customHeight="1" x14ac:dyDescent="0.2">
      <c r="G1" s="6"/>
      <c r="H1" s="6"/>
      <c r="I1" s="6"/>
      <c r="J1" s="6"/>
      <c r="K1" s="6"/>
      <c r="L1" s="6"/>
      <c r="M1" s="6"/>
      <c r="N1" s="6"/>
      <c r="O1" s="362" t="s">
        <v>533</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hidden="1" customHeight="1" x14ac:dyDescent="0.2">
      <c r="G2" s="6"/>
      <c r="H2" s="6"/>
      <c r="I2" s="6"/>
      <c r="J2" s="6"/>
      <c r="K2" s="6"/>
      <c r="L2" s="6"/>
      <c r="M2" s="6"/>
      <c r="N2" s="6"/>
      <c r="O2" s="363" t="s">
        <v>532</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Z2" s="10"/>
      <c r="BA2" s="9"/>
      <c r="BB2" s="11"/>
      <c r="BD2" s="6"/>
      <c r="BL2" s="5"/>
    </row>
    <row r="3" spans="1:66" s="1" customFormat="1" ht="13.15" hidden="1" customHeight="1" x14ac:dyDescent="0.2">
      <c r="G3" s="6"/>
      <c r="H3" s="6"/>
      <c r="I3" s="6"/>
      <c r="J3" s="6"/>
      <c r="K3" s="6"/>
      <c r="L3" s="6"/>
      <c r="M3" s="6"/>
      <c r="N3" s="6"/>
      <c r="O3" s="363"/>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Z3" s="10"/>
      <c r="BA3" s="9"/>
      <c r="BB3" s="11"/>
      <c r="BD3" s="6"/>
      <c r="BL3" s="5"/>
    </row>
    <row r="4" spans="1:66" s="1" customFormat="1" ht="13.15" hidden="1" customHeight="1" x14ac:dyDescent="0.2">
      <c r="G4" s="6"/>
      <c r="H4" s="6"/>
      <c r="I4" s="6"/>
      <c r="J4" s="6"/>
      <c r="K4" s="6"/>
      <c r="L4" s="6"/>
      <c r="M4" s="6"/>
      <c r="N4" s="6"/>
      <c r="O4" s="363"/>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Z4" s="10"/>
      <c r="BA4" s="9"/>
      <c r="BB4" s="11"/>
      <c r="BD4" s="6"/>
      <c r="BL4" s="5"/>
    </row>
    <row r="5" spans="1:66" s="1" customFormat="1" ht="13.15" customHeight="1" x14ac:dyDescent="0.2">
      <c r="G5" s="6"/>
      <c r="H5" s="6"/>
      <c r="I5" s="6"/>
      <c r="J5" s="6"/>
      <c r="K5" s="6"/>
      <c r="L5" s="6"/>
      <c r="M5" s="6"/>
      <c r="N5" s="6"/>
      <c r="O5" s="363" t="s">
        <v>1156</v>
      </c>
      <c r="P5" s="3"/>
      <c r="Q5" s="9"/>
      <c r="R5" s="9"/>
      <c r="S5" s="9"/>
      <c r="T5" s="9"/>
      <c r="U5" s="9"/>
      <c r="V5" s="9"/>
      <c r="W5" s="9"/>
      <c r="X5" s="9"/>
      <c r="Y5" s="9"/>
      <c r="Z5" s="9"/>
      <c r="AA5" s="6"/>
      <c r="AB5" s="6"/>
      <c r="AD5" s="10"/>
      <c r="AE5" s="10"/>
      <c r="AF5" s="10"/>
      <c r="AG5" s="10"/>
      <c r="AH5" s="10"/>
      <c r="AI5" s="10"/>
      <c r="AJ5" s="10"/>
      <c r="AK5" s="10"/>
      <c r="AL5" s="10"/>
      <c r="AM5" s="10"/>
      <c r="AN5" s="10"/>
      <c r="AO5" s="10"/>
      <c r="AP5" s="10"/>
      <c r="AQ5" s="10"/>
      <c r="AR5" s="10"/>
      <c r="AS5" s="10"/>
      <c r="AT5" s="10"/>
      <c r="AU5" s="10"/>
      <c r="AV5" s="10"/>
      <c r="AW5" s="10"/>
      <c r="AX5" s="10"/>
      <c r="AZ5" s="10"/>
      <c r="BA5" s="9"/>
      <c r="BB5" s="11"/>
      <c r="BD5" s="6"/>
      <c r="BL5" s="5"/>
    </row>
    <row r="6" spans="1:66" s="1" customFormat="1" ht="13.15" customHeight="1" x14ac:dyDescent="0.2">
      <c r="F6" s="361" t="s">
        <v>1155</v>
      </c>
      <c r="G6" s="6"/>
      <c r="H6" s="6"/>
      <c r="I6" s="6"/>
      <c r="J6" s="6"/>
      <c r="K6" s="6"/>
      <c r="L6" s="6"/>
      <c r="M6" s="6"/>
      <c r="N6" s="6"/>
      <c r="O6" s="363"/>
      <c r="P6" s="3"/>
      <c r="Q6" s="9"/>
      <c r="R6" s="9"/>
      <c r="S6" s="9"/>
      <c r="T6" s="9"/>
      <c r="U6" s="9"/>
      <c r="V6" s="9"/>
      <c r="W6" s="9"/>
      <c r="X6" s="9"/>
      <c r="Y6" s="9"/>
      <c r="Z6" s="9"/>
      <c r="AA6" s="6"/>
      <c r="AB6" s="6"/>
      <c r="AD6" s="10"/>
      <c r="AE6" s="10"/>
      <c r="AF6" s="10"/>
      <c r="AG6" s="10"/>
      <c r="AH6" s="10"/>
      <c r="AI6" s="10"/>
      <c r="AJ6" s="10"/>
      <c r="AK6" s="10"/>
      <c r="AL6" s="10"/>
      <c r="AM6" s="10"/>
      <c r="AN6" s="10"/>
      <c r="AO6" s="10"/>
      <c r="AP6" s="10"/>
      <c r="AQ6" s="10"/>
      <c r="AR6" s="10"/>
      <c r="AS6" s="10"/>
      <c r="AT6" s="10"/>
      <c r="AU6" s="10"/>
      <c r="AV6" s="10"/>
      <c r="AW6" s="10"/>
      <c r="AX6" s="10"/>
      <c r="AY6" s="2"/>
      <c r="AZ6" s="10"/>
      <c r="BA6" s="9"/>
      <c r="BB6" s="11"/>
      <c r="BD6" s="6"/>
      <c r="BL6" s="5"/>
    </row>
    <row r="7" spans="1:66" s="1" customFormat="1" ht="13.15" customHeight="1" x14ac:dyDescent="0.2">
      <c r="G7" s="6"/>
      <c r="H7" s="6"/>
      <c r="I7" s="6"/>
      <c r="J7" s="6"/>
      <c r="K7" s="6"/>
      <c r="L7" s="6"/>
      <c r="M7" s="6"/>
      <c r="N7" s="6"/>
      <c r="P7" s="3"/>
      <c r="Q7" s="9"/>
      <c r="R7" s="9"/>
      <c r="S7" s="9"/>
      <c r="T7" s="9"/>
      <c r="U7" s="9"/>
      <c r="V7" s="9"/>
      <c r="W7" s="9"/>
      <c r="X7" s="9"/>
      <c r="Y7" s="9"/>
      <c r="Z7" s="9"/>
      <c r="AA7" s="6"/>
      <c r="AB7" s="6"/>
      <c r="AD7" s="10"/>
      <c r="AE7" s="10"/>
      <c r="AF7" s="10"/>
      <c r="AG7" s="10"/>
      <c r="AH7" s="10"/>
      <c r="AI7" s="10"/>
      <c r="AJ7" s="10"/>
      <c r="AK7" s="10"/>
      <c r="AL7" s="10"/>
      <c r="AM7" s="10"/>
      <c r="AN7" s="10"/>
      <c r="AO7" s="10"/>
      <c r="AP7" s="10"/>
      <c r="AQ7" s="10"/>
      <c r="AR7" s="10"/>
      <c r="AS7" s="10"/>
      <c r="AT7" s="10"/>
      <c r="AU7" s="10"/>
      <c r="AV7" s="10"/>
      <c r="AW7" s="10"/>
      <c r="AX7" s="10"/>
      <c r="AY7" s="2"/>
      <c r="AZ7" s="10"/>
      <c r="BA7" s="9"/>
      <c r="BB7" s="11"/>
      <c r="BD7" s="6"/>
      <c r="BL7" s="5"/>
    </row>
    <row r="8" spans="1:66" s="12" customFormat="1" ht="13.15" customHeight="1" x14ac:dyDescent="0.2">
      <c r="A8" s="481" t="s">
        <v>0</v>
      </c>
      <c r="B8" s="485" t="s">
        <v>221</v>
      </c>
      <c r="C8" s="481" t="s">
        <v>186</v>
      </c>
      <c r="D8" s="481" t="s">
        <v>224</v>
      </c>
      <c r="E8" s="481" t="s">
        <v>184</v>
      </c>
      <c r="F8" s="484" t="s">
        <v>227</v>
      </c>
      <c r="G8" s="481" t="s">
        <v>76</v>
      </c>
      <c r="H8" s="485" t="s">
        <v>225</v>
      </c>
      <c r="I8" s="481" t="s">
        <v>77</v>
      </c>
      <c r="J8" s="481" t="s">
        <v>78</v>
      </c>
      <c r="K8" s="481" t="s">
        <v>1</v>
      </c>
      <c r="L8" s="481" t="s">
        <v>79</v>
      </c>
      <c r="M8" s="481" t="s">
        <v>6</v>
      </c>
      <c r="N8" s="481" t="s">
        <v>2</v>
      </c>
      <c r="O8" s="481" t="s">
        <v>80</v>
      </c>
      <c r="P8" s="481" t="s">
        <v>81</v>
      </c>
      <c r="Q8" s="481" t="s">
        <v>82</v>
      </c>
      <c r="R8" s="481" t="s">
        <v>83</v>
      </c>
      <c r="S8" s="481" t="s">
        <v>84</v>
      </c>
      <c r="T8" s="481" t="s">
        <v>85</v>
      </c>
      <c r="U8" s="481" t="s">
        <v>3</v>
      </c>
      <c r="V8" s="481" t="s">
        <v>86</v>
      </c>
      <c r="W8" s="481"/>
      <c r="X8" s="481"/>
      <c r="Y8" s="481" t="s">
        <v>87</v>
      </c>
      <c r="Z8" s="481"/>
      <c r="AA8" s="481"/>
      <c r="AB8" s="481" t="s">
        <v>88</v>
      </c>
      <c r="AC8" s="481" t="s">
        <v>89</v>
      </c>
      <c r="AD8" s="481">
        <v>2020</v>
      </c>
      <c r="AE8" s="481"/>
      <c r="AF8" s="481"/>
      <c r="AG8" s="481"/>
      <c r="AH8" s="481">
        <v>2021</v>
      </c>
      <c r="AI8" s="481"/>
      <c r="AJ8" s="481"/>
      <c r="AK8" s="481"/>
      <c r="AL8" s="483">
        <v>2022</v>
      </c>
      <c r="AM8" s="483"/>
      <c r="AN8" s="483"/>
      <c r="AO8" s="483"/>
      <c r="AP8" s="481">
        <v>2023</v>
      </c>
      <c r="AQ8" s="481"/>
      <c r="AR8" s="481"/>
      <c r="AS8" s="481"/>
      <c r="AT8" s="481">
        <v>2024</v>
      </c>
      <c r="AU8" s="481"/>
      <c r="AV8" s="481"/>
      <c r="AW8" s="481"/>
      <c r="AX8" s="482" t="s">
        <v>90</v>
      </c>
      <c r="AY8" s="482"/>
      <c r="AZ8" s="482"/>
      <c r="BA8" s="481" t="s">
        <v>91</v>
      </c>
      <c r="BB8" s="481" t="s">
        <v>92</v>
      </c>
      <c r="BC8" s="481"/>
      <c r="BD8" s="481" t="s">
        <v>93</v>
      </c>
      <c r="BE8" s="481"/>
      <c r="BF8" s="481"/>
      <c r="BG8" s="481"/>
      <c r="BH8" s="481"/>
      <c r="BI8" s="481"/>
      <c r="BJ8" s="481"/>
      <c r="BK8" s="481"/>
      <c r="BL8" s="481"/>
      <c r="BM8" s="481" t="s">
        <v>7</v>
      </c>
    </row>
    <row r="9" spans="1:66" s="12" customFormat="1" ht="13.15" customHeight="1" x14ac:dyDescent="0.2">
      <c r="A9" s="481"/>
      <c r="B9" s="486"/>
      <c r="C9" s="481"/>
      <c r="D9" s="481"/>
      <c r="E9" s="481"/>
      <c r="F9" s="484"/>
      <c r="G9" s="481"/>
      <c r="H9" s="486"/>
      <c r="I9" s="481"/>
      <c r="J9" s="481"/>
      <c r="K9" s="481"/>
      <c r="L9" s="481"/>
      <c r="M9" s="481"/>
      <c r="N9" s="481"/>
      <c r="O9" s="481"/>
      <c r="P9" s="481"/>
      <c r="Q9" s="481"/>
      <c r="R9" s="481"/>
      <c r="S9" s="481"/>
      <c r="T9" s="481"/>
      <c r="U9" s="481"/>
      <c r="V9" s="15" t="s">
        <v>94</v>
      </c>
      <c r="W9" s="481" t="s">
        <v>95</v>
      </c>
      <c r="X9" s="481"/>
      <c r="Y9" s="481"/>
      <c r="Z9" s="481"/>
      <c r="AA9" s="481"/>
      <c r="AB9" s="481"/>
      <c r="AC9" s="481"/>
      <c r="AD9" s="482" t="s">
        <v>4</v>
      </c>
      <c r="AE9" s="482" t="s">
        <v>5</v>
      </c>
      <c r="AF9" s="482" t="s">
        <v>96</v>
      </c>
      <c r="AG9" s="482" t="s">
        <v>97</v>
      </c>
      <c r="AH9" s="482" t="s">
        <v>4</v>
      </c>
      <c r="AI9" s="482" t="s">
        <v>5</v>
      </c>
      <c r="AJ9" s="482" t="s">
        <v>96</v>
      </c>
      <c r="AK9" s="482" t="s">
        <v>97</v>
      </c>
      <c r="AL9" s="482" t="s">
        <v>4</v>
      </c>
      <c r="AM9" s="482" t="s">
        <v>5</v>
      </c>
      <c r="AN9" s="482" t="s">
        <v>96</v>
      </c>
      <c r="AO9" s="482" t="s">
        <v>97</v>
      </c>
      <c r="AP9" s="482" t="s">
        <v>4</v>
      </c>
      <c r="AQ9" s="482" t="s">
        <v>5</v>
      </c>
      <c r="AR9" s="482" t="s">
        <v>96</v>
      </c>
      <c r="AS9" s="482" t="s">
        <v>97</v>
      </c>
      <c r="AT9" s="482" t="s">
        <v>4</v>
      </c>
      <c r="AU9" s="482" t="s">
        <v>5</v>
      </c>
      <c r="AV9" s="482" t="s">
        <v>96</v>
      </c>
      <c r="AW9" s="482" t="s">
        <v>97</v>
      </c>
      <c r="AX9" s="482" t="s">
        <v>4</v>
      </c>
      <c r="AY9" s="482" t="s">
        <v>96</v>
      </c>
      <c r="AZ9" s="482" t="s">
        <v>97</v>
      </c>
      <c r="BA9" s="481"/>
      <c r="BB9" s="481" t="s">
        <v>98</v>
      </c>
      <c r="BC9" s="481" t="s">
        <v>99</v>
      </c>
      <c r="BD9" s="481" t="s">
        <v>100</v>
      </c>
      <c r="BE9" s="481"/>
      <c r="BF9" s="481"/>
      <c r="BG9" s="481" t="s">
        <v>101</v>
      </c>
      <c r="BH9" s="481"/>
      <c r="BI9" s="481"/>
      <c r="BJ9" s="481" t="s">
        <v>102</v>
      </c>
      <c r="BK9" s="481"/>
      <c r="BL9" s="481"/>
      <c r="BM9" s="481"/>
    </row>
    <row r="10" spans="1:66" s="13" customFormat="1" ht="13.15" customHeight="1" x14ac:dyDescent="0.2">
      <c r="A10" s="481"/>
      <c r="B10" s="487"/>
      <c r="C10" s="481"/>
      <c r="D10" s="481"/>
      <c r="E10" s="481"/>
      <c r="F10" s="484"/>
      <c r="G10" s="481"/>
      <c r="H10" s="487"/>
      <c r="I10" s="481"/>
      <c r="J10" s="481"/>
      <c r="K10" s="481"/>
      <c r="L10" s="481"/>
      <c r="M10" s="481"/>
      <c r="N10" s="481"/>
      <c r="O10" s="481"/>
      <c r="P10" s="481"/>
      <c r="Q10" s="481"/>
      <c r="R10" s="481"/>
      <c r="S10" s="481"/>
      <c r="T10" s="481"/>
      <c r="U10" s="481"/>
      <c r="V10" s="15" t="s">
        <v>103</v>
      </c>
      <c r="W10" s="15" t="s">
        <v>104</v>
      </c>
      <c r="X10" s="15" t="s">
        <v>103</v>
      </c>
      <c r="Y10" s="15" t="s">
        <v>105</v>
      </c>
      <c r="Z10" s="15" t="s">
        <v>106</v>
      </c>
      <c r="AA10" s="15" t="s">
        <v>107</v>
      </c>
      <c r="AB10" s="481"/>
      <c r="AC10" s="481"/>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1"/>
      <c r="BB10" s="481"/>
      <c r="BC10" s="481"/>
      <c r="BD10" s="15" t="s">
        <v>108</v>
      </c>
      <c r="BE10" s="15" t="s">
        <v>109</v>
      </c>
      <c r="BF10" s="15" t="s">
        <v>110</v>
      </c>
      <c r="BG10" s="15" t="s">
        <v>108</v>
      </c>
      <c r="BH10" s="15" t="s">
        <v>109</v>
      </c>
      <c r="BI10" s="15" t="s">
        <v>110</v>
      </c>
      <c r="BJ10" s="15" t="s">
        <v>108</v>
      </c>
      <c r="BK10" s="15" t="s">
        <v>109</v>
      </c>
      <c r="BL10" s="15" t="s">
        <v>110</v>
      </c>
      <c r="BM10" s="481"/>
    </row>
    <row r="11" spans="1:66" s="13" customFormat="1" ht="13.15" customHeight="1" x14ac:dyDescent="0.2">
      <c r="A11" s="336"/>
      <c r="B11" s="336"/>
      <c r="C11" s="336" t="s">
        <v>111</v>
      </c>
      <c r="D11" s="336" t="s">
        <v>112</v>
      </c>
      <c r="E11" s="336" t="s">
        <v>113</v>
      </c>
      <c r="F11" s="15" t="s">
        <v>114</v>
      </c>
      <c r="G11" s="336" t="s">
        <v>115</v>
      </c>
      <c r="H11" s="336"/>
      <c r="I11" s="15" t="s">
        <v>116</v>
      </c>
      <c r="J11" s="336" t="s">
        <v>117</v>
      </c>
      <c r="K11" s="15" t="s">
        <v>118</v>
      </c>
      <c r="L11" s="336" t="s">
        <v>119</v>
      </c>
      <c r="M11" s="15" t="s">
        <v>120</v>
      </c>
      <c r="N11" s="336" t="s">
        <v>121</v>
      </c>
      <c r="O11" s="15" t="s">
        <v>122</v>
      </c>
      <c r="P11" s="336" t="s">
        <v>123</v>
      </c>
      <c r="Q11" s="15" t="s">
        <v>124</v>
      </c>
      <c r="R11" s="336" t="s">
        <v>125</v>
      </c>
      <c r="S11" s="15" t="s">
        <v>126</v>
      </c>
      <c r="T11" s="336" t="s">
        <v>127</v>
      </c>
      <c r="U11" s="15" t="s">
        <v>128</v>
      </c>
      <c r="V11" s="336" t="s">
        <v>129</v>
      </c>
      <c r="W11" s="15" t="s">
        <v>130</v>
      </c>
      <c r="X11" s="336" t="s">
        <v>131</v>
      </c>
      <c r="Y11" s="15" t="s">
        <v>132</v>
      </c>
      <c r="Z11" s="336" t="s">
        <v>133</v>
      </c>
      <c r="AA11" s="15" t="s">
        <v>134</v>
      </c>
      <c r="AB11" s="336" t="s">
        <v>135</v>
      </c>
      <c r="AC11" s="15" t="s">
        <v>136</v>
      </c>
      <c r="AD11" s="336" t="s">
        <v>137</v>
      </c>
      <c r="AE11" s="15" t="s">
        <v>138</v>
      </c>
      <c r="AF11" s="336" t="s">
        <v>139</v>
      </c>
      <c r="AG11" s="15" t="s">
        <v>140</v>
      </c>
      <c r="AH11" s="336" t="s">
        <v>141</v>
      </c>
      <c r="AI11" s="15" t="s">
        <v>142</v>
      </c>
      <c r="AJ11" s="336" t="s">
        <v>143</v>
      </c>
      <c r="AK11" s="15" t="s">
        <v>144</v>
      </c>
      <c r="AL11" s="336" t="s">
        <v>145</v>
      </c>
      <c r="AM11" s="15" t="s">
        <v>146</v>
      </c>
      <c r="AN11" s="336" t="s">
        <v>147</v>
      </c>
      <c r="AO11" s="15" t="s">
        <v>148</v>
      </c>
      <c r="AP11" s="336" t="s">
        <v>149</v>
      </c>
      <c r="AQ11" s="15" t="s">
        <v>150</v>
      </c>
      <c r="AR11" s="336" t="s">
        <v>151</v>
      </c>
      <c r="AS11" s="15" t="s">
        <v>152</v>
      </c>
      <c r="AT11" s="336" t="s">
        <v>153</v>
      </c>
      <c r="AU11" s="15" t="s">
        <v>154</v>
      </c>
      <c r="AV11" s="336" t="s">
        <v>155</v>
      </c>
      <c r="AW11" s="15" t="s">
        <v>156</v>
      </c>
      <c r="AX11" s="336" t="s">
        <v>157</v>
      </c>
      <c r="AY11" s="15" t="s">
        <v>158</v>
      </c>
      <c r="AZ11" s="336" t="s">
        <v>159</v>
      </c>
      <c r="BA11" s="15" t="s">
        <v>160</v>
      </c>
      <c r="BB11" s="336" t="s">
        <v>174</v>
      </c>
      <c r="BC11" s="15" t="s">
        <v>175</v>
      </c>
      <c r="BD11" s="336" t="s">
        <v>176</v>
      </c>
      <c r="BE11" s="15" t="s">
        <v>173</v>
      </c>
      <c r="BF11" s="336" t="s">
        <v>177</v>
      </c>
      <c r="BG11" s="15" t="s">
        <v>178</v>
      </c>
      <c r="BH11" s="336" t="s">
        <v>179</v>
      </c>
      <c r="BI11" s="15" t="s">
        <v>180</v>
      </c>
      <c r="BJ11" s="336" t="s">
        <v>181</v>
      </c>
      <c r="BK11" s="15" t="s">
        <v>166</v>
      </c>
      <c r="BL11" s="336" t="s">
        <v>182</v>
      </c>
      <c r="BM11" s="15" t="s">
        <v>183</v>
      </c>
    </row>
    <row r="12" spans="1:66" ht="13.15" customHeight="1" x14ac:dyDescent="0.2">
      <c r="A12" s="14"/>
      <c r="B12" s="14"/>
      <c r="C12" s="14"/>
      <c r="D12" s="14"/>
      <c r="E12" s="14"/>
      <c r="F12" s="15" t="s">
        <v>165</v>
      </c>
      <c r="G12" s="14"/>
      <c r="H12" s="14"/>
      <c r="I12" s="14"/>
      <c r="J12" s="14"/>
      <c r="K12" s="14"/>
      <c r="L12" s="14"/>
      <c r="M12" s="14"/>
      <c r="N12" s="14"/>
      <c r="O12" s="14"/>
      <c r="P12" s="14"/>
      <c r="Q12" s="14"/>
      <c r="R12" s="14"/>
      <c r="S12" s="14"/>
      <c r="T12" s="14"/>
      <c r="U12" s="14"/>
      <c r="V12" s="14"/>
      <c r="W12" s="14"/>
      <c r="X12" s="14"/>
      <c r="Y12" s="14"/>
      <c r="Z12" s="14"/>
      <c r="AA12" s="14"/>
      <c r="AB12" s="14"/>
      <c r="AC12" s="14"/>
      <c r="AD12" s="16"/>
      <c r="AE12" s="16"/>
      <c r="AF12" s="16"/>
      <c r="AG12" s="16"/>
      <c r="AH12" s="16"/>
      <c r="AI12" s="16"/>
      <c r="AJ12" s="16"/>
      <c r="AK12" s="16"/>
      <c r="AL12" s="16"/>
      <c r="AM12" s="16"/>
      <c r="AN12" s="16"/>
      <c r="AO12" s="16"/>
      <c r="AP12" s="16"/>
      <c r="AQ12" s="16"/>
      <c r="AR12" s="16"/>
      <c r="AS12" s="16"/>
      <c r="AT12" s="16"/>
      <c r="AU12" s="16"/>
      <c r="AV12" s="16"/>
      <c r="AW12" s="16"/>
      <c r="AX12" s="16"/>
      <c r="AY12" s="17"/>
      <c r="AZ12" s="17"/>
      <c r="BA12" s="14"/>
      <c r="BB12" s="14"/>
      <c r="BC12" s="14"/>
      <c r="BD12" s="14"/>
      <c r="BE12" s="14"/>
      <c r="BF12" s="14"/>
      <c r="BG12" s="14"/>
      <c r="BH12" s="14"/>
      <c r="BI12" s="14"/>
      <c r="BJ12" s="14"/>
      <c r="BK12" s="14"/>
      <c r="BL12" s="14"/>
      <c r="BM12" s="14"/>
    </row>
    <row r="13" spans="1:66" s="6" customFormat="1" ht="12" customHeight="1" x14ac:dyDescent="0.2">
      <c r="A13" s="123" t="s">
        <v>211</v>
      </c>
      <c r="B13" s="40"/>
      <c r="C13" s="37"/>
      <c r="D13" s="127"/>
      <c r="E13" s="40"/>
      <c r="F13" s="40" t="s">
        <v>21</v>
      </c>
      <c r="G13" s="125" t="s">
        <v>268</v>
      </c>
      <c r="H13" s="190">
        <v>210023363</v>
      </c>
      <c r="I13" s="124" t="s">
        <v>269</v>
      </c>
      <c r="J13" s="124" t="s">
        <v>270</v>
      </c>
      <c r="K13" s="124" t="s">
        <v>22</v>
      </c>
      <c r="L13" s="124"/>
      <c r="M13" s="124" t="s">
        <v>28</v>
      </c>
      <c r="N13" s="123" t="s">
        <v>140</v>
      </c>
      <c r="O13" s="123" t="s">
        <v>162</v>
      </c>
      <c r="P13" s="68" t="s">
        <v>413</v>
      </c>
      <c r="Q13" s="191" t="s">
        <v>271</v>
      </c>
      <c r="R13" s="124" t="s">
        <v>163</v>
      </c>
      <c r="S13" s="123" t="s">
        <v>162</v>
      </c>
      <c r="T13" s="124" t="s">
        <v>194</v>
      </c>
      <c r="U13" s="124" t="s">
        <v>10</v>
      </c>
      <c r="V13" s="123"/>
      <c r="W13" s="132" t="s">
        <v>287</v>
      </c>
      <c r="X13" s="123" t="s">
        <v>272</v>
      </c>
      <c r="Y13" s="25">
        <v>30</v>
      </c>
      <c r="Z13" s="63">
        <v>60</v>
      </c>
      <c r="AA13" s="49">
        <v>10</v>
      </c>
      <c r="AB13" s="124" t="s">
        <v>195</v>
      </c>
      <c r="AC13" s="23" t="s">
        <v>164</v>
      </c>
      <c r="AD13" s="133">
        <v>570</v>
      </c>
      <c r="AE13" s="134">
        <v>26789.7</v>
      </c>
      <c r="AF13" s="134">
        <f t="shared" ref="AF13:AF15" si="0">AD13*AE13</f>
        <v>15270129</v>
      </c>
      <c r="AG13" s="134">
        <f t="shared" ref="AG13:AG15" si="1">AF13*1.12</f>
        <v>17102544.48</v>
      </c>
      <c r="AH13" s="133">
        <v>570</v>
      </c>
      <c r="AI13" s="134">
        <v>26789.7</v>
      </c>
      <c r="AJ13" s="134">
        <f t="shared" ref="AJ13:AJ15" si="2">AH13*AI13</f>
        <v>15270129</v>
      </c>
      <c r="AK13" s="134">
        <f t="shared" ref="AK13:AK15" si="3">AJ13*1.12</f>
        <v>17102544.48</v>
      </c>
      <c r="AL13" s="133">
        <v>570</v>
      </c>
      <c r="AM13" s="134">
        <v>26789.7</v>
      </c>
      <c r="AN13" s="134">
        <f t="shared" ref="AN13:AN15" si="4">AL13*AM13</f>
        <v>15270129</v>
      </c>
      <c r="AO13" s="134">
        <f t="shared" ref="AO13:AO15" si="5">AN13*1.12</f>
        <v>17102544.48</v>
      </c>
      <c r="AP13" s="133">
        <v>570</v>
      </c>
      <c r="AQ13" s="134">
        <v>26789.7</v>
      </c>
      <c r="AR13" s="134">
        <f t="shared" ref="AR13:AR15" si="6">AP13*AQ13</f>
        <v>15270129</v>
      </c>
      <c r="AS13" s="134">
        <f t="shared" ref="AS13:AS15" si="7">AR13*1.12</f>
        <v>17102544.48</v>
      </c>
      <c r="AT13" s="136">
        <v>570</v>
      </c>
      <c r="AU13" s="134">
        <v>26789.7</v>
      </c>
      <c r="AV13" s="134">
        <f t="shared" ref="AV13:AV37" si="8">AT13*AU13</f>
        <v>15270129</v>
      </c>
      <c r="AW13" s="134">
        <f t="shared" ref="AW13:AW54" si="9">AV13*1.12</f>
        <v>17102544.48</v>
      </c>
      <c r="AX13" s="136">
        <v>0</v>
      </c>
      <c r="AY13" s="134">
        <v>0</v>
      </c>
      <c r="AZ13" s="134">
        <v>0</v>
      </c>
      <c r="BA13" s="123" t="s">
        <v>167</v>
      </c>
      <c r="BB13" s="124"/>
      <c r="BC13" s="124"/>
      <c r="BD13" s="124"/>
      <c r="BE13" s="124"/>
      <c r="BF13" s="124" t="s">
        <v>273</v>
      </c>
      <c r="BG13" s="52"/>
      <c r="BH13" s="41"/>
      <c r="BI13" s="41"/>
      <c r="BJ13" s="22"/>
      <c r="BK13" s="41"/>
      <c r="BL13" s="40"/>
      <c r="BM13" s="40"/>
      <c r="BN13" s="37" t="s">
        <v>267</v>
      </c>
    </row>
    <row r="14" spans="1:66" s="6" customFormat="1" ht="12" customHeight="1" x14ac:dyDescent="0.2">
      <c r="A14" s="123" t="s">
        <v>211</v>
      </c>
      <c r="B14" s="40"/>
      <c r="C14" s="37" t="s">
        <v>267</v>
      </c>
      <c r="D14" s="127" t="s">
        <v>20</v>
      </c>
      <c r="E14" s="40"/>
      <c r="F14" s="40" t="s">
        <v>733</v>
      </c>
      <c r="G14" s="125" t="s">
        <v>268</v>
      </c>
      <c r="H14" s="190">
        <v>210023363</v>
      </c>
      <c r="I14" s="124" t="s">
        <v>269</v>
      </c>
      <c r="J14" s="124" t="s">
        <v>270</v>
      </c>
      <c r="K14" s="124" t="s">
        <v>22</v>
      </c>
      <c r="L14" s="124"/>
      <c r="M14" s="124" t="s">
        <v>28</v>
      </c>
      <c r="N14" s="123" t="s">
        <v>140</v>
      </c>
      <c r="O14" s="123" t="s">
        <v>162</v>
      </c>
      <c r="P14" s="68" t="s">
        <v>413</v>
      </c>
      <c r="Q14" s="123" t="s">
        <v>254</v>
      </c>
      <c r="R14" s="124" t="s">
        <v>163</v>
      </c>
      <c r="S14" s="123" t="s">
        <v>162</v>
      </c>
      <c r="T14" s="124" t="s">
        <v>194</v>
      </c>
      <c r="U14" s="124" t="s">
        <v>10</v>
      </c>
      <c r="V14" s="123"/>
      <c r="W14" s="132" t="s">
        <v>287</v>
      </c>
      <c r="X14" s="123" t="s">
        <v>272</v>
      </c>
      <c r="Y14" s="25">
        <v>30</v>
      </c>
      <c r="Z14" s="63">
        <v>60</v>
      </c>
      <c r="AA14" s="49">
        <v>10</v>
      </c>
      <c r="AB14" s="124" t="s">
        <v>195</v>
      </c>
      <c r="AC14" s="23" t="s">
        <v>164</v>
      </c>
      <c r="AD14" s="133">
        <v>570</v>
      </c>
      <c r="AE14" s="134">
        <v>26789.7</v>
      </c>
      <c r="AF14" s="134">
        <f>AD14*AE14</f>
        <v>15270129</v>
      </c>
      <c r="AG14" s="134">
        <f>AF14*1.12</f>
        <v>17102544.48</v>
      </c>
      <c r="AH14" s="133">
        <v>570</v>
      </c>
      <c r="AI14" s="134">
        <v>26789.7</v>
      </c>
      <c r="AJ14" s="134">
        <f>AH14*AI14</f>
        <v>15270129</v>
      </c>
      <c r="AK14" s="134">
        <f>AJ14*1.12</f>
        <v>17102544.48</v>
      </c>
      <c r="AL14" s="133">
        <v>570</v>
      </c>
      <c r="AM14" s="134">
        <v>26789.7</v>
      </c>
      <c r="AN14" s="134">
        <f>AL14*AM14</f>
        <v>15270129</v>
      </c>
      <c r="AO14" s="134">
        <f>AN14*1.12</f>
        <v>17102544.48</v>
      </c>
      <c r="AP14" s="133">
        <v>570</v>
      </c>
      <c r="AQ14" s="134">
        <v>26789.7</v>
      </c>
      <c r="AR14" s="134">
        <f>AP14*AQ14</f>
        <v>15270129</v>
      </c>
      <c r="AS14" s="134">
        <f>AR14*1.12</f>
        <v>17102544.48</v>
      </c>
      <c r="AT14" s="136">
        <v>570</v>
      </c>
      <c r="AU14" s="134">
        <v>26789.7</v>
      </c>
      <c r="AV14" s="134">
        <f>AT14*AU14</f>
        <v>15270129</v>
      </c>
      <c r="AW14" s="134">
        <f>AV14*1.12</f>
        <v>17102544.48</v>
      </c>
      <c r="AX14" s="136">
        <f>AT14+AP14+AL14+AH14+AD14</f>
        <v>2850</v>
      </c>
      <c r="AY14" s="134">
        <f>AV14+AR14+AN14+AJ14+AF14</f>
        <v>76350645</v>
      </c>
      <c r="AZ14" s="134">
        <f>AW14+AS14+AO14+AK14+AG14</f>
        <v>85512722.400000006</v>
      </c>
      <c r="BA14" s="123" t="s">
        <v>167</v>
      </c>
      <c r="BB14" s="124"/>
      <c r="BC14" s="124"/>
      <c r="BD14" s="124"/>
      <c r="BE14" s="124"/>
      <c r="BF14" s="124" t="s">
        <v>273</v>
      </c>
      <c r="BG14" s="52"/>
      <c r="BH14" s="41"/>
      <c r="BI14" s="41"/>
      <c r="BJ14" s="22"/>
      <c r="BK14" s="41"/>
      <c r="BL14" s="40"/>
      <c r="BM14" s="40" t="s">
        <v>734</v>
      </c>
    </row>
    <row r="15" spans="1:66" s="6" customFormat="1" ht="12" customHeight="1" x14ac:dyDescent="0.2">
      <c r="A15" s="123" t="s">
        <v>211</v>
      </c>
      <c r="B15" s="40"/>
      <c r="C15" s="37"/>
      <c r="D15" s="127"/>
      <c r="E15" s="40"/>
      <c r="F15" s="40" t="s">
        <v>20</v>
      </c>
      <c r="G15" s="125" t="s">
        <v>268</v>
      </c>
      <c r="H15" s="192">
        <v>220016065</v>
      </c>
      <c r="I15" s="125" t="s">
        <v>269</v>
      </c>
      <c r="J15" s="125" t="s">
        <v>270</v>
      </c>
      <c r="K15" s="125" t="s">
        <v>22</v>
      </c>
      <c r="L15" s="125"/>
      <c r="M15" s="125" t="s">
        <v>28</v>
      </c>
      <c r="N15" s="126" t="s">
        <v>140</v>
      </c>
      <c r="O15" s="126" t="s">
        <v>162</v>
      </c>
      <c r="P15" s="68" t="s">
        <v>413</v>
      </c>
      <c r="Q15" s="193" t="s">
        <v>271</v>
      </c>
      <c r="R15" s="125" t="s">
        <v>163</v>
      </c>
      <c r="S15" s="126" t="s">
        <v>162</v>
      </c>
      <c r="T15" s="125" t="s">
        <v>194</v>
      </c>
      <c r="U15" s="125" t="s">
        <v>10</v>
      </c>
      <c r="V15" s="126"/>
      <c r="W15" s="132" t="s">
        <v>287</v>
      </c>
      <c r="X15" s="126" t="s">
        <v>272</v>
      </c>
      <c r="Y15" s="25">
        <v>30</v>
      </c>
      <c r="Z15" s="63">
        <v>60</v>
      </c>
      <c r="AA15" s="49">
        <v>10</v>
      </c>
      <c r="AB15" s="125" t="s">
        <v>195</v>
      </c>
      <c r="AC15" s="23" t="s">
        <v>164</v>
      </c>
      <c r="AD15" s="194">
        <v>142</v>
      </c>
      <c r="AE15" s="195">
        <v>27123.99</v>
      </c>
      <c r="AF15" s="195">
        <f t="shared" si="0"/>
        <v>3851606.58</v>
      </c>
      <c r="AG15" s="195">
        <f t="shared" si="1"/>
        <v>4313799.3696000008</v>
      </c>
      <c r="AH15" s="194">
        <v>142</v>
      </c>
      <c r="AI15" s="195">
        <v>27123.99</v>
      </c>
      <c r="AJ15" s="195">
        <f t="shared" si="2"/>
        <v>3851606.58</v>
      </c>
      <c r="AK15" s="195">
        <f t="shared" si="3"/>
        <v>4313799.3696000008</v>
      </c>
      <c r="AL15" s="194">
        <v>142</v>
      </c>
      <c r="AM15" s="195">
        <v>27123.99</v>
      </c>
      <c r="AN15" s="195">
        <f t="shared" si="4"/>
        <v>3851606.58</v>
      </c>
      <c r="AO15" s="195">
        <f t="shared" si="5"/>
        <v>4313799.3696000008</v>
      </c>
      <c r="AP15" s="194">
        <v>142</v>
      </c>
      <c r="AQ15" s="195">
        <v>27123.99</v>
      </c>
      <c r="AR15" s="195">
        <f t="shared" si="6"/>
        <v>3851606.58</v>
      </c>
      <c r="AS15" s="195">
        <f t="shared" si="7"/>
        <v>4313799.3696000008</v>
      </c>
      <c r="AT15" s="196">
        <v>142</v>
      </c>
      <c r="AU15" s="195">
        <v>27123.99</v>
      </c>
      <c r="AV15" s="195">
        <f t="shared" si="8"/>
        <v>3851606.58</v>
      </c>
      <c r="AW15" s="195">
        <f t="shared" si="9"/>
        <v>4313799.3696000008</v>
      </c>
      <c r="AX15" s="196">
        <v>0</v>
      </c>
      <c r="AY15" s="195">
        <v>0</v>
      </c>
      <c r="AZ15" s="134">
        <v>0</v>
      </c>
      <c r="BA15" s="126" t="s">
        <v>167</v>
      </c>
      <c r="BB15" s="125"/>
      <c r="BC15" s="125"/>
      <c r="BD15" s="125"/>
      <c r="BE15" s="125"/>
      <c r="BF15" s="125" t="s">
        <v>275</v>
      </c>
      <c r="BG15" s="52"/>
      <c r="BH15" s="41"/>
      <c r="BI15" s="41"/>
      <c r="BJ15" s="22"/>
      <c r="BK15" s="41"/>
      <c r="BL15" s="40"/>
      <c r="BM15" s="40"/>
      <c r="BN15" s="37" t="s">
        <v>274</v>
      </c>
    </row>
    <row r="16" spans="1:66" s="6" customFormat="1" ht="12" customHeight="1" x14ac:dyDescent="0.2">
      <c r="A16" s="123" t="s">
        <v>211</v>
      </c>
      <c r="B16" s="40"/>
      <c r="C16" s="37" t="s">
        <v>274</v>
      </c>
      <c r="D16" s="127" t="s">
        <v>21</v>
      </c>
      <c r="E16" s="40"/>
      <c r="F16" s="40" t="s">
        <v>735</v>
      </c>
      <c r="G16" s="125" t="s">
        <v>268</v>
      </c>
      <c r="H16" s="192">
        <v>220016065</v>
      </c>
      <c r="I16" s="125" t="s">
        <v>269</v>
      </c>
      <c r="J16" s="125" t="s">
        <v>270</v>
      </c>
      <c r="K16" s="125" t="s">
        <v>22</v>
      </c>
      <c r="L16" s="125"/>
      <c r="M16" s="125" t="s">
        <v>28</v>
      </c>
      <c r="N16" s="126" t="s">
        <v>140</v>
      </c>
      <c r="O16" s="126" t="s">
        <v>162</v>
      </c>
      <c r="P16" s="68" t="s">
        <v>413</v>
      </c>
      <c r="Q16" s="123" t="s">
        <v>254</v>
      </c>
      <c r="R16" s="125" t="s">
        <v>163</v>
      </c>
      <c r="S16" s="126" t="s">
        <v>162</v>
      </c>
      <c r="T16" s="125" t="s">
        <v>194</v>
      </c>
      <c r="U16" s="125" t="s">
        <v>10</v>
      </c>
      <c r="V16" s="126"/>
      <c r="W16" s="132" t="s">
        <v>287</v>
      </c>
      <c r="X16" s="126" t="s">
        <v>272</v>
      </c>
      <c r="Y16" s="25">
        <v>30</v>
      </c>
      <c r="Z16" s="63">
        <v>60</v>
      </c>
      <c r="AA16" s="49">
        <v>10</v>
      </c>
      <c r="AB16" s="125" t="s">
        <v>195</v>
      </c>
      <c r="AC16" s="23" t="s">
        <v>164</v>
      </c>
      <c r="AD16" s="194">
        <v>142</v>
      </c>
      <c r="AE16" s="195">
        <v>27123.99</v>
      </c>
      <c r="AF16" s="195">
        <f t="shared" ref="AF16" si="10">AD16*AE16</f>
        <v>3851606.58</v>
      </c>
      <c r="AG16" s="195">
        <f t="shared" ref="AG16" si="11">AF16*1.12</f>
        <v>4313799.3696000008</v>
      </c>
      <c r="AH16" s="194">
        <v>142</v>
      </c>
      <c r="AI16" s="195">
        <v>27123.99</v>
      </c>
      <c r="AJ16" s="195">
        <f t="shared" ref="AJ16" si="12">AH16*AI16</f>
        <v>3851606.58</v>
      </c>
      <c r="AK16" s="195">
        <f t="shared" ref="AK16" si="13">AJ16*1.12</f>
        <v>4313799.3696000008</v>
      </c>
      <c r="AL16" s="194">
        <v>142</v>
      </c>
      <c r="AM16" s="195">
        <v>27123.99</v>
      </c>
      <c r="AN16" s="195">
        <f t="shared" ref="AN16" si="14">AL16*AM16</f>
        <v>3851606.58</v>
      </c>
      <c r="AO16" s="195">
        <f t="shared" ref="AO16" si="15">AN16*1.12</f>
        <v>4313799.3696000008</v>
      </c>
      <c r="AP16" s="194">
        <v>142</v>
      </c>
      <c r="AQ16" s="195">
        <v>27123.99</v>
      </c>
      <c r="AR16" s="195">
        <f t="shared" ref="AR16" si="16">AP16*AQ16</f>
        <v>3851606.58</v>
      </c>
      <c r="AS16" s="195">
        <f t="shared" ref="AS16" si="17">AR16*1.12</f>
        <v>4313799.3696000008</v>
      </c>
      <c r="AT16" s="196">
        <v>142</v>
      </c>
      <c r="AU16" s="195">
        <v>27123.99</v>
      </c>
      <c r="AV16" s="195">
        <f t="shared" ref="AV16" si="18">AT16*AU16</f>
        <v>3851606.58</v>
      </c>
      <c r="AW16" s="195">
        <f t="shared" ref="AW16" si="19">AV16*1.12</f>
        <v>4313799.3696000008</v>
      </c>
      <c r="AX16" s="196">
        <f t="shared" ref="AX16" si="20">AT16+AP16+AL16+AH16+AD16</f>
        <v>710</v>
      </c>
      <c r="AY16" s="195">
        <f t="shared" ref="AY16:AZ16" si="21">AV16+AR16+AN16+AJ16+AF16</f>
        <v>19258032.899999999</v>
      </c>
      <c r="AZ16" s="195">
        <f t="shared" si="21"/>
        <v>21568996.848000005</v>
      </c>
      <c r="BA16" s="126" t="s">
        <v>167</v>
      </c>
      <c r="BB16" s="125"/>
      <c r="BC16" s="125"/>
      <c r="BD16" s="125"/>
      <c r="BE16" s="125"/>
      <c r="BF16" s="125" t="s">
        <v>275</v>
      </c>
      <c r="BG16" s="52"/>
      <c r="BH16" s="41"/>
      <c r="BI16" s="41"/>
      <c r="BJ16" s="22"/>
      <c r="BK16" s="41"/>
      <c r="BL16" s="40"/>
      <c r="BM16" s="40" t="s">
        <v>734</v>
      </c>
    </row>
    <row r="17" spans="1:98" s="6" customFormat="1" ht="12" customHeight="1" x14ac:dyDescent="0.2">
      <c r="A17" s="126" t="s">
        <v>188</v>
      </c>
      <c r="B17" s="40"/>
      <c r="C17" s="37"/>
      <c r="D17" s="127"/>
      <c r="E17" s="40"/>
      <c r="F17" s="40" t="s">
        <v>11</v>
      </c>
      <c r="G17" s="125" t="s">
        <v>198</v>
      </c>
      <c r="H17" s="192">
        <v>270006774</v>
      </c>
      <c r="I17" s="125" t="s">
        <v>29</v>
      </c>
      <c r="J17" s="125" t="s">
        <v>199</v>
      </c>
      <c r="K17" s="125" t="s">
        <v>22</v>
      </c>
      <c r="L17" s="125"/>
      <c r="M17" s="125" t="s">
        <v>28</v>
      </c>
      <c r="N17" s="126">
        <v>30</v>
      </c>
      <c r="O17" s="126" t="s">
        <v>162</v>
      </c>
      <c r="P17" s="68" t="s">
        <v>413</v>
      </c>
      <c r="Q17" s="193" t="s">
        <v>271</v>
      </c>
      <c r="R17" s="125" t="s">
        <v>163</v>
      </c>
      <c r="S17" s="126" t="s">
        <v>162</v>
      </c>
      <c r="T17" s="125" t="s">
        <v>194</v>
      </c>
      <c r="U17" s="125" t="s">
        <v>10</v>
      </c>
      <c r="V17" s="126"/>
      <c r="W17" s="132" t="s">
        <v>287</v>
      </c>
      <c r="X17" s="126" t="s">
        <v>272</v>
      </c>
      <c r="Y17" s="25">
        <v>30</v>
      </c>
      <c r="Z17" s="63">
        <v>60</v>
      </c>
      <c r="AA17" s="49">
        <v>10</v>
      </c>
      <c r="AB17" s="125" t="s">
        <v>277</v>
      </c>
      <c r="AC17" s="23" t="s">
        <v>164</v>
      </c>
      <c r="AD17" s="194">
        <v>33610</v>
      </c>
      <c r="AE17" s="195">
        <v>180</v>
      </c>
      <c r="AF17" s="195">
        <f>AD17*AE17</f>
        <v>6049800</v>
      </c>
      <c r="AG17" s="195">
        <f>AF17*1.12</f>
        <v>6775776.0000000009</v>
      </c>
      <c r="AH17" s="194">
        <v>33610</v>
      </c>
      <c r="AI17" s="195">
        <v>189</v>
      </c>
      <c r="AJ17" s="195">
        <f>AH17*AI17</f>
        <v>6352290</v>
      </c>
      <c r="AK17" s="195">
        <f>AJ17*1.12</f>
        <v>7114564.8000000007</v>
      </c>
      <c r="AL17" s="194">
        <v>33610</v>
      </c>
      <c r="AM17" s="195">
        <v>198.45</v>
      </c>
      <c r="AN17" s="195">
        <f>AL17*AM17</f>
        <v>6669904.5</v>
      </c>
      <c r="AO17" s="195">
        <f>AN17*1.12</f>
        <v>7470293.040000001</v>
      </c>
      <c r="AP17" s="194">
        <v>33610</v>
      </c>
      <c r="AQ17" s="195">
        <v>208.37</v>
      </c>
      <c r="AR17" s="195">
        <f>AP17*AQ17</f>
        <v>7003315.7000000002</v>
      </c>
      <c r="AS17" s="195">
        <f>AR17*1.12</f>
        <v>7843713.5840000007</v>
      </c>
      <c r="AT17" s="196">
        <v>33610</v>
      </c>
      <c r="AU17" s="195">
        <v>218.79</v>
      </c>
      <c r="AV17" s="195">
        <f t="shared" si="8"/>
        <v>7353531.8999999994</v>
      </c>
      <c r="AW17" s="195">
        <f t="shared" si="9"/>
        <v>8235955.7280000001</v>
      </c>
      <c r="AX17" s="196">
        <v>0</v>
      </c>
      <c r="AY17" s="195">
        <v>0</v>
      </c>
      <c r="AZ17" s="195">
        <f>AY17*1.12</f>
        <v>0</v>
      </c>
      <c r="BA17" s="126" t="s">
        <v>167</v>
      </c>
      <c r="BB17" s="125"/>
      <c r="BC17" s="125"/>
      <c r="BD17" s="125"/>
      <c r="BE17" s="125"/>
      <c r="BF17" s="125" t="s">
        <v>200</v>
      </c>
      <c r="BG17" s="52"/>
      <c r="BH17" s="41"/>
      <c r="BI17" s="41"/>
      <c r="BJ17" s="22"/>
      <c r="BK17" s="41"/>
      <c r="BL17" s="40"/>
      <c r="BM17" s="40"/>
      <c r="BN17" s="37" t="s">
        <v>276</v>
      </c>
    </row>
    <row r="18" spans="1:98" s="6" customFormat="1" ht="12" customHeight="1" x14ac:dyDescent="0.2">
      <c r="A18" s="126" t="s">
        <v>188</v>
      </c>
      <c r="B18" s="40"/>
      <c r="C18" s="37" t="s">
        <v>276</v>
      </c>
      <c r="D18" s="339" t="s">
        <v>11</v>
      </c>
      <c r="E18" s="40"/>
      <c r="F18" s="40" t="s">
        <v>750</v>
      </c>
      <c r="G18" s="125" t="s">
        <v>198</v>
      </c>
      <c r="H18" s="192">
        <v>270006774</v>
      </c>
      <c r="I18" s="125" t="s">
        <v>29</v>
      </c>
      <c r="J18" s="125" t="s">
        <v>199</v>
      </c>
      <c r="K18" s="125" t="s">
        <v>22</v>
      </c>
      <c r="L18" s="125"/>
      <c r="M18" s="125" t="s">
        <v>28</v>
      </c>
      <c r="N18" s="126">
        <v>30</v>
      </c>
      <c r="O18" s="126" t="s">
        <v>162</v>
      </c>
      <c r="P18" s="68" t="s">
        <v>413</v>
      </c>
      <c r="Q18" s="123" t="s">
        <v>255</v>
      </c>
      <c r="R18" s="125" t="s">
        <v>163</v>
      </c>
      <c r="S18" s="126" t="s">
        <v>162</v>
      </c>
      <c r="T18" s="125" t="s">
        <v>194</v>
      </c>
      <c r="U18" s="125" t="s">
        <v>10</v>
      </c>
      <c r="V18" s="126"/>
      <c r="W18" s="132" t="s">
        <v>287</v>
      </c>
      <c r="X18" s="126" t="s">
        <v>272</v>
      </c>
      <c r="Y18" s="25">
        <v>30</v>
      </c>
      <c r="Z18" s="63">
        <v>60</v>
      </c>
      <c r="AA18" s="49">
        <v>10</v>
      </c>
      <c r="AB18" s="125" t="s">
        <v>277</v>
      </c>
      <c r="AC18" s="23" t="s">
        <v>164</v>
      </c>
      <c r="AD18" s="194">
        <v>33610</v>
      </c>
      <c r="AE18" s="195">
        <v>180</v>
      </c>
      <c r="AF18" s="195">
        <f>AD18*AE18</f>
        <v>6049800</v>
      </c>
      <c r="AG18" s="195">
        <f>AF18*1.12</f>
        <v>6775776.0000000009</v>
      </c>
      <c r="AH18" s="194">
        <v>33610</v>
      </c>
      <c r="AI18" s="195">
        <v>189</v>
      </c>
      <c r="AJ18" s="195">
        <f>AH18*AI18</f>
        <v>6352290</v>
      </c>
      <c r="AK18" s="195">
        <f>AJ18*1.12</f>
        <v>7114564.8000000007</v>
      </c>
      <c r="AL18" s="194">
        <v>33610</v>
      </c>
      <c r="AM18" s="195">
        <v>198.45</v>
      </c>
      <c r="AN18" s="195">
        <f>AL18*AM18</f>
        <v>6669904.5</v>
      </c>
      <c r="AO18" s="195">
        <f>AN18*1.12</f>
        <v>7470293.040000001</v>
      </c>
      <c r="AP18" s="194">
        <v>33610</v>
      </c>
      <c r="AQ18" s="195">
        <v>208.37</v>
      </c>
      <c r="AR18" s="195">
        <f>AP18*AQ18</f>
        <v>7003315.7000000002</v>
      </c>
      <c r="AS18" s="195">
        <f>AR18*1.12</f>
        <v>7843713.5840000007</v>
      </c>
      <c r="AT18" s="196">
        <v>33610</v>
      </c>
      <c r="AU18" s="195">
        <v>218.79</v>
      </c>
      <c r="AV18" s="195">
        <f>AT18*AU18</f>
        <v>7353531.8999999994</v>
      </c>
      <c r="AW18" s="195">
        <f>AV18*1.12</f>
        <v>8235955.7280000001</v>
      </c>
      <c r="AX18" s="196">
        <f>AT18+AP18+AL18+AH18+AD18</f>
        <v>168050</v>
      </c>
      <c r="AY18" s="195">
        <v>0</v>
      </c>
      <c r="AZ18" s="195">
        <f>AY18*1.12</f>
        <v>0</v>
      </c>
      <c r="BA18" s="126" t="s">
        <v>167</v>
      </c>
      <c r="BB18" s="125"/>
      <c r="BC18" s="125"/>
      <c r="BD18" s="125"/>
      <c r="BE18" s="125"/>
      <c r="BF18" s="125" t="s">
        <v>200</v>
      </c>
      <c r="BG18" s="52"/>
      <c r="BH18" s="41"/>
      <c r="BI18" s="41"/>
      <c r="BJ18" s="22"/>
      <c r="BK18" s="41"/>
      <c r="BL18" s="40"/>
      <c r="BM18" s="337" t="s">
        <v>1082</v>
      </c>
    </row>
    <row r="19" spans="1:98" s="6" customFormat="1" ht="12" customHeight="1" x14ac:dyDescent="0.2">
      <c r="A19" s="364" t="s">
        <v>188</v>
      </c>
      <c r="B19" s="337"/>
      <c r="C19" s="365" t="s">
        <v>276</v>
      </c>
      <c r="D19" s="366" t="s">
        <v>750</v>
      </c>
      <c r="E19" s="337"/>
      <c r="F19" s="337" t="s">
        <v>750</v>
      </c>
      <c r="G19" s="367" t="s">
        <v>198</v>
      </c>
      <c r="H19" s="368">
        <v>270006774</v>
      </c>
      <c r="I19" s="367" t="s">
        <v>29</v>
      </c>
      <c r="J19" s="367" t="s">
        <v>199</v>
      </c>
      <c r="K19" s="367" t="s">
        <v>22</v>
      </c>
      <c r="L19" s="367"/>
      <c r="M19" s="367" t="s">
        <v>28</v>
      </c>
      <c r="N19" s="364">
        <v>30</v>
      </c>
      <c r="O19" s="364" t="s">
        <v>162</v>
      </c>
      <c r="P19" s="479" t="s">
        <v>413</v>
      </c>
      <c r="Q19" s="370" t="s">
        <v>1038</v>
      </c>
      <c r="R19" s="367" t="s">
        <v>163</v>
      </c>
      <c r="S19" s="364" t="s">
        <v>162</v>
      </c>
      <c r="T19" s="367" t="s">
        <v>194</v>
      </c>
      <c r="U19" s="367" t="s">
        <v>10</v>
      </c>
      <c r="V19" s="364"/>
      <c r="W19" s="370" t="s">
        <v>1081</v>
      </c>
      <c r="X19" s="364" t="s">
        <v>340</v>
      </c>
      <c r="Y19" s="371">
        <v>30</v>
      </c>
      <c r="Z19" s="371">
        <v>60</v>
      </c>
      <c r="AA19" s="372">
        <v>10</v>
      </c>
      <c r="AB19" s="367" t="s">
        <v>277</v>
      </c>
      <c r="AC19" s="373" t="s">
        <v>164</v>
      </c>
      <c r="AD19" s="374">
        <v>6766</v>
      </c>
      <c r="AE19" s="374">
        <v>180</v>
      </c>
      <c r="AF19" s="374">
        <f>AD19*AE19</f>
        <v>1217880</v>
      </c>
      <c r="AG19" s="374">
        <f>AF19*1.12</f>
        <v>1364025.6</v>
      </c>
      <c r="AH19" s="374">
        <v>33610</v>
      </c>
      <c r="AI19" s="374">
        <v>189</v>
      </c>
      <c r="AJ19" s="374">
        <f>AH19*AI19</f>
        <v>6352290</v>
      </c>
      <c r="AK19" s="374">
        <f>AJ19*1.12</f>
        <v>7114564.8000000007</v>
      </c>
      <c r="AL19" s="374">
        <v>33610</v>
      </c>
      <c r="AM19" s="374">
        <v>198.45</v>
      </c>
      <c r="AN19" s="374">
        <f>AL19*AM19</f>
        <v>6669904.5</v>
      </c>
      <c r="AO19" s="374">
        <f>AN19*1.12</f>
        <v>7470293.040000001</v>
      </c>
      <c r="AP19" s="374">
        <v>33610</v>
      </c>
      <c r="AQ19" s="374">
        <v>208.37</v>
      </c>
      <c r="AR19" s="374">
        <f>AP19*AQ19</f>
        <v>7003315.7000000002</v>
      </c>
      <c r="AS19" s="374">
        <f>AR19*1.12</f>
        <v>7843713.5840000007</v>
      </c>
      <c r="AT19" s="374">
        <v>33610</v>
      </c>
      <c r="AU19" s="374">
        <v>218.79</v>
      </c>
      <c r="AV19" s="374">
        <f>AT19*AU19</f>
        <v>7353531.8999999994</v>
      </c>
      <c r="AW19" s="374">
        <f>AV19*1.12</f>
        <v>8235955.7280000001</v>
      </c>
      <c r="AX19" s="374">
        <f>AD19+AH19+AL19+AP19+AT19</f>
        <v>141206</v>
      </c>
      <c r="AY19" s="374">
        <f>AF19+AJ19+AN19+AR19+AV19</f>
        <v>28596922.099999998</v>
      </c>
      <c r="AZ19" s="374">
        <f t="shared" ref="AZ19" si="22">AY19*1.12</f>
        <v>32028552.752</v>
      </c>
      <c r="BA19" s="364" t="s">
        <v>167</v>
      </c>
      <c r="BB19" s="367"/>
      <c r="BC19" s="367"/>
      <c r="BD19" s="367"/>
      <c r="BE19" s="367"/>
      <c r="BF19" s="367" t="s">
        <v>200</v>
      </c>
      <c r="BG19" s="337"/>
      <c r="BH19" s="365"/>
      <c r="BI19" s="365"/>
      <c r="BJ19" s="365"/>
      <c r="BK19" s="365"/>
      <c r="BL19" s="337"/>
      <c r="BM19" s="337"/>
    </row>
    <row r="20" spans="1:98" s="468" customFormat="1" ht="12" customHeight="1" x14ac:dyDescent="0.2">
      <c r="A20" s="126" t="s">
        <v>188</v>
      </c>
      <c r="B20" s="36"/>
      <c r="C20" s="37"/>
      <c r="D20" s="127"/>
      <c r="E20" s="36"/>
      <c r="F20" s="40" t="s">
        <v>12</v>
      </c>
      <c r="G20" s="125" t="s">
        <v>198</v>
      </c>
      <c r="H20" s="192">
        <v>270008131</v>
      </c>
      <c r="I20" s="125" t="s">
        <v>29</v>
      </c>
      <c r="J20" s="125" t="s">
        <v>199</v>
      </c>
      <c r="K20" s="125" t="s">
        <v>22</v>
      </c>
      <c r="L20" s="125"/>
      <c r="M20" s="125" t="s">
        <v>28</v>
      </c>
      <c r="N20" s="126">
        <v>30</v>
      </c>
      <c r="O20" s="126" t="s">
        <v>162</v>
      </c>
      <c r="P20" s="68" t="s">
        <v>413</v>
      </c>
      <c r="Q20" s="193" t="s">
        <v>271</v>
      </c>
      <c r="R20" s="125" t="s">
        <v>163</v>
      </c>
      <c r="S20" s="126" t="s">
        <v>162</v>
      </c>
      <c r="T20" s="125" t="s">
        <v>194</v>
      </c>
      <c r="U20" s="125" t="s">
        <v>10</v>
      </c>
      <c r="V20" s="126"/>
      <c r="W20" s="132" t="s">
        <v>287</v>
      </c>
      <c r="X20" s="126" t="s">
        <v>272</v>
      </c>
      <c r="Y20" s="25">
        <v>30</v>
      </c>
      <c r="Z20" s="63">
        <v>60</v>
      </c>
      <c r="AA20" s="49">
        <v>10</v>
      </c>
      <c r="AB20" s="125" t="s">
        <v>277</v>
      </c>
      <c r="AC20" s="23" t="s">
        <v>164</v>
      </c>
      <c r="AD20" s="194">
        <v>22500</v>
      </c>
      <c r="AE20" s="195">
        <v>640</v>
      </c>
      <c r="AF20" s="195">
        <f t="shared" ref="AF20:AF54" si="23">AD20*AE20</f>
        <v>14400000</v>
      </c>
      <c r="AG20" s="195">
        <f t="shared" ref="AG20:AG54" si="24">AF20*1.12</f>
        <v>16128000.000000002</v>
      </c>
      <c r="AH20" s="194">
        <v>22500</v>
      </c>
      <c r="AI20" s="195">
        <v>672</v>
      </c>
      <c r="AJ20" s="195">
        <f t="shared" ref="AJ20:AJ54" si="25">AH20*AI20</f>
        <v>15120000</v>
      </c>
      <c r="AK20" s="195">
        <f t="shared" ref="AK20:AK54" si="26">AJ20*1.12</f>
        <v>16934400</v>
      </c>
      <c r="AL20" s="194">
        <v>22500</v>
      </c>
      <c r="AM20" s="195">
        <v>705.6</v>
      </c>
      <c r="AN20" s="195">
        <f t="shared" ref="AN20:AN37" si="27">AL20*AM20</f>
        <v>15876000</v>
      </c>
      <c r="AO20" s="195">
        <f t="shared" ref="AO20:AO54" si="28">AN20*1.12</f>
        <v>17781120</v>
      </c>
      <c r="AP20" s="194">
        <v>22500</v>
      </c>
      <c r="AQ20" s="195">
        <v>740.88</v>
      </c>
      <c r="AR20" s="195">
        <f t="shared" ref="AR20:AR37" si="29">AP20*AQ20</f>
        <v>16669800</v>
      </c>
      <c r="AS20" s="195">
        <f t="shared" ref="AS20:AS54" si="30">AR20*1.12</f>
        <v>18670176</v>
      </c>
      <c r="AT20" s="196">
        <v>22500</v>
      </c>
      <c r="AU20" s="195">
        <v>777.92</v>
      </c>
      <c r="AV20" s="195">
        <f t="shared" si="8"/>
        <v>17503200</v>
      </c>
      <c r="AW20" s="195">
        <f t="shared" si="9"/>
        <v>19603584.000000004</v>
      </c>
      <c r="AX20" s="196">
        <v>0</v>
      </c>
      <c r="AY20" s="195">
        <v>0</v>
      </c>
      <c r="AZ20" s="195">
        <f t="shared" ref="AZ20:AZ54" si="31">AY20*1.12</f>
        <v>0</v>
      </c>
      <c r="BA20" s="126" t="s">
        <v>167</v>
      </c>
      <c r="BB20" s="125"/>
      <c r="BC20" s="125"/>
      <c r="BD20" s="125"/>
      <c r="BE20" s="125"/>
      <c r="BF20" s="125" t="s">
        <v>201</v>
      </c>
      <c r="BG20" s="24"/>
      <c r="BH20" s="21"/>
      <c r="BI20" s="21"/>
      <c r="BJ20" s="20"/>
      <c r="BK20" s="21"/>
      <c r="BL20" s="66"/>
      <c r="BM20" s="66"/>
      <c r="BN20" s="37" t="s">
        <v>278</v>
      </c>
    </row>
    <row r="21" spans="1:98" s="468" customFormat="1" ht="12" customHeight="1" x14ac:dyDescent="0.2">
      <c r="A21" s="126" t="s">
        <v>188</v>
      </c>
      <c r="B21" s="36"/>
      <c r="C21" s="37" t="s">
        <v>278</v>
      </c>
      <c r="D21" s="339" t="s">
        <v>12</v>
      </c>
      <c r="E21" s="36"/>
      <c r="F21" s="40" t="s">
        <v>751</v>
      </c>
      <c r="G21" s="125" t="s">
        <v>198</v>
      </c>
      <c r="H21" s="192">
        <v>270008131</v>
      </c>
      <c r="I21" s="125" t="s">
        <v>29</v>
      </c>
      <c r="J21" s="125" t="s">
        <v>199</v>
      </c>
      <c r="K21" s="125" t="s">
        <v>22</v>
      </c>
      <c r="L21" s="125"/>
      <c r="M21" s="125" t="s">
        <v>28</v>
      </c>
      <c r="N21" s="126">
        <v>30</v>
      </c>
      <c r="O21" s="126" t="s">
        <v>162</v>
      </c>
      <c r="P21" s="68" t="s">
        <v>413</v>
      </c>
      <c r="Q21" s="123" t="s">
        <v>255</v>
      </c>
      <c r="R21" s="125" t="s">
        <v>163</v>
      </c>
      <c r="S21" s="126" t="s">
        <v>162</v>
      </c>
      <c r="T21" s="125" t="s">
        <v>194</v>
      </c>
      <c r="U21" s="125" t="s">
        <v>10</v>
      </c>
      <c r="V21" s="126"/>
      <c r="W21" s="132" t="s">
        <v>287</v>
      </c>
      <c r="X21" s="126" t="s">
        <v>272</v>
      </c>
      <c r="Y21" s="25">
        <v>30</v>
      </c>
      <c r="Z21" s="63">
        <v>60</v>
      </c>
      <c r="AA21" s="49">
        <v>10</v>
      </c>
      <c r="AB21" s="125" t="s">
        <v>277</v>
      </c>
      <c r="AC21" s="23" t="s">
        <v>164</v>
      </c>
      <c r="AD21" s="194">
        <v>22500</v>
      </c>
      <c r="AE21" s="195">
        <v>640</v>
      </c>
      <c r="AF21" s="195">
        <f>AD21*AE21</f>
        <v>14400000</v>
      </c>
      <c r="AG21" s="195">
        <f>AF21*1.12</f>
        <v>16128000.000000002</v>
      </c>
      <c r="AH21" s="194">
        <v>22500</v>
      </c>
      <c r="AI21" s="195">
        <v>672</v>
      </c>
      <c r="AJ21" s="195">
        <f>AH21*AI21</f>
        <v>15120000</v>
      </c>
      <c r="AK21" s="195">
        <f>AJ21*1.12</f>
        <v>16934400</v>
      </c>
      <c r="AL21" s="194">
        <v>22500</v>
      </c>
      <c r="AM21" s="195">
        <v>705.6</v>
      </c>
      <c r="AN21" s="195">
        <f>AL21*AM21</f>
        <v>15876000</v>
      </c>
      <c r="AO21" s="195">
        <f>AN21*1.12</f>
        <v>17781120</v>
      </c>
      <c r="AP21" s="194">
        <v>22500</v>
      </c>
      <c r="AQ21" s="195">
        <v>740.88</v>
      </c>
      <c r="AR21" s="195">
        <f>AP21*AQ21</f>
        <v>16669800</v>
      </c>
      <c r="AS21" s="195">
        <f>AR21*1.12</f>
        <v>18670176</v>
      </c>
      <c r="AT21" s="196">
        <v>22500</v>
      </c>
      <c r="AU21" s="195">
        <v>777.92</v>
      </c>
      <c r="AV21" s="195">
        <f>AT21*AU21</f>
        <v>17503200</v>
      </c>
      <c r="AW21" s="195">
        <f>AV21*1.12</f>
        <v>19603584.000000004</v>
      </c>
      <c r="AX21" s="196">
        <f>AT21+AP21+AL21+AH21+AD21</f>
        <v>112500</v>
      </c>
      <c r="AY21" s="195">
        <v>0</v>
      </c>
      <c r="AZ21" s="195">
        <f>AY21*1.12</f>
        <v>0</v>
      </c>
      <c r="BA21" s="126" t="s">
        <v>167</v>
      </c>
      <c r="BB21" s="125"/>
      <c r="BC21" s="125"/>
      <c r="BD21" s="125"/>
      <c r="BE21" s="125"/>
      <c r="BF21" s="125" t="s">
        <v>201</v>
      </c>
      <c r="BG21" s="24"/>
      <c r="BH21" s="21"/>
      <c r="BI21" s="21"/>
      <c r="BJ21" s="20"/>
      <c r="BK21" s="21"/>
      <c r="BL21" s="66"/>
      <c r="BM21" s="337" t="s">
        <v>1082</v>
      </c>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98" s="468" customFormat="1" ht="12" customHeight="1" x14ac:dyDescent="0.2">
      <c r="A22" s="364" t="s">
        <v>188</v>
      </c>
      <c r="B22" s="338"/>
      <c r="C22" s="365" t="s">
        <v>278</v>
      </c>
      <c r="D22" s="366" t="s">
        <v>751</v>
      </c>
      <c r="E22" s="338"/>
      <c r="F22" s="337" t="s">
        <v>751</v>
      </c>
      <c r="G22" s="367" t="s">
        <v>198</v>
      </c>
      <c r="H22" s="368">
        <v>270008131</v>
      </c>
      <c r="I22" s="367" t="s">
        <v>29</v>
      </c>
      <c r="J22" s="367" t="s">
        <v>199</v>
      </c>
      <c r="K22" s="367" t="s">
        <v>22</v>
      </c>
      <c r="L22" s="367"/>
      <c r="M22" s="367" t="s">
        <v>28</v>
      </c>
      <c r="N22" s="364">
        <v>30</v>
      </c>
      <c r="O22" s="364" t="s">
        <v>162</v>
      </c>
      <c r="P22" s="479" t="s">
        <v>413</v>
      </c>
      <c r="Q22" s="370" t="s">
        <v>1038</v>
      </c>
      <c r="R22" s="367" t="s">
        <v>163</v>
      </c>
      <c r="S22" s="364" t="s">
        <v>162</v>
      </c>
      <c r="T22" s="367" t="s">
        <v>194</v>
      </c>
      <c r="U22" s="367" t="s">
        <v>10</v>
      </c>
      <c r="V22" s="364"/>
      <c r="W22" s="370" t="s">
        <v>1081</v>
      </c>
      <c r="X22" s="364" t="s">
        <v>340</v>
      </c>
      <c r="Y22" s="371">
        <v>30</v>
      </c>
      <c r="Z22" s="371">
        <v>60</v>
      </c>
      <c r="AA22" s="372">
        <v>10</v>
      </c>
      <c r="AB22" s="367" t="s">
        <v>277</v>
      </c>
      <c r="AC22" s="373" t="s">
        <v>164</v>
      </c>
      <c r="AD22" s="374">
        <v>22509</v>
      </c>
      <c r="AE22" s="374">
        <v>640</v>
      </c>
      <c r="AF22" s="374">
        <f t="shared" ref="AF22" si="32">AD22*AE22</f>
        <v>14405760</v>
      </c>
      <c r="AG22" s="374">
        <f t="shared" ref="AG22" si="33">AF22*1.12</f>
        <v>16134451.200000001</v>
      </c>
      <c r="AH22" s="374">
        <v>22500</v>
      </c>
      <c r="AI22" s="374">
        <v>672</v>
      </c>
      <c r="AJ22" s="374">
        <f t="shared" ref="AJ22" si="34">AH22*AI22</f>
        <v>15120000</v>
      </c>
      <c r="AK22" s="374">
        <f t="shared" ref="AK22" si="35">AJ22*1.12</f>
        <v>16934400</v>
      </c>
      <c r="AL22" s="374">
        <v>22500</v>
      </c>
      <c r="AM22" s="374">
        <v>705.6</v>
      </c>
      <c r="AN22" s="374">
        <f t="shared" ref="AN22" si="36">AL22*AM22</f>
        <v>15876000</v>
      </c>
      <c r="AO22" s="374">
        <f t="shared" ref="AO22" si="37">AN22*1.12</f>
        <v>17781120</v>
      </c>
      <c r="AP22" s="374">
        <v>22500</v>
      </c>
      <c r="AQ22" s="374">
        <v>740.88</v>
      </c>
      <c r="AR22" s="374">
        <f t="shared" ref="AR22" si="38">AP22*AQ22</f>
        <v>16669800</v>
      </c>
      <c r="AS22" s="374">
        <f t="shared" ref="AS22" si="39">AR22*1.12</f>
        <v>18670176</v>
      </c>
      <c r="AT22" s="374">
        <v>22500</v>
      </c>
      <c r="AU22" s="374">
        <v>777.92</v>
      </c>
      <c r="AV22" s="374">
        <f t="shared" ref="AV22" si="40">AT22*AU22</f>
        <v>17503200</v>
      </c>
      <c r="AW22" s="374">
        <f t="shared" ref="AW22" si="41">AV22*1.12</f>
        <v>19603584.000000004</v>
      </c>
      <c r="AX22" s="374">
        <f t="shared" ref="AX22" si="42">AD22+AH22+AL22+AP22+AT22</f>
        <v>112509</v>
      </c>
      <c r="AY22" s="374">
        <f t="shared" ref="AY22" si="43">AF22+AJ22+AN22+AR22+AV22</f>
        <v>79574760</v>
      </c>
      <c r="AZ22" s="374">
        <f t="shared" ref="AZ22" si="44">AY22*1.12</f>
        <v>89123731.200000003</v>
      </c>
      <c r="BA22" s="364" t="s">
        <v>167</v>
      </c>
      <c r="BB22" s="367"/>
      <c r="BC22" s="367"/>
      <c r="BD22" s="367"/>
      <c r="BE22" s="367"/>
      <c r="BF22" s="367" t="s">
        <v>201</v>
      </c>
      <c r="BG22" s="338"/>
      <c r="BH22" s="375"/>
      <c r="BI22" s="375"/>
      <c r="BJ22" s="375"/>
      <c r="BK22" s="375"/>
      <c r="BL22" s="338"/>
      <c r="BM22" s="337"/>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1:98" s="6" customFormat="1" ht="12" customHeight="1" x14ac:dyDescent="0.2">
      <c r="A23" s="126" t="s">
        <v>188</v>
      </c>
      <c r="B23" s="40"/>
      <c r="C23" s="37"/>
      <c r="D23" s="127"/>
      <c r="E23" s="40"/>
      <c r="F23" s="40" t="s">
        <v>15</v>
      </c>
      <c r="G23" s="125" t="s">
        <v>192</v>
      </c>
      <c r="H23" s="192">
        <v>270006612</v>
      </c>
      <c r="I23" s="125" t="s">
        <v>29</v>
      </c>
      <c r="J23" s="125" t="s">
        <v>193</v>
      </c>
      <c r="K23" s="125" t="s">
        <v>22</v>
      </c>
      <c r="L23" s="125"/>
      <c r="M23" s="125" t="s">
        <v>28</v>
      </c>
      <c r="N23" s="126">
        <v>30</v>
      </c>
      <c r="O23" s="126" t="s">
        <v>162</v>
      </c>
      <c r="P23" s="68" t="s">
        <v>413</v>
      </c>
      <c r="Q23" s="193" t="s">
        <v>271</v>
      </c>
      <c r="R23" s="125" t="s">
        <v>163</v>
      </c>
      <c r="S23" s="126" t="s">
        <v>162</v>
      </c>
      <c r="T23" s="125" t="s">
        <v>194</v>
      </c>
      <c r="U23" s="125" t="s">
        <v>10</v>
      </c>
      <c r="V23" s="126"/>
      <c r="W23" s="132" t="s">
        <v>287</v>
      </c>
      <c r="X23" s="126" t="s">
        <v>272</v>
      </c>
      <c r="Y23" s="25">
        <v>30</v>
      </c>
      <c r="Z23" s="63">
        <v>60</v>
      </c>
      <c r="AA23" s="49">
        <v>10</v>
      </c>
      <c r="AB23" s="125" t="s">
        <v>277</v>
      </c>
      <c r="AC23" s="23" t="s">
        <v>164</v>
      </c>
      <c r="AD23" s="194">
        <v>29828</v>
      </c>
      <c r="AE23" s="195">
        <v>322.51</v>
      </c>
      <c r="AF23" s="195">
        <f t="shared" si="23"/>
        <v>9619828.2799999993</v>
      </c>
      <c r="AG23" s="195">
        <f t="shared" si="24"/>
        <v>10774207.673599999</v>
      </c>
      <c r="AH23" s="194">
        <v>29828</v>
      </c>
      <c r="AI23" s="195">
        <v>338.64</v>
      </c>
      <c r="AJ23" s="195">
        <f t="shared" si="25"/>
        <v>10100953.92</v>
      </c>
      <c r="AK23" s="195">
        <f t="shared" si="26"/>
        <v>11313068.390400002</v>
      </c>
      <c r="AL23" s="194">
        <v>29828</v>
      </c>
      <c r="AM23" s="195">
        <v>355.57</v>
      </c>
      <c r="AN23" s="195">
        <f t="shared" si="27"/>
        <v>10605941.959999999</v>
      </c>
      <c r="AO23" s="195">
        <f t="shared" si="28"/>
        <v>11878654.995200001</v>
      </c>
      <c r="AP23" s="194">
        <v>29828</v>
      </c>
      <c r="AQ23" s="195">
        <v>322.51</v>
      </c>
      <c r="AR23" s="195">
        <f t="shared" si="29"/>
        <v>9619828.2799999993</v>
      </c>
      <c r="AS23" s="195">
        <f t="shared" si="30"/>
        <v>10774207.673599999</v>
      </c>
      <c r="AT23" s="196">
        <v>29828</v>
      </c>
      <c r="AU23" s="195">
        <v>338.64</v>
      </c>
      <c r="AV23" s="195">
        <f t="shared" si="8"/>
        <v>10100953.92</v>
      </c>
      <c r="AW23" s="195">
        <f t="shared" si="9"/>
        <v>11313068.390400002</v>
      </c>
      <c r="AX23" s="196">
        <v>0</v>
      </c>
      <c r="AY23" s="195">
        <v>0</v>
      </c>
      <c r="AZ23" s="195">
        <f t="shared" si="31"/>
        <v>0</v>
      </c>
      <c r="BA23" s="126" t="s">
        <v>167</v>
      </c>
      <c r="BB23" s="125"/>
      <c r="BC23" s="125"/>
      <c r="BD23" s="125"/>
      <c r="BE23" s="125"/>
      <c r="BF23" s="125" t="s">
        <v>196</v>
      </c>
      <c r="BG23" s="52"/>
      <c r="BH23" s="41"/>
      <c r="BI23" s="41"/>
      <c r="BJ23" s="22"/>
      <c r="BK23" s="41"/>
      <c r="BL23" s="40"/>
      <c r="BM23" s="40"/>
      <c r="BN23" s="37" t="s">
        <v>279</v>
      </c>
    </row>
    <row r="24" spans="1:98" s="6" customFormat="1" ht="12" customHeight="1" x14ac:dyDescent="0.2">
      <c r="A24" s="126" t="s">
        <v>188</v>
      </c>
      <c r="B24" s="40"/>
      <c r="C24" s="37" t="s">
        <v>279</v>
      </c>
      <c r="D24" s="127" t="s">
        <v>14</v>
      </c>
      <c r="E24" s="40"/>
      <c r="F24" s="40" t="s">
        <v>752</v>
      </c>
      <c r="G24" s="125" t="s">
        <v>192</v>
      </c>
      <c r="H24" s="192">
        <v>270006612</v>
      </c>
      <c r="I24" s="125" t="s">
        <v>29</v>
      </c>
      <c r="J24" s="125" t="s">
        <v>193</v>
      </c>
      <c r="K24" s="125" t="s">
        <v>22</v>
      </c>
      <c r="L24" s="125"/>
      <c r="M24" s="125" t="s">
        <v>28</v>
      </c>
      <c r="N24" s="126">
        <v>30</v>
      </c>
      <c r="O24" s="126" t="s">
        <v>162</v>
      </c>
      <c r="P24" s="68" t="s">
        <v>413</v>
      </c>
      <c r="Q24" s="123" t="s">
        <v>255</v>
      </c>
      <c r="R24" s="125" t="s">
        <v>163</v>
      </c>
      <c r="S24" s="126" t="s">
        <v>162</v>
      </c>
      <c r="T24" s="125" t="s">
        <v>194</v>
      </c>
      <c r="U24" s="125" t="s">
        <v>10</v>
      </c>
      <c r="V24" s="126"/>
      <c r="W24" s="132" t="s">
        <v>287</v>
      </c>
      <c r="X24" s="126" t="s">
        <v>272</v>
      </c>
      <c r="Y24" s="25">
        <v>30</v>
      </c>
      <c r="Z24" s="63">
        <v>60</v>
      </c>
      <c r="AA24" s="49">
        <v>10</v>
      </c>
      <c r="AB24" s="125" t="s">
        <v>277</v>
      </c>
      <c r="AC24" s="23" t="s">
        <v>164</v>
      </c>
      <c r="AD24" s="194">
        <v>29828</v>
      </c>
      <c r="AE24" s="195">
        <v>322.51</v>
      </c>
      <c r="AF24" s="195">
        <f>AD24*AE24</f>
        <v>9619828.2799999993</v>
      </c>
      <c r="AG24" s="195">
        <f>AF24*1.12</f>
        <v>10774207.673599999</v>
      </c>
      <c r="AH24" s="194">
        <v>29828</v>
      </c>
      <c r="AI24" s="195">
        <v>338.64</v>
      </c>
      <c r="AJ24" s="195">
        <f>AH24*AI24</f>
        <v>10100953.92</v>
      </c>
      <c r="AK24" s="195">
        <f>AJ24*1.12</f>
        <v>11313068.390400002</v>
      </c>
      <c r="AL24" s="194">
        <v>29828</v>
      </c>
      <c r="AM24" s="195">
        <v>355.57</v>
      </c>
      <c r="AN24" s="195">
        <f>AL24*AM24</f>
        <v>10605941.959999999</v>
      </c>
      <c r="AO24" s="195">
        <f>AN24*1.12</f>
        <v>11878654.995200001</v>
      </c>
      <c r="AP24" s="194">
        <v>29828</v>
      </c>
      <c r="AQ24" s="195">
        <v>322.51</v>
      </c>
      <c r="AR24" s="195">
        <f>AP24*AQ24</f>
        <v>9619828.2799999993</v>
      </c>
      <c r="AS24" s="195">
        <f>AR24*1.12</f>
        <v>10774207.673599999</v>
      </c>
      <c r="AT24" s="196">
        <v>29828</v>
      </c>
      <c r="AU24" s="195">
        <v>338.64</v>
      </c>
      <c r="AV24" s="195">
        <f>AT24*AU24</f>
        <v>10100953.92</v>
      </c>
      <c r="AW24" s="195">
        <f>AV24*1.12</f>
        <v>11313068.390400002</v>
      </c>
      <c r="AX24" s="196">
        <f>AT24+AP24+AL24+AH24+AD24</f>
        <v>149140</v>
      </c>
      <c r="AY24" s="195">
        <v>0</v>
      </c>
      <c r="AZ24" s="195">
        <f>AY24*1.12</f>
        <v>0</v>
      </c>
      <c r="BA24" s="126" t="s">
        <v>167</v>
      </c>
      <c r="BB24" s="125"/>
      <c r="BC24" s="125"/>
      <c r="BD24" s="125"/>
      <c r="BE24" s="125"/>
      <c r="BF24" s="125" t="s">
        <v>196</v>
      </c>
      <c r="BG24" s="52"/>
      <c r="BH24" s="41"/>
      <c r="BI24" s="41"/>
      <c r="BJ24" s="22"/>
      <c r="BK24" s="41"/>
      <c r="BL24" s="40"/>
      <c r="BM24" s="40">
        <v>14</v>
      </c>
    </row>
    <row r="25" spans="1:98" s="6" customFormat="1" ht="12" customHeight="1" x14ac:dyDescent="0.2">
      <c r="A25" s="126" t="s">
        <v>188</v>
      </c>
      <c r="B25" s="40"/>
      <c r="C25" s="37"/>
      <c r="D25" s="127"/>
      <c r="E25" s="40"/>
      <c r="F25" s="40" t="s">
        <v>13</v>
      </c>
      <c r="G25" s="125" t="s">
        <v>202</v>
      </c>
      <c r="H25" s="192">
        <v>270009107</v>
      </c>
      <c r="I25" s="125" t="s">
        <v>29</v>
      </c>
      <c r="J25" s="125" t="s">
        <v>203</v>
      </c>
      <c r="K25" s="125" t="s">
        <v>22</v>
      </c>
      <c r="L25" s="125"/>
      <c r="M25" s="125" t="s">
        <v>28</v>
      </c>
      <c r="N25" s="126">
        <v>30</v>
      </c>
      <c r="O25" s="126" t="s">
        <v>162</v>
      </c>
      <c r="P25" s="68" t="s">
        <v>413</v>
      </c>
      <c r="Q25" s="193" t="s">
        <v>271</v>
      </c>
      <c r="R25" s="125" t="s">
        <v>163</v>
      </c>
      <c r="S25" s="126" t="s">
        <v>162</v>
      </c>
      <c r="T25" s="125" t="s">
        <v>194</v>
      </c>
      <c r="U25" s="125" t="s">
        <v>10</v>
      </c>
      <c r="V25" s="126"/>
      <c r="W25" s="132" t="s">
        <v>287</v>
      </c>
      <c r="X25" s="126" t="s">
        <v>272</v>
      </c>
      <c r="Y25" s="25">
        <v>30</v>
      </c>
      <c r="Z25" s="63">
        <v>60</v>
      </c>
      <c r="AA25" s="49">
        <v>10</v>
      </c>
      <c r="AB25" s="125" t="s">
        <v>277</v>
      </c>
      <c r="AC25" s="23" t="s">
        <v>164</v>
      </c>
      <c r="AD25" s="194">
        <v>31900</v>
      </c>
      <c r="AE25" s="195">
        <v>480</v>
      </c>
      <c r="AF25" s="195">
        <f t="shared" si="23"/>
        <v>15312000</v>
      </c>
      <c r="AG25" s="195">
        <f t="shared" si="24"/>
        <v>17149440</v>
      </c>
      <c r="AH25" s="194">
        <v>31900</v>
      </c>
      <c r="AI25" s="195">
        <v>504</v>
      </c>
      <c r="AJ25" s="195">
        <f t="shared" si="25"/>
        <v>16077600</v>
      </c>
      <c r="AK25" s="195">
        <f t="shared" si="26"/>
        <v>18006912</v>
      </c>
      <c r="AL25" s="194">
        <v>31900</v>
      </c>
      <c r="AM25" s="195">
        <v>529.20000000000005</v>
      </c>
      <c r="AN25" s="195">
        <f t="shared" si="27"/>
        <v>16881480</v>
      </c>
      <c r="AO25" s="195">
        <f t="shared" si="28"/>
        <v>18907257.600000001</v>
      </c>
      <c r="AP25" s="194">
        <v>31900</v>
      </c>
      <c r="AQ25" s="195">
        <v>555.6</v>
      </c>
      <c r="AR25" s="195">
        <f t="shared" si="29"/>
        <v>17723640</v>
      </c>
      <c r="AS25" s="195">
        <f t="shared" si="30"/>
        <v>19850476.800000001</v>
      </c>
      <c r="AT25" s="196">
        <v>31900</v>
      </c>
      <c r="AU25" s="195">
        <v>583.44000000000005</v>
      </c>
      <c r="AV25" s="195">
        <f t="shared" si="8"/>
        <v>18611736</v>
      </c>
      <c r="AW25" s="195">
        <f t="shared" si="9"/>
        <v>20845144.32</v>
      </c>
      <c r="AX25" s="196">
        <v>0</v>
      </c>
      <c r="AY25" s="195">
        <v>0</v>
      </c>
      <c r="AZ25" s="195">
        <f t="shared" si="31"/>
        <v>0</v>
      </c>
      <c r="BA25" s="126" t="s">
        <v>167</v>
      </c>
      <c r="BB25" s="125"/>
      <c r="BC25" s="125"/>
      <c r="BD25" s="125"/>
      <c r="BE25" s="125"/>
      <c r="BF25" s="125" t="s">
        <v>204</v>
      </c>
      <c r="BG25" s="52"/>
      <c r="BH25" s="41"/>
      <c r="BI25" s="41"/>
      <c r="BJ25" s="22"/>
      <c r="BK25" s="41"/>
      <c r="BL25" s="40"/>
      <c r="BM25" s="40"/>
      <c r="BN25" s="37" t="s">
        <v>280</v>
      </c>
    </row>
    <row r="26" spans="1:98" s="303" customFormat="1" ht="12.95" customHeight="1" x14ac:dyDescent="0.2">
      <c r="A26" s="309" t="s">
        <v>188</v>
      </c>
      <c r="B26" s="309" t="s">
        <v>566</v>
      </c>
      <c r="C26" s="98" t="s">
        <v>279</v>
      </c>
      <c r="D26" s="339" t="s">
        <v>698</v>
      </c>
      <c r="E26" s="66"/>
      <c r="F26" s="66" t="s">
        <v>752</v>
      </c>
      <c r="G26" s="128" t="s">
        <v>192</v>
      </c>
      <c r="H26" s="310">
        <v>270006612</v>
      </c>
      <c r="I26" s="311" t="s">
        <v>29</v>
      </c>
      <c r="J26" s="311" t="s">
        <v>193</v>
      </c>
      <c r="K26" s="312" t="s">
        <v>22</v>
      </c>
      <c r="L26" s="312"/>
      <c r="M26" s="312" t="s">
        <v>28</v>
      </c>
      <c r="N26" s="313">
        <v>30</v>
      </c>
      <c r="O26" s="313" t="s">
        <v>162</v>
      </c>
      <c r="P26" s="68" t="s">
        <v>413</v>
      </c>
      <c r="Q26" s="314" t="s">
        <v>255</v>
      </c>
      <c r="R26" s="312" t="s">
        <v>163</v>
      </c>
      <c r="S26" s="313" t="s">
        <v>162</v>
      </c>
      <c r="T26" s="312" t="s">
        <v>194</v>
      </c>
      <c r="U26" s="312" t="s">
        <v>10</v>
      </c>
      <c r="V26" s="315"/>
      <c r="W26" s="316" t="s">
        <v>287</v>
      </c>
      <c r="X26" s="313" t="s">
        <v>272</v>
      </c>
      <c r="Y26" s="25">
        <v>30</v>
      </c>
      <c r="Z26" s="63">
        <v>60</v>
      </c>
      <c r="AA26" s="49">
        <v>10</v>
      </c>
      <c r="AB26" s="311" t="s">
        <v>277</v>
      </c>
      <c r="AC26" s="317" t="s">
        <v>164</v>
      </c>
      <c r="AD26" s="318">
        <v>29828</v>
      </c>
      <c r="AE26" s="319">
        <v>322.51</v>
      </c>
      <c r="AF26" s="319">
        <v>9619828.2799999993</v>
      </c>
      <c r="AG26" s="319">
        <f t="shared" si="24"/>
        <v>10774207.673599999</v>
      </c>
      <c r="AH26" s="318">
        <v>29828</v>
      </c>
      <c r="AI26" s="319">
        <v>338.63</v>
      </c>
      <c r="AJ26" s="319">
        <f>AH26*AI26</f>
        <v>10100655.640000001</v>
      </c>
      <c r="AK26" s="319">
        <f t="shared" si="26"/>
        <v>11312734.316800002</v>
      </c>
      <c r="AL26" s="318">
        <v>29828</v>
      </c>
      <c r="AM26" s="319">
        <v>355.56</v>
      </c>
      <c r="AN26" s="319">
        <f>AL26*AM26</f>
        <v>10605643.68</v>
      </c>
      <c r="AO26" s="319">
        <f t="shared" si="28"/>
        <v>11878320.921600001</v>
      </c>
      <c r="AP26" s="318">
        <v>29828</v>
      </c>
      <c r="AQ26" s="319">
        <v>322.51</v>
      </c>
      <c r="AR26" s="319">
        <v>9619828.2799999993</v>
      </c>
      <c r="AS26" s="319">
        <f t="shared" si="30"/>
        <v>10774207.673599999</v>
      </c>
      <c r="AT26" s="320">
        <v>29828</v>
      </c>
      <c r="AU26" s="319">
        <v>338.64</v>
      </c>
      <c r="AV26" s="319">
        <v>10100953.92</v>
      </c>
      <c r="AW26" s="319">
        <f t="shared" si="9"/>
        <v>11313068.390400002</v>
      </c>
      <c r="AX26" s="321">
        <f>AD26+AH26+AL26+AP26+AT26</f>
        <v>149140</v>
      </c>
      <c r="AY26" s="322">
        <v>0</v>
      </c>
      <c r="AZ26" s="322">
        <v>0</v>
      </c>
      <c r="BA26" s="157">
        <v>120240021112</v>
      </c>
      <c r="BB26" s="129"/>
      <c r="BC26" s="129"/>
      <c r="BD26" s="323" t="s">
        <v>196</v>
      </c>
      <c r="BE26" s="129"/>
      <c r="BF26" s="323"/>
      <c r="BG26" s="24"/>
      <c r="BH26" s="21"/>
      <c r="BI26" s="21"/>
      <c r="BJ26" s="20"/>
      <c r="BK26" s="21"/>
      <c r="BL26" s="66"/>
      <c r="BM26" s="337" t="s">
        <v>1083</v>
      </c>
    </row>
    <row r="27" spans="1:98" s="303" customFormat="1" ht="12.95" customHeight="1" x14ac:dyDescent="0.2">
      <c r="A27" s="376" t="s">
        <v>188</v>
      </c>
      <c r="B27" s="376" t="s">
        <v>566</v>
      </c>
      <c r="C27" s="375" t="s">
        <v>279</v>
      </c>
      <c r="D27" s="366" t="s">
        <v>754</v>
      </c>
      <c r="E27" s="338"/>
      <c r="F27" s="338" t="s">
        <v>752</v>
      </c>
      <c r="G27" s="377" t="s">
        <v>192</v>
      </c>
      <c r="H27" s="378">
        <v>270006612</v>
      </c>
      <c r="I27" s="379" t="s">
        <v>29</v>
      </c>
      <c r="J27" s="379" t="s">
        <v>193</v>
      </c>
      <c r="K27" s="367" t="s">
        <v>22</v>
      </c>
      <c r="L27" s="367"/>
      <c r="M27" s="367" t="s">
        <v>28</v>
      </c>
      <c r="N27" s="364">
        <v>30</v>
      </c>
      <c r="O27" s="364" t="s">
        <v>162</v>
      </c>
      <c r="P27" s="479" t="s">
        <v>413</v>
      </c>
      <c r="Q27" s="370" t="s">
        <v>1038</v>
      </c>
      <c r="R27" s="367" t="s">
        <v>163</v>
      </c>
      <c r="S27" s="364" t="s">
        <v>162</v>
      </c>
      <c r="T27" s="367" t="s">
        <v>194</v>
      </c>
      <c r="U27" s="367" t="s">
        <v>10</v>
      </c>
      <c r="V27" s="364"/>
      <c r="W27" s="370" t="s">
        <v>1081</v>
      </c>
      <c r="X27" s="364" t="s">
        <v>340</v>
      </c>
      <c r="Y27" s="371">
        <v>30</v>
      </c>
      <c r="Z27" s="371">
        <v>60</v>
      </c>
      <c r="AA27" s="372">
        <v>10</v>
      </c>
      <c r="AB27" s="379" t="s">
        <v>277</v>
      </c>
      <c r="AC27" s="380" t="s">
        <v>164</v>
      </c>
      <c r="AD27" s="374">
        <v>29063</v>
      </c>
      <c r="AE27" s="374">
        <v>322.51</v>
      </c>
      <c r="AF27" s="374">
        <f t="shared" ref="AF27" si="45">AD27*AE27</f>
        <v>9373108.129999999</v>
      </c>
      <c r="AG27" s="374">
        <f t="shared" si="24"/>
        <v>10497881.105599999</v>
      </c>
      <c r="AH27" s="374">
        <v>29063</v>
      </c>
      <c r="AI27" s="374">
        <v>338.63</v>
      </c>
      <c r="AJ27" s="374">
        <f t="shared" ref="AJ27" si="46">AH27*AI27</f>
        <v>9841603.6899999995</v>
      </c>
      <c r="AK27" s="374">
        <f t="shared" si="26"/>
        <v>11022596.1328</v>
      </c>
      <c r="AL27" s="374">
        <v>29063</v>
      </c>
      <c r="AM27" s="374">
        <v>355.56</v>
      </c>
      <c r="AN27" s="374">
        <f t="shared" ref="AN27" si="47">AL27*AM27</f>
        <v>10333640.279999999</v>
      </c>
      <c r="AO27" s="374">
        <f t="shared" si="28"/>
        <v>11573677.113600001</v>
      </c>
      <c r="AP27" s="374">
        <v>29063</v>
      </c>
      <c r="AQ27" s="381">
        <v>373.34</v>
      </c>
      <c r="AR27" s="374">
        <f t="shared" ref="AR27" si="48">AP27*AQ27</f>
        <v>10850380.42</v>
      </c>
      <c r="AS27" s="374">
        <f t="shared" si="30"/>
        <v>12152426.070400001</v>
      </c>
      <c r="AT27" s="374">
        <v>29063</v>
      </c>
      <c r="AU27" s="381">
        <v>392.01</v>
      </c>
      <c r="AV27" s="374">
        <f t="shared" ref="AV27" si="49">AT27*AU27</f>
        <v>11392986.629999999</v>
      </c>
      <c r="AW27" s="374">
        <f t="shared" si="9"/>
        <v>12760145.025599999</v>
      </c>
      <c r="AX27" s="374">
        <f t="shared" ref="AX27" si="50">AD27+AH27+AL27+AP27+AT27</f>
        <v>145315</v>
      </c>
      <c r="AY27" s="374">
        <f t="shared" ref="AY27" si="51">AF27+AJ27+AN27+AR27+AV27</f>
        <v>51791719.150000006</v>
      </c>
      <c r="AZ27" s="374">
        <f t="shared" ref="AZ27" si="52">AY27*1.12</f>
        <v>58006725.448000014</v>
      </c>
      <c r="BA27" s="382">
        <v>120240021112</v>
      </c>
      <c r="BB27" s="377"/>
      <c r="BC27" s="377"/>
      <c r="BD27" s="367" t="s">
        <v>196</v>
      </c>
      <c r="BE27" s="377"/>
      <c r="BF27" s="367"/>
      <c r="BG27" s="338"/>
      <c r="BH27" s="375"/>
      <c r="BI27" s="375"/>
      <c r="BJ27" s="375"/>
      <c r="BK27" s="375"/>
      <c r="BL27" s="338"/>
      <c r="BM27" s="337"/>
    </row>
    <row r="28" spans="1:98" s="6" customFormat="1" ht="12" customHeight="1" x14ac:dyDescent="0.2">
      <c r="A28" s="126" t="s">
        <v>188</v>
      </c>
      <c r="B28" s="40"/>
      <c r="C28" s="37" t="s">
        <v>280</v>
      </c>
      <c r="D28" s="339" t="s">
        <v>13</v>
      </c>
      <c r="E28" s="40"/>
      <c r="F28" s="40" t="s">
        <v>753</v>
      </c>
      <c r="G28" s="125" t="s">
        <v>202</v>
      </c>
      <c r="H28" s="192">
        <v>270009107</v>
      </c>
      <c r="I28" s="125" t="s">
        <v>29</v>
      </c>
      <c r="J28" s="125" t="s">
        <v>203</v>
      </c>
      <c r="K28" s="125" t="s">
        <v>22</v>
      </c>
      <c r="L28" s="125"/>
      <c r="M28" s="125" t="s">
        <v>28</v>
      </c>
      <c r="N28" s="126">
        <v>30</v>
      </c>
      <c r="O28" s="126" t="s">
        <v>162</v>
      </c>
      <c r="P28" s="68" t="s">
        <v>413</v>
      </c>
      <c r="Q28" s="123" t="s">
        <v>255</v>
      </c>
      <c r="R28" s="125" t="s">
        <v>163</v>
      </c>
      <c r="S28" s="126" t="s">
        <v>162</v>
      </c>
      <c r="T28" s="125" t="s">
        <v>194</v>
      </c>
      <c r="U28" s="125" t="s">
        <v>10</v>
      </c>
      <c r="V28" s="126"/>
      <c r="W28" s="132" t="s">
        <v>287</v>
      </c>
      <c r="X28" s="126" t="s">
        <v>272</v>
      </c>
      <c r="Y28" s="25">
        <v>30</v>
      </c>
      <c r="Z28" s="63">
        <v>60</v>
      </c>
      <c r="AA28" s="49">
        <v>10</v>
      </c>
      <c r="AB28" s="125" t="s">
        <v>277</v>
      </c>
      <c r="AC28" s="23" t="s">
        <v>164</v>
      </c>
      <c r="AD28" s="194">
        <v>31900</v>
      </c>
      <c r="AE28" s="195">
        <v>480</v>
      </c>
      <c r="AF28" s="195">
        <f>AD28*AE28</f>
        <v>15312000</v>
      </c>
      <c r="AG28" s="195">
        <f>AF28*1.12</f>
        <v>17149440</v>
      </c>
      <c r="AH28" s="194">
        <v>31900</v>
      </c>
      <c r="AI28" s="195">
        <v>504</v>
      </c>
      <c r="AJ28" s="195">
        <f>AH28*AI28</f>
        <v>16077600</v>
      </c>
      <c r="AK28" s="195">
        <f>AJ28*1.12</f>
        <v>18006912</v>
      </c>
      <c r="AL28" s="194">
        <v>31900</v>
      </c>
      <c r="AM28" s="195">
        <v>529.20000000000005</v>
      </c>
      <c r="AN28" s="195">
        <f t="shared" ref="AN28:AN29" si="53">AL28*AM28</f>
        <v>16881480</v>
      </c>
      <c r="AO28" s="195">
        <f>AN28*1.12</f>
        <v>18907257.600000001</v>
      </c>
      <c r="AP28" s="194">
        <v>31900</v>
      </c>
      <c r="AQ28" s="195">
        <v>555.6</v>
      </c>
      <c r="AR28" s="195">
        <f t="shared" ref="AR28:AR29" si="54">AP28*AQ28</f>
        <v>17723640</v>
      </c>
      <c r="AS28" s="195">
        <f>AR28*1.12</f>
        <v>19850476.800000001</v>
      </c>
      <c r="AT28" s="196">
        <v>31900</v>
      </c>
      <c r="AU28" s="195">
        <v>583.44000000000005</v>
      </c>
      <c r="AV28" s="195">
        <f t="shared" ref="AV28:AV29" si="55">AT28*AU28</f>
        <v>18611736</v>
      </c>
      <c r="AW28" s="195">
        <f>AV28*1.12</f>
        <v>20845144.32</v>
      </c>
      <c r="AX28" s="196">
        <f t="shared" ref="AX28" si="56">AT28+AP28+AL28+AH28+AD28</f>
        <v>159500</v>
      </c>
      <c r="AY28" s="195">
        <v>0</v>
      </c>
      <c r="AZ28" s="195">
        <f>AY28*1.12</f>
        <v>0</v>
      </c>
      <c r="BA28" s="126" t="s">
        <v>167</v>
      </c>
      <c r="BB28" s="125"/>
      <c r="BC28" s="125"/>
      <c r="BD28" s="125"/>
      <c r="BE28" s="125"/>
      <c r="BF28" s="125" t="s">
        <v>204</v>
      </c>
      <c r="BG28" s="52"/>
      <c r="BH28" s="41"/>
      <c r="BI28" s="41"/>
      <c r="BJ28" s="22"/>
      <c r="BK28" s="41"/>
      <c r="BL28" s="40"/>
      <c r="BM28" s="337" t="s">
        <v>1082</v>
      </c>
    </row>
    <row r="29" spans="1:98" s="6" customFormat="1" ht="12" customHeight="1" x14ac:dyDescent="0.2">
      <c r="A29" s="364" t="s">
        <v>188</v>
      </c>
      <c r="B29" s="337"/>
      <c r="C29" s="365" t="s">
        <v>280</v>
      </c>
      <c r="D29" s="366" t="s">
        <v>753</v>
      </c>
      <c r="E29" s="337"/>
      <c r="F29" s="337" t="s">
        <v>753</v>
      </c>
      <c r="G29" s="367" t="s">
        <v>202</v>
      </c>
      <c r="H29" s="368">
        <v>270009107</v>
      </c>
      <c r="I29" s="367" t="s">
        <v>29</v>
      </c>
      <c r="J29" s="367" t="s">
        <v>203</v>
      </c>
      <c r="K29" s="367" t="s">
        <v>22</v>
      </c>
      <c r="L29" s="367"/>
      <c r="M29" s="367" t="s">
        <v>28</v>
      </c>
      <c r="N29" s="364">
        <v>30</v>
      </c>
      <c r="O29" s="364" t="s">
        <v>162</v>
      </c>
      <c r="P29" s="479" t="s">
        <v>413</v>
      </c>
      <c r="Q29" s="370" t="s">
        <v>1038</v>
      </c>
      <c r="R29" s="367" t="s">
        <v>163</v>
      </c>
      <c r="S29" s="364" t="s">
        <v>162</v>
      </c>
      <c r="T29" s="367" t="s">
        <v>194</v>
      </c>
      <c r="U29" s="367" t="s">
        <v>10</v>
      </c>
      <c r="V29" s="364"/>
      <c r="W29" s="370" t="s">
        <v>1081</v>
      </c>
      <c r="X29" s="364" t="s">
        <v>340</v>
      </c>
      <c r="Y29" s="371">
        <v>30</v>
      </c>
      <c r="Z29" s="371">
        <v>60</v>
      </c>
      <c r="AA29" s="372">
        <v>10</v>
      </c>
      <c r="AB29" s="367" t="s">
        <v>277</v>
      </c>
      <c r="AC29" s="373" t="s">
        <v>164</v>
      </c>
      <c r="AD29" s="374">
        <v>6443</v>
      </c>
      <c r="AE29" s="374">
        <v>480</v>
      </c>
      <c r="AF29" s="374">
        <f t="shared" ref="AF29" si="57">AD29*AE29</f>
        <v>3092640</v>
      </c>
      <c r="AG29" s="374">
        <f t="shared" ref="AG29" si="58">AF29*1.12</f>
        <v>3463756.8000000003</v>
      </c>
      <c r="AH29" s="374">
        <v>31900</v>
      </c>
      <c r="AI29" s="374">
        <v>504</v>
      </c>
      <c r="AJ29" s="374">
        <f t="shared" ref="AJ29" si="59">AH29*AI29</f>
        <v>16077600</v>
      </c>
      <c r="AK29" s="374">
        <f t="shared" ref="AK29" si="60">AJ29*1.12</f>
        <v>18006912</v>
      </c>
      <c r="AL29" s="374">
        <v>31900</v>
      </c>
      <c r="AM29" s="374">
        <v>529.20000000000005</v>
      </c>
      <c r="AN29" s="374">
        <f t="shared" si="53"/>
        <v>16881480</v>
      </c>
      <c r="AO29" s="374">
        <f t="shared" ref="AO29" si="61">AN29*1.12</f>
        <v>18907257.600000001</v>
      </c>
      <c r="AP29" s="374">
        <v>31900</v>
      </c>
      <c r="AQ29" s="374">
        <v>555.6</v>
      </c>
      <c r="AR29" s="374">
        <f t="shared" si="54"/>
        <v>17723640</v>
      </c>
      <c r="AS29" s="374">
        <f t="shared" ref="AS29" si="62">AR29*1.12</f>
        <v>19850476.800000001</v>
      </c>
      <c r="AT29" s="374">
        <v>31900</v>
      </c>
      <c r="AU29" s="374">
        <v>583.44000000000005</v>
      </c>
      <c r="AV29" s="374">
        <f t="shared" si="55"/>
        <v>18611736</v>
      </c>
      <c r="AW29" s="374">
        <f t="shared" ref="AW29" si="63">AV29*1.12</f>
        <v>20845144.32</v>
      </c>
      <c r="AX29" s="374">
        <f t="shared" ref="AX29" si="64">AD29+AH29+AL29+AP29+AT29</f>
        <v>134043</v>
      </c>
      <c r="AY29" s="374">
        <f t="shared" ref="AY29" si="65">AF29+AJ29+AN29+AR29+AV29</f>
        <v>72387096</v>
      </c>
      <c r="AZ29" s="374">
        <f t="shared" ref="AZ29" si="66">AY29*1.12</f>
        <v>81073547.520000011</v>
      </c>
      <c r="BA29" s="364" t="s">
        <v>167</v>
      </c>
      <c r="BB29" s="367"/>
      <c r="BC29" s="367"/>
      <c r="BD29" s="367"/>
      <c r="BE29" s="367"/>
      <c r="BF29" s="367" t="s">
        <v>204</v>
      </c>
      <c r="BG29" s="337"/>
      <c r="BH29" s="365"/>
      <c r="BI29" s="365"/>
      <c r="BJ29" s="365"/>
      <c r="BK29" s="365"/>
      <c r="BL29" s="337"/>
      <c r="BM29" s="337"/>
    </row>
    <row r="30" spans="1:98" s="60" customFormat="1" ht="12" customHeight="1" x14ac:dyDescent="0.2">
      <c r="A30" s="126" t="s">
        <v>188</v>
      </c>
      <c r="B30" s="35"/>
      <c r="C30" s="37"/>
      <c r="D30" s="127"/>
      <c r="E30" s="35"/>
      <c r="F30" s="40" t="s">
        <v>14</v>
      </c>
      <c r="G30" s="125" t="s">
        <v>192</v>
      </c>
      <c r="H30" s="192">
        <v>270006772</v>
      </c>
      <c r="I30" s="125" t="s">
        <v>29</v>
      </c>
      <c r="J30" s="125" t="s">
        <v>193</v>
      </c>
      <c r="K30" s="125" t="s">
        <v>22</v>
      </c>
      <c r="L30" s="125"/>
      <c r="M30" s="125" t="s">
        <v>28</v>
      </c>
      <c r="N30" s="126">
        <v>30</v>
      </c>
      <c r="O30" s="126" t="s">
        <v>162</v>
      </c>
      <c r="P30" s="68" t="s">
        <v>413</v>
      </c>
      <c r="Q30" s="193" t="s">
        <v>271</v>
      </c>
      <c r="R30" s="125" t="s">
        <v>163</v>
      </c>
      <c r="S30" s="126" t="s">
        <v>162</v>
      </c>
      <c r="T30" s="125" t="s">
        <v>194</v>
      </c>
      <c r="U30" s="125" t="s">
        <v>10</v>
      </c>
      <c r="V30" s="126"/>
      <c r="W30" s="132" t="s">
        <v>287</v>
      </c>
      <c r="X30" s="126" t="s">
        <v>272</v>
      </c>
      <c r="Y30" s="25">
        <v>30</v>
      </c>
      <c r="Z30" s="63">
        <v>60</v>
      </c>
      <c r="AA30" s="49">
        <v>10</v>
      </c>
      <c r="AB30" s="125" t="s">
        <v>277</v>
      </c>
      <c r="AC30" s="23" t="s">
        <v>164</v>
      </c>
      <c r="AD30" s="194">
        <v>24920</v>
      </c>
      <c r="AE30" s="195">
        <v>1310</v>
      </c>
      <c r="AF30" s="195">
        <f t="shared" si="23"/>
        <v>32645200</v>
      </c>
      <c r="AG30" s="195">
        <f t="shared" si="24"/>
        <v>36562624</v>
      </c>
      <c r="AH30" s="194">
        <v>24920</v>
      </c>
      <c r="AI30" s="195">
        <v>1375.5</v>
      </c>
      <c r="AJ30" s="195">
        <f t="shared" si="25"/>
        <v>34277460</v>
      </c>
      <c r="AK30" s="195">
        <f t="shared" si="26"/>
        <v>38390755.200000003</v>
      </c>
      <c r="AL30" s="194">
        <v>24920</v>
      </c>
      <c r="AM30" s="195">
        <v>1444.28</v>
      </c>
      <c r="AN30" s="195">
        <f t="shared" si="27"/>
        <v>35991457.600000001</v>
      </c>
      <c r="AO30" s="195">
        <f t="shared" si="28"/>
        <v>40310432.512000002</v>
      </c>
      <c r="AP30" s="194">
        <v>24920</v>
      </c>
      <c r="AQ30" s="195">
        <v>1516.49</v>
      </c>
      <c r="AR30" s="195">
        <f t="shared" si="29"/>
        <v>37790930.799999997</v>
      </c>
      <c r="AS30" s="195">
        <f t="shared" si="30"/>
        <v>42325842.495999999</v>
      </c>
      <c r="AT30" s="196">
        <v>24920</v>
      </c>
      <c r="AU30" s="195">
        <v>1529.31</v>
      </c>
      <c r="AV30" s="195">
        <f t="shared" si="8"/>
        <v>38110405.199999996</v>
      </c>
      <c r="AW30" s="195">
        <f t="shared" si="9"/>
        <v>42683653.824000001</v>
      </c>
      <c r="AX30" s="196">
        <f t="shared" ref="AX30" si="67">AT30+AP30+AL30+AH30+AD30</f>
        <v>124600</v>
      </c>
      <c r="AY30" s="195">
        <v>0</v>
      </c>
      <c r="AZ30" s="195">
        <f t="shared" si="31"/>
        <v>0</v>
      </c>
      <c r="BA30" s="126" t="s">
        <v>167</v>
      </c>
      <c r="BB30" s="125"/>
      <c r="BC30" s="125"/>
      <c r="BD30" s="125"/>
      <c r="BE30" s="125"/>
      <c r="BF30" s="125" t="s">
        <v>197</v>
      </c>
      <c r="BG30" s="52"/>
      <c r="BH30" s="41"/>
      <c r="BI30" s="41"/>
      <c r="BJ30" s="22"/>
      <c r="BK30" s="41"/>
      <c r="BL30" s="40"/>
      <c r="BM30" s="40"/>
      <c r="BN30" s="37" t="s">
        <v>281</v>
      </c>
    </row>
    <row r="31" spans="1:98" s="6" customFormat="1" ht="12.95" customHeight="1" x14ac:dyDescent="0.2">
      <c r="A31" s="123" t="s">
        <v>188</v>
      </c>
      <c r="B31" s="40"/>
      <c r="C31" s="34"/>
      <c r="D31" s="127"/>
      <c r="E31" s="40"/>
      <c r="F31" s="38" t="s">
        <v>698</v>
      </c>
      <c r="G31" s="128" t="s">
        <v>192</v>
      </c>
      <c r="H31" s="190">
        <v>270006772</v>
      </c>
      <c r="I31" s="124" t="s">
        <v>29</v>
      </c>
      <c r="J31" s="129" t="s">
        <v>193</v>
      </c>
      <c r="K31" s="129" t="s">
        <v>22</v>
      </c>
      <c r="L31" s="129"/>
      <c r="M31" s="129" t="s">
        <v>28</v>
      </c>
      <c r="N31" s="130">
        <v>30</v>
      </c>
      <c r="O31" s="130" t="s">
        <v>162</v>
      </c>
      <c r="P31" s="68" t="s">
        <v>413</v>
      </c>
      <c r="Q31" s="131" t="s">
        <v>271</v>
      </c>
      <c r="R31" s="129" t="s">
        <v>163</v>
      </c>
      <c r="S31" s="130" t="s">
        <v>162</v>
      </c>
      <c r="T31" s="129" t="s">
        <v>194</v>
      </c>
      <c r="U31" s="129" t="s">
        <v>10</v>
      </c>
      <c r="V31" s="123"/>
      <c r="W31" s="132" t="s">
        <v>699</v>
      </c>
      <c r="X31" s="123" t="s">
        <v>272</v>
      </c>
      <c r="Y31" s="25">
        <v>30</v>
      </c>
      <c r="Z31" s="63">
        <v>60</v>
      </c>
      <c r="AA31" s="49">
        <v>10</v>
      </c>
      <c r="AB31" s="124" t="s">
        <v>277</v>
      </c>
      <c r="AC31" s="23" t="s">
        <v>164</v>
      </c>
      <c r="AD31" s="133">
        <v>24920</v>
      </c>
      <c r="AE31" s="134">
        <v>1310</v>
      </c>
      <c r="AF31" s="134">
        <f t="shared" si="23"/>
        <v>32645200</v>
      </c>
      <c r="AG31" s="134">
        <f t="shared" si="24"/>
        <v>36562624</v>
      </c>
      <c r="AH31" s="133">
        <v>24920</v>
      </c>
      <c r="AI31" s="135">
        <v>1310</v>
      </c>
      <c r="AJ31" s="134">
        <f t="shared" si="25"/>
        <v>32645200</v>
      </c>
      <c r="AK31" s="134">
        <f t="shared" si="26"/>
        <v>36562624</v>
      </c>
      <c r="AL31" s="133">
        <v>24000</v>
      </c>
      <c r="AM31" s="134">
        <v>1310</v>
      </c>
      <c r="AN31" s="134">
        <f>AL31*AM31</f>
        <v>31440000</v>
      </c>
      <c r="AO31" s="134">
        <f t="shared" si="28"/>
        <v>35212800</v>
      </c>
      <c r="AP31" s="133">
        <v>20000</v>
      </c>
      <c r="AQ31" s="134">
        <v>1310</v>
      </c>
      <c r="AR31" s="134">
        <f>AP31*AQ31</f>
        <v>26200000</v>
      </c>
      <c r="AS31" s="134">
        <f t="shared" si="30"/>
        <v>29344000.000000004</v>
      </c>
      <c r="AT31" s="136">
        <v>20000</v>
      </c>
      <c r="AU31" s="134">
        <v>1310</v>
      </c>
      <c r="AV31" s="134">
        <f>AT31*AU31</f>
        <v>26200000</v>
      </c>
      <c r="AW31" s="134">
        <f t="shared" si="9"/>
        <v>29344000.000000004</v>
      </c>
      <c r="AX31" s="196">
        <v>0</v>
      </c>
      <c r="AY31" s="195">
        <v>0</v>
      </c>
      <c r="AZ31" s="134">
        <f t="shared" si="31"/>
        <v>0</v>
      </c>
      <c r="BA31" s="123" t="s">
        <v>167</v>
      </c>
      <c r="BB31" s="124"/>
      <c r="BC31" s="124"/>
      <c r="BD31" s="124"/>
      <c r="BE31" s="124"/>
      <c r="BF31" s="124" t="s">
        <v>197</v>
      </c>
      <c r="BG31" s="52"/>
      <c r="BH31" s="41"/>
      <c r="BI31" s="41"/>
      <c r="BJ31" s="22"/>
      <c r="BK31" s="41"/>
      <c r="BL31" s="40"/>
      <c r="BM31" s="38" t="s">
        <v>700</v>
      </c>
    </row>
    <row r="32" spans="1:98" s="6" customFormat="1" ht="12.95" customHeight="1" x14ac:dyDescent="0.2">
      <c r="A32" s="123" t="s">
        <v>188</v>
      </c>
      <c r="B32" s="40"/>
      <c r="C32" s="34" t="s">
        <v>281</v>
      </c>
      <c r="D32" s="339" t="s">
        <v>15</v>
      </c>
      <c r="E32" s="40"/>
      <c r="F32" s="38" t="s">
        <v>754</v>
      </c>
      <c r="G32" s="128" t="s">
        <v>192</v>
      </c>
      <c r="H32" s="190">
        <v>270006772</v>
      </c>
      <c r="I32" s="124" t="s">
        <v>29</v>
      </c>
      <c r="J32" s="129" t="s">
        <v>193</v>
      </c>
      <c r="K32" s="129" t="s">
        <v>22</v>
      </c>
      <c r="L32" s="129"/>
      <c r="M32" s="129" t="s">
        <v>28</v>
      </c>
      <c r="N32" s="130">
        <v>30</v>
      </c>
      <c r="O32" s="130" t="s">
        <v>162</v>
      </c>
      <c r="P32" s="68" t="s">
        <v>413</v>
      </c>
      <c r="Q32" s="123" t="s">
        <v>255</v>
      </c>
      <c r="R32" s="129" t="s">
        <v>163</v>
      </c>
      <c r="S32" s="130" t="s">
        <v>162</v>
      </c>
      <c r="T32" s="129" t="s">
        <v>194</v>
      </c>
      <c r="U32" s="129" t="s">
        <v>10</v>
      </c>
      <c r="V32" s="123"/>
      <c r="W32" s="132" t="s">
        <v>699</v>
      </c>
      <c r="X32" s="123" t="s">
        <v>272</v>
      </c>
      <c r="Y32" s="25">
        <v>30</v>
      </c>
      <c r="Z32" s="63">
        <v>60</v>
      </c>
      <c r="AA32" s="49">
        <v>10</v>
      </c>
      <c r="AB32" s="124" t="s">
        <v>277</v>
      </c>
      <c r="AC32" s="23" t="s">
        <v>164</v>
      </c>
      <c r="AD32" s="133">
        <v>24920</v>
      </c>
      <c r="AE32" s="134">
        <v>1310</v>
      </c>
      <c r="AF32" s="134">
        <f>AD32*AE32</f>
        <v>32645200</v>
      </c>
      <c r="AG32" s="134">
        <f>AF32*1.12</f>
        <v>36562624</v>
      </c>
      <c r="AH32" s="133">
        <v>24920</v>
      </c>
      <c r="AI32" s="135">
        <v>1310</v>
      </c>
      <c r="AJ32" s="134">
        <f>AH32*AI32</f>
        <v>32645200</v>
      </c>
      <c r="AK32" s="134">
        <f>AJ32*1.12</f>
        <v>36562624</v>
      </c>
      <c r="AL32" s="133">
        <v>24000</v>
      </c>
      <c r="AM32" s="134">
        <v>1310</v>
      </c>
      <c r="AN32" s="134">
        <f>AL32*AM32</f>
        <v>31440000</v>
      </c>
      <c r="AO32" s="134">
        <f>AN32*1.12</f>
        <v>35212800</v>
      </c>
      <c r="AP32" s="133">
        <v>20000</v>
      </c>
      <c r="AQ32" s="134">
        <v>1310</v>
      </c>
      <c r="AR32" s="134">
        <f>AP32*AQ32</f>
        <v>26200000</v>
      </c>
      <c r="AS32" s="134">
        <f>AR32*1.12</f>
        <v>29344000.000000004</v>
      </c>
      <c r="AT32" s="136">
        <v>20000</v>
      </c>
      <c r="AU32" s="134">
        <v>1310</v>
      </c>
      <c r="AV32" s="134">
        <f>AT32*AU32</f>
        <v>26200000</v>
      </c>
      <c r="AW32" s="134">
        <f>AV32*1.12</f>
        <v>29344000.000000004</v>
      </c>
      <c r="AX32" s="136">
        <f t="shared" ref="AX32:AX33" si="68">AD32+AH32+AL32+AP32+AT32</f>
        <v>113840</v>
      </c>
      <c r="AY32" s="134">
        <v>0</v>
      </c>
      <c r="AZ32" s="134">
        <f>AY32*1.12</f>
        <v>0</v>
      </c>
      <c r="BA32" s="123" t="s">
        <v>167</v>
      </c>
      <c r="BB32" s="124"/>
      <c r="BC32" s="124"/>
      <c r="BD32" s="124"/>
      <c r="BE32" s="124"/>
      <c r="BF32" s="124" t="s">
        <v>197</v>
      </c>
      <c r="BG32" s="52"/>
      <c r="BH32" s="41"/>
      <c r="BI32" s="41"/>
      <c r="BJ32" s="22"/>
      <c r="BK32" s="41"/>
      <c r="BL32" s="40"/>
      <c r="BM32" s="337" t="s">
        <v>1084</v>
      </c>
    </row>
    <row r="33" spans="1:66" s="6" customFormat="1" ht="12.95" customHeight="1" x14ac:dyDescent="0.2">
      <c r="A33" s="370" t="s">
        <v>188</v>
      </c>
      <c r="B33" s="337"/>
      <c r="C33" s="369" t="s">
        <v>281</v>
      </c>
      <c r="D33" s="366" t="s">
        <v>752</v>
      </c>
      <c r="E33" s="337"/>
      <c r="F33" s="343" t="s">
        <v>754</v>
      </c>
      <c r="G33" s="377" t="s">
        <v>192</v>
      </c>
      <c r="H33" s="383">
        <v>270006772</v>
      </c>
      <c r="I33" s="384" t="s">
        <v>29</v>
      </c>
      <c r="J33" s="385" t="s">
        <v>193</v>
      </c>
      <c r="K33" s="385" t="s">
        <v>22</v>
      </c>
      <c r="L33" s="385"/>
      <c r="M33" s="385" t="s">
        <v>28</v>
      </c>
      <c r="N33" s="386">
        <v>30</v>
      </c>
      <c r="O33" s="386" t="s">
        <v>162</v>
      </c>
      <c r="P33" s="479" t="s">
        <v>413</v>
      </c>
      <c r="Q33" s="370" t="s">
        <v>1038</v>
      </c>
      <c r="R33" s="385" t="s">
        <v>163</v>
      </c>
      <c r="S33" s="386" t="s">
        <v>162</v>
      </c>
      <c r="T33" s="385" t="s">
        <v>194</v>
      </c>
      <c r="U33" s="385" t="s">
        <v>10</v>
      </c>
      <c r="V33" s="370"/>
      <c r="W33" s="370" t="s">
        <v>1081</v>
      </c>
      <c r="X33" s="364" t="s">
        <v>340</v>
      </c>
      <c r="Y33" s="371">
        <v>30</v>
      </c>
      <c r="Z33" s="371">
        <v>60</v>
      </c>
      <c r="AA33" s="372">
        <v>10</v>
      </c>
      <c r="AB33" s="384" t="s">
        <v>277</v>
      </c>
      <c r="AC33" s="373" t="s">
        <v>164</v>
      </c>
      <c r="AD33" s="374">
        <v>21932</v>
      </c>
      <c r="AE33" s="387">
        <v>1310</v>
      </c>
      <c r="AF33" s="374">
        <f t="shared" ref="AF33" si="69">AD33*AE33</f>
        <v>28730920</v>
      </c>
      <c r="AG33" s="374">
        <f t="shared" ref="AG33" si="70">AF33*1.12</f>
        <v>32178630.400000002</v>
      </c>
      <c r="AH33" s="387">
        <v>24920</v>
      </c>
      <c r="AI33" s="387">
        <v>1375.5</v>
      </c>
      <c r="AJ33" s="374">
        <f t="shared" ref="AJ33" si="71">AH33*AI33</f>
        <v>34277460</v>
      </c>
      <c r="AK33" s="374">
        <f t="shared" ref="AK33" si="72">AJ33*1.12</f>
        <v>38390755.200000003</v>
      </c>
      <c r="AL33" s="387">
        <v>24000</v>
      </c>
      <c r="AM33" s="387">
        <v>1444.28</v>
      </c>
      <c r="AN33" s="374">
        <f t="shared" ref="AN33" si="73">AL33*AM33</f>
        <v>34662720</v>
      </c>
      <c r="AO33" s="374">
        <f t="shared" ref="AO33" si="74">AN33*1.12</f>
        <v>38822246.400000006</v>
      </c>
      <c r="AP33" s="387">
        <v>24000</v>
      </c>
      <c r="AQ33" s="387">
        <v>1516.49</v>
      </c>
      <c r="AR33" s="374">
        <f t="shared" ref="AR33" si="75">AP33*AQ33</f>
        <v>36395760</v>
      </c>
      <c r="AS33" s="374">
        <f t="shared" ref="AS33" si="76">AR33*1.12</f>
        <v>40763251.200000003</v>
      </c>
      <c r="AT33" s="387">
        <v>20000</v>
      </c>
      <c r="AU33" s="387">
        <v>1592.31</v>
      </c>
      <c r="AV33" s="374">
        <f t="shared" ref="AV33" si="77">AT33*AU33</f>
        <v>31846200</v>
      </c>
      <c r="AW33" s="374">
        <f t="shared" ref="AW33" si="78">AV33*1.12</f>
        <v>35667744</v>
      </c>
      <c r="AX33" s="374">
        <f t="shared" si="68"/>
        <v>114852</v>
      </c>
      <c r="AY33" s="374">
        <f t="shared" ref="AY33" si="79">AF33+AJ33+AN33+AR33+AV33</f>
        <v>165913060</v>
      </c>
      <c r="AZ33" s="374">
        <f t="shared" ref="AZ33" si="80">AY33*1.12</f>
        <v>185822627.20000002</v>
      </c>
      <c r="BA33" s="364" t="s">
        <v>167</v>
      </c>
      <c r="BB33" s="367"/>
      <c r="BC33" s="367"/>
      <c r="BD33" s="367"/>
      <c r="BE33" s="367"/>
      <c r="BF33" s="367" t="s">
        <v>197</v>
      </c>
      <c r="BG33" s="337"/>
      <c r="BH33" s="365"/>
      <c r="BI33" s="365"/>
      <c r="BJ33" s="365"/>
      <c r="BK33" s="365"/>
      <c r="BL33" s="337"/>
      <c r="BM33" s="337"/>
    </row>
    <row r="34" spans="1:66" s="6" customFormat="1" ht="12" customHeight="1" x14ac:dyDescent="0.2">
      <c r="A34" s="126" t="s">
        <v>188</v>
      </c>
      <c r="B34" s="40"/>
      <c r="C34" s="37"/>
      <c r="D34" s="127"/>
      <c r="E34" s="40"/>
      <c r="F34" s="40" t="s">
        <v>8</v>
      </c>
      <c r="G34" s="125" t="s">
        <v>205</v>
      </c>
      <c r="H34" s="192">
        <v>270009108</v>
      </c>
      <c r="I34" s="125" t="s">
        <v>30</v>
      </c>
      <c r="J34" s="125" t="s">
        <v>206</v>
      </c>
      <c r="K34" s="125" t="s">
        <v>22</v>
      </c>
      <c r="L34" s="125"/>
      <c r="M34" s="125" t="s">
        <v>28</v>
      </c>
      <c r="N34" s="126">
        <v>30</v>
      </c>
      <c r="O34" s="126" t="s">
        <v>162</v>
      </c>
      <c r="P34" s="68" t="s">
        <v>413</v>
      </c>
      <c r="Q34" s="193" t="s">
        <v>271</v>
      </c>
      <c r="R34" s="125" t="s">
        <v>163</v>
      </c>
      <c r="S34" s="126" t="s">
        <v>162</v>
      </c>
      <c r="T34" s="125" t="s">
        <v>194</v>
      </c>
      <c r="U34" s="125" t="s">
        <v>10</v>
      </c>
      <c r="V34" s="126"/>
      <c r="W34" s="132" t="s">
        <v>287</v>
      </c>
      <c r="X34" s="126" t="s">
        <v>272</v>
      </c>
      <c r="Y34" s="25">
        <v>30</v>
      </c>
      <c r="Z34" s="63">
        <v>60</v>
      </c>
      <c r="AA34" s="49">
        <v>10</v>
      </c>
      <c r="AB34" s="125" t="s">
        <v>277</v>
      </c>
      <c r="AC34" s="23" t="s">
        <v>164</v>
      </c>
      <c r="AD34" s="194">
        <v>2487</v>
      </c>
      <c r="AE34" s="195">
        <v>2300</v>
      </c>
      <c r="AF34" s="195">
        <f t="shared" si="23"/>
        <v>5720100</v>
      </c>
      <c r="AG34" s="195">
        <f t="shared" si="24"/>
        <v>6406512.0000000009</v>
      </c>
      <c r="AH34" s="194">
        <v>2487</v>
      </c>
      <c r="AI34" s="195">
        <v>2415</v>
      </c>
      <c r="AJ34" s="195">
        <f t="shared" si="25"/>
        <v>6006105</v>
      </c>
      <c r="AK34" s="195">
        <f t="shared" si="26"/>
        <v>6726837.6000000006</v>
      </c>
      <c r="AL34" s="194">
        <v>2487</v>
      </c>
      <c r="AM34" s="195">
        <v>2535.75</v>
      </c>
      <c r="AN34" s="195">
        <f t="shared" si="27"/>
        <v>6306410.25</v>
      </c>
      <c r="AO34" s="195">
        <f t="shared" si="28"/>
        <v>7063179.4800000004</v>
      </c>
      <c r="AP34" s="194">
        <v>2487</v>
      </c>
      <c r="AQ34" s="195">
        <v>2662.54</v>
      </c>
      <c r="AR34" s="195">
        <f t="shared" si="29"/>
        <v>6621736.9799999995</v>
      </c>
      <c r="AS34" s="195">
        <f t="shared" si="30"/>
        <v>7416345.4176000003</v>
      </c>
      <c r="AT34" s="196">
        <v>2487</v>
      </c>
      <c r="AU34" s="195">
        <v>2795.66</v>
      </c>
      <c r="AV34" s="195">
        <f t="shared" si="8"/>
        <v>6952806.4199999999</v>
      </c>
      <c r="AW34" s="195">
        <f t="shared" si="9"/>
        <v>7787143.1904000007</v>
      </c>
      <c r="AX34" s="196">
        <v>0</v>
      </c>
      <c r="AY34" s="195">
        <v>0</v>
      </c>
      <c r="AZ34" s="195">
        <f t="shared" si="31"/>
        <v>0</v>
      </c>
      <c r="BA34" s="126" t="s">
        <v>167</v>
      </c>
      <c r="BB34" s="125"/>
      <c r="BC34" s="125"/>
      <c r="BD34" s="125"/>
      <c r="BE34" s="125"/>
      <c r="BF34" s="125" t="s">
        <v>207</v>
      </c>
      <c r="BG34" s="52"/>
      <c r="BH34" s="41"/>
      <c r="BI34" s="41"/>
      <c r="BJ34" s="22"/>
      <c r="BK34" s="41"/>
      <c r="BL34" s="40"/>
      <c r="BM34" s="40"/>
      <c r="BN34" s="37" t="s">
        <v>282</v>
      </c>
    </row>
    <row r="35" spans="1:66" s="6" customFormat="1" ht="12" customHeight="1" x14ac:dyDescent="0.2">
      <c r="A35" s="126" t="s">
        <v>188</v>
      </c>
      <c r="B35" s="40"/>
      <c r="C35" s="37" t="s">
        <v>282</v>
      </c>
      <c r="D35" s="339" t="s">
        <v>8</v>
      </c>
      <c r="E35" s="40"/>
      <c r="F35" s="40" t="s">
        <v>755</v>
      </c>
      <c r="G35" s="125" t="s">
        <v>205</v>
      </c>
      <c r="H35" s="192">
        <v>270009108</v>
      </c>
      <c r="I35" s="125" t="s">
        <v>30</v>
      </c>
      <c r="J35" s="125" t="s">
        <v>206</v>
      </c>
      <c r="K35" s="125" t="s">
        <v>22</v>
      </c>
      <c r="L35" s="125"/>
      <c r="M35" s="125" t="s">
        <v>28</v>
      </c>
      <c r="N35" s="126">
        <v>30</v>
      </c>
      <c r="O35" s="126" t="s">
        <v>162</v>
      </c>
      <c r="P35" s="68" t="s">
        <v>413</v>
      </c>
      <c r="Q35" s="123" t="s">
        <v>255</v>
      </c>
      <c r="R35" s="125" t="s">
        <v>163</v>
      </c>
      <c r="S35" s="126" t="s">
        <v>162</v>
      </c>
      <c r="T35" s="125" t="s">
        <v>194</v>
      </c>
      <c r="U35" s="125" t="s">
        <v>10</v>
      </c>
      <c r="V35" s="126"/>
      <c r="W35" s="132" t="s">
        <v>287</v>
      </c>
      <c r="X35" s="126" t="s">
        <v>272</v>
      </c>
      <c r="Y35" s="25">
        <v>30</v>
      </c>
      <c r="Z35" s="63">
        <v>60</v>
      </c>
      <c r="AA35" s="49">
        <v>10</v>
      </c>
      <c r="AB35" s="125" t="s">
        <v>277</v>
      </c>
      <c r="AC35" s="23" t="s">
        <v>164</v>
      </c>
      <c r="AD35" s="194">
        <v>2487</v>
      </c>
      <c r="AE35" s="195">
        <v>2300</v>
      </c>
      <c r="AF35" s="195">
        <f>AD35*AE35</f>
        <v>5720100</v>
      </c>
      <c r="AG35" s="195">
        <f>AF35*1.12</f>
        <v>6406512.0000000009</v>
      </c>
      <c r="AH35" s="194">
        <v>2487</v>
      </c>
      <c r="AI35" s="195">
        <v>2415</v>
      </c>
      <c r="AJ35" s="195">
        <f>AH35*AI35</f>
        <v>6006105</v>
      </c>
      <c r="AK35" s="195">
        <f>AJ35*1.12</f>
        <v>6726837.6000000006</v>
      </c>
      <c r="AL35" s="194">
        <v>2487</v>
      </c>
      <c r="AM35" s="195">
        <v>2535.75</v>
      </c>
      <c r="AN35" s="195">
        <f>AL35*AM35</f>
        <v>6306410.25</v>
      </c>
      <c r="AO35" s="195">
        <f>AN35*1.12</f>
        <v>7063179.4800000004</v>
      </c>
      <c r="AP35" s="194">
        <v>2487</v>
      </c>
      <c r="AQ35" s="195">
        <v>2662.54</v>
      </c>
      <c r="AR35" s="195">
        <f>AP35*AQ35</f>
        <v>6621736.9799999995</v>
      </c>
      <c r="AS35" s="195">
        <f>AR35*1.12</f>
        <v>7416345.4176000003</v>
      </c>
      <c r="AT35" s="196">
        <v>2487</v>
      </c>
      <c r="AU35" s="195">
        <v>2795.66</v>
      </c>
      <c r="AV35" s="195">
        <f>AT35*AU35</f>
        <v>6952806.4199999999</v>
      </c>
      <c r="AW35" s="195">
        <f>AV35*1.12</f>
        <v>7787143.1904000007</v>
      </c>
      <c r="AX35" s="196">
        <f>AT35+AP35+AL35+AH35+AD35</f>
        <v>12435</v>
      </c>
      <c r="AY35" s="195">
        <v>0</v>
      </c>
      <c r="AZ35" s="195">
        <f>AY35*1.12</f>
        <v>0</v>
      </c>
      <c r="BA35" s="126" t="s">
        <v>167</v>
      </c>
      <c r="BB35" s="125"/>
      <c r="BC35" s="125"/>
      <c r="BD35" s="125"/>
      <c r="BE35" s="125"/>
      <c r="BF35" s="125" t="s">
        <v>207</v>
      </c>
      <c r="BG35" s="52"/>
      <c r="BH35" s="41"/>
      <c r="BI35" s="41"/>
      <c r="BJ35" s="22"/>
      <c r="BK35" s="41"/>
      <c r="BL35" s="40"/>
      <c r="BM35" s="337" t="s">
        <v>1085</v>
      </c>
    </row>
    <row r="36" spans="1:66" s="6" customFormat="1" ht="12" customHeight="1" x14ac:dyDescent="0.2">
      <c r="A36" s="364" t="s">
        <v>188</v>
      </c>
      <c r="B36" s="337"/>
      <c r="C36" s="365" t="s">
        <v>282</v>
      </c>
      <c r="D36" s="366" t="s">
        <v>755</v>
      </c>
      <c r="E36" s="337"/>
      <c r="F36" s="337" t="s">
        <v>755</v>
      </c>
      <c r="G36" s="367" t="s">
        <v>205</v>
      </c>
      <c r="H36" s="368">
        <v>270009108</v>
      </c>
      <c r="I36" s="367" t="s">
        <v>30</v>
      </c>
      <c r="J36" s="367" t="s">
        <v>206</v>
      </c>
      <c r="K36" s="367" t="s">
        <v>22</v>
      </c>
      <c r="L36" s="367"/>
      <c r="M36" s="367" t="s">
        <v>28</v>
      </c>
      <c r="N36" s="364">
        <v>30</v>
      </c>
      <c r="O36" s="364" t="s">
        <v>162</v>
      </c>
      <c r="P36" s="479" t="s">
        <v>413</v>
      </c>
      <c r="Q36" s="370" t="s">
        <v>1038</v>
      </c>
      <c r="R36" s="367" t="s">
        <v>163</v>
      </c>
      <c r="S36" s="364" t="s">
        <v>162</v>
      </c>
      <c r="T36" s="367" t="s">
        <v>194</v>
      </c>
      <c r="U36" s="367" t="s">
        <v>10</v>
      </c>
      <c r="V36" s="364"/>
      <c r="W36" s="370" t="s">
        <v>1081</v>
      </c>
      <c r="X36" s="364" t="s">
        <v>340</v>
      </c>
      <c r="Y36" s="371">
        <v>30</v>
      </c>
      <c r="Z36" s="371">
        <v>60</v>
      </c>
      <c r="AA36" s="372">
        <v>10</v>
      </c>
      <c r="AB36" s="367" t="s">
        <v>277</v>
      </c>
      <c r="AC36" s="373" t="s">
        <v>164</v>
      </c>
      <c r="AD36" s="374">
        <v>0</v>
      </c>
      <c r="AE36" s="374">
        <v>2300</v>
      </c>
      <c r="AF36" s="374">
        <f t="shared" ref="AF36" si="81">AD36*AE36</f>
        <v>0</v>
      </c>
      <c r="AG36" s="374">
        <f t="shared" ref="AG36" si="82">AF36*1.12</f>
        <v>0</v>
      </c>
      <c r="AH36" s="374">
        <v>2487</v>
      </c>
      <c r="AI36" s="374">
        <v>2415</v>
      </c>
      <c r="AJ36" s="374">
        <f t="shared" ref="AJ36" si="83">AH36*AI36</f>
        <v>6006105</v>
      </c>
      <c r="AK36" s="374">
        <f t="shared" ref="AK36" si="84">AJ36*1.12</f>
        <v>6726837.6000000006</v>
      </c>
      <c r="AL36" s="374">
        <v>2487</v>
      </c>
      <c r="AM36" s="374">
        <v>2535.75</v>
      </c>
      <c r="AN36" s="374">
        <f t="shared" ref="AN36" si="85">AL36*AM36</f>
        <v>6306410.25</v>
      </c>
      <c r="AO36" s="374">
        <f t="shared" ref="AO36" si="86">AN36*1.12</f>
        <v>7063179.4800000004</v>
      </c>
      <c r="AP36" s="374">
        <v>2487</v>
      </c>
      <c r="AQ36" s="374">
        <v>2662</v>
      </c>
      <c r="AR36" s="374">
        <f t="shared" ref="AR36" si="87">AP36*AQ36</f>
        <v>6620394</v>
      </c>
      <c r="AS36" s="374">
        <f t="shared" ref="AS36" si="88">AR36*1.12</f>
        <v>7414841.2800000003</v>
      </c>
      <c r="AT36" s="374">
        <v>2487</v>
      </c>
      <c r="AU36" s="374">
        <v>2795.66</v>
      </c>
      <c r="AV36" s="374">
        <f t="shared" ref="AV36" si="89">AT36*AU36</f>
        <v>6952806.4199999999</v>
      </c>
      <c r="AW36" s="374">
        <f t="shared" ref="AW36" si="90">AV36*1.12</f>
        <v>7787143.1904000007</v>
      </c>
      <c r="AX36" s="374">
        <f t="shared" ref="AX36" si="91">AD36+AH36+AL36+AP36+AT36</f>
        <v>9948</v>
      </c>
      <c r="AY36" s="374">
        <f t="shared" ref="AY36" si="92">AF36+AJ36+AN36+AR36+AV36</f>
        <v>25885715.670000002</v>
      </c>
      <c r="AZ36" s="374">
        <f t="shared" ref="AZ36" si="93">AY36*1.12</f>
        <v>28992001.550400004</v>
      </c>
      <c r="BA36" s="364" t="s">
        <v>167</v>
      </c>
      <c r="BB36" s="367"/>
      <c r="BC36" s="367"/>
      <c r="BD36" s="367"/>
      <c r="BE36" s="367"/>
      <c r="BF36" s="367" t="s">
        <v>207</v>
      </c>
      <c r="BG36" s="337"/>
      <c r="BH36" s="365"/>
      <c r="BI36" s="365"/>
      <c r="BJ36" s="365"/>
      <c r="BK36" s="365"/>
      <c r="BL36" s="337"/>
      <c r="BM36" s="337"/>
    </row>
    <row r="37" spans="1:66" s="6" customFormat="1" ht="12" customHeight="1" x14ac:dyDescent="0.2">
      <c r="A37" s="126" t="s">
        <v>188</v>
      </c>
      <c r="B37" s="40"/>
      <c r="C37" s="37"/>
      <c r="D37" s="127"/>
      <c r="E37" s="40"/>
      <c r="F37" s="40" t="s">
        <v>16</v>
      </c>
      <c r="G37" s="125" t="s">
        <v>208</v>
      </c>
      <c r="H37" s="192">
        <v>270009109</v>
      </c>
      <c r="I37" s="125" t="s">
        <v>29</v>
      </c>
      <c r="J37" s="125" t="s">
        <v>209</v>
      </c>
      <c r="K37" s="125" t="s">
        <v>22</v>
      </c>
      <c r="L37" s="125"/>
      <c r="M37" s="125" t="s">
        <v>28</v>
      </c>
      <c r="N37" s="126">
        <v>30</v>
      </c>
      <c r="O37" s="126" t="s">
        <v>162</v>
      </c>
      <c r="P37" s="68" t="s">
        <v>413</v>
      </c>
      <c r="Q37" s="193" t="s">
        <v>271</v>
      </c>
      <c r="R37" s="125" t="s">
        <v>163</v>
      </c>
      <c r="S37" s="126" t="s">
        <v>162</v>
      </c>
      <c r="T37" s="125" t="s">
        <v>194</v>
      </c>
      <c r="U37" s="125" t="s">
        <v>10</v>
      </c>
      <c r="V37" s="126"/>
      <c r="W37" s="132" t="s">
        <v>287</v>
      </c>
      <c r="X37" s="126" t="s">
        <v>272</v>
      </c>
      <c r="Y37" s="25">
        <v>30</v>
      </c>
      <c r="Z37" s="63">
        <v>60</v>
      </c>
      <c r="AA37" s="49">
        <v>10</v>
      </c>
      <c r="AB37" s="125" t="s">
        <v>277</v>
      </c>
      <c r="AC37" s="23" t="s">
        <v>164</v>
      </c>
      <c r="AD37" s="194">
        <v>4832</v>
      </c>
      <c r="AE37" s="195">
        <v>1350</v>
      </c>
      <c r="AF37" s="195">
        <f t="shared" si="23"/>
        <v>6523200</v>
      </c>
      <c r="AG37" s="195">
        <f t="shared" si="24"/>
        <v>7305984.0000000009</v>
      </c>
      <c r="AH37" s="194">
        <v>4832</v>
      </c>
      <c r="AI37" s="195">
        <v>1417.5</v>
      </c>
      <c r="AJ37" s="195">
        <f t="shared" si="25"/>
        <v>6849360</v>
      </c>
      <c r="AK37" s="195">
        <f t="shared" si="26"/>
        <v>7671283.2000000011</v>
      </c>
      <c r="AL37" s="194">
        <v>4832</v>
      </c>
      <c r="AM37" s="195">
        <v>1488.38</v>
      </c>
      <c r="AN37" s="195">
        <f t="shared" si="27"/>
        <v>7191852.1600000001</v>
      </c>
      <c r="AO37" s="195">
        <f t="shared" si="28"/>
        <v>8054874.4192000013</v>
      </c>
      <c r="AP37" s="194">
        <v>4832</v>
      </c>
      <c r="AQ37" s="195">
        <v>1562.79</v>
      </c>
      <c r="AR37" s="195">
        <f t="shared" si="29"/>
        <v>7551401.2800000003</v>
      </c>
      <c r="AS37" s="195">
        <f t="shared" si="30"/>
        <v>8457569.433600001</v>
      </c>
      <c r="AT37" s="196">
        <v>4832</v>
      </c>
      <c r="AU37" s="195">
        <v>1640.93</v>
      </c>
      <c r="AV37" s="195">
        <f t="shared" si="8"/>
        <v>7928973.7600000007</v>
      </c>
      <c r="AW37" s="195">
        <f t="shared" si="9"/>
        <v>8880450.6112000011</v>
      </c>
      <c r="AX37" s="196">
        <v>0</v>
      </c>
      <c r="AY37" s="195">
        <v>0</v>
      </c>
      <c r="AZ37" s="195">
        <f t="shared" si="31"/>
        <v>0</v>
      </c>
      <c r="BA37" s="126" t="s">
        <v>167</v>
      </c>
      <c r="BB37" s="125"/>
      <c r="BC37" s="125"/>
      <c r="BD37" s="125"/>
      <c r="BE37" s="125"/>
      <c r="BF37" s="125" t="s">
        <v>210</v>
      </c>
      <c r="BG37" s="52"/>
      <c r="BH37" s="41"/>
      <c r="BI37" s="41"/>
      <c r="BJ37" s="22"/>
      <c r="BK37" s="41"/>
      <c r="BL37" s="40"/>
      <c r="BM37" s="40"/>
      <c r="BN37" s="37" t="s">
        <v>283</v>
      </c>
    </row>
    <row r="38" spans="1:66" s="6" customFormat="1" ht="12" customHeight="1" x14ac:dyDescent="0.2">
      <c r="A38" s="126" t="s">
        <v>188</v>
      </c>
      <c r="B38" s="40"/>
      <c r="C38" s="37" t="s">
        <v>283</v>
      </c>
      <c r="D38" s="127" t="s">
        <v>16</v>
      </c>
      <c r="E38" s="40"/>
      <c r="F38" s="40" t="s">
        <v>756</v>
      </c>
      <c r="G38" s="125" t="s">
        <v>208</v>
      </c>
      <c r="H38" s="192">
        <v>270009109</v>
      </c>
      <c r="I38" s="125" t="s">
        <v>29</v>
      </c>
      <c r="J38" s="125" t="s">
        <v>209</v>
      </c>
      <c r="K38" s="125" t="s">
        <v>22</v>
      </c>
      <c r="L38" s="125"/>
      <c r="M38" s="125" t="s">
        <v>28</v>
      </c>
      <c r="N38" s="126">
        <v>30</v>
      </c>
      <c r="O38" s="126" t="s">
        <v>162</v>
      </c>
      <c r="P38" s="68" t="s">
        <v>413</v>
      </c>
      <c r="Q38" s="123" t="s">
        <v>255</v>
      </c>
      <c r="R38" s="125" t="s">
        <v>163</v>
      </c>
      <c r="S38" s="126" t="s">
        <v>162</v>
      </c>
      <c r="T38" s="125" t="s">
        <v>194</v>
      </c>
      <c r="U38" s="125" t="s">
        <v>10</v>
      </c>
      <c r="V38" s="126"/>
      <c r="W38" s="132" t="s">
        <v>287</v>
      </c>
      <c r="X38" s="126" t="s">
        <v>272</v>
      </c>
      <c r="Y38" s="25">
        <v>30</v>
      </c>
      <c r="Z38" s="63">
        <v>60</v>
      </c>
      <c r="AA38" s="49">
        <v>10</v>
      </c>
      <c r="AB38" s="125" t="s">
        <v>277</v>
      </c>
      <c r="AC38" s="23" t="s">
        <v>164</v>
      </c>
      <c r="AD38" s="194">
        <v>4832</v>
      </c>
      <c r="AE38" s="195">
        <v>1350</v>
      </c>
      <c r="AF38" s="195">
        <f t="shared" ref="AF38" si="94">AD38*AE38</f>
        <v>6523200</v>
      </c>
      <c r="AG38" s="195">
        <f>AF38*1.12</f>
        <v>7305984.0000000009</v>
      </c>
      <c r="AH38" s="194">
        <v>4832</v>
      </c>
      <c r="AI38" s="195">
        <v>1417.5</v>
      </c>
      <c r="AJ38" s="195">
        <f t="shared" ref="AJ38" si="95">AH38*AI38</f>
        <v>6849360</v>
      </c>
      <c r="AK38" s="195">
        <f>AJ38*1.12</f>
        <v>7671283.2000000011</v>
      </c>
      <c r="AL38" s="194">
        <v>4832</v>
      </c>
      <c r="AM38" s="195">
        <v>1488.38</v>
      </c>
      <c r="AN38" s="195">
        <f t="shared" ref="AN38" si="96">AL38*AM38</f>
        <v>7191852.1600000001</v>
      </c>
      <c r="AO38" s="195">
        <f>AN38*1.12</f>
        <v>8054874.4192000013</v>
      </c>
      <c r="AP38" s="194">
        <v>4832</v>
      </c>
      <c r="AQ38" s="195">
        <v>1562.79</v>
      </c>
      <c r="AR38" s="195">
        <f t="shared" ref="AR38" si="97">AP38*AQ38</f>
        <v>7551401.2800000003</v>
      </c>
      <c r="AS38" s="195">
        <f>AR38*1.12</f>
        <v>8457569.433600001</v>
      </c>
      <c r="AT38" s="196">
        <v>4832</v>
      </c>
      <c r="AU38" s="195">
        <v>1640.93</v>
      </c>
      <c r="AV38" s="195">
        <f t="shared" ref="AV38" si="98">AT38*AU38</f>
        <v>7928973.7600000007</v>
      </c>
      <c r="AW38" s="195">
        <f>AV38*1.12</f>
        <v>8880450.6112000011</v>
      </c>
      <c r="AX38" s="196">
        <f t="shared" ref="AX38" si="99">AT38+AP38+AL38+AH38+AD38</f>
        <v>24160</v>
      </c>
      <c r="AY38" s="195">
        <v>0</v>
      </c>
      <c r="AZ38" s="195">
        <f t="shared" ref="AZ38" si="100">AY38*1.12</f>
        <v>0</v>
      </c>
      <c r="BA38" s="126" t="s">
        <v>167</v>
      </c>
      <c r="BB38" s="125"/>
      <c r="BC38" s="125"/>
      <c r="BD38" s="125"/>
      <c r="BE38" s="125"/>
      <c r="BF38" s="125" t="s">
        <v>210</v>
      </c>
      <c r="BG38" s="52"/>
      <c r="BH38" s="41"/>
      <c r="BI38" s="41"/>
      <c r="BJ38" s="22"/>
      <c r="BK38" s="41"/>
      <c r="BL38" s="40"/>
      <c r="BM38" s="40">
        <v>14</v>
      </c>
    </row>
    <row r="39" spans="1:66" s="6" customFormat="1" ht="12" customHeight="1" x14ac:dyDescent="0.2">
      <c r="A39" s="32" t="s">
        <v>34</v>
      </c>
      <c r="B39" s="40"/>
      <c r="C39" s="37"/>
      <c r="D39" s="127"/>
      <c r="E39" s="40"/>
      <c r="F39" s="40" t="s">
        <v>27</v>
      </c>
      <c r="G39" s="27" t="s">
        <v>285</v>
      </c>
      <c r="H39" s="25">
        <v>130000330</v>
      </c>
      <c r="I39" s="27" t="s">
        <v>290</v>
      </c>
      <c r="J39" s="27" t="s">
        <v>286</v>
      </c>
      <c r="K39" s="125" t="s">
        <v>22</v>
      </c>
      <c r="L39" s="27"/>
      <c r="M39" s="27" t="s">
        <v>28</v>
      </c>
      <c r="N39" s="32" t="s">
        <v>140</v>
      </c>
      <c r="O39" s="32" t="s">
        <v>162</v>
      </c>
      <c r="P39" s="68" t="s">
        <v>413</v>
      </c>
      <c r="Q39" s="197" t="s">
        <v>271</v>
      </c>
      <c r="R39" s="27" t="s">
        <v>163</v>
      </c>
      <c r="S39" s="32" t="s">
        <v>162</v>
      </c>
      <c r="T39" s="27" t="s">
        <v>194</v>
      </c>
      <c r="U39" s="27" t="s">
        <v>10</v>
      </c>
      <c r="V39" s="32"/>
      <c r="W39" s="198" t="s">
        <v>287</v>
      </c>
      <c r="X39" s="32" t="s">
        <v>272</v>
      </c>
      <c r="Y39" s="25">
        <v>30</v>
      </c>
      <c r="Z39" s="63">
        <v>60</v>
      </c>
      <c r="AA39" s="49">
        <v>10</v>
      </c>
      <c r="AB39" s="27" t="s">
        <v>195</v>
      </c>
      <c r="AC39" s="23" t="s">
        <v>164</v>
      </c>
      <c r="AD39" s="199">
        <v>3</v>
      </c>
      <c r="AE39" s="200">
        <v>32548162.5</v>
      </c>
      <c r="AF39" s="200">
        <f t="shared" si="23"/>
        <v>97644487.5</v>
      </c>
      <c r="AG39" s="200">
        <f t="shared" si="24"/>
        <v>109361826.00000001</v>
      </c>
      <c r="AH39" s="199">
        <v>3</v>
      </c>
      <c r="AI39" s="200">
        <v>32548162.5</v>
      </c>
      <c r="AJ39" s="200">
        <f t="shared" si="25"/>
        <v>97644487.5</v>
      </c>
      <c r="AK39" s="200">
        <f t="shared" si="26"/>
        <v>109361826.00000001</v>
      </c>
      <c r="AL39" s="199">
        <v>1</v>
      </c>
      <c r="AM39" s="200">
        <v>32548162.5</v>
      </c>
      <c r="AN39" s="200">
        <f t="shared" ref="AN39:AN54" si="101">AM39*AL39</f>
        <v>32548162.5</v>
      </c>
      <c r="AO39" s="200">
        <f t="shared" si="28"/>
        <v>36453942</v>
      </c>
      <c r="AP39" s="199">
        <v>1</v>
      </c>
      <c r="AQ39" s="200">
        <v>32548162.5</v>
      </c>
      <c r="AR39" s="200">
        <f t="shared" ref="AR39:AR54" si="102">AQ39*AP39</f>
        <v>32548162.5</v>
      </c>
      <c r="AS39" s="200">
        <f t="shared" si="30"/>
        <v>36453942</v>
      </c>
      <c r="AT39" s="201">
        <v>1</v>
      </c>
      <c r="AU39" s="200">
        <v>32548162.5</v>
      </c>
      <c r="AV39" s="200">
        <f t="shared" ref="AV39:AV54" si="103">AU39*AT39</f>
        <v>32548162.5</v>
      </c>
      <c r="AW39" s="200">
        <f t="shared" si="9"/>
        <v>36453942</v>
      </c>
      <c r="AX39" s="201">
        <f t="shared" ref="AX39:AX54" si="104">AD39+AH39+AL39+AP39+AT39</f>
        <v>9</v>
      </c>
      <c r="AY39" s="200">
        <v>0</v>
      </c>
      <c r="AZ39" s="200">
        <f t="shared" si="31"/>
        <v>0</v>
      </c>
      <c r="BA39" s="32" t="s">
        <v>167</v>
      </c>
      <c r="BB39" s="27"/>
      <c r="BC39" s="27"/>
      <c r="BD39" s="27"/>
      <c r="BE39" s="27"/>
      <c r="BF39" s="27"/>
      <c r="BG39" s="52"/>
      <c r="BH39" s="41"/>
      <c r="BI39" s="41"/>
      <c r="BJ39" s="22"/>
      <c r="BK39" s="41"/>
      <c r="BL39" s="40"/>
      <c r="BM39" s="40"/>
      <c r="BN39" s="37" t="s">
        <v>284</v>
      </c>
    </row>
    <row r="40" spans="1:66" s="303" customFormat="1" ht="12.95" customHeight="1" x14ac:dyDescent="0.2">
      <c r="A40" s="309" t="s">
        <v>188</v>
      </c>
      <c r="B40" s="309" t="s">
        <v>566</v>
      </c>
      <c r="C40" s="98" t="s">
        <v>283</v>
      </c>
      <c r="D40" s="339" t="s">
        <v>756</v>
      </c>
      <c r="E40" s="66"/>
      <c r="F40" s="66" t="s">
        <v>756</v>
      </c>
      <c r="G40" s="128" t="s">
        <v>208</v>
      </c>
      <c r="H40" s="310">
        <v>270009109</v>
      </c>
      <c r="I40" s="311" t="s">
        <v>29</v>
      </c>
      <c r="J40" s="311" t="s">
        <v>209</v>
      </c>
      <c r="K40" s="312" t="s">
        <v>22</v>
      </c>
      <c r="L40" s="312"/>
      <c r="M40" s="312" t="s">
        <v>28</v>
      </c>
      <c r="N40" s="313">
        <v>30</v>
      </c>
      <c r="O40" s="313" t="s">
        <v>162</v>
      </c>
      <c r="P40" s="68" t="s">
        <v>413</v>
      </c>
      <c r="Q40" s="314" t="s">
        <v>255</v>
      </c>
      <c r="R40" s="312" t="s">
        <v>163</v>
      </c>
      <c r="S40" s="313" t="s">
        <v>162</v>
      </c>
      <c r="T40" s="312" t="s">
        <v>194</v>
      </c>
      <c r="U40" s="312" t="s">
        <v>10</v>
      </c>
      <c r="V40" s="315"/>
      <c r="W40" s="316" t="s">
        <v>287</v>
      </c>
      <c r="X40" s="313" t="s">
        <v>272</v>
      </c>
      <c r="Y40" s="25">
        <v>30</v>
      </c>
      <c r="Z40" s="63">
        <v>60</v>
      </c>
      <c r="AA40" s="49">
        <v>10</v>
      </c>
      <c r="AB40" s="311" t="s">
        <v>277</v>
      </c>
      <c r="AC40" s="317" t="s">
        <v>164</v>
      </c>
      <c r="AD40" s="318">
        <v>4832</v>
      </c>
      <c r="AE40" s="319">
        <v>1350</v>
      </c>
      <c r="AF40" s="319">
        <v>6523200</v>
      </c>
      <c r="AG40" s="319">
        <f t="shared" si="24"/>
        <v>7305984.0000000009</v>
      </c>
      <c r="AH40" s="318">
        <v>4832</v>
      </c>
      <c r="AI40" s="319">
        <v>1417.5</v>
      </c>
      <c r="AJ40" s="319">
        <v>6849360</v>
      </c>
      <c r="AK40" s="319">
        <f t="shared" si="26"/>
        <v>7671283.2000000011</v>
      </c>
      <c r="AL40" s="318">
        <v>4832</v>
      </c>
      <c r="AM40" s="319">
        <v>1488.37</v>
      </c>
      <c r="AN40" s="319">
        <f>AL40*AM40</f>
        <v>7191803.8399999999</v>
      </c>
      <c r="AO40" s="319">
        <f t="shared" si="28"/>
        <v>8054820.3008000003</v>
      </c>
      <c r="AP40" s="318">
        <v>4832</v>
      </c>
      <c r="AQ40" s="319">
        <v>1562.79</v>
      </c>
      <c r="AR40" s="319">
        <v>7551401.2800000003</v>
      </c>
      <c r="AS40" s="319">
        <f t="shared" si="30"/>
        <v>8457569.433600001</v>
      </c>
      <c r="AT40" s="320">
        <v>4832</v>
      </c>
      <c r="AU40" s="319">
        <v>1640.93</v>
      </c>
      <c r="AV40" s="319">
        <v>7928973.7600000007</v>
      </c>
      <c r="AW40" s="319">
        <f t="shared" si="9"/>
        <v>8880450.6112000011</v>
      </c>
      <c r="AX40" s="321">
        <f>AD40+AH40+AL40+AP40+AT40</f>
        <v>24160</v>
      </c>
      <c r="AY40" s="322">
        <v>0</v>
      </c>
      <c r="AZ40" s="322">
        <v>0</v>
      </c>
      <c r="BA40" s="157">
        <v>120240021112</v>
      </c>
      <c r="BB40" s="129"/>
      <c r="BC40" s="129"/>
      <c r="BD40" s="323" t="s">
        <v>210</v>
      </c>
      <c r="BE40" s="129"/>
      <c r="BF40" s="323"/>
      <c r="BG40" s="24"/>
      <c r="BH40" s="21"/>
      <c r="BI40" s="21"/>
      <c r="BJ40" s="20"/>
      <c r="BK40" s="21"/>
      <c r="BL40" s="66"/>
      <c r="BM40" s="337" t="s">
        <v>1082</v>
      </c>
    </row>
    <row r="41" spans="1:66" s="303" customFormat="1" ht="12.95" customHeight="1" x14ac:dyDescent="0.2">
      <c r="A41" s="376" t="s">
        <v>188</v>
      </c>
      <c r="B41" s="376" t="s">
        <v>566</v>
      </c>
      <c r="C41" s="375" t="s">
        <v>283</v>
      </c>
      <c r="D41" s="366" t="s">
        <v>1086</v>
      </c>
      <c r="E41" s="338"/>
      <c r="F41" s="338" t="s">
        <v>756</v>
      </c>
      <c r="G41" s="377" t="s">
        <v>208</v>
      </c>
      <c r="H41" s="378">
        <v>270009109</v>
      </c>
      <c r="I41" s="379" t="s">
        <v>29</v>
      </c>
      <c r="J41" s="379" t="s">
        <v>209</v>
      </c>
      <c r="K41" s="367" t="s">
        <v>22</v>
      </c>
      <c r="L41" s="367"/>
      <c r="M41" s="367" t="s">
        <v>28</v>
      </c>
      <c r="N41" s="364">
        <v>30</v>
      </c>
      <c r="O41" s="364" t="s">
        <v>162</v>
      </c>
      <c r="P41" s="479" t="s">
        <v>413</v>
      </c>
      <c r="Q41" s="370" t="s">
        <v>1038</v>
      </c>
      <c r="R41" s="367" t="s">
        <v>163</v>
      </c>
      <c r="S41" s="364" t="s">
        <v>162</v>
      </c>
      <c r="T41" s="367" t="s">
        <v>194</v>
      </c>
      <c r="U41" s="367" t="s">
        <v>10</v>
      </c>
      <c r="V41" s="364"/>
      <c r="W41" s="370" t="s">
        <v>1081</v>
      </c>
      <c r="X41" s="364" t="s">
        <v>340</v>
      </c>
      <c r="Y41" s="371">
        <v>30</v>
      </c>
      <c r="Z41" s="371">
        <v>60</v>
      </c>
      <c r="AA41" s="372">
        <v>10</v>
      </c>
      <c r="AB41" s="379" t="s">
        <v>277</v>
      </c>
      <c r="AC41" s="380" t="s">
        <v>164</v>
      </c>
      <c r="AD41" s="374">
        <v>1788</v>
      </c>
      <c r="AE41" s="374">
        <v>1350</v>
      </c>
      <c r="AF41" s="374">
        <f t="shared" ref="AF41" si="105">AD41*AE41</f>
        <v>2413800</v>
      </c>
      <c r="AG41" s="374">
        <f t="shared" si="24"/>
        <v>2703456.0000000005</v>
      </c>
      <c r="AH41" s="374">
        <v>4832</v>
      </c>
      <c r="AI41" s="374">
        <v>1417.5</v>
      </c>
      <c r="AJ41" s="374">
        <f t="shared" ref="AJ41" si="106">AH41*AI41</f>
        <v>6849360</v>
      </c>
      <c r="AK41" s="374">
        <f t="shared" si="26"/>
        <v>7671283.2000000011</v>
      </c>
      <c r="AL41" s="374">
        <v>4832</v>
      </c>
      <c r="AM41" s="374">
        <v>1488.37</v>
      </c>
      <c r="AN41" s="374">
        <f t="shared" ref="AN41" si="107">AL41*AM41</f>
        <v>7191803.8399999999</v>
      </c>
      <c r="AO41" s="374">
        <f t="shared" si="28"/>
        <v>8054820.3008000003</v>
      </c>
      <c r="AP41" s="374">
        <v>4832</v>
      </c>
      <c r="AQ41" s="374">
        <v>1562.79</v>
      </c>
      <c r="AR41" s="374">
        <f t="shared" ref="AR41" si="108">AP41*AQ41</f>
        <v>7551401.2800000003</v>
      </c>
      <c r="AS41" s="374">
        <f t="shared" si="30"/>
        <v>8457569.433600001</v>
      </c>
      <c r="AT41" s="374">
        <v>4832</v>
      </c>
      <c r="AU41" s="374">
        <v>1640.93</v>
      </c>
      <c r="AV41" s="374">
        <f t="shared" ref="AV41" si="109">AT41*AU41</f>
        <v>7928973.7600000007</v>
      </c>
      <c r="AW41" s="374">
        <f t="shared" si="9"/>
        <v>8880450.6112000011</v>
      </c>
      <c r="AX41" s="374">
        <f t="shared" ref="AX41" si="110">AD41+AH41+AL41+AP41+AT41</f>
        <v>21116</v>
      </c>
      <c r="AY41" s="374">
        <f t="shared" ref="AY41" si="111">AF41+AJ41+AN41+AR41+AV41</f>
        <v>31935338.880000003</v>
      </c>
      <c r="AZ41" s="374">
        <f t="shared" ref="AZ41" si="112">AY41*1.12</f>
        <v>35767579.545600004</v>
      </c>
      <c r="BA41" s="382">
        <v>120240021112</v>
      </c>
      <c r="BB41" s="377"/>
      <c r="BC41" s="377"/>
      <c r="BD41" s="367" t="s">
        <v>210</v>
      </c>
      <c r="BE41" s="377"/>
      <c r="BF41" s="367"/>
      <c r="BG41" s="338"/>
      <c r="BH41" s="375"/>
      <c r="BI41" s="375"/>
      <c r="BJ41" s="375"/>
      <c r="BK41" s="375"/>
      <c r="BL41" s="338"/>
      <c r="BM41" s="337"/>
    </row>
    <row r="42" spans="1:66" s="6" customFormat="1" ht="12" customHeight="1" x14ac:dyDescent="0.2">
      <c r="A42" s="32" t="s">
        <v>34</v>
      </c>
      <c r="B42" s="40"/>
      <c r="C42" s="37" t="s">
        <v>284</v>
      </c>
      <c r="D42" s="127" t="s">
        <v>650</v>
      </c>
      <c r="E42" s="40"/>
      <c r="F42" s="40" t="s">
        <v>701</v>
      </c>
      <c r="G42" s="27" t="s">
        <v>285</v>
      </c>
      <c r="H42" s="25">
        <v>130000330</v>
      </c>
      <c r="I42" s="27" t="s">
        <v>290</v>
      </c>
      <c r="J42" s="27" t="s">
        <v>286</v>
      </c>
      <c r="K42" s="125" t="s">
        <v>9</v>
      </c>
      <c r="L42" s="27" t="s">
        <v>653</v>
      </c>
      <c r="M42" s="27"/>
      <c r="N42" s="32"/>
      <c r="O42" s="32" t="s">
        <v>654</v>
      </c>
      <c r="P42" s="27" t="s">
        <v>732</v>
      </c>
      <c r="Q42" s="32" t="s">
        <v>254</v>
      </c>
      <c r="R42" s="27" t="s">
        <v>163</v>
      </c>
      <c r="S42" s="32" t="s">
        <v>162</v>
      </c>
      <c r="T42" s="27" t="s">
        <v>194</v>
      </c>
      <c r="U42" s="27" t="s">
        <v>10</v>
      </c>
      <c r="V42" s="32"/>
      <c r="W42" s="198" t="s">
        <v>655</v>
      </c>
      <c r="X42" s="32" t="s">
        <v>272</v>
      </c>
      <c r="Y42" s="25">
        <v>0</v>
      </c>
      <c r="Z42" s="63">
        <v>90</v>
      </c>
      <c r="AA42" s="49">
        <v>10</v>
      </c>
      <c r="AB42" s="27" t="s">
        <v>195</v>
      </c>
      <c r="AC42" s="23" t="s">
        <v>164</v>
      </c>
      <c r="AD42" s="199">
        <v>3</v>
      </c>
      <c r="AE42" s="200">
        <v>32548162.5</v>
      </c>
      <c r="AF42" s="200">
        <f t="shared" si="23"/>
        <v>97644487.5</v>
      </c>
      <c r="AG42" s="200">
        <f t="shared" si="24"/>
        <v>109361826.00000001</v>
      </c>
      <c r="AH42" s="199">
        <v>3</v>
      </c>
      <c r="AI42" s="200">
        <v>32548162.5</v>
      </c>
      <c r="AJ42" s="200">
        <f t="shared" si="25"/>
        <v>97644487.5</v>
      </c>
      <c r="AK42" s="200">
        <f t="shared" si="26"/>
        <v>109361826.00000001</v>
      </c>
      <c r="AL42" s="199">
        <v>1</v>
      </c>
      <c r="AM42" s="200">
        <v>32548162.5</v>
      </c>
      <c r="AN42" s="200">
        <f t="shared" si="101"/>
        <v>32548162.5</v>
      </c>
      <c r="AO42" s="200">
        <f t="shared" si="28"/>
        <v>36453942</v>
      </c>
      <c r="AP42" s="199">
        <v>1</v>
      </c>
      <c r="AQ42" s="200">
        <v>32548162.5</v>
      </c>
      <c r="AR42" s="200">
        <f t="shared" si="102"/>
        <v>32548162.5</v>
      </c>
      <c r="AS42" s="200">
        <f t="shared" si="30"/>
        <v>36453942</v>
      </c>
      <c r="AT42" s="201">
        <v>1</v>
      </c>
      <c r="AU42" s="200">
        <v>32548162.5</v>
      </c>
      <c r="AV42" s="200">
        <f t="shared" si="103"/>
        <v>32548162.5</v>
      </c>
      <c r="AW42" s="200">
        <f t="shared" si="9"/>
        <v>36453942</v>
      </c>
      <c r="AX42" s="201">
        <f t="shared" si="104"/>
        <v>9</v>
      </c>
      <c r="AY42" s="200">
        <v>0</v>
      </c>
      <c r="AZ42" s="200">
        <f t="shared" si="31"/>
        <v>0</v>
      </c>
      <c r="BA42" s="137" t="s">
        <v>656</v>
      </c>
      <c r="BB42" s="27"/>
      <c r="BC42" s="27"/>
      <c r="BD42" s="27"/>
      <c r="BE42" s="27"/>
      <c r="BF42" s="27"/>
      <c r="BG42" s="52"/>
      <c r="BH42" s="41"/>
      <c r="BI42" s="41"/>
      <c r="BJ42" s="22"/>
      <c r="BK42" s="41"/>
      <c r="BL42" s="40"/>
      <c r="BM42" s="40" t="s">
        <v>702</v>
      </c>
    </row>
    <row r="43" spans="1:66" s="6" customFormat="1" ht="11.25" customHeight="1" x14ac:dyDescent="0.2">
      <c r="A43" s="32" t="s">
        <v>34</v>
      </c>
      <c r="B43" s="40"/>
      <c r="C43" s="37"/>
      <c r="D43" s="127"/>
      <c r="E43" s="40"/>
      <c r="F43" s="40" t="s">
        <v>26</v>
      </c>
      <c r="G43" s="27" t="s">
        <v>289</v>
      </c>
      <c r="H43" s="25">
        <v>130000466</v>
      </c>
      <c r="I43" s="27" t="s">
        <v>290</v>
      </c>
      <c r="J43" s="27" t="s">
        <v>291</v>
      </c>
      <c r="K43" s="125" t="s">
        <v>22</v>
      </c>
      <c r="L43" s="27"/>
      <c r="M43" s="27" t="s">
        <v>28</v>
      </c>
      <c r="N43" s="32" t="s">
        <v>140</v>
      </c>
      <c r="O43" s="32" t="s">
        <v>162</v>
      </c>
      <c r="P43" s="68" t="s">
        <v>413</v>
      </c>
      <c r="Q43" s="197" t="s">
        <v>271</v>
      </c>
      <c r="R43" s="27" t="s">
        <v>163</v>
      </c>
      <c r="S43" s="32" t="s">
        <v>162</v>
      </c>
      <c r="T43" s="27" t="s">
        <v>194</v>
      </c>
      <c r="U43" s="27" t="s">
        <v>10</v>
      </c>
      <c r="V43" s="32"/>
      <c r="W43" s="198" t="s">
        <v>287</v>
      </c>
      <c r="X43" s="32" t="s">
        <v>272</v>
      </c>
      <c r="Y43" s="25">
        <v>30</v>
      </c>
      <c r="Z43" s="63">
        <v>60</v>
      </c>
      <c r="AA43" s="49">
        <v>10</v>
      </c>
      <c r="AB43" s="27" t="s">
        <v>195</v>
      </c>
      <c r="AC43" s="23" t="s">
        <v>164</v>
      </c>
      <c r="AD43" s="199">
        <v>2</v>
      </c>
      <c r="AE43" s="200">
        <v>33075000</v>
      </c>
      <c r="AF43" s="200">
        <f t="shared" si="23"/>
        <v>66150000</v>
      </c>
      <c r="AG43" s="200">
        <f t="shared" si="24"/>
        <v>74088000</v>
      </c>
      <c r="AH43" s="199">
        <v>4</v>
      </c>
      <c r="AI43" s="200">
        <v>33075000</v>
      </c>
      <c r="AJ43" s="200">
        <f t="shared" si="25"/>
        <v>132300000</v>
      </c>
      <c r="AK43" s="200">
        <f t="shared" si="26"/>
        <v>148176000</v>
      </c>
      <c r="AL43" s="199">
        <v>0</v>
      </c>
      <c r="AM43" s="200"/>
      <c r="AN43" s="200">
        <f t="shared" si="101"/>
        <v>0</v>
      </c>
      <c r="AO43" s="200">
        <f t="shared" si="28"/>
        <v>0</v>
      </c>
      <c r="AP43" s="199">
        <v>1</v>
      </c>
      <c r="AQ43" s="200">
        <v>33075000</v>
      </c>
      <c r="AR43" s="200">
        <f t="shared" si="102"/>
        <v>33075000</v>
      </c>
      <c r="AS43" s="200">
        <f t="shared" si="30"/>
        <v>37044000</v>
      </c>
      <c r="AT43" s="201">
        <v>1</v>
      </c>
      <c r="AU43" s="200">
        <v>33075000</v>
      </c>
      <c r="AV43" s="200">
        <f t="shared" si="103"/>
        <v>33075000</v>
      </c>
      <c r="AW43" s="200">
        <f t="shared" si="9"/>
        <v>37044000</v>
      </c>
      <c r="AX43" s="201">
        <f t="shared" si="104"/>
        <v>8</v>
      </c>
      <c r="AY43" s="200">
        <v>0</v>
      </c>
      <c r="AZ43" s="200">
        <f t="shared" si="31"/>
        <v>0</v>
      </c>
      <c r="BA43" s="32" t="s">
        <v>167</v>
      </c>
      <c r="BB43" s="27"/>
      <c r="BC43" s="27"/>
      <c r="BD43" s="27"/>
      <c r="BE43" s="27"/>
      <c r="BF43" s="27"/>
      <c r="BG43" s="52"/>
      <c r="BH43" s="52"/>
      <c r="BI43" s="52"/>
      <c r="BJ43" s="52"/>
      <c r="BK43" s="52"/>
      <c r="BL43" s="52"/>
      <c r="BM43" s="41"/>
      <c r="BN43" s="37" t="s">
        <v>288</v>
      </c>
    </row>
    <row r="44" spans="1:66" s="6" customFormat="1" ht="12" customHeight="1" x14ac:dyDescent="0.2">
      <c r="A44" s="32" t="s">
        <v>34</v>
      </c>
      <c r="B44" s="40"/>
      <c r="C44" s="37" t="s">
        <v>284</v>
      </c>
      <c r="D44" s="127" t="s">
        <v>1037</v>
      </c>
      <c r="E44" s="40"/>
      <c r="F44" s="40" t="s">
        <v>701</v>
      </c>
      <c r="G44" s="27" t="s">
        <v>285</v>
      </c>
      <c r="H44" s="25">
        <v>130000330</v>
      </c>
      <c r="I44" s="27" t="s">
        <v>290</v>
      </c>
      <c r="J44" s="27" t="s">
        <v>286</v>
      </c>
      <c r="K44" s="125" t="s">
        <v>9</v>
      </c>
      <c r="L44" s="324" t="s">
        <v>1016</v>
      </c>
      <c r="M44" s="27"/>
      <c r="N44" s="32"/>
      <c r="O44" s="32" t="s">
        <v>654</v>
      </c>
      <c r="P44" s="27" t="s">
        <v>732</v>
      </c>
      <c r="Q44" s="32" t="s">
        <v>1038</v>
      </c>
      <c r="R44" s="27" t="s">
        <v>163</v>
      </c>
      <c r="S44" s="32" t="s">
        <v>162</v>
      </c>
      <c r="T44" s="27" t="s">
        <v>194</v>
      </c>
      <c r="U44" s="27" t="s">
        <v>10</v>
      </c>
      <c r="V44" s="32"/>
      <c r="W44" s="198" t="s">
        <v>655</v>
      </c>
      <c r="X44" s="32" t="s">
        <v>272</v>
      </c>
      <c r="Y44" s="25">
        <v>0</v>
      </c>
      <c r="Z44" s="63">
        <v>90</v>
      </c>
      <c r="AA44" s="49">
        <v>10</v>
      </c>
      <c r="AB44" s="27" t="s">
        <v>195</v>
      </c>
      <c r="AC44" s="23" t="s">
        <v>164</v>
      </c>
      <c r="AD44" s="199">
        <v>3</v>
      </c>
      <c r="AE44" s="200">
        <v>32548162.5</v>
      </c>
      <c r="AF44" s="200">
        <v>97644487.5</v>
      </c>
      <c r="AG44" s="200">
        <v>109361826.00000001</v>
      </c>
      <c r="AH44" s="199">
        <v>3</v>
      </c>
      <c r="AI44" s="200">
        <v>32548162.5</v>
      </c>
      <c r="AJ44" s="200">
        <v>97644487.5</v>
      </c>
      <c r="AK44" s="200">
        <v>109361826.00000001</v>
      </c>
      <c r="AL44" s="199">
        <v>1</v>
      </c>
      <c r="AM44" s="200">
        <v>32548162.5</v>
      </c>
      <c r="AN44" s="200">
        <v>32548162.5</v>
      </c>
      <c r="AO44" s="200">
        <v>36453942</v>
      </c>
      <c r="AP44" s="199">
        <v>1</v>
      </c>
      <c r="AQ44" s="200">
        <v>32548162.5</v>
      </c>
      <c r="AR44" s="200">
        <v>32548162.5</v>
      </c>
      <c r="AS44" s="200">
        <v>36453942</v>
      </c>
      <c r="AT44" s="201">
        <v>1</v>
      </c>
      <c r="AU44" s="200">
        <v>32548162.5</v>
      </c>
      <c r="AV44" s="200">
        <v>32548162.5</v>
      </c>
      <c r="AW44" s="200">
        <v>36453942</v>
      </c>
      <c r="AX44" s="201">
        <v>9</v>
      </c>
      <c r="AY44" s="322">
        <f t="shared" ref="AY44" si="113">AF44+AJ44+AR44+AN44+AV44</f>
        <v>292933462.5</v>
      </c>
      <c r="AZ44" s="322">
        <f t="shared" ref="AZ44" si="114">AG44+AK44+AO44+AS44+AW44</f>
        <v>328085478</v>
      </c>
      <c r="BA44" s="137" t="s">
        <v>656</v>
      </c>
      <c r="BB44" s="27"/>
      <c r="BC44" s="27"/>
      <c r="BD44" s="27"/>
      <c r="BE44" s="27"/>
      <c r="BF44" s="27"/>
      <c r="BG44" s="52"/>
      <c r="BH44" s="41"/>
      <c r="BI44" s="41"/>
      <c r="BJ44" s="22"/>
      <c r="BK44" s="41"/>
      <c r="BL44" s="40"/>
      <c r="BM44" s="40" t="s">
        <v>702</v>
      </c>
    </row>
    <row r="45" spans="1:66" s="6" customFormat="1" ht="11.25" customHeight="1" x14ac:dyDescent="0.2">
      <c r="A45" s="32" t="s">
        <v>34</v>
      </c>
      <c r="B45" s="40"/>
      <c r="C45" s="37" t="s">
        <v>288</v>
      </c>
      <c r="D45" s="127" t="s">
        <v>663</v>
      </c>
      <c r="E45" s="40"/>
      <c r="F45" s="40" t="s">
        <v>703</v>
      </c>
      <c r="G45" s="27" t="s">
        <v>289</v>
      </c>
      <c r="H45" s="25">
        <v>130000466</v>
      </c>
      <c r="I45" s="27" t="s">
        <v>290</v>
      </c>
      <c r="J45" s="27" t="s">
        <v>291</v>
      </c>
      <c r="K45" s="125" t="s">
        <v>9</v>
      </c>
      <c r="L45" s="27" t="s">
        <v>653</v>
      </c>
      <c r="M45" s="27"/>
      <c r="N45" s="32"/>
      <c r="O45" s="32" t="s">
        <v>654</v>
      </c>
      <c r="P45" s="27" t="s">
        <v>732</v>
      </c>
      <c r="Q45" s="32" t="s">
        <v>254</v>
      </c>
      <c r="R45" s="27" t="s">
        <v>163</v>
      </c>
      <c r="S45" s="32" t="s">
        <v>162</v>
      </c>
      <c r="T45" s="27" t="s">
        <v>194</v>
      </c>
      <c r="U45" s="27" t="s">
        <v>10</v>
      </c>
      <c r="V45" s="32"/>
      <c r="W45" s="198" t="s">
        <v>655</v>
      </c>
      <c r="X45" s="32" t="s">
        <v>272</v>
      </c>
      <c r="Y45" s="25">
        <v>0</v>
      </c>
      <c r="Z45" s="63">
        <v>90</v>
      </c>
      <c r="AA45" s="49">
        <v>10</v>
      </c>
      <c r="AB45" s="27" t="s">
        <v>195</v>
      </c>
      <c r="AC45" s="23" t="s">
        <v>164</v>
      </c>
      <c r="AD45" s="199">
        <v>2</v>
      </c>
      <c r="AE45" s="200">
        <v>33075000</v>
      </c>
      <c r="AF45" s="200">
        <f t="shared" si="23"/>
        <v>66150000</v>
      </c>
      <c r="AG45" s="200">
        <f t="shared" si="24"/>
        <v>74088000</v>
      </c>
      <c r="AH45" s="199">
        <v>4</v>
      </c>
      <c r="AI45" s="200">
        <v>33075000</v>
      </c>
      <c r="AJ45" s="200">
        <f t="shared" si="25"/>
        <v>132300000</v>
      </c>
      <c r="AK45" s="200">
        <f t="shared" si="26"/>
        <v>148176000</v>
      </c>
      <c r="AL45" s="199">
        <v>0</v>
      </c>
      <c r="AM45" s="200"/>
      <c r="AN45" s="200">
        <f t="shared" si="101"/>
        <v>0</v>
      </c>
      <c r="AO45" s="200">
        <f t="shared" si="28"/>
        <v>0</v>
      </c>
      <c r="AP45" s="199">
        <v>1</v>
      </c>
      <c r="AQ45" s="200">
        <v>33075000</v>
      </c>
      <c r="AR45" s="200">
        <f t="shared" si="102"/>
        <v>33075000</v>
      </c>
      <c r="AS45" s="200">
        <f t="shared" si="30"/>
        <v>37044000</v>
      </c>
      <c r="AT45" s="201">
        <v>1</v>
      </c>
      <c r="AU45" s="200">
        <v>33075000</v>
      </c>
      <c r="AV45" s="200">
        <f t="shared" si="103"/>
        <v>33075000</v>
      </c>
      <c r="AW45" s="200">
        <f t="shared" si="9"/>
        <v>37044000</v>
      </c>
      <c r="AX45" s="201">
        <f t="shared" si="104"/>
        <v>8</v>
      </c>
      <c r="AY45" s="200">
        <v>0</v>
      </c>
      <c r="AZ45" s="200">
        <f t="shared" si="31"/>
        <v>0</v>
      </c>
      <c r="BA45" s="137" t="s">
        <v>656</v>
      </c>
      <c r="BB45" s="27"/>
      <c r="BC45" s="27"/>
      <c r="BD45" s="27"/>
      <c r="BE45" s="27"/>
      <c r="BF45" s="27"/>
      <c r="BG45" s="52"/>
      <c r="BH45" s="52"/>
      <c r="BI45" s="52"/>
      <c r="BJ45" s="52"/>
      <c r="BK45" s="52"/>
      <c r="BL45" s="52"/>
      <c r="BM45" s="40" t="s">
        <v>702</v>
      </c>
    </row>
    <row r="46" spans="1:66" s="6" customFormat="1" ht="13.15" customHeight="1" x14ac:dyDescent="0.2">
      <c r="A46" s="32" t="s">
        <v>34</v>
      </c>
      <c r="B46" s="40"/>
      <c r="C46" s="37"/>
      <c r="D46" s="127"/>
      <c r="E46" s="40"/>
      <c r="F46" s="40" t="s">
        <v>25</v>
      </c>
      <c r="G46" s="27" t="s">
        <v>293</v>
      </c>
      <c r="H46" s="25">
        <v>130000569</v>
      </c>
      <c r="I46" s="27" t="s">
        <v>290</v>
      </c>
      <c r="J46" s="27" t="s">
        <v>294</v>
      </c>
      <c r="K46" s="125" t="s">
        <v>22</v>
      </c>
      <c r="L46" s="27"/>
      <c r="M46" s="27" t="s">
        <v>28</v>
      </c>
      <c r="N46" s="32" t="s">
        <v>140</v>
      </c>
      <c r="O46" s="32" t="s">
        <v>162</v>
      </c>
      <c r="P46" s="68" t="s">
        <v>413</v>
      </c>
      <c r="Q46" s="197" t="s">
        <v>271</v>
      </c>
      <c r="R46" s="27" t="s">
        <v>163</v>
      </c>
      <c r="S46" s="32" t="s">
        <v>162</v>
      </c>
      <c r="T46" s="27" t="s">
        <v>194</v>
      </c>
      <c r="U46" s="27" t="s">
        <v>10</v>
      </c>
      <c r="V46" s="32"/>
      <c r="W46" s="198" t="s">
        <v>287</v>
      </c>
      <c r="X46" s="32" t="s">
        <v>272</v>
      </c>
      <c r="Y46" s="25">
        <v>30</v>
      </c>
      <c r="Z46" s="63">
        <v>60</v>
      </c>
      <c r="AA46" s="49">
        <v>10</v>
      </c>
      <c r="AB46" s="27" t="s">
        <v>195</v>
      </c>
      <c r="AC46" s="23" t="s">
        <v>164</v>
      </c>
      <c r="AD46" s="199">
        <v>8</v>
      </c>
      <c r="AE46" s="200">
        <v>28458722.199999999</v>
      </c>
      <c r="AF46" s="200">
        <f t="shared" si="23"/>
        <v>227669777.59999999</v>
      </c>
      <c r="AG46" s="200">
        <f t="shared" si="24"/>
        <v>254990150.91200003</v>
      </c>
      <c r="AH46" s="199">
        <v>3</v>
      </c>
      <c r="AI46" s="200">
        <v>28458722.199999999</v>
      </c>
      <c r="AJ46" s="200">
        <f t="shared" si="25"/>
        <v>85376166.599999994</v>
      </c>
      <c r="AK46" s="200">
        <f t="shared" si="26"/>
        <v>95621306.592000008</v>
      </c>
      <c r="AL46" s="199">
        <v>3</v>
      </c>
      <c r="AM46" s="200">
        <v>28458722.199999999</v>
      </c>
      <c r="AN46" s="200">
        <f t="shared" si="101"/>
        <v>85376166.599999994</v>
      </c>
      <c r="AO46" s="200">
        <f t="shared" si="28"/>
        <v>95621306.592000008</v>
      </c>
      <c r="AP46" s="199">
        <v>5</v>
      </c>
      <c r="AQ46" s="200">
        <v>28458722.199999999</v>
      </c>
      <c r="AR46" s="200">
        <f t="shared" si="102"/>
        <v>142293611</v>
      </c>
      <c r="AS46" s="200">
        <f t="shared" si="30"/>
        <v>159368844.32000002</v>
      </c>
      <c r="AT46" s="201">
        <v>2</v>
      </c>
      <c r="AU46" s="200">
        <v>28458722.199999999</v>
      </c>
      <c r="AV46" s="200">
        <f t="shared" si="103"/>
        <v>56917444.399999999</v>
      </c>
      <c r="AW46" s="200">
        <f t="shared" si="9"/>
        <v>63747537.728000008</v>
      </c>
      <c r="AX46" s="201">
        <f t="shared" si="104"/>
        <v>21</v>
      </c>
      <c r="AY46" s="200">
        <v>0</v>
      </c>
      <c r="AZ46" s="200">
        <f t="shared" si="31"/>
        <v>0</v>
      </c>
      <c r="BA46" s="32" t="s">
        <v>167</v>
      </c>
      <c r="BB46" s="27"/>
      <c r="BC46" s="27"/>
      <c r="BD46" s="27"/>
      <c r="BE46" s="27"/>
      <c r="BF46" s="27"/>
      <c r="BG46" s="52"/>
      <c r="BH46" s="52"/>
      <c r="BI46" s="52"/>
      <c r="BJ46" s="41"/>
      <c r="BK46" s="41"/>
      <c r="BL46" s="22"/>
      <c r="BN46" s="37" t="s">
        <v>292</v>
      </c>
    </row>
    <row r="47" spans="1:66" s="6" customFormat="1" ht="11.25" customHeight="1" x14ac:dyDescent="0.2">
      <c r="A47" s="32" t="s">
        <v>34</v>
      </c>
      <c r="B47" s="40"/>
      <c r="C47" s="37" t="s">
        <v>288</v>
      </c>
      <c r="D47" s="127" t="s">
        <v>1039</v>
      </c>
      <c r="E47" s="40"/>
      <c r="F47" s="40" t="s">
        <v>703</v>
      </c>
      <c r="G47" s="27" t="s">
        <v>289</v>
      </c>
      <c r="H47" s="25">
        <v>130000466</v>
      </c>
      <c r="I47" s="27" t="s">
        <v>290</v>
      </c>
      <c r="J47" s="27" t="s">
        <v>291</v>
      </c>
      <c r="K47" s="125" t="s">
        <v>9</v>
      </c>
      <c r="L47" s="324" t="s">
        <v>1016</v>
      </c>
      <c r="M47" s="27"/>
      <c r="N47" s="32"/>
      <c r="O47" s="32" t="s">
        <v>654</v>
      </c>
      <c r="P47" s="27" t="s">
        <v>732</v>
      </c>
      <c r="Q47" s="32" t="s">
        <v>1038</v>
      </c>
      <c r="R47" s="27" t="s">
        <v>163</v>
      </c>
      <c r="S47" s="32" t="s">
        <v>162</v>
      </c>
      <c r="T47" s="27" t="s">
        <v>194</v>
      </c>
      <c r="U47" s="27" t="s">
        <v>10</v>
      </c>
      <c r="V47" s="32"/>
      <c r="W47" s="198" t="s">
        <v>655</v>
      </c>
      <c r="X47" s="32" t="s">
        <v>272</v>
      </c>
      <c r="Y47" s="25">
        <v>0</v>
      </c>
      <c r="Z47" s="63">
        <v>90</v>
      </c>
      <c r="AA47" s="49">
        <v>10</v>
      </c>
      <c r="AB47" s="27" t="s">
        <v>195</v>
      </c>
      <c r="AC47" s="23" t="s">
        <v>164</v>
      </c>
      <c r="AD47" s="199">
        <v>2</v>
      </c>
      <c r="AE47" s="200">
        <v>33075000</v>
      </c>
      <c r="AF47" s="200">
        <v>66150000</v>
      </c>
      <c r="AG47" s="200">
        <v>74088000</v>
      </c>
      <c r="AH47" s="199">
        <v>4</v>
      </c>
      <c r="AI47" s="200">
        <v>33075000</v>
      </c>
      <c r="AJ47" s="200">
        <v>132300000</v>
      </c>
      <c r="AK47" s="200">
        <v>148176000</v>
      </c>
      <c r="AL47" s="199">
        <v>0</v>
      </c>
      <c r="AM47" s="200"/>
      <c r="AN47" s="200">
        <v>0</v>
      </c>
      <c r="AO47" s="200">
        <v>0</v>
      </c>
      <c r="AP47" s="199">
        <v>1</v>
      </c>
      <c r="AQ47" s="200">
        <v>33075000</v>
      </c>
      <c r="AR47" s="200">
        <v>33075000</v>
      </c>
      <c r="AS47" s="200">
        <v>37044000</v>
      </c>
      <c r="AT47" s="201">
        <v>1</v>
      </c>
      <c r="AU47" s="200">
        <v>33075000</v>
      </c>
      <c r="AV47" s="200">
        <v>33075000</v>
      </c>
      <c r="AW47" s="200">
        <v>37044000</v>
      </c>
      <c r="AX47" s="201">
        <v>8</v>
      </c>
      <c r="AY47" s="322">
        <f t="shared" ref="AY47" si="115">AF47+AJ47+AR47+AN47+AV47</f>
        <v>264600000</v>
      </c>
      <c r="AZ47" s="322">
        <f t="shared" ref="AZ47" si="116">AG47+AK47+AO47+AS47+AW47</f>
        <v>296352000</v>
      </c>
      <c r="BA47" s="137" t="s">
        <v>656</v>
      </c>
      <c r="BB47" s="27"/>
      <c r="BC47" s="27"/>
      <c r="BD47" s="27"/>
      <c r="BE47" s="27"/>
      <c r="BF47" s="27"/>
      <c r="BG47" s="52"/>
      <c r="BH47" s="52"/>
      <c r="BI47" s="52"/>
      <c r="BJ47" s="52"/>
      <c r="BK47" s="52"/>
      <c r="BL47" s="52"/>
      <c r="BM47" s="40" t="s">
        <v>702</v>
      </c>
    </row>
    <row r="48" spans="1:66" s="6" customFormat="1" ht="13.15" customHeight="1" x14ac:dyDescent="0.2">
      <c r="A48" s="32" t="s">
        <v>34</v>
      </c>
      <c r="B48" s="40"/>
      <c r="C48" s="37" t="s">
        <v>292</v>
      </c>
      <c r="D48" s="127" t="s">
        <v>658</v>
      </c>
      <c r="E48" s="40"/>
      <c r="F48" s="40" t="s">
        <v>704</v>
      </c>
      <c r="G48" s="27" t="s">
        <v>293</v>
      </c>
      <c r="H48" s="25">
        <v>130000569</v>
      </c>
      <c r="I48" s="27" t="s">
        <v>290</v>
      </c>
      <c r="J48" s="27" t="s">
        <v>294</v>
      </c>
      <c r="K48" s="125" t="s">
        <v>9</v>
      </c>
      <c r="L48" s="27" t="s">
        <v>653</v>
      </c>
      <c r="M48" s="27"/>
      <c r="N48" s="32"/>
      <c r="O48" s="32" t="s">
        <v>654</v>
      </c>
      <c r="P48" s="27" t="s">
        <v>732</v>
      </c>
      <c r="Q48" s="32" t="s">
        <v>254</v>
      </c>
      <c r="R48" s="27" t="s">
        <v>163</v>
      </c>
      <c r="S48" s="32" t="s">
        <v>162</v>
      </c>
      <c r="T48" s="27" t="s">
        <v>194</v>
      </c>
      <c r="U48" s="27" t="s">
        <v>10</v>
      </c>
      <c r="V48" s="32"/>
      <c r="W48" s="198" t="s">
        <v>655</v>
      </c>
      <c r="X48" s="32" t="s">
        <v>272</v>
      </c>
      <c r="Y48" s="25">
        <v>0</v>
      </c>
      <c r="Z48" s="63">
        <v>90</v>
      </c>
      <c r="AA48" s="49">
        <v>10</v>
      </c>
      <c r="AB48" s="27" t="s">
        <v>195</v>
      </c>
      <c r="AC48" s="23" t="s">
        <v>164</v>
      </c>
      <c r="AD48" s="199">
        <v>8</v>
      </c>
      <c r="AE48" s="200">
        <v>28458722.199999999</v>
      </c>
      <c r="AF48" s="200">
        <f t="shared" si="23"/>
        <v>227669777.59999999</v>
      </c>
      <c r="AG48" s="200">
        <f t="shared" si="24"/>
        <v>254990150.91200003</v>
      </c>
      <c r="AH48" s="199">
        <v>3</v>
      </c>
      <c r="AI48" s="200">
        <v>28458722.199999999</v>
      </c>
      <c r="AJ48" s="200">
        <f t="shared" si="25"/>
        <v>85376166.599999994</v>
      </c>
      <c r="AK48" s="200">
        <f t="shared" si="26"/>
        <v>95621306.592000008</v>
      </c>
      <c r="AL48" s="199">
        <v>3</v>
      </c>
      <c r="AM48" s="200">
        <v>28458722.199999999</v>
      </c>
      <c r="AN48" s="200">
        <f t="shared" si="101"/>
        <v>85376166.599999994</v>
      </c>
      <c r="AO48" s="200">
        <f t="shared" si="28"/>
        <v>95621306.592000008</v>
      </c>
      <c r="AP48" s="199">
        <v>5</v>
      </c>
      <c r="AQ48" s="200">
        <v>28458722.199999999</v>
      </c>
      <c r="AR48" s="200">
        <f t="shared" si="102"/>
        <v>142293611</v>
      </c>
      <c r="AS48" s="200">
        <f t="shared" si="30"/>
        <v>159368844.32000002</v>
      </c>
      <c r="AT48" s="201">
        <v>2</v>
      </c>
      <c r="AU48" s="200">
        <v>28458722.199999999</v>
      </c>
      <c r="AV48" s="200">
        <f t="shared" si="103"/>
        <v>56917444.399999999</v>
      </c>
      <c r="AW48" s="200">
        <f t="shared" si="9"/>
        <v>63747537.728000008</v>
      </c>
      <c r="AX48" s="201">
        <f t="shared" si="104"/>
        <v>21</v>
      </c>
      <c r="AY48" s="200">
        <v>0</v>
      </c>
      <c r="AZ48" s="200">
        <f t="shared" si="31"/>
        <v>0</v>
      </c>
      <c r="BA48" s="137" t="s">
        <v>656</v>
      </c>
      <c r="BB48" s="27"/>
      <c r="BC48" s="27"/>
      <c r="BD48" s="27"/>
      <c r="BE48" s="27"/>
      <c r="BF48" s="27"/>
      <c r="BG48" s="52"/>
      <c r="BH48" s="52"/>
      <c r="BI48" s="52"/>
      <c r="BJ48" s="41"/>
      <c r="BK48" s="41"/>
      <c r="BL48" s="22"/>
      <c r="BM48" s="40" t="s">
        <v>702</v>
      </c>
    </row>
    <row r="49" spans="1:98" ht="13.15" customHeight="1" x14ac:dyDescent="0.2">
      <c r="A49" s="32" t="s">
        <v>34</v>
      </c>
      <c r="B49" s="22"/>
      <c r="C49" s="37"/>
      <c r="D49" s="127"/>
      <c r="E49" s="22"/>
      <c r="F49" s="40" t="s">
        <v>24</v>
      </c>
      <c r="G49" s="27" t="s">
        <v>296</v>
      </c>
      <c r="H49" s="25">
        <v>130000570</v>
      </c>
      <c r="I49" s="27" t="s">
        <v>290</v>
      </c>
      <c r="J49" s="27" t="s">
        <v>297</v>
      </c>
      <c r="K49" s="125" t="s">
        <v>22</v>
      </c>
      <c r="L49" s="27"/>
      <c r="M49" s="27" t="s">
        <v>28</v>
      </c>
      <c r="N49" s="32" t="s">
        <v>140</v>
      </c>
      <c r="O49" s="32" t="s">
        <v>162</v>
      </c>
      <c r="P49" s="68" t="s">
        <v>413</v>
      </c>
      <c r="Q49" s="197" t="s">
        <v>271</v>
      </c>
      <c r="R49" s="27" t="s">
        <v>163</v>
      </c>
      <c r="S49" s="32" t="s">
        <v>162</v>
      </c>
      <c r="T49" s="27" t="s">
        <v>194</v>
      </c>
      <c r="U49" s="27" t="s">
        <v>10</v>
      </c>
      <c r="V49" s="32"/>
      <c r="W49" s="198" t="s">
        <v>287</v>
      </c>
      <c r="X49" s="32" t="s">
        <v>272</v>
      </c>
      <c r="Y49" s="25">
        <v>30</v>
      </c>
      <c r="Z49" s="63">
        <v>60</v>
      </c>
      <c r="AA49" s="49">
        <v>10</v>
      </c>
      <c r="AB49" s="27" t="s">
        <v>195</v>
      </c>
      <c r="AC49" s="23" t="s">
        <v>164</v>
      </c>
      <c r="AD49" s="199">
        <v>2</v>
      </c>
      <c r="AE49" s="200">
        <v>56036970</v>
      </c>
      <c r="AF49" s="200">
        <f t="shared" si="23"/>
        <v>112073940</v>
      </c>
      <c r="AG49" s="200">
        <f t="shared" si="24"/>
        <v>125522812.80000001</v>
      </c>
      <c r="AH49" s="199">
        <v>2</v>
      </c>
      <c r="AI49" s="200">
        <v>56036970</v>
      </c>
      <c r="AJ49" s="200">
        <f t="shared" si="25"/>
        <v>112073940</v>
      </c>
      <c r="AK49" s="200">
        <f t="shared" si="26"/>
        <v>125522812.80000001</v>
      </c>
      <c r="AL49" s="199">
        <v>3</v>
      </c>
      <c r="AM49" s="200">
        <v>56036970</v>
      </c>
      <c r="AN49" s="200">
        <f t="shared" si="101"/>
        <v>168110910</v>
      </c>
      <c r="AO49" s="200">
        <f t="shared" si="28"/>
        <v>188284219.20000002</v>
      </c>
      <c r="AP49" s="199">
        <v>4</v>
      </c>
      <c r="AQ49" s="200">
        <v>56036970</v>
      </c>
      <c r="AR49" s="200">
        <f t="shared" si="102"/>
        <v>224147880</v>
      </c>
      <c r="AS49" s="200">
        <f t="shared" si="30"/>
        <v>251045625.60000002</v>
      </c>
      <c r="AT49" s="201">
        <v>5</v>
      </c>
      <c r="AU49" s="200">
        <v>56036970</v>
      </c>
      <c r="AV49" s="200">
        <f t="shared" si="103"/>
        <v>280184850</v>
      </c>
      <c r="AW49" s="200">
        <f t="shared" si="9"/>
        <v>313807032.00000006</v>
      </c>
      <c r="AX49" s="201">
        <f t="shared" si="104"/>
        <v>16</v>
      </c>
      <c r="AY49" s="200">
        <v>0</v>
      </c>
      <c r="AZ49" s="200">
        <f t="shared" si="31"/>
        <v>0</v>
      </c>
      <c r="BA49" s="32" t="s">
        <v>167</v>
      </c>
      <c r="BB49" s="27"/>
      <c r="BC49" s="27"/>
      <c r="BD49" s="27"/>
      <c r="BE49" s="27"/>
      <c r="BF49" s="27"/>
      <c r="BG49" s="52"/>
      <c r="BH49" s="41"/>
      <c r="BI49" s="41"/>
      <c r="BJ49" s="22"/>
      <c r="BK49" s="41"/>
      <c r="BL49" s="22"/>
      <c r="BM49" s="22"/>
      <c r="BN49" s="37" t="s">
        <v>295</v>
      </c>
    </row>
    <row r="50" spans="1:98" s="6" customFormat="1" ht="13.15" customHeight="1" x14ac:dyDescent="0.2">
      <c r="A50" s="32" t="s">
        <v>34</v>
      </c>
      <c r="B50" s="40"/>
      <c r="C50" s="37" t="s">
        <v>292</v>
      </c>
      <c r="D50" s="127" t="s">
        <v>1040</v>
      </c>
      <c r="E50" s="40"/>
      <c r="F50" s="40" t="s">
        <v>704</v>
      </c>
      <c r="G50" s="27" t="s">
        <v>293</v>
      </c>
      <c r="H50" s="25">
        <v>130000569</v>
      </c>
      <c r="I50" s="27" t="s">
        <v>290</v>
      </c>
      <c r="J50" s="27" t="s">
        <v>294</v>
      </c>
      <c r="K50" s="125" t="s">
        <v>9</v>
      </c>
      <c r="L50" s="324" t="s">
        <v>1016</v>
      </c>
      <c r="M50" s="27"/>
      <c r="N50" s="32"/>
      <c r="O50" s="32" t="s">
        <v>654</v>
      </c>
      <c r="P50" s="27" t="s">
        <v>732</v>
      </c>
      <c r="Q50" s="32" t="s">
        <v>1038</v>
      </c>
      <c r="R50" s="27" t="s">
        <v>163</v>
      </c>
      <c r="S50" s="32" t="s">
        <v>162</v>
      </c>
      <c r="T50" s="27" t="s">
        <v>194</v>
      </c>
      <c r="U50" s="27" t="s">
        <v>10</v>
      </c>
      <c r="V50" s="32"/>
      <c r="W50" s="198" t="s">
        <v>655</v>
      </c>
      <c r="X50" s="32" t="s">
        <v>272</v>
      </c>
      <c r="Y50" s="25">
        <v>0</v>
      </c>
      <c r="Z50" s="63">
        <v>90</v>
      </c>
      <c r="AA50" s="49">
        <v>10</v>
      </c>
      <c r="AB50" s="27" t="s">
        <v>195</v>
      </c>
      <c r="AC50" s="23" t="s">
        <v>164</v>
      </c>
      <c r="AD50" s="199">
        <v>8</v>
      </c>
      <c r="AE50" s="200">
        <v>28458722.199999999</v>
      </c>
      <c r="AF50" s="200">
        <v>227669777.59999999</v>
      </c>
      <c r="AG50" s="200">
        <v>254990150.91200003</v>
      </c>
      <c r="AH50" s="199">
        <v>3</v>
      </c>
      <c r="AI50" s="200">
        <v>28458722.199999999</v>
      </c>
      <c r="AJ50" s="200">
        <v>85376166.599999994</v>
      </c>
      <c r="AK50" s="200">
        <v>95621306.592000008</v>
      </c>
      <c r="AL50" s="199">
        <v>3</v>
      </c>
      <c r="AM50" s="200">
        <v>28458722.199999999</v>
      </c>
      <c r="AN50" s="200">
        <v>85376166.599999994</v>
      </c>
      <c r="AO50" s="200">
        <v>95621306.592000008</v>
      </c>
      <c r="AP50" s="199">
        <v>5</v>
      </c>
      <c r="AQ50" s="200">
        <v>28458722.199999999</v>
      </c>
      <c r="AR50" s="200">
        <v>142293611</v>
      </c>
      <c r="AS50" s="200">
        <v>159368844.32000002</v>
      </c>
      <c r="AT50" s="201">
        <v>2</v>
      </c>
      <c r="AU50" s="200">
        <v>28458722.199999999</v>
      </c>
      <c r="AV50" s="200">
        <v>56917444.399999999</v>
      </c>
      <c r="AW50" s="200">
        <v>63747537.728000008</v>
      </c>
      <c r="AX50" s="201">
        <v>21</v>
      </c>
      <c r="AY50" s="322">
        <f t="shared" ref="AY50" si="117">AF50+AJ50+AR50+AN50+AV50</f>
        <v>597633166.19999993</v>
      </c>
      <c r="AZ50" s="322">
        <f t="shared" ref="AZ50" si="118">AG50+AK50+AO50+AS50+AW50</f>
        <v>669349146.14400017</v>
      </c>
      <c r="BA50" s="137" t="s">
        <v>656</v>
      </c>
      <c r="BB50" s="27"/>
      <c r="BC50" s="27"/>
      <c r="BD50" s="27"/>
      <c r="BE50" s="27"/>
      <c r="BF50" s="27"/>
      <c r="BG50" s="52"/>
      <c r="BH50" s="52"/>
      <c r="BI50" s="52"/>
      <c r="BJ50" s="41"/>
      <c r="BK50" s="41"/>
      <c r="BL50" s="22"/>
      <c r="BM50" s="40" t="s">
        <v>702</v>
      </c>
    </row>
    <row r="51" spans="1:98" ht="13.15" customHeight="1" x14ac:dyDescent="0.2">
      <c r="A51" s="32" t="s">
        <v>34</v>
      </c>
      <c r="B51" s="22"/>
      <c r="C51" s="37" t="s">
        <v>295</v>
      </c>
      <c r="D51" s="127" t="s">
        <v>695</v>
      </c>
      <c r="E51" s="22"/>
      <c r="F51" s="40" t="s">
        <v>705</v>
      </c>
      <c r="G51" s="27" t="s">
        <v>296</v>
      </c>
      <c r="H51" s="25">
        <v>130000570</v>
      </c>
      <c r="I51" s="27" t="s">
        <v>290</v>
      </c>
      <c r="J51" s="27" t="s">
        <v>297</v>
      </c>
      <c r="K51" s="125" t="s">
        <v>9</v>
      </c>
      <c r="L51" s="27" t="s">
        <v>653</v>
      </c>
      <c r="M51" s="27"/>
      <c r="N51" s="32"/>
      <c r="O51" s="32" t="s">
        <v>654</v>
      </c>
      <c r="P51" s="27" t="s">
        <v>732</v>
      </c>
      <c r="Q51" s="32" t="s">
        <v>254</v>
      </c>
      <c r="R51" s="27" t="s">
        <v>163</v>
      </c>
      <c r="S51" s="32" t="s">
        <v>162</v>
      </c>
      <c r="T51" s="27" t="s">
        <v>194</v>
      </c>
      <c r="U51" s="27" t="s">
        <v>10</v>
      </c>
      <c r="V51" s="32"/>
      <c r="W51" s="198" t="s">
        <v>655</v>
      </c>
      <c r="X51" s="32" t="s">
        <v>272</v>
      </c>
      <c r="Y51" s="25">
        <v>0</v>
      </c>
      <c r="Z51" s="63">
        <v>90</v>
      </c>
      <c r="AA51" s="49">
        <v>10</v>
      </c>
      <c r="AB51" s="27" t="s">
        <v>195</v>
      </c>
      <c r="AC51" s="23" t="s">
        <v>164</v>
      </c>
      <c r="AD51" s="199">
        <v>2</v>
      </c>
      <c r="AE51" s="200">
        <v>56036970</v>
      </c>
      <c r="AF51" s="200">
        <f t="shared" si="23"/>
        <v>112073940</v>
      </c>
      <c r="AG51" s="200">
        <f t="shared" si="24"/>
        <v>125522812.80000001</v>
      </c>
      <c r="AH51" s="199">
        <v>2</v>
      </c>
      <c r="AI51" s="200">
        <v>56036970</v>
      </c>
      <c r="AJ51" s="200">
        <f t="shared" si="25"/>
        <v>112073940</v>
      </c>
      <c r="AK51" s="200">
        <f t="shared" si="26"/>
        <v>125522812.80000001</v>
      </c>
      <c r="AL51" s="199">
        <v>3</v>
      </c>
      <c r="AM51" s="200">
        <v>56036970</v>
      </c>
      <c r="AN51" s="200">
        <f t="shared" si="101"/>
        <v>168110910</v>
      </c>
      <c r="AO51" s="200">
        <f t="shared" si="28"/>
        <v>188284219.20000002</v>
      </c>
      <c r="AP51" s="199">
        <v>4</v>
      </c>
      <c r="AQ51" s="200">
        <v>56036970</v>
      </c>
      <c r="AR51" s="200">
        <f t="shared" si="102"/>
        <v>224147880</v>
      </c>
      <c r="AS51" s="200">
        <f t="shared" si="30"/>
        <v>251045625.60000002</v>
      </c>
      <c r="AT51" s="201">
        <v>5</v>
      </c>
      <c r="AU51" s="200">
        <v>56036970</v>
      </c>
      <c r="AV51" s="200">
        <f t="shared" si="103"/>
        <v>280184850</v>
      </c>
      <c r="AW51" s="200">
        <f t="shared" si="9"/>
        <v>313807032.00000006</v>
      </c>
      <c r="AX51" s="201">
        <f t="shared" si="104"/>
        <v>16</v>
      </c>
      <c r="AY51" s="200">
        <v>0</v>
      </c>
      <c r="AZ51" s="200">
        <f t="shared" si="31"/>
        <v>0</v>
      </c>
      <c r="BA51" s="137" t="s">
        <v>656</v>
      </c>
      <c r="BB51" s="27"/>
      <c r="BC51" s="27"/>
      <c r="BD51" s="27"/>
      <c r="BE51" s="27"/>
      <c r="BF51" s="27"/>
      <c r="BG51" s="52"/>
      <c r="BH51" s="41"/>
      <c r="BI51" s="41"/>
      <c r="BJ51" s="22"/>
      <c r="BK51" s="41"/>
      <c r="BL51" s="22"/>
      <c r="BM51" s="40" t="s">
        <v>702</v>
      </c>
    </row>
    <row r="52" spans="1:98" s="6" customFormat="1" ht="11.25" customHeight="1" x14ac:dyDescent="0.2">
      <c r="A52" s="32" t="s">
        <v>34</v>
      </c>
      <c r="B52" s="40"/>
      <c r="C52" s="37"/>
      <c r="D52" s="127"/>
      <c r="E52" s="40"/>
      <c r="F52" s="40" t="s">
        <v>23</v>
      </c>
      <c r="G52" s="27" t="s">
        <v>299</v>
      </c>
      <c r="H52" s="25">
        <v>130001232</v>
      </c>
      <c r="I52" s="27" t="s">
        <v>300</v>
      </c>
      <c r="J52" s="27" t="s">
        <v>301</v>
      </c>
      <c r="K52" s="125" t="s">
        <v>22</v>
      </c>
      <c r="L52" s="27"/>
      <c r="M52" s="27" t="s">
        <v>28</v>
      </c>
      <c r="N52" s="32" t="s">
        <v>140</v>
      </c>
      <c r="O52" s="32" t="s">
        <v>162</v>
      </c>
      <c r="P52" s="68" t="s">
        <v>413</v>
      </c>
      <c r="Q52" s="197" t="s">
        <v>271</v>
      </c>
      <c r="R52" s="27" t="s">
        <v>163</v>
      </c>
      <c r="S52" s="32" t="s">
        <v>162</v>
      </c>
      <c r="T52" s="27" t="s">
        <v>194</v>
      </c>
      <c r="U52" s="27" t="s">
        <v>10</v>
      </c>
      <c r="V52" s="32"/>
      <c r="W52" s="198" t="s">
        <v>287</v>
      </c>
      <c r="X52" s="32" t="s">
        <v>272</v>
      </c>
      <c r="Y52" s="25">
        <v>30</v>
      </c>
      <c r="Z52" s="63">
        <v>60</v>
      </c>
      <c r="AA52" s="49">
        <v>10</v>
      </c>
      <c r="AB52" s="27" t="s">
        <v>195</v>
      </c>
      <c r="AC52" s="23" t="s">
        <v>164</v>
      </c>
      <c r="AD52" s="199">
        <v>2</v>
      </c>
      <c r="AE52" s="200">
        <v>68846290.400000006</v>
      </c>
      <c r="AF52" s="200">
        <f t="shared" si="23"/>
        <v>137692580.80000001</v>
      </c>
      <c r="AG52" s="200">
        <f t="shared" si="24"/>
        <v>154215690.49600002</v>
      </c>
      <c r="AH52" s="199">
        <v>2</v>
      </c>
      <c r="AI52" s="200">
        <v>68846290.400000006</v>
      </c>
      <c r="AJ52" s="200">
        <f t="shared" si="25"/>
        <v>137692580.80000001</v>
      </c>
      <c r="AK52" s="200">
        <f t="shared" si="26"/>
        <v>154215690.49600002</v>
      </c>
      <c r="AL52" s="199">
        <v>1</v>
      </c>
      <c r="AM52" s="200">
        <v>68846290.400000006</v>
      </c>
      <c r="AN52" s="200">
        <f t="shared" si="101"/>
        <v>68846290.400000006</v>
      </c>
      <c r="AO52" s="200">
        <f t="shared" si="28"/>
        <v>77107845.248000011</v>
      </c>
      <c r="AP52" s="199">
        <v>2</v>
      </c>
      <c r="AQ52" s="200">
        <v>68846290.400000006</v>
      </c>
      <c r="AR52" s="200">
        <f t="shared" si="102"/>
        <v>137692580.80000001</v>
      </c>
      <c r="AS52" s="200">
        <f t="shared" si="30"/>
        <v>154215690.49600002</v>
      </c>
      <c r="AT52" s="201">
        <v>1</v>
      </c>
      <c r="AU52" s="200">
        <v>68846290.400000006</v>
      </c>
      <c r="AV52" s="200">
        <f t="shared" si="103"/>
        <v>68846290.400000006</v>
      </c>
      <c r="AW52" s="200">
        <f t="shared" si="9"/>
        <v>77107845.248000011</v>
      </c>
      <c r="AX52" s="201">
        <f t="shared" si="104"/>
        <v>8</v>
      </c>
      <c r="AY52" s="200">
        <v>0</v>
      </c>
      <c r="AZ52" s="200">
        <f t="shared" si="31"/>
        <v>0</v>
      </c>
      <c r="BA52" s="32" t="s">
        <v>167</v>
      </c>
      <c r="BB52" s="27"/>
      <c r="BC52" s="27"/>
      <c r="BD52" s="27"/>
      <c r="BE52" s="27"/>
      <c r="BF52" s="27"/>
      <c r="BG52" s="52"/>
      <c r="BH52" s="52"/>
      <c r="BI52" s="52"/>
      <c r="BJ52" s="52"/>
      <c r="BK52" s="52"/>
      <c r="BL52" s="52"/>
      <c r="BM52" s="41"/>
      <c r="BN52" s="37" t="s">
        <v>298</v>
      </c>
    </row>
    <row r="53" spans="1:98" ht="13.15" customHeight="1" x14ac:dyDescent="0.2">
      <c r="A53" s="32" t="s">
        <v>34</v>
      </c>
      <c r="B53" s="22"/>
      <c r="C53" s="37" t="s">
        <v>295</v>
      </c>
      <c r="D53" s="127" t="s">
        <v>1041</v>
      </c>
      <c r="E53" s="22"/>
      <c r="F53" s="40" t="s">
        <v>705</v>
      </c>
      <c r="G53" s="27" t="s">
        <v>296</v>
      </c>
      <c r="H53" s="25">
        <v>130000570</v>
      </c>
      <c r="I53" s="27" t="s">
        <v>290</v>
      </c>
      <c r="J53" s="27" t="s">
        <v>297</v>
      </c>
      <c r="K53" s="125" t="s">
        <v>9</v>
      </c>
      <c r="L53" s="324" t="s">
        <v>1016</v>
      </c>
      <c r="M53" s="27"/>
      <c r="N53" s="32"/>
      <c r="O53" s="32" t="s">
        <v>654</v>
      </c>
      <c r="P53" s="27" t="s">
        <v>732</v>
      </c>
      <c r="Q53" s="32" t="s">
        <v>1038</v>
      </c>
      <c r="R53" s="27" t="s">
        <v>163</v>
      </c>
      <c r="S53" s="32" t="s">
        <v>162</v>
      </c>
      <c r="T53" s="27" t="s">
        <v>194</v>
      </c>
      <c r="U53" s="27" t="s">
        <v>10</v>
      </c>
      <c r="V53" s="32"/>
      <c r="W53" s="198" t="s">
        <v>655</v>
      </c>
      <c r="X53" s="32" t="s">
        <v>272</v>
      </c>
      <c r="Y53" s="25">
        <v>0</v>
      </c>
      <c r="Z53" s="63">
        <v>90</v>
      </c>
      <c r="AA53" s="49">
        <v>10</v>
      </c>
      <c r="AB53" s="27" t="s">
        <v>195</v>
      </c>
      <c r="AC53" s="23" t="s">
        <v>164</v>
      </c>
      <c r="AD53" s="199">
        <v>2</v>
      </c>
      <c r="AE53" s="200">
        <v>56036970</v>
      </c>
      <c r="AF53" s="200">
        <v>112073940</v>
      </c>
      <c r="AG53" s="200">
        <v>125522812.80000001</v>
      </c>
      <c r="AH53" s="199">
        <v>2</v>
      </c>
      <c r="AI53" s="200">
        <v>56036970</v>
      </c>
      <c r="AJ53" s="200">
        <v>112073940</v>
      </c>
      <c r="AK53" s="200">
        <v>125522812.80000001</v>
      </c>
      <c r="AL53" s="199">
        <v>3</v>
      </c>
      <c r="AM53" s="200">
        <v>56036970</v>
      </c>
      <c r="AN53" s="200">
        <v>168110910</v>
      </c>
      <c r="AO53" s="200">
        <v>188284219.20000002</v>
      </c>
      <c r="AP53" s="199">
        <v>4</v>
      </c>
      <c r="AQ53" s="200">
        <v>56036970</v>
      </c>
      <c r="AR53" s="200">
        <v>224147880</v>
      </c>
      <c r="AS53" s="200">
        <v>251045625.60000002</v>
      </c>
      <c r="AT53" s="201">
        <v>5</v>
      </c>
      <c r="AU53" s="200">
        <v>56036970</v>
      </c>
      <c r="AV53" s="200">
        <v>280184850</v>
      </c>
      <c r="AW53" s="200">
        <v>313807032.00000006</v>
      </c>
      <c r="AX53" s="201">
        <v>16</v>
      </c>
      <c r="AY53" s="322">
        <f t="shared" ref="AY53" si="119">AF53+AJ53+AR53+AN53+AV53</f>
        <v>896591520</v>
      </c>
      <c r="AZ53" s="322">
        <f t="shared" ref="AZ53" si="120">AG53+AK53+AO53+AS53+AW53</f>
        <v>1004182502.4000001</v>
      </c>
      <c r="BA53" s="137" t="s">
        <v>656</v>
      </c>
      <c r="BB53" s="27"/>
      <c r="BC53" s="27"/>
      <c r="BD53" s="27"/>
      <c r="BE53" s="27"/>
      <c r="BF53" s="27"/>
      <c r="BG53" s="52"/>
      <c r="BH53" s="41"/>
      <c r="BI53" s="41"/>
      <c r="BJ53" s="22"/>
      <c r="BK53" s="41"/>
      <c r="BL53" s="22"/>
      <c r="BM53" s="40" t="s">
        <v>702</v>
      </c>
    </row>
    <row r="54" spans="1:98" s="6" customFormat="1" ht="11.25" customHeight="1" x14ac:dyDescent="0.2">
      <c r="A54" s="32" t="s">
        <v>34</v>
      </c>
      <c r="B54" s="40"/>
      <c r="C54" s="37" t="s">
        <v>298</v>
      </c>
      <c r="D54" s="127" t="s">
        <v>27</v>
      </c>
      <c r="E54" s="40"/>
      <c r="F54" s="40" t="s">
        <v>706</v>
      </c>
      <c r="G54" s="27" t="s">
        <v>299</v>
      </c>
      <c r="H54" s="25">
        <v>130001232</v>
      </c>
      <c r="I54" s="27" t="s">
        <v>300</v>
      </c>
      <c r="J54" s="27" t="s">
        <v>301</v>
      </c>
      <c r="K54" s="125" t="s">
        <v>9</v>
      </c>
      <c r="L54" s="27" t="s">
        <v>653</v>
      </c>
      <c r="M54" s="27"/>
      <c r="N54" s="32"/>
      <c r="O54" s="32" t="s">
        <v>654</v>
      </c>
      <c r="P54" s="27" t="s">
        <v>732</v>
      </c>
      <c r="Q54" s="32" t="s">
        <v>254</v>
      </c>
      <c r="R54" s="27" t="s">
        <v>163</v>
      </c>
      <c r="S54" s="32" t="s">
        <v>162</v>
      </c>
      <c r="T54" s="27" t="s">
        <v>194</v>
      </c>
      <c r="U54" s="27" t="s">
        <v>10</v>
      </c>
      <c r="V54" s="32"/>
      <c r="W54" s="198" t="s">
        <v>655</v>
      </c>
      <c r="X54" s="32" t="s">
        <v>272</v>
      </c>
      <c r="Y54" s="25">
        <v>0</v>
      </c>
      <c r="Z54" s="63">
        <v>90</v>
      </c>
      <c r="AA54" s="49">
        <v>10</v>
      </c>
      <c r="AB54" s="27" t="s">
        <v>195</v>
      </c>
      <c r="AC54" s="23" t="s">
        <v>164</v>
      </c>
      <c r="AD54" s="199">
        <v>2</v>
      </c>
      <c r="AE54" s="200">
        <v>68846290.400000006</v>
      </c>
      <c r="AF54" s="200">
        <f t="shared" si="23"/>
        <v>137692580.80000001</v>
      </c>
      <c r="AG54" s="200">
        <f t="shared" si="24"/>
        <v>154215690.49600002</v>
      </c>
      <c r="AH54" s="199">
        <v>2</v>
      </c>
      <c r="AI54" s="200">
        <v>68846290.400000006</v>
      </c>
      <c r="AJ54" s="200">
        <f t="shared" si="25"/>
        <v>137692580.80000001</v>
      </c>
      <c r="AK54" s="200">
        <f t="shared" si="26"/>
        <v>154215690.49600002</v>
      </c>
      <c r="AL54" s="199">
        <v>1</v>
      </c>
      <c r="AM54" s="200">
        <v>68846290.400000006</v>
      </c>
      <c r="AN54" s="200">
        <f t="shared" si="101"/>
        <v>68846290.400000006</v>
      </c>
      <c r="AO54" s="200">
        <f t="shared" si="28"/>
        <v>77107845.248000011</v>
      </c>
      <c r="AP54" s="199">
        <v>2</v>
      </c>
      <c r="AQ54" s="200">
        <v>68846290.400000006</v>
      </c>
      <c r="AR54" s="200">
        <f t="shared" si="102"/>
        <v>137692580.80000001</v>
      </c>
      <c r="AS54" s="200">
        <f t="shared" si="30"/>
        <v>154215690.49600002</v>
      </c>
      <c r="AT54" s="201">
        <v>1</v>
      </c>
      <c r="AU54" s="200">
        <v>68846290.400000006</v>
      </c>
      <c r="AV54" s="200">
        <f t="shared" si="103"/>
        <v>68846290.400000006</v>
      </c>
      <c r="AW54" s="200">
        <f t="shared" si="9"/>
        <v>77107845.248000011</v>
      </c>
      <c r="AX54" s="201">
        <f t="shared" si="104"/>
        <v>8</v>
      </c>
      <c r="AY54" s="200">
        <v>0</v>
      </c>
      <c r="AZ54" s="200">
        <f t="shared" si="31"/>
        <v>0</v>
      </c>
      <c r="BA54" s="137" t="s">
        <v>656</v>
      </c>
      <c r="BB54" s="27"/>
      <c r="BC54" s="27"/>
      <c r="BD54" s="27"/>
      <c r="BE54" s="27"/>
      <c r="BF54" s="27"/>
      <c r="BG54" s="52"/>
      <c r="BH54" s="52"/>
      <c r="BI54" s="52"/>
      <c r="BJ54" s="52"/>
      <c r="BK54" s="52"/>
      <c r="BL54" s="52"/>
      <c r="BM54" s="40" t="s">
        <v>702</v>
      </c>
    </row>
    <row r="55" spans="1:98" s="6" customFormat="1" ht="13.15" customHeight="1" x14ac:dyDescent="0.2">
      <c r="A55" s="32" t="s">
        <v>211</v>
      </c>
      <c r="B55" s="40"/>
      <c r="C55" s="37"/>
      <c r="D55" s="127"/>
      <c r="E55" s="40"/>
      <c r="F55" s="40" t="s">
        <v>17</v>
      </c>
      <c r="G55" s="27" t="s">
        <v>303</v>
      </c>
      <c r="H55" s="25">
        <v>210021823</v>
      </c>
      <c r="I55" s="27" t="s">
        <v>304</v>
      </c>
      <c r="J55" s="27" t="s">
        <v>305</v>
      </c>
      <c r="K55" s="125" t="s">
        <v>22</v>
      </c>
      <c r="L55" s="27"/>
      <c r="M55" s="27" t="s">
        <v>28</v>
      </c>
      <c r="N55" s="32" t="s">
        <v>140</v>
      </c>
      <c r="O55" s="32" t="s">
        <v>162</v>
      </c>
      <c r="P55" s="68" t="s">
        <v>413</v>
      </c>
      <c r="Q55" s="197" t="s">
        <v>271</v>
      </c>
      <c r="R55" s="27" t="s">
        <v>163</v>
      </c>
      <c r="S55" s="32" t="s">
        <v>162</v>
      </c>
      <c r="T55" s="27" t="s">
        <v>194</v>
      </c>
      <c r="U55" s="27" t="s">
        <v>10</v>
      </c>
      <c r="V55" s="32"/>
      <c r="W55" s="198" t="s">
        <v>287</v>
      </c>
      <c r="X55" s="32" t="s">
        <v>272</v>
      </c>
      <c r="Y55" s="25">
        <v>30</v>
      </c>
      <c r="Z55" s="63">
        <v>60</v>
      </c>
      <c r="AA55" s="49">
        <v>10</v>
      </c>
      <c r="AB55" s="27" t="s">
        <v>195</v>
      </c>
      <c r="AC55" s="23" t="s">
        <v>164</v>
      </c>
      <c r="AD55" s="199">
        <v>320</v>
      </c>
      <c r="AE55" s="200">
        <v>2100</v>
      </c>
      <c r="AF55" s="200">
        <f t="shared" ref="AF55:AF61" si="121">AD55*AE55</f>
        <v>672000</v>
      </c>
      <c r="AG55" s="200">
        <f t="shared" ref="AG55:AG61" si="122">AF55*1.12</f>
        <v>752640.00000000012</v>
      </c>
      <c r="AH55" s="199">
        <v>320</v>
      </c>
      <c r="AI55" s="200">
        <v>2100</v>
      </c>
      <c r="AJ55" s="200">
        <f t="shared" ref="AJ55:AJ61" si="123">AH55*AI55</f>
        <v>672000</v>
      </c>
      <c r="AK55" s="200">
        <f t="shared" ref="AK55:AK61" si="124">AJ55*1.12</f>
        <v>752640.00000000012</v>
      </c>
      <c r="AL55" s="199">
        <v>320</v>
      </c>
      <c r="AM55" s="200">
        <v>2100</v>
      </c>
      <c r="AN55" s="200">
        <f t="shared" ref="AN55:AN61" si="125">AM55*AL55</f>
        <v>672000</v>
      </c>
      <c r="AO55" s="200">
        <f t="shared" ref="AO55:AO61" si="126">AN55*1.12</f>
        <v>752640.00000000012</v>
      </c>
      <c r="AP55" s="199">
        <v>320</v>
      </c>
      <c r="AQ55" s="200">
        <v>2100</v>
      </c>
      <c r="AR55" s="200">
        <f t="shared" ref="AR55:AR61" si="127">AQ55*AP55</f>
        <v>672000</v>
      </c>
      <c r="AS55" s="200">
        <f t="shared" ref="AS55:AS61" si="128">AR55*1.12</f>
        <v>752640.00000000012</v>
      </c>
      <c r="AT55" s="201">
        <v>320</v>
      </c>
      <c r="AU55" s="200">
        <v>2100</v>
      </c>
      <c r="AV55" s="200">
        <f t="shared" ref="AV55:AV61" si="129">AU55*AT55</f>
        <v>672000</v>
      </c>
      <c r="AW55" s="200">
        <f t="shared" ref="AW55:AW61" si="130">AV55*1.12</f>
        <v>752640.00000000012</v>
      </c>
      <c r="AX55" s="196">
        <v>0</v>
      </c>
      <c r="AY55" s="195">
        <v>0</v>
      </c>
      <c r="AZ55" s="200">
        <f t="shared" ref="AZ55:AZ61" si="131">AY55*1.12</f>
        <v>0</v>
      </c>
      <c r="BA55" s="32" t="s">
        <v>167</v>
      </c>
      <c r="BB55" s="27"/>
      <c r="BC55" s="27"/>
      <c r="BD55" s="27"/>
      <c r="BE55" s="27"/>
      <c r="BF55" s="27"/>
      <c r="BG55" s="52"/>
      <c r="BH55" s="52"/>
      <c r="BI55" s="52"/>
      <c r="BJ55" s="41"/>
      <c r="BK55" s="41"/>
      <c r="BL55" s="22"/>
      <c r="BN55" s="37" t="s">
        <v>302</v>
      </c>
    </row>
    <row r="56" spans="1:98" s="6" customFormat="1" ht="11.25" customHeight="1" x14ac:dyDescent="0.2">
      <c r="A56" s="32" t="s">
        <v>34</v>
      </c>
      <c r="B56" s="40"/>
      <c r="C56" s="37" t="s">
        <v>298</v>
      </c>
      <c r="D56" s="127" t="s">
        <v>701</v>
      </c>
      <c r="E56" s="40"/>
      <c r="F56" s="40" t="s">
        <v>706</v>
      </c>
      <c r="G56" s="27" t="s">
        <v>299</v>
      </c>
      <c r="H56" s="25">
        <v>130001232</v>
      </c>
      <c r="I56" s="27" t="s">
        <v>300</v>
      </c>
      <c r="J56" s="27" t="s">
        <v>301</v>
      </c>
      <c r="K56" s="125" t="s">
        <v>9</v>
      </c>
      <c r="L56" s="324" t="s">
        <v>1016</v>
      </c>
      <c r="M56" s="27"/>
      <c r="N56" s="32"/>
      <c r="O56" s="32" t="s">
        <v>654</v>
      </c>
      <c r="P56" s="27" t="s">
        <v>732</v>
      </c>
      <c r="Q56" s="32" t="s">
        <v>1038</v>
      </c>
      <c r="R56" s="27" t="s">
        <v>163</v>
      </c>
      <c r="S56" s="32" t="s">
        <v>162</v>
      </c>
      <c r="T56" s="27" t="s">
        <v>194</v>
      </c>
      <c r="U56" s="27" t="s">
        <v>10</v>
      </c>
      <c r="V56" s="32"/>
      <c r="W56" s="198" t="s">
        <v>655</v>
      </c>
      <c r="X56" s="32" t="s">
        <v>272</v>
      </c>
      <c r="Y56" s="25">
        <v>0</v>
      </c>
      <c r="Z56" s="63">
        <v>90</v>
      </c>
      <c r="AA56" s="49">
        <v>10</v>
      </c>
      <c r="AB56" s="27" t="s">
        <v>195</v>
      </c>
      <c r="AC56" s="23" t="s">
        <v>164</v>
      </c>
      <c r="AD56" s="199">
        <v>2</v>
      </c>
      <c r="AE56" s="200">
        <v>68846290.400000006</v>
      </c>
      <c r="AF56" s="200">
        <v>137692580.80000001</v>
      </c>
      <c r="AG56" s="200">
        <v>154215690.49600002</v>
      </c>
      <c r="AH56" s="199">
        <v>2</v>
      </c>
      <c r="AI56" s="200">
        <v>68846290.400000006</v>
      </c>
      <c r="AJ56" s="200">
        <v>137692580.80000001</v>
      </c>
      <c r="AK56" s="200">
        <v>154215690.49600002</v>
      </c>
      <c r="AL56" s="199">
        <v>1</v>
      </c>
      <c r="AM56" s="200">
        <v>68846290.400000006</v>
      </c>
      <c r="AN56" s="200">
        <v>68846290.400000006</v>
      </c>
      <c r="AO56" s="200">
        <v>77107845.248000011</v>
      </c>
      <c r="AP56" s="199">
        <v>2</v>
      </c>
      <c r="AQ56" s="200">
        <v>68846290.400000006</v>
      </c>
      <c r="AR56" s="200">
        <v>137692580.80000001</v>
      </c>
      <c r="AS56" s="200">
        <v>154215690.49600002</v>
      </c>
      <c r="AT56" s="201">
        <v>1</v>
      </c>
      <c r="AU56" s="200">
        <v>68846290.400000006</v>
      </c>
      <c r="AV56" s="200">
        <v>68846290.400000006</v>
      </c>
      <c r="AW56" s="200">
        <v>77107845.248000011</v>
      </c>
      <c r="AX56" s="201">
        <v>8</v>
      </c>
      <c r="AY56" s="322">
        <f t="shared" ref="AY56" si="132">AF56+AJ56+AR56+AN56+AV56</f>
        <v>550770323.20000005</v>
      </c>
      <c r="AZ56" s="322">
        <f t="shared" ref="AZ56" si="133">AG56+AK56+AO56+AS56+AW56</f>
        <v>616862761.98400009</v>
      </c>
      <c r="BA56" s="137" t="s">
        <v>656</v>
      </c>
      <c r="BB56" s="27"/>
      <c r="BC56" s="27"/>
      <c r="BD56" s="27"/>
      <c r="BE56" s="27"/>
      <c r="BF56" s="27"/>
      <c r="BG56" s="52"/>
      <c r="BH56" s="52"/>
      <c r="BI56" s="52"/>
      <c r="BJ56" s="52"/>
      <c r="BK56" s="52"/>
      <c r="BL56" s="52"/>
      <c r="BM56" s="40" t="s">
        <v>702</v>
      </c>
    </row>
    <row r="57" spans="1:98" s="6" customFormat="1" ht="13.15" customHeight="1" x14ac:dyDescent="0.2">
      <c r="A57" s="32" t="s">
        <v>211</v>
      </c>
      <c r="B57" s="40"/>
      <c r="C57" s="37" t="s">
        <v>302</v>
      </c>
      <c r="D57" s="127" t="s">
        <v>17</v>
      </c>
      <c r="E57" s="40"/>
      <c r="F57" s="40" t="s">
        <v>736</v>
      </c>
      <c r="G57" s="27" t="s">
        <v>303</v>
      </c>
      <c r="H57" s="25">
        <v>210021823</v>
      </c>
      <c r="I57" s="27" t="s">
        <v>304</v>
      </c>
      <c r="J57" s="27" t="s">
        <v>305</v>
      </c>
      <c r="K57" s="125" t="s">
        <v>22</v>
      </c>
      <c r="L57" s="27"/>
      <c r="M57" s="27" t="s">
        <v>28</v>
      </c>
      <c r="N57" s="32" t="s">
        <v>140</v>
      </c>
      <c r="O57" s="32" t="s">
        <v>162</v>
      </c>
      <c r="P57" s="68" t="s">
        <v>413</v>
      </c>
      <c r="Q57" s="123" t="s">
        <v>254</v>
      </c>
      <c r="R57" s="27" t="s">
        <v>163</v>
      </c>
      <c r="S57" s="32" t="s">
        <v>162</v>
      </c>
      <c r="T57" s="27" t="s">
        <v>194</v>
      </c>
      <c r="U57" s="27" t="s">
        <v>10</v>
      </c>
      <c r="V57" s="32"/>
      <c r="W57" s="198" t="s">
        <v>287</v>
      </c>
      <c r="X57" s="32" t="s">
        <v>272</v>
      </c>
      <c r="Y57" s="25">
        <v>30</v>
      </c>
      <c r="Z57" s="63">
        <v>60</v>
      </c>
      <c r="AA57" s="49">
        <v>10</v>
      </c>
      <c r="AB57" s="27" t="s">
        <v>195</v>
      </c>
      <c r="AC57" s="23" t="s">
        <v>164</v>
      </c>
      <c r="AD57" s="199">
        <v>320</v>
      </c>
      <c r="AE57" s="200">
        <v>2100</v>
      </c>
      <c r="AF57" s="200">
        <f t="shared" si="121"/>
        <v>672000</v>
      </c>
      <c r="AG57" s="200">
        <f t="shared" si="122"/>
        <v>752640.00000000012</v>
      </c>
      <c r="AH57" s="199">
        <v>320</v>
      </c>
      <c r="AI57" s="200">
        <v>2100</v>
      </c>
      <c r="AJ57" s="200">
        <f t="shared" si="123"/>
        <v>672000</v>
      </c>
      <c r="AK57" s="200">
        <f t="shared" si="124"/>
        <v>752640.00000000012</v>
      </c>
      <c r="AL57" s="199">
        <v>320</v>
      </c>
      <c r="AM57" s="200">
        <v>2100</v>
      </c>
      <c r="AN57" s="200">
        <f t="shared" si="125"/>
        <v>672000</v>
      </c>
      <c r="AO57" s="200">
        <f t="shared" si="126"/>
        <v>752640.00000000012</v>
      </c>
      <c r="AP57" s="199">
        <v>320</v>
      </c>
      <c r="AQ57" s="200">
        <v>2100</v>
      </c>
      <c r="AR57" s="200">
        <f t="shared" si="127"/>
        <v>672000</v>
      </c>
      <c r="AS57" s="200">
        <f t="shared" si="128"/>
        <v>752640.00000000012</v>
      </c>
      <c r="AT57" s="201">
        <v>320</v>
      </c>
      <c r="AU57" s="200">
        <v>2100</v>
      </c>
      <c r="AV57" s="200">
        <f t="shared" si="129"/>
        <v>672000</v>
      </c>
      <c r="AW57" s="200">
        <f t="shared" si="130"/>
        <v>752640.00000000012</v>
      </c>
      <c r="AX57" s="201">
        <f>AD57+AH57+AL57+AP57+AT57</f>
        <v>1600</v>
      </c>
      <c r="AY57" s="200">
        <f>AF57+AJ57+AN57+AR57+AV57</f>
        <v>3360000</v>
      </c>
      <c r="AZ57" s="200">
        <f t="shared" si="131"/>
        <v>3763200.0000000005</v>
      </c>
      <c r="BA57" s="32" t="s">
        <v>167</v>
      </c>
      <c r="BB57" s="27"/>
      <c r="BC57" s="27"/>
      <c r="BD57" s="27"/>
      <c r="BE57" s="27"/>
      <c r="BF57" s="27"/>
      <c r="BG57" s="52"/>
      <c r="BH57" s="52"/>
      <c r="BI57" s="52"/>
      <c r="BJ57" s="41"/>
      <c r="BK57" s="41"/>
      <c r="BL57" s="22"/>
      <c r="BM57" s="40" t="s">
        <v>734</v>
      </c>
    </row>
    <row r="58" spans="1:98" ht="13.15" customHeight="1" x14ac:dyDescent="0.2">
      <c r="A58" s="32" t="s">
        <v>211</v>
      </c>
      <c r="B58" s="22"/>
      <c r="C58" s="37"/>
      <c r="D58" s="127"/>
      <c r="E58" s="22"/>
      <c r="F58" s="40" t="s">
        <v>18</v>
      </c>
      <c r="G58" s="27" t="s">
        <v>303</v>
      </c>
      <c r="H58" s="25">
        <v>210021824</v>
      </c>
      <c r="I58" s="27" t="s">
        <v>304</v>
      </c>
      <c r="J58" s="27" t="s">
        <v>305</v>
      </c>
      <c r="K58" s="125" t="s">
        <v>22</v>
      </c>
      <c r="L58" s="27"/>
      <c r="M58" s="27" t="s">
        <v>28</v>
      </c>
      <c r="N58" s="32" t="s">
        <v>140</v>
      </c>
      <c r="O58" s="32" t="s">
        <v>162</v>
      </c>
      <c r="P58" s="68" t="s">
        <v>413</v>
      </c>
      <c r="Q58" s="197" t="s">
        <v>271</v>
      </c>
      <c r="R58" s="27" t="s">
        <v>163</v>
      </c>
      <c r="S58" s="32" t="s">
        <v>162</v>
      </c>
      <c r="T58" s="27" t="s">
        <v>194</v>
      </c>
      <c r="U58" s="27" t="s">
        <v>10</v>
      </c>
      <c r="V58" s="32"/>
      <c r="W58" s="198" t="s">
        <v>287</v>
      </c>
      <c r="X58" s="32" t="s">
        <v>272</v>
      </c>
      <c r="Y58" s="25">
        <v>30</v>
      </c>
      <c r="Z58" s="63">
        <v>60</v>
      </c>
      <c r="AA58" s="49">
        <v>10</v>
      </c>
      <c r="AB58" s="27" t="s">
        <v>195</v>
      </c>
      <c r="AC58" s="23" t="s">
        <v>164</v>
      </c>
      <c r="AD58" s="199">
        <v>590</v>
      </c>
      <c r="AE58" s="200">
        <v>2625</v>
      </c>
      <c r="AF58" s="200">
        <f t="shared" si="121"/>
        <v>1548750</v>
      </c>
      <c r="AG58" s="200">
        <f t="shared" si="122"/>
        <v>1734600.0000000002</v>
      </c>
      <c r="AH58" s="199">
        <v>590</v>
      </c>
      <c r="AI58" s="200">
        <v>2625</v>
      </c>
      <c r="AJ58" s="200">
        <f t="shared" si="123"/>
        <v>1548750</v>
      </c>
      <c r="AK58" s="200">
        <f t="shared" si="124"/>
        <v>1734600.0000000002</v>
      </c>
      <c r="AL58" s="199">
        <v>590</v>
      </c>
      <c r="AM58" s="200">
        <v>2625</v>
      </c>
      <c r="AN58" s="200">
        <f t="shared" si="125"/>
        <v>1548750</v>
      </c>
      <c r="AO58" s="200">
        <f t="shared" si="126"/>
        <v>1734600.0000000002</v>
      </c>
      <c r="AP58" s="199">
        <v>590</v>
      </c>
      <c r="AQ58" s="200">
        <v>2625</v>
      </c>
      <c r="AR58" s="200">
        <f t="shared" si="127"/>
        <v>1548750</v>
      </c>
      <c r="AS58" s="200">
        <f t="shared" si="128"/>
        <v>1734600.0000000002</v>
      </c>
      <c r="AT58" s="201">
        <v>590</v>
      </c>
      <c r="AU58" s="200">
        <v>2625</v>
      </c>
      <c r="AV58" s="200">
        <f t="shared" si="129"/>
        <v>1548750</v>
      </c>
      <c r="AW58" s="200">
        <f t="shared" si="130"/>
        <v>1734600.0000000002</v>
      </c>
      <c r="AX58" s="196">
        <v>0</v>
      </c>
      <c r="AY58" s="195">
        <v>0</v>
      </c>
      <c r="AZ58" s="200">
        <f t="shared" si="131"/>
        <v>0</v>
      </c>
      <c r="BA58" s="32" t="s">
        <v>167</v>
      </c>
      <c r="BB58" s="27"/>
      <c r="BC58" s="27"/>
      <c r="BD58" s="27"/>
      <c r="BE58" s="27"/>
      <c r="BF58" s="27"/>
      <c r="BG58" s="52"/>
      <c r="BH58" s="41"/>
      <c r="BI58" s="22"/>
      <c r="BJ58" s="22"/>
      <c r="BK58" s="22"/>
      <c r="BL58" s="22"/>
      <c r="BM58" s="22"/>
      <c r="BN58" s="37" t="s">
        <v>306</v>
      </c>
    </row>
    <row r="59" spans="1:98" ht="13.15" customHeight="1" x14ac:dyDescent="0.2">
      <c r="A59" s="32" t="s">
        <v>211</v>
      </c>
      <c r="B59" s="22"/>
      <c r="C59" s="37" t="s">
        <v>306</v>
      </c>
      <c r="D59" s="127" t="s">
        <v>18</v>
      </c>
      <c r="E59" s="22"/>
      <c r="F59" s="40" t="s">
        <v>737</v>
      </c>
      <c r="G59" s="27" t="s">
        <v>303</v>
      </c>
      <c r="H59" s="25">
        <v>210021824</v>
      </c>
      <c r="I59" s="27" t="s">
        <v>304</v>
      </c>
      <c r="J59" s="27" t="s">
        <v>305</v>
      </c>
      <c r="K59" s="125" t="s">
        <v>22</v>
      </c>
      <c r="L59" s="27"/>
      <c r="M59" s="27" t="s">
        <v>28</v>
      </c>
      <c r="N59" s="32" t="s">
        <v>140</v>
      </c>
      <c r="O59" s="32" t="s">
        <v>162</v>
      </c>
      <c r="P59" s="68" t="s">
        <v>413</v>
      </c>
      <c r="Q59" s="123" t="s">
        <v>254</v>
      </c>
      <c r="R59" s="27" t="s">
        <v>163</v>
      </c>
      <c r="S59" s="32" t="s">
        <v>162</v>
      </c>
      <c r="T59" s="27" t="s">
        <v>194</v>
      </c>
      <c r="U59" s="27" t="s">
        <v>10</v>
      </c>
      <c r="V59" s="32"/>
      <c r="W59" s="198" t="s">
        <v>287</v>
      </c>
      <c r="X59" s="32" t="s">
        <v>272</v>
      </c>
      <c r="Y59" s="25">
        <v>30</v>
      </c>
      <c r="Z59" s="63">
        <v>60</v>
      </c>
      <c r="AA59" s="49">
        <v>10</v>
      </c>
      <c r="AB59" s="27" t="s">
        <v>195</v>
      </c>
      <c r="AC59" s="23" t="s">
        <v>164</v>
      </c>
      <c r="AD59" s="199">
        <v>590</v>
      </c>
      <c r="AE59" s="200">
        <v>2625</v>
      </c>
      <c r="AF59" s="200">
        <f t="shared" si="121"/>
        <v>1548750</v>
      </c>
      <c r="AG59" s="200">
        <f t="shared" si="122"/>
        <v>1734600.0000000002</v>
      </c>
      <c r="AH59" s="199">
        <v>590</v>
      </c>
      <c r="AI59" s="200">
        <v>2625</v>
      </c>
      <c r="AJ59" s="200">
        <f t="shared" si="123"/>
        <v>1548750</v>
      </c>
      <c r="AK59" s="200">
        <f t="shared" si="124"/>
        <v>1734600.0000000002</v>
      </c>
      <c r="AL59" s="199">
        <v>590</v>
      </c>
      <c r="AM59" s="200">
        <v>2625</v>
      </c>
      <c r="AN59" s="200">
        <f t="shared" si="125"/>
        <v>1548750</v>
      </c>
      <c r="AO59" s="200">
        <f t="shared" si="126"/>
        <v>1734600.0000000002</v>
      </c>
      <c r="AP59" s="199">
        <v>590</v>
      </c>
      <c r="AQ59" s="200">
        <v>2625</v>
      </c>
      <c r="AR59" s="200">
        <f t="shared" si="127"/>
        <v>1548750</v>
      </c>
      <c r="AS59" s="200">
        <f t="shared" si="128"/>
        <v>1734600.0000000002</v>
      </c>
      <c r="AT59" s="201">
        <v>590</v>
      </c>
      <c r="AU59" s="200">
        <v>2625</v>
      </c>
      <c r="AV59" s="200">
        <f t="shared" si="129"/>
        <v>1548750</v>
      </c>
      <c r="AW59" s="200">
        <f t="shared" si="130"/>
        <v>1734600.0000000002</v>
      </c>
      <c r="AX59" s="201">
        <f>AD59+AH59+AL59+AP59+AT59</f>
        <v>2950</v>
      </c>
      <c r="AY59" s="200">
        <f>AF59+AJ59+AN59+AR59+AV59</f>
        <v>7743750</v>
      </c>
      <c r="AZ59" s="200">
        <f t="shared" si="131"/>
        <v>8673000</v>
      </c>
      <c r="BA59" s="32" t="s">
        <v>167</v>
      </c>
      <c r="BB59" s="27"/>
      <c r="BC59" s="27"/>
      <c r="BD59" s="27"/>
      <c r="BE59" s="27"/>
      <c r="BF59" s="27"/>
      <c r="BG59" s="52"/>
      <c r="BH59" s="41"/>
      <c r="BI59" s="22"/>
      <c r="BJ59" s="22"/>
      <c r="BK59" s="22"/>
      <c r="BL59" s="22"/>
      <c r="BM59" s="40" t="s">
        <v>734</v>
      </c>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1:98" s="6" customFormat="1" ht="12" customHeight="1" x14ac:dyDescent="0.2">
      <c r="A60" s="32" t="s">
        <v>211</v>
      </c>
      <c r="B60" s="40"/>
      <c r="C60" s="37"/>
      <c r="D60" s="127"/>
      <c r="E60" s="40"/>
      <c r="F60" s="40" t="s">
        <v>19</v>
      </c>
      <c r="G60" s="27" t="s">
        <v>303</v>
      </c>
      <c r="H60" s="25">
        <v>210024483</v>
      </c>
      <c r="I60" s="27" t="s">
        <v>304</v>
      </c>
      <c r="J60" s="27" t="s">
        <v>305</v>
      </c>
      <c r="K60" s="125" t="s">
        <v>22</v>
      </c>
      <c r="L60" s="27"/>
      <c r="M60" s="27" t="s">
        <v>28</v>
      </c>
      <c r="N60" s="32" t="s">
        <v>140</v>
      </c>
      <c r="O60" s="32" t="s">
        <v>162</v>
      </c>
      <c r="P60" s="68" t="s">
        <v>413</v>
      </c>
      <c r="Q60" s="197" t="s">
        <v>271</v>
      </c>
      <c r="R60" s="27" t="s">
        <v>163</v>
      </c>
      <c r="S60" s="32" t="s">
        <v>162</v>
      </c>
      <c r="T60" s="27" t="s">
        <v>194</v>
      </c>
      <c r="U60" s="27" t="s">
        <v>10</v>
      </c>
      <c r="V60" s="32"/>
      <c r="W60" s="198" t="s">
        <v>287</v>
      </c>
      <c r="X60" s="32" t="s">
        <v>272</v>
      </c>
      <c r="Y60" s="25">
        <v>30</v>
      </c>
      <c r="Z60" s="63">
        <v>60</v>
      </c>
      <c r="AA60" s="49">
        <v>10</v>
      </c>
      <c r="AB60" s="27" t="s">
        <v>195</v>
      </c>
      <c r="AC60" s="23" t="s">
        <v>164</v>
      </c>
      <c r="AD60" s="199">
        <v>355</v>
      </c>
      <c r="AE60" s="200">
        <v>2651.25</v>
      </c>
      <c r="AF60" s="200">
        <f t="shared" si="121"/>
        <v>941193.75</v>
      </c>
      <c r="AG60" s="200">
        <f t="shared" si="122"/>
        <v>1054137</v>
      </c>
      <c r="AH60" s="199">
        <v>355</v>
      </c>
      <c r="AI60" s="200">
        <v>2651.25</v>
      </c>
      <c r="AJ60" s="200">
        <f t="shared" si="123"/>
        <v>941193.75</v>
      </c>
      <c r="AK60" s="200">
        <f t="shared" si="124"/>
        <v>1054137</v>
      </c>
      <c r="AL60" s="199">
        <v>355</v>
      </c>
      <c r="AM60" s="200">
        <v>2651.25</v>
      </c>
      <c r="AN60" s="200">
        <f t="shared" si="125"/>
        <v>941193.75</v>
      </c>
      <c r="AO60" s="200">
        <f t="shared" si="126"/>
        <v>1054137</v>
      </c>
      <c r="AP60" s="199">
        <v>355</v>
      </c>
      <c r="AQ60" s="200">
        <v>2651.25</v>
      </c>
      <c r="AR60" s="200">
        <f t="shared" si="127"/>
        <v>941193.75</v>
      </c>
      <c r="AS60" s="200">
        <f t="shared" si="128"/>
        <v>1054137</v>
      </c>
      <c r="AT60" s="201">
        <v>355</v>
      </c>
      <c r="AU60" s="200">
        <v>2651.25</v>
      </c>
      <c r="AV60" s="200">
        <f t="shared" si="129"/>
        <v>941193.75</v>
      </c>
      <c r="AW60" s="200">
        <f t="shared" si="130"/>
        <v>1054137</v>
      </c>
      <c r="AX60" s="196">
        <v>0</v>
      </c>
      <c r="AY60" s="195">
        <v>0</v>
      </c>
      <c r="AZ60" s="200">
        <f t="shared" si="131"/>
        <v>0</v>
      </c>
      <c r="BA60" s="32" t="s">
        <v>167</v>
      </c>
      <c r="BB60" s="27"/>
      <c r="BC60" s="27"/>
      <c r="BD60" s="27"/>
      <c r="BE60" s="27"/>
      <c r="BF60" s="27"/>
      <c r="BG60" s="52"/>
      <c r="BH60" s="41"/>
      <c r="BI60" s="22"/>
      <c r="BJ60" s="22"/>
      <c r="BK60" s="22"/>
      <c r="BL60" s="40"/>
      <c r="BM60" s="40"/>
      <c r="BN60" s="37" t="s">
        <v>307</v>
      </c>
    </row>
    <row r="61" spans="1:98" s="6" customFormat="1" ht="12" customHeight="1" x14ac:dyDescent="0.2">
      <c r="A61" s="32" t="s">
        <v>211</v>
      </c>
      <c r="B61" s="40"/>
      <c r="C61" s="37" t="s">
        <v>307</v>
      </c>
      <c r="D61" s="127" t="s">
        <v>19</v>
      </c>
      <c r="E61" s="40"/>
      <c r="F61" s="40" t="s">
        <v>738</v>
      </c>
      <c r="G61" s="27" t="s">
        <v>303</v>
      </c>
      <c r="H61" s="25">
        <v>210024483</v>
      </c>
      <c r="I61" s="27" t="s">
        <v>304</v>
      </c>
      <c r="J61" s="27" t="s">
        <v>305</v>
      </c>
      <c r="K61" s="125" t="s">
        <v>22</v>
      </c>
      <c r="L61" s="27"/>
      <c r="M61" s="27" t="s">
        <v>28</v>
      </c>
      <c r="N61" s="32" t="s">
        <v>140</v>
      </c>
      <c r="O61" s="32" t="s">
        <v>162</v>
      </c>
      <c r="P61" s="68" t="s">
        <v>413</v>
      </c>
      <c r="Q61" s="123" t="s">
        <v>254</v>
      </c>
      <c r="R61" s="27" t="s">
        <v>163</v>
      </c>
      <c r="S61" s="32" t="s">
        <v>162</v>
      </c>
      <c r="T61" s="27" t="s">
        <v>194</v>
      </c>
      <c r="U61" s="27" t="s">
        <v>10</v>
      </c>
      <c r="V61" s="32"/>
      <c r="W61" s="198" t="s">
        <v>287</v>
      </c>
      <c r="X61" s="32" t="s">
        <v>272</v>
      </c>
      <c r="Y61" s="25">
        <v>30</v>
      </c>
      <c r="Z61" s="63">
        <v>60</v>
      </c>
      <c r="AA61" s="49">
        <v>10</v>
      </c>
      <c r="AB61" s="27" t="s">
        <v>195</v>
      </c>
      <c r="AC61" s="23" t="s">
        <v>164</v>
      </c>
      <c r="AD61" s="199">
        <v>355</v>
      </c>
      <c r="AE61" s="200">
        <v>2651.25</v>
      </c>
      <c r="AF61" s="200">
        <f t="shared" si="121"/>
        <v>941193.75</v>
      </c>
      <c r="AG61" s="200">
        <f t="shared" si="122"/>
        <v>1054137</v>
      </c>
      <c r="AH61" s="199">
        <v>355</v>
      </c>
      <c r="AI61" s="200">
        <v>2651.25</v>
      </c>
      <c r="AJ61" s="200">
        <f t="shared" si="123"/>
        <v>941193.75</v>
      </c>
      <c r="AK61" s="200">
        <f t="shared" si="124"/>
        <v>1054137</v>
      </c>
      <c r="AL61" s="199">
        <v>355</v>
      </c>
      <c r="AM61" s="200">
        <v>2651.25</v>
      </c>
      <c r="AN61" s="200">
        <f t="shared" si="125"/>
        <v>941193.75</v>
      </c>
      <c r="AO61" s="200">
        <f t="shared" si="126"/>
        <v>1054137</v>
      </c>
      <c r="AP61" s="199">
        <v>355</v>
      </c>
      <c r="AQ61" s="200">
        <v>2651.25</v>
      </c>
      <c r="AR61" s="200">
        <f t="shared" si="127"/>
        <v>941193.75</v>
      </c>
      <c r="AS61" s="200">
        <f t="shared" si="128"/>
        <v>1054137</v>
      </c>
      <c r="AT61" s="201">
        <v>355</v>
      </c>
      <c r="AU61" s="200">
        <v>2651.25</v>
      </c>
      <c r="AV61" s="200">
        <f t="shared" si="129"/>
        <v>941193.75</v>
      </c>
      <c r="AW61" s="200">
        <f t="shared" si="130"/>
        <v>1054137</v>
      </c>
      <c r="AX61" s="201">
        <f>AD61+AH61+AL61+AP61+AT61</f>
        <v>1775</v>
      </c>
      <c r="AY61" s="200">
        <f>AF61+AJ61+AN61+AR61+AV61</f>
        <v>4705968.75</v>
      </c>
      <c r="AZ61" s="200">
        <f t="shared" si="131"/>
        <v>5270685.0000000009</v>
      </c>
      <c r="BA61" s="32" t="s">
        <v>167</v>
      </c>
      <c r="BB61" s="27"/>
      <c r="BC61" s="27"/>
      <c r="BD61" s="27"/>
      <c r="BE61" s="27"/>
      <c r="BF61" s="27"/>
      <c r="BG61" s="52"/>
      <c r="BH61" s="41"/>
      <c r="BI61" s="22"/>
      <c r="BJ61" s="22"/>
      <c r="BK61" s="22"/>
      <c r="BL61" s="40"/>
      <c r="BM61" s="40" t="s">
        <v>734</v>
      </c>
    </row>
    <row r="62" spans="1:98" s="6" customFormat="1" ht="13.15" customHeight="1" x14ac:dyDescent="0.2">
      <c r="A62" s="32" t="s">
        <v>34</v>
      </c>
      <c r="B62" s="40"/>
      <c r="C62" s="37" t="s">
        <v>689</v>
      </c>
      <c r="D62" s="127" t="s">
        <v>690</v>
      </c>
      <c r="E62" s="469"/>
      <c r="F62" s="40" t="s">
        <v>690</v>
      </c>
      <c r="G62" s="27" t="s">
        <v>691</v>
      </c>
      <c r="H62" s="25">
        <v>130000447</v>
      </c>
      <c r="I62" s="27" t="s">
        <v>290</v>
      </c>
      <c r="J62" s="27" t="s">
        <v>692</v>
      </c>
      <c r="K62" s="125" t="s">
        <v>9</v>
      </c>
      <c r="L62" s="27" t="s">
        <v>653</v>
      </c>
      <c r="M62" s="27"/>
      <c r="N62" s="32"/>
      <c r="O62" s="32" t="s">
        <v>654</v>
      </c>
      <c r="P62" s="202" t="s">
        <v>732</v>
      </c>
      <c r="Q62" s="32" t="s">
        <v>254</v>
      </c>
      <c r="R62" s="27" t="s">
        <v>163</v>
      </c>
      <c r="S62" s="32" t="s">
        <v>162</v>
      </c>
      <c r="T62" s="27" t="s">
        <v>194</v>
      </c>
      <c r="U62" s="27" t="s">
        <v>10</v>
      </c>
      <c r="V62" s="32"/>
      <c r="W62" s="198" t="s">
        <v>655</v>
      </c>
      <c r="X62" s="32" t="s">
        <v>272</v>
      </c>
      <c r="Y62" s="25">
        <v>0</v>
      </c>
      <c r="Z62" s="63">
        <v>90</v>
      </c>
      <c r="AA62" s="49">
        <v>10</v>
      </c>
      <c r="AB62" s="27" t="s">
        <v>693</v>
      </c>
      <c r="AC62" s="23" t="s">
        <v>164</v>
      </c>
      <c r="AD62" s="199">
        <v>3</v>
      </c>
      <c r="AE62" s="200">
        <v>45806250</v>
      </c>
      <c r="AF62" s="200">
        <f t="shared" ref="AF62:AF64" si="134">AD62*AE62</f>
        <v>137418750</v>
      </c>
      <c r="AG62" s="200">
        <f t="shared" ref="AG62:AG64" si="135">AF62*1.12</f>
        <v>153909000</v>
      </c>
      <c r="AH62" s="199">
        <v>2</v>
      </c>
      <c r="AI62" s="200">
        <v>45806250</v>
      </c>
      <c r="AJ62" s="200">
        <f t="shared" ref="AJ62:AJ64" si="136">AH62*AI62</f>
        <v>91612500</v>
      </c>
      <c r="AK62" s="200">
        <f t="shared" ref="AK62:AK64" si="137">AJ62*1.12</f>
        <v>102606000.00000001</v>
      </c>
      <c r="AL62" s="199">
        <v>1</v>
      </c>
      <c r="AM62" s="200">
        <v>45806250</v>
      </c>
      <c r="AN62" s="200">
        <f t="shared" ref="AN62:AN64" si="138">AM62*AL62</f>
        <v>45806250</v>
      </c>
      <c r="AO62" s="200">
        <f t="shared" ref="AO62:AO64" si="139">AN62*1.12</f>
        <v>51303000.000000007</v>
      </c>
      <c r="AP62" s="199">
        <v>2</v>
      </c>
      <c r="AQ62" s="200">
        <v>45806250</v>
      </c>
      <c r="AR62" s="200">
        <f t="shared" ref="AR62:AR64" si="140">AQ62*AP62</f>
        <v>91612500</v>
      </c>
      <c r="AS62" s="200">
        <f t="shared" ref="AS62:AS64" si="141">AR62*1.12</f>
        <v>102606000.00000001</v>
      </c>
      <c r="AT62" s="201">
        <v>1</v>
      </c>
      <c r="AU62" s="200">
        <v>45806250</v>
      </c>
      <c r="AV62" s="200">
        <f t="shared" ref="AV62:AV64" si="142">AU62*AT62</f>
        <v>45806250</v>
      </c>
      <c r="AW62" s="200">
        <f t="shared" ref="AW62:AW64" si="143">AV62*1.12</f>
        <v>51303000.000000007</v>
      </c>
      <c r="AX62" s="201">
        <f t="shared" ref="AX62:AX64" si="144">AD62+AH62+AL62+AP62+AT62</f>
        <v>9</v>
      </c>
      <c r="AY62" s="200">
        <v>0</v>
      </c>
      <c r="AZ62" s="200">
        <f t="shared" ref="AZ62:AZ64" si="145">AY62*1.12</f>
        <v>0</v>
      </c>
      <c r="BA62" s="137" t="s">
        <v>656</v>
      </c>
      <c r="BB62" s="27"/>
      <c r="BC62" s="27"/>
      <c r="BD62" s="27"/>
      <c r="BE62" s="27"/>
      <c r="BF62" s="27"/>
      <c r="BG62" s="52"/>
      <c r="BH62" s="52"/>
      <c r="BI62" s="52"/>
      <c r="BJ62" s="41"/>
      <c r="BK62" s="41"/>
      <c r="BL62" s="22"/>
      <c r="BM62" s="40" t="s">
        <v>1154</v>
      </c>
    </row>
    <row r="63" spans="1:98" s="6" customFormat="1" ht="13.15" customHeight="1" x14ac:dyDescent="0.2">
      <c r="A63" s="32" t="s">
        <v>34</v>
      </c>
      <c r="B63" s="40"/>
      <c r="C63" s="37" t="s">
        <v>689</v>
      </c>
      <c r="D63" s="127" t="s">
        <v>1042</v>
      </c>
      <c r="E63" s="469"/>
      <c r="F63" s="40" t="s">
        <v>690</v>
      </c>
      <c r="G63" s="27" t="s">
        <v>691</v>
      </c>
      <c r="H63" s="25">
        <v>130000447</v>
      </c>
      <c r="I63" s="27" t="s">
        <v>290</v>
      </c>
      <c r="J63" s="27" t="s">
        <v>692</v>
      </c>
      <c r="K63" s="125" t="s">
        <v>9</v>
      </c>
      <c r="L63" s="324" t="s">
        <v>1016</v>
      </c>
      <c r="M63" s="27"/>
      <c r="N63" s="32"/>
      <c r="O63" s="32" t="s">
        <v>654</v>
      </c>
      <c r="P63" s="202" t="s">
        <v>732</v>
      </c>
      <c r="Q63" s="32" t="s">
        <v>1038</v>
      </c>
      <c r="R63" s="27" t="s">
        <v>163</v>
      </c>
      <c r="S63" s="32" t="s">
        <v>162</v>
      </c>
      <c r="T63" s="27" t="s">
        <v>194</v>
      </c>
      <c r="U63" s="27" t="s">
        <v>10</v>
      </c>
      <c r="V63" s="32"/>
      <c r="W63" s="198" t="s">
        <v>655</v>
      </c>
      <c r="X63" s="32" t="s">
        <v>272</v>
      </c>
      <c r="Y63" s="25">
        <v>0</v>
      </c>
      <c r="Z63" s="63">
        <v>90</v>
      </c>
      <c r="AA63" s="49">
        <v>10</v>
      </c>
      <c r="AB63" s="27" t="s">
        <v>693</v>
      </c>
      <c r="AC63" s="23" t="s">
        <v>164</v>
      </c>
      <c r="AD63" s="199">
        <v>3</v>
      </c>
      <c r="AE63" s="200">
        <v>45806250</v>
      </c>
      <c r="AF63" s="200">
        <v>137418750</v>
      </c>
      <c r="AG63" s="200">
        <v>153909000</v>
      </c>
      <c r="AH63" s="199">
        <v>2</v>
      </c>
      <c r="AI63" s="200">
        <v>45806250</v>
      </c>
      <c r="AJ63" s="200">
        <v>91612500</v>
      </c>
      <c r="AK63" s="200">
        <v>102606000.00000001</v>
      </c>
      <c r="AL63" s="199">
        <v>1</v>
      </c>
      <c r="AM63" s="200">
        <v>45806250</v>
      </c>
      <c r="AN63" s="200">
        <v>45806250</v>
      </c>
      <c r="AO63" s="200">
        <v>51303000.000000007</v>
      </c>
      <c r="AP63" s="199">
        <v>2</v>
      </c>
      <c r="AQ63" s="200">
        <v>45806250</v>
      </c>
      <c r="AR63" s="200">
        <v>91612500</v>
      </c>
      <c r="AS63" s="200">
        <v>102606000.00000001</v>
      </c>
      <c r="AT63" s="201">
        <v>1</v>
      </c>
      <c r="AU63" s="200">
        <v>45806250</v>
      </c>
      <c r="AV63" s="200">
        <v>45806250</v>
      </c>
      <c r="AW63" s="200">
        <v>51303000.000000007</v>
      </c>
      <c r="AX63" s="201">
        <v>9</v>
      </c>
      <c r="AY63" s="322">
        <f t="shared" ref="AY63" si="146">AF63+AJ63+AR63+AN63+AV63</f>
        <v>412256250</v>
      </c>
      <c r="AZ63" s="322">
        <f t="shared" ref="AZ63" si="147">AG63+AK63+AO63+AS63+AW63</f>
        <v>461727000</v>
      </c>
      <c r="BA63" s="137" t="s">
        <v>656</v>
      </c>
      <c r="BB63" s="27"/>
      <c r="BC63" s="27"/>
      <c r="BD63" s="27"/>
      <c r="BE63" s="27"/>
      <c r="BF63" s="27"/>
      <c r="BG63" s="52"/>
      <c r="BH63" s="52"/>
      <c r="BI63" s="52"/>
      <c r="BJ63" s="41"/>
      <c r="BK63" s="41"/>
      <c r="BL63" s="22"/>
      <c r="BM63" s="40" t="s">
        <v>1154</v>
      </c>
    </row>
    <row r="64" spans="1:98" s="6" customFormat="1" ht="13.15" customHeight="1" x14ac:dyDescent="0.2">
      <c r="A64" s="32" t="s">
        <v>34</v>
      </c>
      <c r="B64" s="40"/>
      <c r="C64" s="37" t="s">
        <v>694</v>
      </c>
      <c r="D64" s="127" t="s">
        <v>24</v>
      </c>
      <c r="E64" s="469"/>
      <c r="F64" s="40" t="s">
        <v>695</v>
      </c>
      <c r="G64" s="27" t="s">
        <v>696</v>
      </c>
      <c r="H64" s="25">
        <v>130000677</v>
      </c>
      <c r="I64" s="27" t="s">
        <v>669</v>
      </c>
      <c r="J64" s="27" t="s">
        <v>697</v>
      </c>
      <c r="K64" s="125" t="s">
        <v>9</v>
      </c>
      <c r="L64" s="27" t="s">
        <v>653</v>
      </c>
      <c r="M64" s="27"/>
      <c r="N64" s="32"/>
      <c r="O64" s="32" t="s">
        <v>654</v>
      </c>
      <c r="P64" s="202" t="s">
        <v>732</v>
      </c>
      <c r="Q64" s="32" t="s">
        <v>254</v>
      </c>
      <c r="R64" s="27" t="s">
        <v>163</v>
      </c>
      <c r="S64" s="32" t="s">
        <v>162</v>
      </c>
      <c r="T64" s="27" t="s">
        <v>194</v>
      </c>
      <c r="U64" s="27" t="s">
        <v>10</v>
      </c>
      <c r="V64" s="32"/>
      <c r="W64" s="198" t="s">
        <v>655</v>
      </c>
      <c r="X64" s="32" t="s">
        <v>272</v>
      </c>
      <c r="Y64" s="25">
        <v>0</v>
      </c>
      <c r="Z64" s="63">
        <v>90</v>
      </c>
      <c r="AA64" s="49">
        <v>10</v>
      </c>
      <c r="AB64" s="27" t="s">
        <v>195</v>
      </c>
      <c r="AC64" s="23" t="s">
        <v>164</v>
      </c>
      <c r="AD64" s="199">
        <v>1</v>
      </c>
      <c r="AE64" s="200">
        <v>23623875</v>
      </c>
      <c r="AF64" s="200">
        <f t="shared" si="134"/>
        <v>23623875</v>
      </c>
      <c r="AG64" s="200">
        <f t="shared" si="135"/>
        <v>26458740.000000004</v>
      </c>
      <c r="AH64" s="199">
        <v>1</v>
      </c>
      <c r="AI64" s="200">
        <v>23623875</v>
      </c>
      <c r="AJ64" s="200">
        <f t="shared" si="136"/>
        <v>23623875</v>
      </c>
      <c r="AK64" s="200">
        <f t="shared" si="137"/>
        <v>26458740.000000004</v>
      </c>
      <c r="AL64" s="199">
        <v>1</v>
      </c>
      <c r="AM64" s="200">
        <v>23623875</v>
      </c>
      <c r="AN64" s="200">
        <f t="shared" si="138"/>
        <v>23623875</v>
      </c>
      <c r="AO64" s="200">
        <f t="shared" si="139"/>
        <v>26458740.000000004</v>
      </c>
      <c r="AP64" s="199">
        <v>1</v>
      </c>
      <c r="AQ64" s="200">
        <v>23623875</v>
      </c>
      <c r="AR64" s="200">
        <f t="shared" si="140"/>
        <v>23623875</v>
      </c>
      <c r="AS64" s="200">
        <f t="shared" si="141"/>
        <v>26458740.000000004</v>
      </c>
      <c r="AT64" s="201">
        <v>1</v>
      </c>
      <c r="AU64" s="200">
        <v>23623875</v>
      </c>
      <c r="AV64" s="200">
        <f t="shared" si="142"/>
        <v>23623875</v>
      </c>
      <c r="AW64" s="200">
        <f t="shared" si="143"/>
        <v>26458740.000000004</v>
      </c>
      <c r="AX64" s="201">
        <f t="shared" si="144"/>
        <v>5</v>
      </c>
      <c r="AY64" s="200">
        <v>0</v>
      </c>
      <c r="AZ64" s="200">
        <f t="shared" si="145"/>
        <v>0</v>
      </c>
      <c r="BA64" s="137" t="s">
        <v>656</v>
      </c>
      <c r="BB64" s="27"/>
      <c r="BC64" s="27"/>
      <c r="BD64" s="27"/>
      <c r="BE64" s="27"/>
      <c r="BF64" s="27"/>
      <c r="BG64" s="52"/>
      <c r="BH64" s="52"/>
      <c r="BI64" s="52"/>
      <c r="BJ64" s="41"/>
      <c r="BK64" s="41"/>
      <c r="BL64" s="22"/>
      <c r="BM64" s="40" t="s">
        <v>1154</v>
      </c>
    </row>
    <row r="65" spans="1:65" s="6" customFormat="1" ht="13.15" customHeight="1" x14ac:dyDescent="0.2">
      <c r="A65" s="32" t="s">
        <v>34</v>
      </c>
      <c r="B65" s="40"/>
      <c r="C65" s="37" t="s">
        <v>694</v>
      </c>
      <c r="D65" s="127" t="s">
        <v>705</v>
      </c>
      <c r="E65" s="469"/>
      <c r="F65" s="40" t="s">
        <v>695</v>
      </c>
      <c r="G65" s="27" t="s">
        <v>696</v>
      </c>
      <c r="H65" s="25">
        <v>130000677</v>
      </c>
      <c r="I65" s="27" t="s">
        <v>669</v>
      </c>
      <c r="J65" s="27" t="s">
        <v>697</v>
      </c>
      <c r="K65" s="125" t="s">
        <v>9</v>
      </c>
      <c r="L65" s="324" t="s">
        <v>1016</v>
      </c>
      <c r="M65" s="27"/>
      <c r="N65" s="32"/>
      <c r="O65" s="32" t="s">
        <v>654</v>
      </c>
      <c r="P65" s="202" t="s">
        <v>732</v>
      </c>
      <c r="Q65" s="32" t="s">
        <v>1038</v>
      </c>
      <c r="R65" s="27" t="s">
        <v>163</v>
      </c>
      <c r="S65" s="32" t="s">
        <v>162</v>
      </c>
      <c r="T65" s="27" t="s">
        <v>194</v>
      </c>
      <c r="U65" s="27" t="s">
        <v>10</v>
      </c>
      <c r="V65" s="32"/>
      <c r="W65" s="198" t="s">
        <v>655</v>
      </c>
      <c r="X65" s="32" t="s">
        <v>272</v>
      </c>
      <c r="Y65" s="25">
        <v>0</v>
      </c>
      <c r="Z65" s="63">
        <v>90</v>
      </c>
      <c r="AA65" s="49">
        <v>10</v>
      </c>
      <c r="AB65" s="27" t="s">
        <v>195</v>
      </c>
      <c r="AC65" s="23" t="s">
        <v>164</v>
      </c>
      <c r="AD65" s="199">
        <v>1</v>
      </c>
      <c r="AE65" s="200">
        <v>23623875</v>
      </c>
      <c r="AF65" s="200">
        <v>23623875</v>
      </c>
      <c r="AG65" s="200">
        <v>26458740.000000004</v>
      </c>
      <c r="AH65" s="199">
        <v>1</v>
      </c>
      <c r="AI65" s="200">
        <v>23623875</v>
      </c>
      <c r="AJ65" s="200">
        <v>23623875</v>
      </c>
      <c r="AK65" s="200">
        <v>26458740.000000004</v>
      </c>
      <c r="AL65" s="199">
        <v>1</v>
      </c>
      <c r="AM65" s="200">
        <v>23623875</v>
      </c>
      <c r="AN65" s="200">
        <v>23623875</v>
      </c>
      <c r="AO65" s="200">
        <v>26458740.000000004</v>
      </c>
      <c r="AP65" s="199">
        <v>1</v>
      </c>
      <c r="AQ65" s="200">
        <v>23623875</v>
      </c>
      <c r="AR65" s="200">
        <v>23623875</v>
      </c>
      <c r="AS65" s="200">
        <v>26458740.000000004</v>
      </c>
      <c r="AT65" s="201">
        <v>1</v>
      </c>
      <c r="AU65" s="200">
        <v>23623875</v>
      </c>
      <c r="AV65" s="200">
        <v>23623875</v>
      </c>
      <c r="AW65" s="200">
        <v>26458740.000000004</v>
      </c>
      <c r="AX65" s="201">
        <v>5</v>
      </c>
      <c r="AY65" s="322">
        <f t="shared" ref="AY65" si="148">AF65+AJ65+AR65+AN65+AV65</f>
        <v>118119375</v>
      </c>
      <c r="AZ65" s="322">
        <f t="shared" ref="AZ65" si="149">AG65+AK65+AO65+AS65+AW65</f>
        <v>132293700.00000001</v>
      </c>
      <c r="BA65" s="137" t="s">
        <v>656</v>
      </c>
      <c r="BB65" s="27"/>
      <c r="BC65" s="27"/>
      <c r="BD65" s="27"/>
      <c r="BE65" s="27"/>
      <c r="BF65" s="27"/>
      <c r="BG65" s="52"/>
      <c r="BH65" s="52"/>
      <c r="BI65" s="52"/>
      <c r="BJ65" s="41"/>
      <c r="BK65" s="41"/>
      <c r="BL65" s="22"/>
      <c r="BM65" s="40" t="s">
        <v>1154</v>
      </c>
    </row>
    <row r="66" spans="1:65" s="6" customFormat="1" ht="13.15" customHeight="1" x14ac:dyDescent="0.2">
      <c r="A66" s="32" t="s">
        <v>34</v>
      </c>
      <c r="B66" s="40"/>
      <c r="C66" s="37" t="s">
        <v>649</v>
      </c>
      <c r="D66" s="127" t="s">
        <v>685</v>
      </c>
      <c r="E66" s="469"/>
      <c r="F66" s="40" t="s">
        <v>650</v>
      </c>
      <c r="G66" s="27" t="s">
        <v>651</v>
      </c>
      <c r="H66" s="25">
        <v>130000756</v>
      </c>
      <c r="I66" s="27" t="s">
        <v>290</v>
      </c>
      <c r="J66" s="27" t="s">
        <v>652</v>
      </c>
      <c r="K66" s="125" t="s">
        <v>9</v>
      </c>
      <c r="L66" s="27" t="s">
        <v>653</v>
      </c>
      <c r="M66" s="27"/>
      <c r="N66" s="32"/>
      <c r="O66" s="32" t="s">
        <v>654</v>
      </c>
      <c r="P66" s="202" t="s">
        <v>732</v>
      </c>
      <c r="Q66" s="32" t="s">
        <v>254</v>
      </c>
      <c r="R66" s="27" t="s">
        <v>163</v>
      </c>
      <c r="S66" s="32" t="s">
        <v>162</v>
      </c>
      <c r="T66" s="27" t="s">
        <v>194</v>
      </c>
      <c r="U66" s="27" t="s">
        <v>10</v>
      </c>
      <c r="V66" s="32"/>
      <c r="W66" s="198" t="s">
        <v>655</v>
      </c>
      <c r="X66" s="32" t="s">
        <v>272</v>
      </c>
      <c r="Y66" s="25">
        <v>0</v>
      </c>
      <c r="Z66" s="63">
        <v>90</v>
      </c>
      <c r="AA66" s="49">
        <v>10</v>
      </c>
      <c r="AB66" s="27" t="s">
        <v>195</v>
      </c>
      <c r="AC66" s="23" t="s">
        <v>164</v>
      </c>
      <c r="AD66" s="199">
        <v>2</v>
      </c>
      <c r="AE66" s="200">
        <v>28675500</v>
      </c>
      <c r="AF66" s="200">
        <f t="shared" ref="AF66:AF80" si="150">AD66*AE66</f>
        <v>57351000</v>
      </c>
      <c r="AG66" s="200">
        <f t="shared" ref="AG66:AG80" si="151">AF66*1.12</f>
        <v>64233120.000000007</v>
      </c>
      <c r="AH66" s="199">
        <v>1</v>
      </c>
      <c r="AI66" s="200">
        <v>28675500</v>
      </c>
      <c r="AJ66" s="200">
        <f t="shared" ref="AJ66:AJ80" si="152">AH66*AI66</f>
        <v>28675500</v>
      </c>
      <c r="AK66" s="200">
        <f t="shared" ref="AK66:AK80" si="153">AJ66*1.12</f>
        <v>32116560.000000004</v>
      </c>
      <c r="AL66" s="199">
        <v>1</v>
      </c>
      <c r="AM66" s="200">
        <v>28675500</v>
      </c>
      <c r="AN66" s="200">
        <f t="shared" ref="AN66:AN80" si="154">AM66*AL66</f>
        <v>28675500</v>
      </c>
      <c r="AO66" s="200">
        <f t="shared" ref="AO66:AO80" si="155">AN66*1.12</f>
        <v>32116560.000000004</v>
      </c>
      <c r="AP66" s="199">
        <v>2</v>
      </c>
      <c r="AQ66" s="200">
        <v>28675500</v>
      </c>
      <c r="AR66" s="200">
        <f t="shared" ref="AR66:AR80" si="156">AQ66*AP66</f>
        <v>57351000</v>
      </c>
      <c r="AS66" s="200">
        <f t="shared" ref="AS66:AS80" si="157">AR66*1.12</f>
        <v>64233120.000000007</v>
      </c>
      <c r="AT66" s="201">
        <v>1</v>
      </c>
      <c r="AU66" s="200">
        <v>28675500</v>
      </c>
      <c r="AV66" s="200">
        <f t="shared" ref="AV66:AV80" si="158">AU66*AT66</f>
        <v>28675500</v>
      </c>
      <c r="AW66" s="200">
        <f t="shared" ref="AW66:AW80" si="159">AV66*1.12</f>
        <v>32116560.000000004</v>
      </c>
      <c r="AX66" s="201">
        <f t="shared" ref="AX66:AX80" si="160">AD66+AH66+AL66+AP66+AT66</f>
        <v>7</v>
      </c>
      <c r="AY66" s="200">
        <v>0</v>
      </c>
      <c r="AZ66" s="200">
        <f t="shared" ref="AZ66:AZ80" si="161">AY66*1.12</f>
        <v>0</v>
      </c>
      <c r="BA66" s="137" t="s">
        <v>656</v>
      </c>
      <c r="BB66" s="27"/>
      <c r="BC66" s="27"/>
      <c r="BD66" s="27"/>
      <c r="BE66" s="27"/>
      <c r="BF66" s="27"/>
      <c r="BG66" s="52"/>
      <c r="BH66" s="52"/>
      <c r="BI66" s="52"/>
      <c r="BJ66" s="41"/>
      <c r="BK66" s="41"/>
      <c r="BL66" s="22"/>
      <c r="BM66" s="40" t="s">
        <v>1154</v>
      </c>
    </row>
    <row r="67" spans="1:65" s="6" customFormat="1" ht="13.15" customHeight="1" x14ac:dyDescent="0.2">
      <c r="A67" s="32" t="s">
        <v>34</v>
      </c>
      <c r="B67" s="40"/>
      <c r="C67" s="37" t="s">
        <v>649</v>
      </c>
      <c r="D67" s="127" t="s">
        <v>1043</v>
      </c>
      <c r="E67" s="469"/>
      <c r="F67" s="40" t="s">
        <v>650</v>
      </c>
      <c r="G67" s="27" t="s">
        <v>651</v>
      </c>
      <c r="H67" s="25">
        <v>130000756</v>
      </c>
      <c r="I67" s="27" t="s">
        <v>290</v>
      </c>
      <c r="J67" s="27" t="s">
        <v>652</v>
      </c>
      <c r="K67" s="125" t="s">
        <v>9</v>
      </c>
      <c r="L67" s="324" t="s">
        <v>1016</v>
      </c>
      <c r="M67" s="27"/>
      <c r="N67" s="32"/>
      <c r="O67" s="32" t="s">
        <v>654</v>
      </c>
      <c r="P67" s="202" t="s">
        <v>732</v>
      </c>
      <c r="Q67" s="32" t="s">
        <v>1038</v>
      </c>
      <c r="R67" s="27" t="s">
        <v>163</v>
      </c>
      <c r="S67" s="32" t="s">
        <v>162</v>
      </c>
      <c r="T67" s="27" t="s">
        <v>194</v>
      </c>
      <c r="U67" s="27" t="s">
        <v>10</v>
      </c>
      <c r="V67" s="32"/>
      <c r="W67" s="198" t="s">
        <v>655</v>
      </c>
      <c r="X67" s="32" t="s">
        <v>272</v>
      </c>
      <c r="Y67" s="25">
        <v>0</v>
      </c>
      <c r="Z67" s="63">
        <v>90</v>
      </c>
      <c r="AA67" s="49">
        <v>10</v>
      </c>
      <c r="AB67" s="27" t="s">
        <v>195</v>
      </c>
      <c r="AC67" s="23" t="s">
        <v>164</v>
      </c>
      <c r="AD67" s="199">
        <v>2</v>
      </c>
      <c r="AE67" s="200">
        <v>28675500</v>
      </c>
      <c r="AF67" s="200">
        <v>57351000</v>
      </c>
      <c r="AG67" s="200">
        <v>64233120.000000007</v>
      </c>
      <c r="AH67" s="199">
        <v>1</v>
      </c>
      <c r="AI67" s="200">
        <v>28675500</v>
      </c>
      <c r="AJ67" s="200">
        <v>28675500</v>
      </c>
      <c r="AK67" s="200">
        <v>32116560.000000004</v>
      </c>
      <c r="AL67" s="199">
        <v>1</v>
      </c>
      <c r="AM67" s="200">
        <v>28675500</v>
      </c>
      <c r="AN67" s="200">
        <v>28675500</v>
      </c>
      <c r="AO67" s="200">
        <v>32116560.000000004</v>
      </c>
      <c r="AP67" s="199">
        <v>2</v>
      </c>
      <c r="AQ67" s="200">
        <v>28675500</v>
      </c>
      <c r="AR67" s="200">
        <v>57351000</v>
      </c>
      <c r="AS67" s="200">
        <v>64233120.000000007</v>
      </c>
      <c r="AT67" s="201">
        <v>1</v>
      </c>
      <c r="AU67" s="200">
        <v>28675500</v>
      </c>
      <c r="AV67" s="200">
        <v>28675500</v>
      </c>
      <c r="AW67" s="200">
        <v>32116560.000000004</v>
      </c>
      <c r="AX67" s="201">
        <v>7</v>
      </c>
      <c r="AY67" s="322">
        <f t="shared" ref="AY67" si="162">AF67+AJ67+AR67+AN67+AV67</f>
        <v>200728500</v>
      </c>
      <c r="AZ67" s="322">
        <f t="shared" ref="AZ67" si="163">AG67+AK67+AO67+AS67+AW67</f>
        <v>224815920.00000003</v>
      </c>
      <c r="BA67" s="137" t="s">
        <v>656</v>
      </c>
      <c r="BB67" s="27"/>
      <c r="BC67" s="27"/>
      <c r="BD67" s="27"/>
      <c r="BE67" s="27"/>
      <c r="BF67" s="27"/>
      <c r="BG67" s="52"/>
      <c r="BH67" s="52"/>
      <c r="BI67" s="52"/>
      <c r="BJ67" s="41"/>
      <c r="BK67" s="41"/>
      <c r="BL67" s="22"/>
      <c r="BM67" s="40" t="s">
        <v>1154</v>
      </c>
    </row>
    <row r="68" spans="1:65" s="6" customFormat="1" ht="13.15" customHeight="1" x14ac:dyDescent="0.2">
      <c r="A68" s="32" t="s">
        <v>34</v>
      </c>
      <c r="B68" s="40"/>
      <c r="C68" s="37" t="s">
        <v>657</v>
      </c>
      <c r="D68" s="127" t="s">
        <v>26</v>
      </c>
      <c r="E68" s="469"/>
      <c r="F68" s="40" t="s">
        <v>658</v>
      </c>
      <c r="G68" s="27" t="s">
        <v>659</v>
      </c>
      <c r="H68" s="25">
        <v>130001064</v>
      </c>
      <c r="I68" s="27" t="s">
        <v>660</v>
      </c>
      <c r="J68" s="27" t="s">
        <v>661</v>
      </c>
      <c r="K68" s="125" t="s">
        <v>9</v>
      </c>
      <c r="L68" s="27" t="s">
        <v>653</v>
      </c>
      <c r="M68" s="27"/>
      <c r="N68" s="32"/>
      <c r="O68" s="32" t="s">
        <v>654</v>
      </c>
      <c r="P68" s="202" t="s">
        <v>732</v>
      </c>
      <c r="Q68" s="32" t="s">
        <v>254</v>
      </c>
      <c r="R68" s="27" t="s">
        <v>163</v>
      </c>
      <c r="S68" s="32" t="s">
        <v>162</v>
      </c>
      <c r="T68" s="27" t="s">
        <v>194</v>
      </c>
      <c r="U68" s="27" t="s">
        <v>10</v>
      </c>
      <c r="V68" s="32"/>
      <c r="W68" s="198" t="s">
        <v>655</v>
      </c>
      <c r="X68" s="32" t="s">
        <v>272</v>
      </c>
      <c r="Y68" s="25">
        <v>0</v>
      </c>
      <c r="Z68" s="63">
        <v>90</v>
      </c>
      <c r="AA68" s="49">
        <v>10</v>
      </c>
      <c r="AB68" s="27" t="s">
        <v>195</v>
      </c>
      <c r="AC68" s="23" t="s">
        <v>164</v>
      </c>
      <c r="AD68" s="199">
        <v>4</v>
      </c>
      <c r="AE68" s="200">
        <v>29522112.300000001</v>
      </c>
      <c r="AF68" s="200">
        <f t="shared" si="150"/>
        <v>118088449.2</v>
      </c>
      <c r="AG68" s="200">
        <f t="shared" si="151"/>
        <v>132259063.10400002</v>
      </c>
      <c r="AH68" s="199">
        <v>2</v>
      </c>
      <c r="AI68" s="200">
        <v>29522112.300000001</v>
      </c>
      <c r="AJ68" s="200">
        <f t="shared" si="152"/>
        <v>59044224.600000001</v>
      </c>
      <c r="AK68" s="200">
        <f t="shared" si="153"/>
        <v>66129531.552000009</v>
      </c>
      <c r="AL68" s="199">
        <v>4</v>
      </c>
      <c r="AM68" s="200">
        <v>29522112.300000001</v>
      </c>
      <c r="AN68" s="200">
        <f t="shared" si="154"/>
        <v>118088449.2</v>
      </c>
      <c r="AO68" s="200">
        <f t="shared" si="155"/>
        <v>132259063.10400002</v>
      </c>
      <c r="AP68" s="199">
        <v>2</v>
      </c>
      <c r="AQ68" s="200">
        <v>29522112.300000001</v>
      </c>
      <c r="AR68" s="200">
        <f t="shared" si="156"/>
        <v>59044224.600000001</v>
      </c>
      <c r="AS68" s="200">
        <f t="shared" si="157"/>
        <v>66129531.552000009</v>
      </c>
      <c r="AT68" s="201">
        <v>1</v>
      </c>
      <c r="AU68" s="200">
        <v>29522112.300000001</v>
      </c>
      <c r="AV68" s="200">
        <f t="shared" si="158"/>
        <v>29522112.300000001</v>
      </c>
      <c r="AW68" s="200">
        <f t="shared" si="159"/>
        <v>33064765.776000004</v>
      </c>
      <c r="AX68" s="201">
        <f t="shared" si="160"/>
        <v>13</v>
      </c>
      <c r="AY68" s="200">
        <v>0</v>
      </c>
      <c r="AZ68" s="200">
        <f t="shared" si="161"/>
        <v>0</v>
      </c>
      <c r="BA68" s="137" t="s">
        <v>656</v>
      </c>
      <c r="BB68" s="27"/>
      <c r="BC68" s="27"/>
      <c r="BD68" s="27"/>
      <c r="BE68" s="27"/>
      <c r="BF68" s="27"/>
      <c r="BG68" s="52"/>
      <c r="BH68" s="52"/>
      <c r="BI68" s="52"/>
      <c r="BJ68" s="41"/>
      <c r="BK68" s="41"/>
      <c r="BL68" s="22"/>
      <c r="BM68" s="40" t="s">
        <v>1154</v>
      </c>
    </row>
    <row r="69" spans="1:65" s="6" customFormat="1" ht="13.15" customHeight="1" x14ac:dyDescent="0.2">
      <c r="A69" s="32" t="s">
        <v>34</v>
      </c>
      <c r="B69" s="40"/>
      <c r="C69" s="37" t="s">
        <v>657</v>
      </c>
      <c r="D69" s="127" t="s">
        <v>703</v>
      </c>
      <c r="E69" s="469"/>
      <c r="F69" s="40" t="s">
        <v>658</v>
      </c>
      <c r="G69" s="27" t="s">
        <v>659</v>
      </c>
      <c r="H69" s="25">
        <v>130001064</v>
      </c>
      <c r="I69" s="27" t="s">
        <v>660</v>
      </c>
      <c r="J69" s="27" t="s">
        <v>661</v>
      </c>
      <c r="K69" s="125" t="s">
        <v>9</v>
      </c>
      <c r="L69" s="324" t="s">
        <v>1016</v>
      </c>
      <c r="M69" s="27"/>
      <c r="N69" s="32"/>
      <c r="O69" s="32" t="s">
        <v>654</v>
      </c>
      <c r="P69" s="202" t="s">
        <v>732</v>
      </c>
      <c r="Q69" s="32" t="s">
        <v>1038</v>
      </c>
      <c r="R69" s="27" t="s">
        <v>163</v>
      </c>
      <c r="S69" s="32" t="s">
        <v>162</v>
      </c>
      <c r="T69" s="27" t="s">
        <v>194</v>
      </c>
      <c r="U69" s="27" t="s">
        <v>10</v>
      </c>
      <c r="V69" s="32"/>
      <c r="W69" s="198" t="s">
        <v>655</v>
      </c>
      <c r="X69" s="32" t="s">
        <v>272</v>
      </c>
      <c r="Y69" s="25">
        <v>0</v>
      </c>
      <c r="Z69" s="63">
        <v>90</v>
      </c>
      <c r="AA69" s="49">
        <v>10</v>
      </c>
      <c r="AB69" s="27" t="s">
        <v>195</v>
      </c>
      <c r="AC69" s="23" t="s">
        <v>164</v>
      </c>
      <c r="AD69" s="199">
        <v>4</v>
      </c>
      <c r="AE69" s="200">
        <v>29522112.300000001</v>
      </c>
      <c r="AF69" s="200">
        <v>118088449.2</v>
      </c>
      <c r="AG69" s="200">
        <v>132259063.10400002</v>
      </c>
      <c r="AH69" s="199">
        <v>2</v>
      </c>
      <c r="AI69" s="200">
        <v>29522112.300000001</v>
      </c>
      <c r="AJ69" s="200">
        <v>59044224.600000001</v>
      </c>
      <c r="AK69" s="200">
        <v>66129531.552000009</v>
      </c>
      <c r="AL69" s="199">
        <v>4</v>
      </c>
      <c r="AM69" s="200">
        <v>29522112.300000001</v>
      </c>
      <c r="AN69" s="200">
        <v>118088449.2</v>
      </c>
      <c r="AO69" s="200">
        <v>132259063.10400002</v>
      </c>
      <c r="AP69" s="199">
        <v>2</v>
      </c>
      <c r="AQ69" s="200">
        <v>29522112.300000001</v>
      </c>
      <c r="AR69" s="200">
        <v>59044224.600000001</v>
      </c>
      <c r="AS69" s="200">
        <v>66129531.552000009</v>
      </c>
      <c r="AT69" s="201">
        <v>1</v>
      </c>
      <c r="AU69" s="200">
        <v>29522112.300000001</v>
      </c>
      <c r="AV69" s="200">
        <v>29522112.300000001</v>
      </c>
      <c r="AW69" s="200">
        <v>33064765.776000004</v>
      </c>
      <c r="AX69" s="201">
        <v>13</v>
      </c>
      <c r="AY69" s="322">
        <f t="shared" ref="AY69" si="164">AF69+AJ69+AR69+AN69+AV69</f>
        <v>383787459.90000004</v>
      </c>
      <c r="AZ69" s="322">
        <f t="shared" ref="AZ69" si="165">AG69+AK69+AO69+AS69+AW69</f>
        <v>429841955.08800006</v>
      </c>
      <c r="BA69" s="137" t="s">
        <v>656</v>
      </c>
      <c r="BB69" s="27"/>
      <c r="BC69" s="27"/>
      <c r="BD69" s="27"/>
      <c r="BE69" s="27"/>
      <c r="BF69" s="27"/>
      <c r="BG69" s="52"/>
      <c r="BH69" s="52"/>
      <c r="BI69" s="52"/>
      <c r="BJ69" s="41"/>
      <c r="BK69" s="41"/>
      <c r="BL69" s="22"/>
      <c r="BM69" s="40" t="s">
        <v>1154</v>
      </c>
    </row>
    <row r="70" spans="1:65" s="6" customFormat="1" ht="13.15" customHeight="1" x14ac:dyDescent="0.2">
      <c r="A70" s="32" t="s">
        <v>34</v>
      </c>
      <c r="B70" s="40"/>
      <c r="C70" s="37" t="s">
        <v>662</v>
      </c>
      <c r="D70" s="127" t="s">
        <v>667</v>
      </c>
      <c r="E70" s="469"/>
      <c r="F70" s="40" t="s">
        <v>663</v>
      </c>
      <c r="G70" s="27" t="s">
        <v>664</v>
      </c>
      <c r="H70" s="25">
        <v>130001211</v>
      </c>
      <c r="I70" s="27" t="s">
        <v>290</v>
      </c>
      <c r="J70" s="27" t="s">
        <v>665</v>
      </c>
      <c r="K70" s="125" t="s">
        <v>9</v>
      </c>
      <c r="L70" s="27" t="s">
        <v>653</v>
      </c>
      <c r="M70" s="27"/>
      <c r="N70" s="32"/>
      <c r="O70" s="32" t="s">
        <v>654</v>
      </c>
      <c r="P70" s="202" t="s">
        <v>732</v>
      </c>
      <c r="Q70" s="32" t="s">
        <v>254</v>
      </c>
      <c r="R70" s="27" t="s">
        <v>163</v>
      </c>
      <c r="S70" s="32" t="s">
        <v>162</v>
      </c>
      <c r="T70" s="27" t="s">
        <v>194</v>
      </c>
      <c r="U70" s="27" t="s">
        <v>10</v>
      </c>
      <c r="V70" s="32"/>
      <c r="W70" s="198" t="s">
        <v>655</v>
      </c>
      <c r="X70" s="32" t="s">
        <v>272</v>
      </c>
      <c r="Y70" s="25">
        <v>0</v>
      </c>
      <c r="Z70" s="63">
        <v>90</v>
      </c>
      <c r="AA70" s="49">
        <v>10</v>
      </c>
      <c r="AB70" s="27" t="s">
        <v>195</v>
      </c>
      <c r="AC70" s="23" t="s">
        <v>164</v>
      </c>
      <c r="AD70" s="199">
        <v>2</v>
      </c>
      <c r="AE70" s="200">
        <v>37705800</v>
      </c>
      <c r="AF70" s="200">
        <f t="shared" si="150"/>
        <v>75411600</v>
      </c>
      <c r="AG70" s="200">
        <f t="shared" si="151"/>
        <v>84460992.000000015</v>
      </c>
      <c r="AH70" s="199">
        <v>2</v>
      </c>
      <c r="AI70" s="200">
        <v>37705800</v>
      </c>
      <c r="AJ70" s="200">
        <f t="shared" si="152"/>
        <v>75411600</v>
      </c>
      <c r="AK70" s="200">
        <f t="shared" si="153"/>
        <v>84460992.000000015</v>
      </c>
      <c r="AL70" s="199">
        <v>3</v>
      </c>
      <c r="AM70" s="200">
        <v>37705800</v>
      </c>
      <c r="AN70" s="200">
        <f t="shared" si="154"/>
        <v>113117400</v>
      </c>
      <c r="AO70" s="200">
        <f t="shared" si="155"/>
        <v>126691488.00000001</v>
      </c>
      <c r="AP70" s="199">
        <v>2</v>
      </c>
      <c r="AQ70" s="200">
        <v>37705800</v>
      </c>
      <c r="AR70" s="200">
        <f t="shared" si="156"/>
        <v>75411600</v>
      </c>
      <c r="AS70" s="200">
        <f t="shared" si="157"/>
        <v>84460992.000000015</v>
      </c>
      <c r="AT70" s="201">
        <v>1</v>
      </c>
      <c r="AU70" s="200">
        <v>37705800</v>
      </c>
      <c r="AV70" s="200">
        <f t="shared" si="158"/>
        <v>37705800</v>
      </c>
      <c r="AW70" s="200">
        <f t="shared" si="159"/>
        <v>42230496.000000007</v>
      </c>
      <c r="AX70" s="201">
        <f t="shared" si="160"/>
        <v>10</v>
      </c>
      <c r="AY70" s="200">
        <v>0</v>
      </c>
      <c r="AZ70" s="200">
        <f t="shared" si="161"/>
        <v>0</v>
      </c>
      <c r="BA70" s="137" t="s">
        <v>656</v>
      </c>
      <c r="BB70" s="27"/>
      <c r="BC70" s="27"/>
      <c r="BD70" s="27"/>
      <c r="BE70" s="27"/>
      <c r="BF70" s="27"/>
      <c r="BG70" s="52"/>
      <c r="BH70" s="52"/>
      <c r="BI70" s="52"/>
      <c r="BJ70" s="41"/>
      <c r="BK70" s="41"/>
      <c r="BL70" s="22"/>
      <c r="BM70" s="40" t="s">
        <v>1154</v>
      </c>
    </row>
    <row r="71" spans="1:65" s="6" customFormat="1" ht="13.15" customHeight="1" x14ac:dyDescent="0.2">
      <c r="A71" s="32" t="s">
        <v>34</v>
      </c>
      <c r="B71" s="40"/>
      <c r="C71" s="37" t="s">
        <v>662</v>
      </c>
      <c r="D71" s="127" t="s">
        <v>1044</v>
      </c>
      <c r="E71" s="469"/>
      <c r="F71" s="40" t="s">
        <v>663</v>
      </c>
      <c r="G71" s="27" t="s">
        <v>664</v>
      </c>
      <c r="H71" s="25">
        <v>130001211</v>
      </c>
      <c r="I71" s="27" t="s">
        <v>290</v>
      </c>
      <c r="J71" s="27" t="s">
        <v>665</v>
      </c>
      <c r="K71" s="125" t="s">
        <v>9</v>
      </c>
      <c r="L71" s="324" t="s">
        <v>1016</v>
      </c>
      <c r="M71" s="27"/>
      <c r="N71" s="32"/>
      <c r="O71" s="32" t="s">
        <v>654</v>
      </c>
      <c r="P71" s="202" t="s">
        <v>732</v>
      </c>
      <c r="Q71" s="32" t="s">
        <v>1038</v>
      </c>
      <c r="R71" s="27" t="s">
        <v>163</v>
      </c>
      <c r="S71" s="32" t="s">
        <v>162</v>
      </c>
      <c r="T71" s="27" t="s">
        <v>194</v>
      </c>
      <c r="U71" s="27" t="s">
        <v>10</v>
      </c>
      <c r="V71" s="32"/>
      <c r="W71" s="198" t="s">
        <v>655</v>
      </c>
      <c r="X71" s="32" t="s">
        <v>272</v>
      </c>
      <c r="Y71" s="25">
        <v>0</v>
      </c>
      <c r="Z71" s="63">
        <v>90</v>
      </c>
      <c r="AA71" s="49">
        <v>10</v>
      </c>
      <c r="AB71" s="27" t="s">
        <v>195</v>
      </c>
      <c r="AC71" s="23" t="s">
        <v>164</v>
      </c>
      <c r="AD71" s="199">
        <v>2</v>
      </c>
      <c r="AE71" s="200">
        <v>37705800</v>
      </c>
      <c r="AF71" s="200">
        <v>75411600</v>
      </c>
      <c r="AG71" s="200">
        <v>84460992.000000015</v>
      </c>
      <c r="AH71" s="199">
        <v>2</v>
      </c>
      <c r="AI71" s="200">
        <v>37705800</v>
      </c>
      <c r="AJ71" s="200">
        <v>75411600</v>
      </c>
      <c r="AK71" s="200">
        <v>84460992.000000015</v>
      </c>
      <c r="AL71" s="199">
        <v>3</v>
      </c>
      <c r="AM71" s="200">
        <v>37705800</v>
      </c>
      <c r="AN71" s="200">
        <v>113117400</v>
      </c>
      <c r="AO71" s="200">
        <v>126691488.00000001</v>
      </c>
      <c r="AP71" s="199">
        <v>2</v>
      </c>
      <c r="AQ71" s="200">
        <v>37705800</v>
      </c>
      <c r="AR71" s="200">
        <v>75411600</v>
      </c>
      <c r="AS71" s="200">
        <v>84460992.000000015</v>
      </c>
      <c r="AT71" s="201">
        <v>1</v>
      </c>
      <c r="AU71" s="200">
        <v>37705800</v>
      </c>
      <c r="AV71" s="200">
        <v>37705800</v>
      </c>
      <c r="AW71" s="200">
        <v>42230496.000000007</v>
      </c>
      <c r="AX71" s="201">
        <v>10</v>
      </c>
      <c r="AY71" s="322">
        <f t="shared" ref="AY71" si="166">AF71+AJ71+AR71+AN71+AV71</f>
        <v>377058000</v>
      </c>
      <c r="AZ71" s="322">
        <f t="shared" ref="AZ71" si="167">AG71+AK71+AO71+AS71+AW71</f>
        <v>422304960.00000006</v>
      </c>
      <c r="BA71" s="137" t="s">
        <v>656</v>
      </c>
      <c r="BB71" s="27"/>
      <c r="BC71" s="27"/>
      <c r="BD71" s="27"/>
      <c r="BE71" s="27"/>
      <c r="BF71" s="27"/>
      <c r="BG71" s="52"/>
      <c r="BH71" s="52"/>
      <c r="BI71" s="52"/>
      <c r="BJ71" s="41"/>
      <c r="BK71" s="41"/>
      <c r="BL71" s="22"/>
      <c r="BM71" s="40" t="s">
        <v>1154</v>
      </c>
    </row>
    <row r="72" spans="1:65" s="6" customFormat="1" ht="13.15" customHeight="1" x14ac:dyDescent="0.2">
      <c r="A72" s="32" t="s">
        <v>34</v>
      </c>
      <c r="B72" s="40"/>
      <c r="C72" s="37" t="s">
        <v>666</v>
      </c>
      <c r="D72" s="127" t="s">
        <v>23</v>
      </c>
      <c r="E72" s="469"/>
      <c r="F72" s="40" t="s">
        <v>667</v>
      </c>
      <c r="G72" s="27" t="s">
        <v>668</v>
      </c>
      <c r="H72" s="25">
        <v>130001463</v>
      </c>
      <c r="I72" s="27" t="s">
        <v>669</v>
      </c>
      <c r="J72" s="27" t="s">
        <v>670</v>
      </c>
      <c r="K72" s="125" t="s">
        <v>9</v>
      </c>
      <c r="L72" s="27" t="s">
        <v>653</v>
      </c>
      <c r="M72" s="27"/>
      <c r="N72" s="32"/>
      <c r="O72" s="32" t="s">
        <v>654</v>
      </c>
      <c r="P72" s="202" t="s">
        <v>732</v>
      </c>
      <c r="Q72" s="32" t="s">
        <v>254</v>
      </c>
      <c r="R72" s="27" t="s">
        <v>163</v>
      </c>
      <c r="S72" s="32" t="s">
        <v>162</v>
      </c>
      <c r="T72" s="27" t="s">
        <v>194</v>
      </c>
      <c r="U72" s="27" t="s">
        <v>10</v>
      </c>
      <c r="V72" s="32"/>
      <c r="W72" s="198" t="s">
        <v>655</v>
      </c>
      <c r="X72" s="32" t="s">
        <v>272</v>
      </c>
      <c r="Y72" s="25">
        <v>0</v>
      </c>
      <c r="Z72" s="63">
        <v>90</v>
      </c>
      <c r="AA72" s="49">
        <v>10</v>
      </c>
      <c r="AB72" s="27" t="s">
        <v>195</v>
      </c>
      <c r="AC72" s="23" t="s">
        <v>164</v>
      </c>
      <c r="AD72" s="199">
        <v>2</v>
      </c>
      <c r="AE72" s="200">
        <v>7245000</v>
      </c>
      <c r="AF72" s="200">
        <f t="shared" si="150"/>
        <v>14490000</v>
      </c>
      <c r="AG72" s="200">
        <f t="shared" si="151"/>
        <v>16228800.000000002</v>
      </c>
      <c r="AH72" s="199">
        <v>1</v>
      </c>
      <c r="AI72" s="200">
        <v>7245000</v>
      </c>
      <c r="AJ72" s="200">
        <f t="shared" si="152"/>
        <v>7245000</v>
      </c>
      <c r="AK72" s="200">
        <f t="shared" si="153"/>
        <v>8114400.0000000009</v>
      </c>
      <c r="AL72" s="199">
        <v>2</v>
      </c>
      <c r="AM72" s="200">
        <v>7245000</v>
      </c>
      <c r="AN72" s="200">
        <f t="shared" si="154"/>
        <v>14490000</v>
      </c>
      <c r="AO72" s="200">
        <f t="shared" si="155"/>
        <v>16228800.000000002</v>
      </c>
      <c r="AP72" s="199">
        <v>1</v>
      </c>
      <c r="AQ72" s="200">
        <v>7245000</v>
      </c>
      <c r="AR72" s="200">
        <f t="shared" si="156"/>
        <v>7245000</v>
      </c>
      <c r="AS72" s="200">
        <f t="shared" si="157"/>
        <v>8114400.0000000009</v>
      </c>
      <c r="AT72" s="201">
        <v>1</v>
      </c>
      <c r="AU72" s="200">
        <v>7245000</v>
      </c>
      <c r="AV72" s="200">
        <f t="shared" si="158"/>
        <v>7245000</v>
      </c>
      <c r="AW72" s="200">
        <f t="shared" si="159"/>
        <v>8114400.0000000009</v>
      </c>
      <c r="AX72" s="201">
        <f t="shared" si="160"/>
        <v>7</v>
      </c>
      <c r="AY72" s="200">
        <v>0</v>
      </c>
      <c r="AZ72" s="200">
        <f t="shared" si="161"/>
        <v>0</v>
      </c>
      <c r="BA72" s="137" t="s">
        <v>656</v>
      </c>
      <c r="BB72" s="27"/>
      <c r="BC72" s="27"/>
      <c r="BD72" s="27"/>
      <c r="BE72" s="27"/>
      <c r="BF72" s="27"/>
      <c r="BG72" s="52"/>
      <c r="BH72" s="52"/>
      <c r="BI72" s="52"/>
      <c r="BJ72" s="41"/>
      <c r="BK72" s="41"/>
      <c r="BL72" s="22"/>
      <c r="BM72" s="40" t="s">
        <v>1154</v>
      </c>
    </row>
    <row r="73" spans="1:65" s="6" customFormat="1" ht="13.15" customHeight="1" x14ac:dyDescent="0.2">
      <c r="A73" s="32" t="s">
        <v>34</v>
      </c>
      <c r="B73" s="40"/>
      <c r="C73" s="37" t="s">
        <v>666</v>
      </c>
      <c r="D73" s="127" t="s">
        <v>706</v>
      </c>
      <c r="E73" s="469"/>
      <c r="F73" s="40" t="s">
        <v>667</v>
      </c>
      <c r="G73" s="27" t="s">
        <v>668</v>
      </c>
      <c r="H73" s="25">
        <v>130001463</v>
      </c>
      <c r="I73" s="27" t="s">
        <v>669</v>
      </c>
      <c r="J73" s="27" t="s">
        <v>670</v>
      </c>
      <c r="K73" s="125" t="s">
        <v>9</v>
      </c>
      <c r="L73" s="324" t="s">
        <v>1016</v>
      </c>
      <c r="M73" s="27"/>
      <c r="N73" s="32"/>
      <c r="O73" s="32" t="s">
        <v>654</v>
      </c>
      <c r="P73" s="202" t="s">
        <v>732</v>
      </c>
      <c r="Q73" s="32" t="s">
        <v>1038</v>
      </c>
      <c r="R73" s="27" t="s">
        <v>163</v>
      </c>
      <c r="S73" s="32" t="s">
        <v>162</v>
      </c>
      <c r="T73" s="27" t="s">
        <v>194</v>
      </c>
      <c r="U73" s="27" t="s">
        <v>10</v>
      </c>
      <c r="V73" s="32"/>
      <c r="W73" s="198" t="s">
        <v>655</v>
      </c>
      <c r="X73" s="32" t="s">
        <v>272</v>
      </c>
      <c r="Y73" s="25">
        <v>0</v>
      </c>
      <c r="Z73" s="63">
        <v>90</v>
      </c>
      <c r="AA73" s="49">
        <v>10</v>
      </c>
      <c r="AB73" s="27" t="s">
        <v>195</v>
      </c>
      <c r="AC73" s="23" t="s">
        <v>164</v>
      </c>
      <c r="AD73" s="199">
        <v>2</v>
      </c>
      <c r="AE73" s="200">
        <v>7245000</v>
      </c>
      <c r="AF73" s="200">
        <v>14490000</v>
      </c>
      <c r="AG73" s="200">
        <v>16228800.000000002</v>
      </c>
      <c r="AH73" s="199">
        <v>1</v>
      </c>
      <c r="AI73" s="200">
        <v>7245000</v>
      </c>
      <c r="AJ73" s="200">
        <v>7245000</v>
      </c>
      <c r="AK73" s="200">
        <v>8114400.0000000009</v>
      </c>
      <c r="AL73" s="199">
        <v>2</v>
      </c>
      <c r="AM73" s="200">
        <v>7245000</v>
      </c>
      <c r="AN73" s="200">
        <v>14490000</v>
      </c>
      <c r="AO73" s="200">
        <v>16228800.000000002</v>
      </c>
      <c r="AP73" s="199">
        <v>1</v>
      </c>
      <c r="AQ73" s="200">
        <v>7245000</v>
      </c>
      <c r="AR73" s="200">
        <v>7245000</v>
      </c>
      <c r="AS73" s="200">
        <v>8114400.0000000009</v>
      </c>
      <c r="AT73" s="201">
        <v>1</v>
      </c>
      <c r="AU73" s="200">
        <v>7245000</v>
      </c>
      <c r="AV73" s="200">
        <v>7245000</v>
      </c>
      <c r="AW73" s="200">
        <v>8114400.0000000009</v>
      </c>
      <c r="AX73" s="201">
        <v>7</v>
      </c>
      <c r="AY73" s="322">
        <f t="shared" ref="AY73" si="168">AF73+AJ73+AR73+AN73+AV73</f>
        <v>50715000</v>
      </c>
      <c r="AZ73" s="322">
        <f t="shared" ref="AZ73" si="169">AG73+AK73+AO73+AS73+AW73</f>
        <v>56800800.000000007</v>
      </c>
      <c r="BA73" s="137" t="s">
        <v>656</v>
      </c>
      <c r="BB73" s="27"/>
      <c r="BC73" s="27"/>
      <c r="BD73" s="27"/>
      <c r="BE73" s="27"/>
      <c r="BF73" s="27"/>
      <c r="BG73" s="52"/>
      <c r="BH73" s="52"/>
      <c r="BI73" s="52"/>
      <c r="BJ73" s="41"/>
      <c r="BK73" s="41"/>
      <c r="BL73" s="22"/>
      <c r="BM73" s="40" t="s">
        <v>1154</v>
      </c>
    </row>
    <row r="74" spans="1:65" s="6" customFormat="1" ht="13.15" customHeight="1" x14ac:dyDescent="0.2">
      <c r="A74" s="32" t="s">
        <v>34</v>
      </c>
      <c r="B74" s="40"/>
      <c r="C74" s="37" t="s">
        <v>671</v>
      </c>
      <c r="D74" s="127" t="s">
        <v>672</v>
      </c>
      <c r="E74" s="469"/>
      <c r="F74" s="40" t="s">
        <v>672</v>
      </c>
      <c r="G74" s="27" t="s">
        <v>673</v>
      </c>
      <c r="H74" s="25">
        <v>130001534</v>
      </c>
      <c r="I74" s="27" t="s">
        <v>674</v>
      </c>
      <c r="J74" s="27" t="s">
        <v>675</v>
      </c>
      <c r="K74" s="125" t="s">
        <v>9</v>
      </c>
      <c r="L74" s="27" t="s">
        <v>653</v>
      </c>
      <c r="M74" s="27"/>
      <c r="N74" s="32"/>
      <c r="O74" s="32" t="s">
        <v>654</v>
      </c>
      <c r="P74" s="202" t="s">
        <v>732</v>
      </c>
      <c r="Q74" s="32" t="s">
        <v>254</v>
      </c>
      <c r="R74" s="27" t="s">
        <v>163</v>
      </c>
      <c r="S74" s="32" t="s">
        <v>162</v>
      </c>
      <c r="T74" s="27" t="s">
        <v>194</v>
      </c>
      <c r="U74" s="27" t="s">
        <v>10</v>
      </c>
      <c r="V74" s="32"/>
      <c r="W74" s="198" t="s">
        <v>655</v>
      </c>
      <c r="X74" s="32" t="s">
        <v>272</v>
      </c>
      <c r="Y74" s="25">
        <v>0</v>
      </c>
      <c r="Z74" s="63">
        <v>90</v>
      </c>
      <c r="AA74" s="49">
        <v>10</v>
      </c>
      <c r="AB74" s="27" t="s">
        <v>195</v>
      </c>
      <c r="AC74" s="23" t="s">
        <v>164</v>
      </c>
      <c r="AD74" s="199">
        <v>4</v>
      </c>
      <c r="AE74" s="200">
        <v>29745292.5</v>
      </c>
      <c r="AF74" s="200">
        <f t="shared" si="150"/>
        <v>118981170</v>
      </c>
      <c r="AG74" s="200">
        <f t="shared" si="151"/>
        <v>133258910.40000001</v>
      </c>
      <c r="AH74" s="199">
        <v>1</v>
      </c>
      <c r="AI74" s="200">
        <v>29745292.5</v>
      </c>
      <c r="AJ74" s="200">
        <f t="shared" si="152"/>
        <v>29745292.5</v>
      </c>
      <c r="AK74" s="200">
        <f t="shared" si="153"/>
        <v>33314727.600000001</v>
      </c>
      <c r="AL74" s="199">
        <v>3</v>
      </c>
      <c r="AM74" s="200">
        <v>29745292.5</v>
      </c>
      <c r="AN74" s="200">
        <f t="shared" si="154"/>
        <v>89235877.5</v>
      </c>
      <c r="AO74" s="200">
        <f t="shared" si="155"/>
        <v>99944182.800000012</v>
      </c>
      <c r="AP74" s="199">
        <v>0</v>
      </c>
      <c r="AQ74" s="200">
        <v>29745292.5</v>
      </c>
      <c r="AR74" s="200">
        <f t="shared" si="156"/>
        <v>0</v>
      </c>
      <c r="AS74" s="200">
        <f t="shared" si="157"/>
        <v>0</v>
      </c>
      <c r="AT74" s="201">
        <v>1</v>
      </c>
      <c r="AU74" s="200">
        <v>29745292.5</v>
      </c>
      <c r="AV74" s="200">
        <f t="shared" si="158"/>
        <v>29745292.5</v>
      </c>
      <c r="AW74" s="200">
        <f t="shared" si="159"/>
        <v>33314727.600000001</v>
      </c>
      <c r="AX74" s="201">
        <f t="shared" si="160"/>
        <v>9</v>
      </c>
      <c r="AY74" s="200">
        <v>0</v>
      </c>
      <c r="AZ74" s="200">
        <f t="shared" si="161"/>
        <v>0</v>
      </c>
      <c r="BA74" s="137" t="s">
        <v>656</v>
      </c>
      <c r="BB74" s="27"/>
      <c r="BC74" s="27"/>
      <c r="BD74" s="27"/>
      <c r="BE74" s="27"/>
      <c r="BF74" s="27"/>
      <c r="BG74" s="52"/>
      <c r="BH74" s="52"/>
      <c r="BI74" s="52"/>
      <c r="BJ74" s="41"/>
      <c r="BK74" s="41"/>
      <c r="BL74" s="22"/>
      <c r="BM74" s="40" t="s">
        <v>1154</v>
      </c>
    </row>
    <row r="75" spans="1:65" s="6" customFormat="1" ht="13.15" customHeight="1" x14ac:dyDescent="0.2">
      <c r="A75" s="32" t="s">
        <v>34</v>
      </c>
      <c r="B75" s="40"/>
      <c r="C75" s="37" t="s">
        <v>671</v>
      </c>
      <c r="D75" s="127" t="s">
        <v>1045</v>
      </c>
      <c r="E75" s="469"/>
      <c r="F75" s="40" t="s">
        <v>672</v>
      </c>
      <c r="G75" s="27" t="s">
        <v>673</v>
      </c>
      <c r="H75" s="25">
        <v>130001534</v>
      </c>
      <c r="I75" s="27" t="s">
        <v>674</v>
      </c>
      <c r="J75" s="27" t="s">
        <v>675</v>
      </c>
      <c r="K75" s="125" t="s">
        <v>9</v>
      </c>
      <c r="L75" s="324" t="s">
        <v>1016</v>
      </c>
      <c r="M75" s="27"/>
      <c r="N75" s="32"/>
      <c r="O75" s="32" t="s">
        <v>654</v>
      </c>
      <c r="P75" s="202" t="s">
        <v>732</v>
      </c>
      <c r="Q75" s="32" t="s">
        <v>1038</v>
      </c>
      <c r="R75" s="27" t="s">
        <v>163</v>
      </c>
      <c r="S75" s="32" t="s">
        <v>162</v>
      </c>
      <c r="T75" s="27" t="s">
        <v>194</v>
      </c>
      <c r="U75" s="27" t="s">
        <v>10</v>
      </c>
      <c r="V75" s="32"/>
      <c r="W75" s="198" t="s">
        <v>655</v>
      </c>
      <c r="X75" s="32" t="s">
        <v>272</v>
      </c>
      <c r="Y75" s="25">
        <v>0</v>
      </c>
      <c r="Z75" s="63">
        <v>90</v>
      </c>
      <c r="AA75" s="49">
        <v>10</v>
      </c>
      <c r="AB75" s="27" t="s">
        <v>195</v>
      </c>
      <c r="AC75" s="23" t="s">
        <v>164</v>
      </c>
      <c r="AD75" s="199">
        <v>4</v>
      </c>
      <c r="AE75" s="200">
        <v>29745292.5</v>
      </c>
      <c r="AF75" s="200">
        <v>118981170</v>
      </c>
      <c r="AG75" s="200">
        <v>133258910.40000001</v>
      </c>
      <c r="AH75" s="199">
        <v>1</v>
      </c>
      <c r="AI75" s="200">
        <v>29745292.5</v>
      </c>
      <c r="AJ75" s="200">
        <v>29745292.5</v>
      </c>
      <c r="AK75" s="200">
        <v>33314727.600000001</v>
      </c>
      <c r="AL75" s="199">
        <v>3</v>
      </c>
      <c r="AM75" s="200">
        <v>29745292.5</v>
      </c>
      <c r="AN75" s="200">
        <v>89235877.5</v>
      </c>
      <c r="AO75" s="200">
        <v>99944182.800000012</v>
      </c>
      <c r="AP75" s="199">
        <v>0</v>
      </c>
      <c r="AQ75" s="200">
        <v>29745292.5</v>
      </c>
      <c r="AR75" s="200">
        <v>0</v>
      </c>
      <c r="AS75" s="200">
        <v>0</v>
      </c>
      <c r="AT75" s="201">
        <v>1</v>
      </c>
      <c r="AU75" s="200">
        <v>29745292.5</v>
      </c>
      <c r="AV75" s="200">
        <v>29745292.5</v>
      </c>
      <c r="AW75" s="200">
        <v>33314727.600000001</v>
      </c>
      <c r="AX75" s="201">
        <v>9</v>
      </c>
      <c r="AY75" s="322">
        <f t="shared" ref="AY75" si="170">AF75+AJ75+AR75+AN75+AV75</f>
        <v>267707632.5</v>
      </c>
      <c r="AZ75" s="322">
        <f t="shared" ref="AZ75" si="171">AG75+AK75+AO75+AS75+AW75</f>
        <v>299832548.40000004</v>
      </c>
      <c r="BA75" s="137" t="s">
        <v>656</v>
      </c>
      <c r="BB75" s="27"/>
      <c r="BC75" s="27"/>
      <c r="BD75" s="27"/>
      <c r="BE75" s="27"/>
      <c r="BF75" s="27"/>
      <c r="BG75" s="52"/>
      <c r="BH75" s="52"/>
      <c r="BI75" s="52"/>
      <c r="BJ75" s="41"/>
      <c r="BK75" s="41"/>
      <c r="BL75" s="22"/>
      <c r="BM75" s="40" t="s">
        <v>1154</v>
      </c>
    </row>
    <row r="76" spans="1:65" s="6" customFormat="1" ht="13.15" customHeight="1" x14ac:dyDescent="0.2">
      <c r="A76" s="32" t="s">
        <v>34</v>
      </c>
      <c r="B76" s="40"/>
      <c r="C76" s="37" t="s">
        <v>676</v>
      </c>
      <c r="D76" s="127" t="s">
        <v>677</v>
      </c>
      <c r="E76" s="469"/>
      <c r="F76" s="40" t="s">
        <v>677</v>
      </c>
      <c r="G76" s="27" t="s">
        <v>678</v>
      </c>
      <c r="H76" s="25">
        <v>130001549</v>
      </c>
      <c r="I76" s="27" t="s">
        <v>290</v>
      </c>
      <c r="J76" s="27" t="s">
        <v>679</v>
      </c>
      <c r="K76" s="125" t="s">
        <v>9</v>
      </c>
      <c r="L76" s="27" t="s">
        <v>653</v>
      </c>
      <c r="M76" s="27"/>
      <c r="N76" s="32"/>
      <c r="O76" s="32" t="s">
        <v>654</v>
      </c>
      <c r="P76" s="202" t="s">
        <v>732</v>
      </c>
      <c r="Q76" s="32" t="s">
        <v>254</v>
      </c>
      <c r="R76" s="27" t="s">
        <v>163</v>
      </c>
      <c r="S76" s="32" t="s">
        <v>162</v>
      </c>
      <c r="T76" s="27" t="s">
        <v>194</v>
      </c>
      <c r="U76" s="27" t="s">
        <v>10</v>
      </c>
      <c r="V76" s="32"/>
      <c r="W76" s="198" t="s">
        <v>655</v>
      </c>
      <c r="X76" s="32" t="s">
        <v>272</v>
      </c>
      <c r="Y76" s="25">
        <v>0</v>
      </c>
      <c r="Z76" s="63">
        <v>90</v>
      </c>
      <c r="AA76" s="49">
        <v>10</v>
      </c>
      <c r="AB76" s="27" t="s">
        <v>195</v>
      </c>
      <c r="AC76" s="23" t="s">
        <v>164</v>
      </c>
      <c r="AD76" s="199">
        <v>4</v>
      </c>
      <c r="AE76" s="200">
        <v>38754902.700000003</v>
      </c>
      <c r="AF76" s="200">
        <f t="shared" si="150"/>
        <v>155019610.80000001</v>
      </c>
      <c r="AG76" s="200">
        <f t="shared" si="151"/>
        <v>173621964.09600002</v>
      </c>
      <c r="AH76" s="199">
        <v>1</v>
      </c>
      <c r="AI76" s="200">
        <v>38754902.700000003</v>
      </c>
      <c r="AJ76" s="200">
        <f t="shared" si="152"/>
        <v>38754902.700000003</v>
      </c>
      <c r="AK76" s="200">
        <f t="shared" si="153"/>
        <v>43405491.024000004</v>
      </c>
      <c r="AL76" s="199">
        <v>2</v>
      </c>
      <c r="AM76" s="200">
        <v>38754902.700000003</v>
      </c>
      <c r="AN76" s="200">
        <f t="shared" si="154"/>
        <v>77509805.400000006</v>
      </c>
      <c r="AO76" s="200">
        <f t="shared" si="155"/>
        <v>86810982.048000008</v>
      </c>
      <c r="AP76" s="199">
        <v>2</v>
      </c>
      <c r="AQ76" s="200">
        <v>38754902.700000003</v>
      </c>
      <c r="AR76" s="200">
        <f t="shared" si="156"/>
        <v>77509805.400000006</v>
      </c>
      <c r="AS76" s="200">
        <f t="shared" si="157"/>
        <v>86810982.048000008</v>
      </c>
      <c r="AT76" s="201">
        <v>0</v>
      </c>
      <c r="AU76" s="200">
        <v>38754902.700000003</v>
      </c>
      <c r="AV76" s="200">
        <f t="shared" si="158"/>
        <v>0</v>
      </c>
      <c r="AW76" s="200">
        <f t="shared" si="159"/>
        <v>0</v>
      </c>
      <c r="AX76" s="201">
        <f t="shared" si="160"/>
        <v>9</v>
      </c>
      <c r="AY76" s="200">
        <v>0</v>
      </c>
      <c r="AZ76" s="200">
        <f t="shared" si="161"/>
        <v>0</v>
      </c>
      <c r="BA76" s="137" t="s">
        <v>656</v>
      </c>
      <c r="BB76" s="27"/>
      <c r="BC76" s="27"/>
      <c r="BD76" s="27"/>
      <c r="BE76" s="27"/>
      <c r="BF76" s="27"/>
      <c r="BG76" s="52"/>
      <c r="BH76" s="52"/>
      <c r="BI76" s="52"/>
      <c r="BJ76" s="41"/>
      <c r="BK76" s="41"/>
      <c r="BL76" s="22"/>
      <c r="BM76" s="40" t="s">
        <v>1154</v>
      </c>
    </row>
    <row r="77" spans="1:65" s="6" customFormat="1" ht="13.15" customHeight="1" x14ac:dyDescent="0.2">
      <c r="A77" s="32" t="s">
        <v>34</v>
      </c>
      <c r="B77" s="40"/>
      <c r="C77" s="37" t="s">
        <v>676</v>
      </c>
      <c r="D77" s="127" t="s">
        <v>1046</v>
      </c>
      <c r="E77" s="469"/>
      <c r="F77" s="40" t="s">
        <v>677</v>
      </c>
      <c r="G77" s="27" t="s">
        <v>678</v>
      </c>
      <c r="H77" s="25">
        <v>130001549</v>
      </c>
      <c r="I77" s="27" t="s">
        <v>290</v>
      </c>
      <c r="J77" s="27" t="s">
        <v>679</v>
      </c>
      <c r="K77" s="125" t="s">
        <v>9</v>
      </c>
      <c r="L77" s="324" t="s">
        <v>1016</v>
      </c>
      <c r="M77" s="27"/>
      <c r="N77" s="32"/>
      <c r="O77" s="32" t="s">
        <v>654</v>
      </c>
      <c r="P77" s="202" t="s">
        <v>732</v>
      </c>
      <c r="Q77" s="32" t="s">
        <v>1038</v>
      </c>
      <c r="R77" s="27" t="s">
        <v>163</v>
      </c>
      <c r="S77" s="32" t="s">
        <v>162</v>
      </c>
      <c r="T77" s="27" t="s">
        <v>194</v>
      </c>
      <c r="U77" s="27" t="s">
        <v>10</v>
      </c>
      <c r="V77" s="32"/>
      <c r="W77" s="198" t="s">
        <v>655</v>
      </c>
      <c r="X77" s="32" t="s">
        <v>272</v>
      </c>
      <c r="Y77" s="25">
        <v>0</v>
      </c>
      <c r="Z77" s="63">
        <v>90</v>
      </c>
      <c r="AA77" s="49">
        <v>10</v>
      </c>
      <c r="AB77" s="27" t="s">
        <v>195</v>
      </c>
      <c r="AC77" s="23" t="s">
        <v>164</v>
      </c>
      <c r="AD77" s="199">
        <v>4</v>
      </c>
      <c r="AE77" s="200">
        <v>38754902.700000003</v>
      </c>
      <c r="AF77" s="200">
        <v>155019610.80000001</v>
      </c>
      <c r="AG77" s="200">
        <v>173621964.09600002</v>
      </c>
      <c r="AH77" s="199">
        <v>1</v>
      </c>
      <c r="AI77" s="200">
        <v>38754902.700000003</v>
      </c>
      <c r="AJ77" s="200">
        <v>38754902.700000003</v>
      </c>
      <c r="AK77" s="200">
        <v>43405491.024000004</v>
      </c>
      <c r="AL77" s="199">
        <v>2</v>
      </c>
      <c r="AM77" s="200">
        <v>38754902.700000003</v>
      </c>
      <c r="AN77" s="200">
        <v>77509805.400000006</v>
      </c>
      <c r="AO77" s="200">
        <v>86810982.048000008</v>
      </c>
      <c r="AP77" s="199">
        <v>2</v>
      </c>
      <c r="AQ77" s="200">
        <v>38754902.700000003</v>
      </c>
      <c r="AR77" s="200">
        <v>77509805.400000006</v>
      </c>
      <c r="AS77" s="200">
        <v>86810982.048000008</v>
      </c>
      <c r="AT77" s="201">
        <v>0</v>
      </c>
      <c r="AU77" s="200">
        <v>38754902.700000003</v>
      </c>
      <c r="AV77" s="200">
        <v>0</v>
      </c>
      <c r="AW77" s="200">
        <v>0</v>
      </c>
      <c r="AX77" s="201">
        <v>9</v>
      </c>
      <c r="AY77" s="322">
        <f t="shared" ref="AY77" si="172">AF77+AJ77+AR77+AN77+AV77</f>
        <v>348794124.29999995</v>
      </c>
      <c r="AZ77" s="322">
        <f t="shared" ref="AZ77" si="173">AG77+AK77+AO77+AS77+AW77</f>
        <v>390649419.21599996</v>
      </c>
      <c r="BA77" s="137" t="s">
        <v>656</v>
      </c>
      <c r="BB77" s="27"/>
      <c r="BC77" s="27"/>
      <c r="BD77" s="27"/>
      <c r="BE77" s="27"/>
      <c r="BF77" s="27"/>
      <c r="BG77" s="52"/>
      <c r="BH77" s="52"/>
      <c r="BI77" s="52"/>
      <c r="BJ77" s="41"/>
      <c r="BK77" s="41"/>
      <c r="BL77" s="22"/>
      <c r="BM77" s="40" t="s">
        <v>1154</v>
      </c>
    </row>
    <row r="78" spans="1:65" s="6" customFormat="1" ht="13.15" customHeight="1" x14ac:dyDescent="0.2">
      <c r="A78" s="32" t="s">
        <v>34</v>
      </c>
      <c r="B78" s="40"/>
      <c r="C78" s="37" t="s">
        <v>680</v>
      </c>
      <c r="D78" s="127" t="s">
        <v>681</v>
      </c>
      <c r="E78" s="469"/>
      <c r="F78" s="40" t="s">
        <v>681</v>
      </c>
      <c r="G78" s="27" t="s">
        <v>682</v>
      </c>
      <c r="H78" s="25">
        <v>130001550</v>
      </c>
      <c r="I78" s="27" t="s">
        <v>290</v>
      </c>
      <c r="J78" s="27" t="s">
        <v>683</v>
      </c>
      <c r="K78" s="125" t="s">
        <v>9</v>
      </c>
      <c r="L78" s="27" t="s">
        <v>653</v>
      </c>
      <c r="M78" s="27"/>
      <c r="N78" s="32"/>
      <c r="O78" s="32" t="s">
        <v>654</v>
      </c>
      <c r="P78" s="202" t="s">
        <v>732</v>
      </c>
      <c r="Q78" s="32" t="s">
        <v>254</v>
      </c>
      <c r="R78" s="27" t="s">
        <v>163</v>
      </c>
      <c r="S78" s="32" t="s">
        <v>162</v>
      </c>
      <c r="T78" s="27" t="s">
        <v>194</v>
      </c>
      <c r="U78" s="27" t="s">
        <v>10</v>
      </c>
      <c r="V78" s="32"/>
      <c r="W78" s="198" t="s">
        <v>655</v>
      </c>
      <c r="X78" s="32" t="s">
        <v>272</v>
      </c>
      <c r="Y78" s="25">
        <v>0</v>
      </c>
      <c r="Z78" s="63">
        <v>90</v>
      </c>
      <c r="AA78" s="49">
        <v>10</v>
      </c>
      <c r="AB78" s="27" t="s">
        <v>195</v>
      </c>
      <c r="AC78" s="23" t="s">
        <v>164</v>
      </c>
      <c r="AD78" s="199">
        <v>2</v>
      </c>
      <c r="AE78" s="200">
        <v>24371600</v>
      </c>
      <c r="AF78" s="200">
        <f t="shared" si="150"/>
        <v>48743200</v>
      </c>
      <c r="AG78" s="200">
        <f t="shared" si="151"/>
        <v>54592384.000000007</v>
      </c>
      <c r="AH78" s="199">
        <v>0</v>
      </c>
      <c r="AI78" s="200">
        <v>24371600</v>
      </c>
      <c r="AJ78" s="200">
        <f t="shared" si="152"/>
        <v>0</v>
      </c>
      <c r="AK78" s="200">
        <f t="shared" si="153"/>
        <v>0</v>
      </c>
      <c r="AL78" s="199">
        <v>1</v>
      </c>
      <c r="AM78" s="200">
        <v>24371600</v>
      </c>
      <c r="AN78" s="200">
        <f t="shared" si="154"/>
        <v>24371600</v>
      </c>
      <c r="AO78" s="200">
        <f t="shared" si="155"/>
        <v>27296192.000000004</v>
      </c>
      <c r="AP78" s="199">
        <v>2</v>
      </c>
      <c r="AQ78" s="200">
        <v>24371600</v>
      </c>
      <c r="AR78" s="200">
        <f t="shared" si="156"/>
        <v>48743200</v>
      </c>
      <c r="AS78" s="200">
        <f t="shared" si="157"/>
        <v>54592384.000000007</v>
      </c>
      <c r="AT78" s="201">
        <v>0</v>
      </c>
      <c r="AU78" s="200">
        <v>24371600</v>
      </c>
      <c r="AV78" s="200">
        <f t="shared" si="158"/>
        <v>0</v>
      </c>
      <c r="AW78" s="200">
        <f t="shared" si="159"/>
        <v>0</v>
      </c>
      <c r="AX78" s="201">
        <f t="shared" si="160"/>
        <v>5</v>
      </c>
      <c r="AY78" s="200">
        <v>0</v>
      </c>
      <c r="AZ78" s="200">
        <f t="shared" si="161"/>
        <v>0</v>
      </c>
      <c r="BA78" s="137" t="s">
        <v>656</v>
      </c>
      <c r="BB78" s="27"/>
      <c r="BC78" s="27"/>
      <c r="BD78" s="27"/>
      <c r="BE78" s="27"/>
      <c r="BF78" s="27"/>
      <c r="BG78" s="52"/>
      <c r="BH78" s="52"/>
      <c r="BI78" s="52"/>
      <c r="BJ78" s="41"/>
      <c r="BK78" s="41"/>
      <c r="BL78" s="22"/>
      <c r="BM78" s="40" t="s">
        <v>1154</v>
      </c>
    </row>
    <row r="79" spans="1:65" s="6" customFormat="1" ht="13.15" customHeight="1" x14ac:dyDescent="0.2">
      <c r="A79" s="32" t="s">
        <v>34</v>
      </c>
      <c r="B79" s="40"/>
      <c r="C79" s="37" t="s">
        <v>680</v>
      </c>
      <c r="D79" s="127" t="s">
        <v>1047</v>
      </c>
      <c r="E79" s="469"/>
      <c r="F79" s="40" t="s">
        <v>681</v>
      </c>
      <c r="G79" s="27" t="s">
        <v>682</v>
      </c>
      <c r="H79" s="25">
        <v>130001550</v>
      </c>
      <c r="I79" s="27" t="s">
        <v>290</v>
      </c>
      <c r="J79" s="27" t="s">
        <v>683</v>
      </c>
      <c r="K79" s="125" t="s">
        <v>9</v>
      </c>
      <c r="L79" s="324" t="s">
        <v>1016</v>
      </c>
      <c r="M79" s="27"/>
      <c r="N79" s="32"/>
      <c r="O79" s="32" t="s">
        <v>654</v>
      </c>
      <c r="P79" s="202" t="s">
        <v>732</v>
      </c>
      <c r="Q79" s="32" t="s">
        <v>1038</v>
      </c>
      <c r="R79" s="27" t="s">
        <v>163</v>
      </c>
      <c r="S79" s="32" t="s">
        <v>162</v>
      </c>
      <c r="T79" s="27" t="s">
        <v>194</v>
      </c>
      <c r="U79" s="27" t="s">
        <v>10</v>
      </c>
      <c r="V79" s="32"/>
      <c r="W79" s="198" t="s">
        <v>655</v>
      </c>
      <c r="X79" s="32" t="s">
        <v>272</v>
      </c>
      <c r="Y79" s="25">
        <v>0</v>
      </c>
      <c r="Z79" s="63">
        <v>90</v>
      </c>
      <c r="AA79" s="49">
        <v>10</v>
      </c>
      <c r="AB79" s="27" t="s">
        <v>195</v>
      </c>
      <c r="AC79" s="23" t="s">
        <v>164</v>
      </c>
      <c r="AD79" s="199">
        <v>2</v>
      </c>
      <c r="AE79" s="200">
        <v>24371600</v>
      </c>
      <c r="AF79" s="200">
        <v>48743200</v>
      </c>
      <c r="AG79" s="200">
        <v>54592384.000000007</v>
      </c>
      <c r="AH79" s="199">
        <v>0</v>
      </c>
      <c r="AI79" s="200">
        <v>24371600</v>
      </c>
      <c r="AJ79" s="200">
        <v>0</v>
      </c>
      <c r="AK79" s="200">
        <v>0</v>
      </c>
      <c r="AL79" s="199">
        <v>1</v>
      </c>
      <c r="AM79" s="200">
        <v>24371600</v>
      </c>
      <c r="AN79" s="200">
        <v>24371600</v>
      </c>
      <c r="AO79" s="200">
        <v>27296192.000000004</v>
      </c>
      <c r="AP79" s="199">
        <v>2</v>
      </c>
      <c r="AQ79" s="200">
        <v>24371600</v>
      </c>
      <c r="AR79" s="200">
        <v>48743200</v>
      </c>
      <c r="AS79" s="200">
        <v>54592384.000000007</v>
      </c>
      <c r="AT79" s="201">
        <v>0</v>
      </c>
      <c r="AU79" s="200">
        <v>24371600</v>
      </c>
      <c r="AV79" s="200">
        <v>0</v>
      </c>
      <c r="AW79" s="200">
        <v>0</v>
      </c>
      <c r="AX79" s="201">
        <v>5</v>
      </c>
      <c r="AY79" s="322">
        <f t="shared" ref="AY79" si="174">AF79+AJ79+AR79+AN79+AV79</f>
        <v>121858000</v>
      </c>
      <c r="AZ79" s="322">
        <f t="shared" ref="AZ79" si="175">AG79+AK79+AO79+AS79+AW79</f>
        <v>136480960.00000003</v>
      </c>
      <c r="BA79" s="137" t="s">
        <v>656</v>
      </c>
      <c r="BB79" s="27"/>
      <c r="BC79" s="27"/>
      <c r="BD79" s="27"/>
      <c r="BE79" s="27"/>
      <c r="BF79" s="27"/>
      <c r="BG79" s="52"/>
      <c r="BH79" s="52"/>
      <c r="BI79" s="52"/>
      <c r="BJ79" s="41"/>
      <c r="BK79" s="41"/>
      <c r="BL79" s="22"/>
      <c r="BM79" s="40" t="s">
        <v>1154</v>
      </c>
    </row>
    <row r="80" spans="1:65" s="6" customFormat="1" ht="13.15" customHeight="1" x14ac:dyDescent="0.2">
      <c r="A80" s="32" t="s">
        <v>34</v>
      </c>
      <c r="B80" s="40"/>
      <c r="C80" s="37" t="s">
        <v>684</v>
      </c>
      <c r="D80" s="127" t="s">
        <v>25</v>
      </c>
      <c r="E80" s="469"/>
      <c r="F80" s="40" t="s">
        <v>685</v>
      </c>
      <c r="G80" s="27" t="s">
        <v>686</v>
      </c>
      <c r="H80" s="25">
        <v>130001622</v>
      </c>
      <c r="I80" s="27" t="s">
        <v>687</v>
      </c>
      <c r="J80" s="27" t="s">
        <v>688</v>
      </c>
      <c r="K80" s="125" t="s">
        <v>9</v>
      </c>
      <c r="L80" s="27" t="s">
        <v>653</v>
      </c>
      <c r="M80" s="27"/>
      <c r="N80" s="32"/>
      <c r="O80" s="32" t="s">
        <v>654</v>
      </c>
      <c r="P80" s="202" t="s">
        <v>732</v>
      </c>
      <c r="Q80" s="32" t="s">
        <v>254</v>
      </c>
      <c r="R80" s="27" t="s">
        <v>163</v>
      </c>
      <c r="S80" s="32" t="s">
        <v>162</v>
      </c>
      <c r="T80" s="27" t="s">
        <v>194</v>
      </c>
      <c r="U80" s="27" t="s">
        <v>10</v>
      </c>
      <c r="V80" s="32"/>
      <c r="W80" s="198" t="s">
        <v>655</v>
      </c>
      <c r="X80" s="32" t="s">
        <v>272</v>
      </c>
      <c r="Y80" s="25">
        <v>0</v>
      </c>
      <c r="Z80" s="63">
        <v>90</v>
      </c>
      <c r="AA80" s="49">
        <v>10</v>
      </c>
      <c r="AB80" s="27" t="s">
        <v>195</v>
      </c>
      <c r="AC80" s="23" t="s">
        <v>164</v>
      </c>
      <c r="AD80" s="199">
        <v>1</v>
      </c>
      <c r="AE80" s="200">
        <v>25105085.199999999</v>
      </c>
      <c r="AF80" s="200">
        <f t="shared" si="150"/>
        <v>25105085.199999999</v>
      </c>
      <c r="AG80" s="200">
        <f t="shared" si="151"/>
        <v>28117695.424000002</v>
      </c>
      <c r="AH80" s="199">
        <v>1</v>
      </c>
      <c r="AI80" s="200">
        <v>25105085.199999999</v>
      </c>
      <c r="AJ80" s="200">
        <f t="shared" si="152"/>
        <v>25105085.199999999</v>
      </c>
      <c r="AK80" s="200">
        <f t="shared" si="153"/>
        <v>28117695.424000002</v>
      </c>
      <c r="AL80" s="199">
        <v>1</v>
      </c>
      <c r="AM80" s="200">
        <v>25105085.199999999</v>
      </c>
      <c r="AN80" s="200">
        <f t="shared" si="154"/>
        <v>25105085.199999999</v>
      </c>
      <c r="AO80" s="200">
        <f t="shared" si="155"/>
        <v>28117695.424000002</v>
      </c>
      <c r="AP80" s="199">
        <v>1</v>
      </c>
      <c r="AQ80" s="200">
        <v>25105085.199999999</v>
      </c>
      <c r="AR80" s="200">
        <f t="shared" si="156"/>
        <v>25105085.199999999</v>
      </c>
      <c r="AS80" s="200">
        <f t="shared" si="157"/>
        <v>28117695.424000002</v>
      </c>
      <c r="AT80" s="201">
        <v>1</v>
      </c>
      <c r="AU80" s="200">
        <v>25105085.199999999</v>
      </c>
      <c r="AV80" s="200">
        <f t="shared" si="158"/>
        <v>25105085.199999999</v>
      </c>
      <c r="AW80" s="200">
        <f t="shared" si="159"/>
        <v>28117695.424000002</v>
      </c>
      <c r="AX80" s="201">
        <f t="shared" si="160"/>
        <v>5</v>
      </c>
      <c r="AY80" s="200">
        <v>0</v>
      </c>
      <c r="AZ80" s="200">
        <f t="shared" si="161"/>
        <v>0</v>
      </c>
      <c r="BA80" s="137" t="s">
        <v>656</v>
      </c>
      <c r="BB80" s="27"/>
      <c r="BC80" s="27"/>
      <c r="BD80" s="27"/>
      <c r="BE80" s="27"/>
      <c r="BF80" s="27"/>
      <c r="BG80" s="52"/>
      <c r="BH80" s="52"/>
      <c r="BI80" s="52"/>
      <c r="BJ80" s="41"/>
      <c r="BK80" s="41"/>
      <c r="BL80" s="22"/>
      <c r="BM80" s="40" t="s">
        <v>1154</v>
      </c>
    </row>
    <row r="81" spans="1:66" s="6" customFormat="1" ht="13.15" customHeight="1" x14ac:dyDescent="0.2">
      <c r="A81" s="32" t="s">
        <v>34</v>
      </c>
      <c r="B81" s="40"/>
      <c r="C81" s="37" t="s">
        <v>684</v>
      </c>
      <c r="D81" s="127" t="s">
        <v>704</v>
      </c>
      <c r="E81" s="469"/>
      <c r="F81" s="40" t="s">
        <v>685</v>
      </c>
      <c r="G81" s="27" t="s">
        <v>686</v>
      </c>
      <c r="H81" s="25">
        <v>130001622</v>
      </c>
      <c r="I81" s="27" t="s">
        <v>687</v>
      </c>
      <c r="J81" s="27" t="s">
        <v>688</v>
      </c>
      <c r="K81" s="125" t="s">
        <v>9</v>
      </c>
      <c r="L81" s="324" t="s">
        <v>1016</v>
      </c>
      <c r="M81" s="27"/>
      <c r="N81" s="32"/>
      <c r="O81" s="32" t="s">
        <v>654</v>
      </c>
      <c r="P81" s="202" t="s">
        <v>732</v>
      </c>
      <c r="Q81" s="32" t="s">
        <v>1038</v>
      </c>
      <c r="R81" s="27" t="s">
        <v>163</v>
      </c>
      <c r="S81" s="32" t="s">
        <v>162</v>
      </c>
      <c r="T81" s="27" t="s">
        <v>194</v>
      </c>
      <c r="U81" s="27" t="s">
        <v>10</v>
      </c>
      <c r="V81" s="32"/>
      <c r="W81" s="198" t="s">
        <v>655</v>
      </c>
      <c r="X81" s="32" t="s">
        <v>272</v>
      </c>
      <c r="Y81" s="25">
        <v>0</v>
      </c>
      <c r="Z81" s="63">
        <v>90</v>
      </c>
      <c r="AA81" s="49">
        <v>10</v>
      </c>
      <c r="AB81" s="27" t="s">
        <v>195</v>
      </c>
      <c r="AC81" s="23" t="s">
        <v>164</v>
      </c>
      <c r="AD81" s="199">
        <v>1</v>
      </c>
      <c r="AE81" s="200">
        <v>25105085.199999999</v>
      </c>
      <c r="AF81" s="200">
        <v>25105085.199999999</v>
      </c>
      <c r="AG81" s="200">
        <v>28117695.424000002</v>
      </c>
      <c r="AH81" s="199">
        <v>1</v>
      </c>
      <c r="AI81" s="200">
        <v>25105085.199999999</v>
      </c>
      <c r="AJ81" s="200">
        <v>25105085.199999999</v>
      </c>
      <c r="AK81" s="200">
        <v>28117695.424000002</v>
      </c>
      <c r="AL81" s="199">
        <v>1</v>
      </c>
      <c r="AM81" s="200">
        <v>25105085.199999999</v>
      </c>
      <c r="AN81" s="200">
        <v>25105085.199999999</v>
      </c>
      <c r="AO81" s="200">
        <v>28117695.424000002</v>
      </c>
      <c r="AP81" s="199">
        <v>1</v>
      </c>
      <c r="AQ81" s="200">
        <v>25105085.199999999</v>
      </c>
      <c r="AR81" s="200">
        <v>25105085.199999999</v>
      </c>
      <c r="AS81" s="200">
        <v>28117695.424000002</v>
      </c>
      <c r="AT81" s="201">
        <v>1</v>
      </c>
      <c r="AU81" s="200">
        <v>25105085.199999999</v>
      </c>
      <c r="AV81" s="200">
        <v>25105085.199999999</v>
      </c>
      <c r="AW81" s="200">
        <v>28117695.424000002</v>
      </c>
      <c r="AX81" s="201">
        <v>5</v>
      </c>
      <c r="AY81" s="322">
        <f t="shared" ref="AY81" si="176">AF81+AJ81+AR81+AN81+AV81</f>
        <v>125525426</v>
      </c>
      <c r="AZ81" s="322">
        <f t="shared" ref="AZ81" si="177">AG81+AK81+AO81+AS81+AW81</f>
        <v>140588477.12</v>
      </c>
      <c r="BA81" s="137" t="s">
        <v>656</v>
      </c>
      <c r="BB81" s="27"/>
      <c r="BC81" s="27"/>
      <c r="BD81" s="27"/>
      <c r="BE81" s="27"/>
      <c r="BF81" s="27"/>
      <c r="BG81" s="52"/>
      <c r="BH81" s="52"/>
      <c r="BI81" s="52"/>
      <c r="BJ81" s="41"/>
      <c r="BK81" s="41"/>
      <c r="BL81" s="22"/>
      <c r="BM81" s="40" t="s">
        <v>1154</v>
      </c>
    </row>
    <row r="82" spans="1:66" s="303" customFormat="1" ht="12" customHeight="1" x14ac:dyDescent="0.2">
      <c r="A82" s="309" t="s">
        <v>263</v>
      </c>
      <c r="B82" s="309"/>
      <c r="C82" s="37" t="s">
        <v>1012</v>
      </c>
      <c r="D82" s="470" t="s">
        <v>1076</v>
      </c>
      <c r="E82" s="66"/>
      <c r="F82" s="66"/>
      <c r="G82" s="325" t="s">
        <v>1013</v>
      </c>
      <c r="H82" s="326">
        <v>120010803</v>
      </c>
      <c r="I82" s="311" t="s">
        <v>1014</v>
      </c>
      <c r="J82" s="311" t="s">
        <v>1015</v>
      </c>
      <c r="K82" s="311" t="s">
        <v>9</v>
      </c>
      <c r="L82" s="324" t="s">
        <v>1016</v>
      </c>
      <c r="M82" s="325"/>
      <c r="N82" s="327"/>
      <c r="O82" s="324" t="s">
        <v>654</v>
      </c>
      <c r="P82" s="311" t="s">
        <v>1017</v>
      </c>
      <c r="Q82" s="314" t="s">
        <v>255</v>
      </c>
      <c r="R82" s="311" t="s">
        <v>163</v>
      </c>
      <c r="S82" s="324" t="s">
        <v>162</v>
      </c>
      <c r="T82" s="311" t="s">
        <v>1018</v>
      </c>
      <c r="U82" s="311" t="s">
        <v>10</v>
      </c>
      <c r="V82" s="328"/>
      <c r="W82" s="316" t="s">
        <v>287</v>
      </c>
      <c r="X82" s="313" t="s">
        <v>313</v>
      </c>
      <c r="Y82" s="142"/>
      <c r="Z82" s="75">
        <v>90</v>
      </c>
      <c r="AA82" s="213">
        <v>10</v>
      </c>
      <c r="AB82" s="311" t="s">
        <v>693</v>
      </c>
      <c r="AC82" s="317" t="s">
        <v>164</v>
      </c>
      <c r="AD82" s="329">
        <v>12</v>
      </c>
      <c r="AE82" s="329">
        <v>6072500</v>
      </c>
      <c r="AF82" s="329">
        <f>AE82*AD82</f>
        <v>72870000</v>
      </c>
      <c r="AG82" s="329">
        <f>AF82*1.12</f>
        <v>81614400.000000015</v>
      </c>
      <c r="AH82" s="329">
        <v>12</v>
      </c>
      <c r="AI82" s="329">
        <v>6072500</v>
      </c>
      <c r="AJ82" s="329">
        <f>AI82*AH82</f>
        <v>72870000</v>
      </c>
      <c r="AK82" s="329">
        <f>AJ82*1.12</f>
        <v>81614400.000000015</v>
      </c>
      <c r="AL82" s="329">
        <v>12</v>
      </c>
      <c r="AM82" s="329">
        <v>6072500</v>
      </c>
      <c r="AN82" s="322">
        <f>AM82*AL82</f>
        <v>72870000</v>
      </c>
      <c r="AO82" s="322">
        <f>AN82*1.12</f>
        <v>81614400.000000015</v>
      </c>
      <c r="AP82" s="329"/>
      <c r="AQ82" s="329"/>
      <c r="AR82" s="322"/>
      <c r="AS82" s="322"/>
      <c r="AT82" s="329"/>
      <c r="AU82" s="329"/>
      <c r="AV82" s="322"/>
      <c r="AW82" s="322"/>
      <c r="AX82" s="321">
        <f>AD82+AH82+AL82+AP82</f>
        <v>36</v>
      </c>
      <c r="AY82" s="322">
        <v>0</v>
      </c>
      <c r="AZ82" s="322">
        <v>0</v>
      </c>
      <c r="BA82" s="137" t="s">
        <v>656</v>
      </c>
      <c r="BB82" s="325"/>
      <c r="BC82" s="325"/>
      <c r="BD82" s="309" t="s">
        <v>1019</v>
      </c>
      <c r="BE82" s="325"/>
      <c r="BF82" s="325"/>
      <c r="BG82" s="24"/>
      <c r="BH82" s="21"/>
      <c r="BI82" s="21"/>
      <c r="BJ82" s="20"/>
      <c r="BK82" s="21"/>
      <c r="BL82" s="66"/>
      <c r="BM82" s="337" t="s">
        <v>1089</v>
      </c>
      <c r="BN82" s="471"/>
    </row>
    <row r="83" spans="1:66" s="303" customFormat="1" ht="12" customHeight="1" x14ac:dyDescent="0.2">
      <c r="A83" s="376" t="s">
        <v>263</v>
      </c>
      <c r="B83" s="376"/>
      <c r="C83" s="365" t="s">
        <v>1012</v>
      </c>
      <c r="D83" s="388" t="s">
        <v>1087</v>
      </c>
      <c r="E83" s="338"/>
      <c r="F83" s="338"/>
      <c r="G83" s="377" t="s">
        <v>1013</v>
      </c>
      <c r="H83" s="389">
        <v>120010803</v>
      </c>
      <c r="I83" s="379" t="s">
        <v>1014</v>
      </c>
      <c r="J83" s="379" t="s">
        <v>1015</v>
      </c>
      <c r="K83" s="367" t="s">
        <v>22</v>
      </c>
      <c r="L83" s="390"/>
      <c r="M83" s="377"/>
      <c r="N83" s="364" t="s">
        <v>190</v>
      </c>
      <c r="O83" s="390" t="s">
        <v>654</v>
      </c>
      <c r="P83" s="379" t="s">
        <v>1017</v>
      </c>
      <c r="Q83" s="370" t="s">
        <v>1038</v>
      </c>
      <c r="R83" s="379" t="s">
        <v>163</v>
      </c>
      <c r="S83" s="390" t="s">
        <v>162</v>
      </c>
      <c r="T83" s="379" t="s">
        <v>1018</v>
      </c>
      <c r="U83" s="379" t="s">
        <v>10</v>
      </c>
      <c r="V83" s="391"/>
      <c r="W83" s="392" t="s">
        <v>1088</v>
      </c>
      <c r="X83" s="364" t="s">
        <v>313</v>
      </c>
      <c r="Y83" s="393">
        <v>0</v>
      </c>
      <c r="Z83" s="393">
        <v>90</v>
      </c>
      <c r="AA83" s="394">
        <v>10</v>
      </c>
      <c r="AB83" s="379" t="s">
        <v>693</v>
      </c>
      <c r="AC83" s="380" t="s">
        <v>164</v>
      </c>
      <c r="AD83" s="374">
        <v>12</v>
      </c>
      <c r="AE83" s="374">
        <v>6072500</v>
      </c>
      <c r="AF83" s="374">
        <f t="shared" ref="AF83" si="178">AD83*AE83</f>
        <v>72870000</v>
      </c>
      <c r="AG83" s="374">
        <f t="shared" ref="AG83" si="179">AF83*1.12</f>
        <v>81614400.000000015</v>
      </c>
      <c r="AH83" s="374">
        <v>12</v>
      </c>
      <c r="AI83" s="374">
        <v>6072500</v>
      </c>
      <c r="AJ83" s="374">
        <f t="shared" ref="AJ83" si="180">AH83*AI83</f>
        <v>72870000</v>
      </c>
      <c r="AK83" s="374">
        <f t="shared" ref="AK83" si="181">AJ83*1.12</f>
        <v>81614400.000000015</v>
      </c>
      <c r="AL83" s="374">
        <v>12</v>
      </c>
      <c r="AM83" s="374">
        <v>6072500</v>
      </c>
      <c r="AN83" s="374">
        <f t="shared" ref="AN83" si="182">AL83*AM83</f>
        <v>72870000</v>
      </c>
      <c r="AO83" s="374">
        <f t="shared" ref="AO83" si="183">AN83*1.12</f>
        <v>81614400.000000015</v>
      </c>
      <c r="AP83" s="374"/>
      <c r="AQ83" s="374"/>
      <c r="AR83" s="374">
        <f t="shared" ref="AR83" si="184">AP83*AQ83</f>
        <v>0</v>
      </c>
      <c r="AS83" s="374">
        <f t="shared" ref="AS83" si="185">AR83*1.12</f>
        <v>0</v>
      </c>
      <c r="AT83" s="374"/>
      <c r="AU83" s="374"/>
      <c r="AV83" s="374">
        <f t="shared" ref="AV83" si="186">AT83*AU83</f>
        <v>0</v>
      </c>
      <c r="AW83" s="374">
        <f t="shared" ref="AW83" si="187">AV83*1.12</f>
        <v>0</v>
      </c>
      <c r="AX83" s="374">
        <f t="shared" ref="AX83" si="188">AD83+AH83+AL83+AP83+AT83</f>
        <v>36</v>
      </c>
      <c r="AY83" s="374">
        <f t="shared" ref="AY83" si="189">AF83+AJ83+AN83+AR83+AV83</f>
        <v>218610000</v>
      </c>
      <c r="AZ83" s="374">
        <f t="shared" ref="AZ83" si="190">AY83*1.12</f>
        <v>244843200.00000003</v>
      </c>
      <c r="BA83" s="374" t="s">
        <v>656</v>
      </c>
      <c r="BB83" s="377"/>
      <c r="BC83" s="377"/>
      <c r="BD83" s="376" t="s">
        <v>1019</v>
      </c>
      <c r="BE83" s="377"/>
      <c r="BF83" s="377"/>
      <c r="BG83" s="338"/>
      <c r="BH83" s="375"/>
      <c r="BI83" s="375"/>
      <c r="BJ83" s="375"/>
      <c r="BK83" s="375"/>
      <c r="BL83" s="338"/>
      <c r="BM83" s="337"/>
      <c r="BN83" s="471"/>
    </row>
    <row r="84" spans="1:66" s="468" customFormat="1" ht="12" customHeight="1" x14ac:dyDescent="0.2">
      <c r="A84" s="309" t="s">
        <v>188</v>
      </c>
      <c r="B84" s="309"/>
      <c r="C84" s="37" t="s">
        <v>1020</v>
      </c>
      <c r="D84" s="470" t="s">
        <v>1077</v>
      </c>
      <c r="E84" s="36"/>
      <c r="F84" s="66"/>
      <c r="G84" s="325" t="s">
        <v>1021</v>
      </c>
      <c r="H84" s="326">
        <v>120008196</v>
      </c>
      <c r="I84" s="311" t="s">
        <v>1022</v>
      </c>
      <c r="J84" s="311" t="s">
        <v>1023</v>
      </c>
      <c r="K84" s="311" t="s">
        <v>9</v>
      </c>
      <c r="L84" s="324" t="s">
        <v>1016</v>
      </c>
      <c r="M84" s="325"/>
      <c r="N84" s="327"/>
      <c r="O84" s="324" t="s">
        <v>654</v>
      </c>
      <c r="P84" s="311" t="s">
        <v>1017</v>
      </c>
      <c r="Q84" s="314" t="s">
        <v>255</v>
      </c>
      <c r="R84" s="311" t="s">
        <v>163</v>
      </c>
      <c r="S84" s="324" t="s">
        <v>162</v>
      </c>
      <c r="T84" s="311" t="s">
        <v>1018</v>
      </c>
      <c r="U84" s="311" t="s">
        <v>10</v>
      </c>
      <c r="V84" s="328"/>
      <c r="W84" s="316" t="s">
        <v>287</v>
      </c>
      <c r="X84" s="313" t="s">
        <v>313</v>
      </c>
      <c r="Y84" s="142"/>
      <c r="Z84" s="75">
        <v>90</v>
      </c>
      <c r="AA84" s="213">
        <v>10</v>
      </c>
      <c r="AB84" s="311" t="s">
        <v>195</v>
      </c>
      <c r="AC84" s="317" t="s">
        <v>164</v>
      </c>
      <c r="AD84" s="329">
        <v>614</v>
      </c>
      <c r="AE84" s="329">
        <v>440000</v>
      </c>
      <c r="AF84" s="329">
        <f>AE84*AD84</f>
        <v>270160000</v>
      </c>
      <c r="AG84" s="329">
        <f>AF84*1.12</f>
        <v>302579200</v>
      </c>
      <c r="AH84" s="329">
        <v>100</v>
      </c>
      <c r="AI84" s="329">
        <v>440000</v>
      </c>
      <c r="AJ84" s="329">
        <f>AI84*AH84</f>
        <v>44000000</v>
      </c>
      <c r="AK84" s="329">
        <f t="shared" ref="AK84:AK91" si="191">AJ84*1.12</f>
        <v>49280000.000000007</v>
      </c>
      <c r="AL84" s="329">
        <v>100</v>
      </c>
      <c r="AM84" s="329">
        <v>440000</v>
      </c>
      <c r="AN84" s="322">
        <f>AM84*AL84</f>
        <v>44000000</v>
      </c>
      <c r="AO84" s="322">
        <f t="shared" ref="AO84:AO106" si="192">AN84*1.12</f>
        <v>49280000.000000007</v>
      </c>
      <c r="AP84" s="329"/>
      <c r="AQ84" s="329"/>
      <c r="AR84" s="322"/>
      <c r="AS84" s="322"/>
      <c r="AT84" s="329"/>
      <c r="AU84" s="329"/>
      <c r="AV84" s="322"/>
      <c r="AW84" s="322"/>
      <c r="AX84" s="321">
        <f>AD84+AH84+AL84+AP84</f>
        <v>814</v>
      </c>
      <c r="AY84" s="322">
        <v>0</v>
      </c>
      <c r="AZ84" s="322">
        <v>0</v>
      </c>
      <c r="BA84" s="137" t="s">
        <v>656</v>
      </c>
      <c r="BB84" s="325"/>
      <c r="BC84" s="325"/>
      <c r="BD84" s="309" t="s">
        <v>1024</v>
      </c>
      <c r="BE84" s="325"/>
      <c r="BF84" s="325"/>
      <c r="BG84" s="24"/>
      <c r="BH84" s="21"/>
      <c r="BI84" s="21"/>
      <c r="BJ84" s="20"/>
      <c r="BK84" s="21"/>
      <c r="BL84" s="66"/>
      <c r="BM84" s="337" t="s">
        <v>1089</v>
      </c>
      <c r="BN84" s="471"/>
    </row>
    <row r="85" spans="1:66" s="468" customFormat="1" ht="12" customHeight="1" x14ac:dyDescent="0.2">
      <c r="A85" s="376" t="s">
        <v>188</v>
      </c>
      <c r="B85" s="376"/>
      <c r="C85" s="365" t="s">
        <v>1020</v>
      </c>
      <c r="D85" s="388" t="s">
        <v>1090</v>
      </c>
      <c r="E85" s="338"/>
      <c r="F85" s="338"/>
      <c r="G85" s="377" t="s">
        <v>1021</v>
      </c>
      <c r="H85" s="389">
        <v>120008196</v>
      </c>
      <c r="I85" s="379" t="s">
        <v>1022</v>
      </c>
      <c r="J85" s="379" t="s">
        <v>1023</v>
      </c>
      <c r="K85" s="367" t="s">
        <v>22</v>
      </c>
      <c r="L85" s="390"/>
      <c r="M85" s="377"/>
      <c r="N85" s="364" t="s">
        <v>190</v>
      </c>
      <c r="O85" s="390" t="s">
        <v>654</v>
      </c>
      <c r="P85" s="379" t="s">
        <v>1017</v>
      </c>
      <c r="Q85" s="370" t="s">
        <v>1038</v>
      </c>
      <c r="R85" s="379" t="s">
        <v>163</v>
      </c>
      <c r="S85" s="390" t="s">
        <v>162</v>
      </c>
      <c r="T85" s="379" t="s">
        <v>1018</v>
      </c>
      <c r="U85" s="379" t="s">
        <v>10</v>
      </c>
      <c r="V85" s="391"/>
      <c r="W85" s="392" t="s">
        <v>1088</v>
      </c>
      <c r="X85" s="364" t="s">
        <v>313</v>
      </c>
      <c r="Y85" s="393">
        <v>0</v>
      </c>
      <c r="Z85" s="393">
        <v>90</v>
      </c>
      <c r="AA85" s="394">
        <v>10</v>
      </c>
      <c r="AB85" s="379" t="s">
        <v>195</v>
      </c>
      <c r="AC85" s="380" t="s">
        <v>164</v>
      </c>
      <c r="AD85" s="374">
        <v>614</v>
      </c>
      <c r="AE85" s="374">
        <v>440000</v>
      </c>
      <c r="AF85" s="374">
        <f t="shared" ref="AF85" si="193">AD85*AE85</f>
        <v>270160000</v>
      </c>
      <c r="AG85" s="374">
        <f t="shared" ref="AG85" si="194">AF85*1.12</f>
        <v>302579200</v>
      </c>
      <c r="AH85" s="374">
        <v>50</v>
      </c>
      <c r="AI85" s="374">
        <v>440000</v>
      </c>
      <c r="AJ85" s="374">
        <f t="shared" ref="AJ85" si="195">AH85*AI85</f>
        <v>22000000</v>
      </c>
      <c r="AK85" s="374">
        <f t="shared" si="191"/>
        <v>24640000.000000004</v>
      </c>
      <c r="AL85" s="374">
        <v>50</v>
      </c>
      <c r="AM85" s="374">
        <v>440000</v>
      </c>
      <c r="AN85" s="374">
        <f t="shared" ref="AN85" si="196">AL85*AM85</f>
        <v>22000000</v>
      </c>
      <c r="AO85" s="374">
        <f t="shared" si="192"/>
        <v>24640000.000000004</v>
      </c>
      <c r="AP85" s="374"/>
      <c r="AQ85" s="374"/>
      <c r="AR85" s="374">
        <f t="shared" ref="AR85" si="197">AP85*AQ85</f>
        <v>0</v>
      </c>
      <c r="AS85" s="374">
        <f t="shared" ref="AS85" si="198">AR85*1.12</f>
        <v>0</v>
      </c>
      <c r="AT85" s="374"/>
      <c r="AU85" s="374"/>
      <c r="AV85" s="374">
        <f t="shared" ref="AV85" si="199">AT85*AU85</f>
        <v>0</v>
      </c>
      <c r="AW85" s="374">
        <f t="shared" ref="AW85" si="200">AV85*1.12</f>
        <v>0</v>
      </c>
      <c r="AX85" s="374">
        <f t="shared" ref="AX85" si="201">AD85+AH85+AL85+AP85+AT85</f>
        <v>714</v>
      </c>
      <c r="AY85" s="374">
        <f t="shared" ref="AY85" si="202">AF85+AJ85+AN85+AR85+AV85</f>
        <v>314160000</v>
      </c>
      <c r="AZ85" s="374">
        <f t="shared" ref="AZ85" si="203">AY85*1.12</f>
        <v>351859200.00000006</v>
      </c>
      <c r="BA85" s="374" t="s">
        <v>656</v>
      </c>
      <c r="BB85" s="377"/>
      <c r="BC85" s="377"/>
      <c r="BD85" s="376" t="s">
        <v>1024</v>
      </c>
      <c r="BE85" s="377"/>
      <c r="BF85" s="377"/>
      <c r="BG85" s="338"/>
      <c r="BH85" s="375"/>
      <c r="BI85" s="375"/>
      <c r="BJ85" s="375"/>
      <c r="BK85" s="375"/>
      <c r="BL85" s="338"/>
      <c r="BM85" s="337"/>
      <c r="BN85" s="471"/>
    </row>
    <row r="86" spans="1:66" s="303" customFormat="1" ht="12" customHeight="1" x14ac:dyDescent="0.2">
      <c r="A86" s="309" t="s">
        <v>1025</v>
      </c>
      <c r="B86" s="309"/>
      <c r="C86" s="37" t="s">
        <v>1026</v>
      </c>
      <c r="D86" s="470" t="s">
        <v>1078</v>
      </c>
      <c r="E86" s="66"/>
      <c r="F86" s="66"/>
      <c r="G86" s="325" t="s">
        <v>1027</v>
      </c>
      <c r="H86" s="326">
        <v>120000211</v>
      </c>
      <c r="I86" s="311" t="s">
        <v>1028</v>
      </c>
      <c r="J86" s="311" t="s">
        <v>1029</v>
      </c>
      <c r="K86" s="311" t="s">
        <v>9</v>
      </c>
      <c r="L86" s="324" t="s">
        <v>1016</v>
      </c>
      <c r="M86" s="325"/>
      <c r="N86" s="327"/>
      <c r="O86" s="324" t="s">
        <v>654</v>
      </c>
      <c r="P86" s="311" t="s">
        <v>1017</v>
      </c>
      <c r="Q86" s="314" t="s">
        <v>255</v>
      </c>
      <c r="R86" s="311" t="s">
        <v>163</v>
      </c>
      <c r="S86" s="324" t="s">
        <v>162</v>
      </c>
      <c r="T86" s="311" t="s">
        <v>1018</v>
      </c>
      <c r="U86" s="311" t="s">
        <v>10</v>
      </c>
      <c r="V86" s="328"/>
      <c r="W86" s="316" t="s">
        <v>287</v>
      </c>
      <c r="X86" s="313" t="s">
        <v>313</v>
      </c>
      <c r="Y86" s="142"/>
      <c r="Z86" s="75">
        <v>90</v>
      </c>
      <c r="AA86" s="213">
        <v>10</v>
      </c>
      <c r="AB86" s="311" t="s">
        <v>195</v>
      </c>
      <c r="AC86" s="317" t="s">
        <v>164</v>
      </c>
      <c r="AD86" s="329">
        <v>3</v>
      </c>
      <c r="AE86" s="329">
        <v>70245</v>
      </c>
      <c r="AF86" s="329">
        <f>AE86*AD86</f>
        <v>210735</v>
      </c>
      <c r="AG86" s="329">
        <f>AF86*1.12</f>
        <v>236023.2</v>
      </c>
      <c r="AH86" s="329">
        <v>3</v>
      </c>
      <c r="AI86" s="329">
        <v>70245</v>
      </c>
      <c r="AJ86" s="329">
        <f>AI86*AH86</f>
        <v>210735</v>
      </c>
      <c r="AK86" s="329">
        <f t="shared" si="191"/>
        <v>236023.2</v>
      </c>
      <c r="AL86" s="329">
        <v>3</v>
      </c>
      <c r="AM86" s="329">
        <v>70245</v>
      </c>
      <c r="AN86" s="322">
        <f>AM86*AL86</f>
        <v>210735</v>
      </c>
      <c r="AO86" s="322">
        <f t="shared" si="192"/>
        <v>236023.2</v>
      </c>
      <c r="AP86" s="329"/>
      <c r="AQ86" s="329"/>
      <c r="AR86" s="322"/>
      <c r="AS86" s="322"/>
      <c r="AT86" s="329"/>
      <c r="AU86" s="329"/>
      <c r="AV86" s="322"/>
      <c r="AW86" s="322"/>
      <c r="AX86" s="321">
        <f>AD86+AH86+AL86+AP86</f>
        <v>9</v>
      </c>
      <c r="AY86" s="322">
        <v>0</v>
      </c>
      <c r="AZ86" s="322">
        <v>0</v>
      </c>
      <c r="BA86" s="137" t="s">
        <v>656</v>
      </c>
      <c r="BB86" s="325"/>
      <c r="BC86" s="325"/>
      <c r="BD86" s="325" t="s">
        <v>1030</v>
      </c>
      <c r="BE86" s="325"/>
      <c r="BF86" s="325"/>
      <c r="BG86" s="24"/>
      <c r="BH86" s="21"/>
      <c r="BI86" s="21"/>
      <c r="BJ86" s="20"/>
      <c r="BK86" s="21"/>
      <c r="BL86" s="66"/>
      <c r="BM86" s="337" t="s">
        <v>1089</v>
      </c>
      <c r="BN86" s="471"/>
    </row>
    <row r="87" spans="1:66" s="303" customFormat="1" ht="12" customHeight="1" x14ac:dyDescent="0.2">
      <c r="A87" s="376" t="s">
        <v>1025</v>
      </c>
      <c r="B87" s="376"/>
      <c r="C87" s="365" t="s">
        <v>1026</v>
      </c>
      <c r="D87" s="388" t="s">
        <v>1091</v>
      </c>
      <c r="E87" s="338"/>
      <c r="F87" s="338"/>
      <c r="G87" s="377" t="s">
        <v>1027</v>
      </c>
      <c r="H87" s="389">
        <v>120000211</v>
      </c>
      <c r="I87" s="379" t="s">
        <v>1028</v>
      </c>
      <c r="J87" s="379" t="s">
        <v>1029</v>
      </c>
      <c r="K87" s="367" t="s">
        <v>22</v>
      </c>
      <c r="L87" s="390"/>
      <c r="M87" s="377"/>
      <c r="N87" s="364" t="s">
        <v>190</v>
      </c>
      <c r="O87" s="390" t="s">
        <v>654</v>
      </c>
      <c r="P87" s="379" t="s">
        <v>1017</v>
      </c>
      <c r="Q87" s="370" t="s">
        <v>1038</v>
      </c>
      <c r="R87" s="379" t="s">
        <v>163</v>
      </c>
      <c r="S87" s="390" t="s">
        <v>162</v>
      </c>
      <c r="T87" s="379" t="s">
        <v>1018</v>
      </c>
      <c r="U87" s="379" t="s">
        <v>10</v>
      </c>
      <c r="V87" s="391"/>
      <c r="W87" s="392" t="s">
        <v>1088</v>
      </c>
      <c r="X87" s="364" t="s">
        <v>313</v>
      </c>
      <c r="Y87" s="393">
        <v>0</v>
      </c>
      <c r="Z87" s="393">
        <v>90</v>
      </c>
      <c r="AA87" s="394">
        <v>10</v>
      </c>
      <c r="AB87" s="379" t="s">
        <v>195</v>
      </c>
      <c r="AC87" s="380" t="s">
        <v>164</v>
      </c>
      <c r="AD87" s="374">
        <v>3</v>
      </c>
      <c r="AE87" s="374">
        <v>70245</v>
      </c>
      <c r="AF87" s="374">
        <f t="shared" ref="AF87" si="204">AD87*AE87</f>
        <v>210735</v>
      </c>
      <c r="AG87" s="374">
        <f t="shared" ref="AG87" si="205">AF87*1.12</f>
        <v>236023.2</v>
      </c>
      <c r="AH87" s="374">
        <v>3</v>
      </c>
      <c r="AI87" s="374">
        <v>70245</v>
      </c>
      <c r="AJ87" s="374">
        <f t="shared" ref="AJ87" si="206">AH87*AI87</f>
        <v>210735</v>
      </c>
      <c r="AK87" s="374">
        <f t="shared" si="191"/>
        <v>236023.2</v>
      </c>
      <c r="AL87" s="374">
        <v>3</v>
      </c>
      <c r="AM87" s="374">
        <v>70245</v>
      </c>
      <c r="AN87" s="374">
        <f t="shared" ref="AN87" si="207">AL87*AM87</f>
        <v>210735</v>
      </c>
      <c r="AO87" s="374">
        <f t="shared" si="192"/>
        <v>236023.2</v>
      </c>
      <c r="AP87" s="374"/>
      <c r="AQ87" s="374"/>
      <c r="AR87" s="374">
        <f t="shared" ref="AR87" si="208">AP87*AQ87</f>
        <v>0</v>
      </c>
      <c r="AS87" s="374">
        <f t="shared" ref="AS87" si="209">AR87*1.12</f>
        <v>0</v>
      </c>
      <c r="AT87" s="374"/>
      <c r="AU87" s="374"/>
      <c r="AV87" s="374">
        <f t="shared" ref="AV87" si="210">AT87*AU87</f>
        <v>0</v>
      </c>
      <c r="AW87" s="374">
        <f t="shared" ref="AW87" si="211">AV87*1.12</f>
        <v>0</v>
      </c>
      <c r="AX87" s="374">
        <f t="shared" ref="AX87" si="212">AD87+AH87+AL87+AP87+AT87</f>
        <v>9</v>
      </c>
      <c r="AY87" s="374">
        <f t="shared" ref="AY87" si="213">AF87+AJ87+AN87+AR87+AV87</f>
        <v>632205</v>
      </c>
      <c r="AZ87" s="374">
        <f t="shared" ref="AZ87" si="214">AY87*1.12</f>
        <v>708069.60000000009</v>
      </c>
      <c r="BA87" s="374" t="s">
        <v>656</v>
      </c>
      <c r="BB87" s="377"/>
      <c r="BC87" s="377"/>
      <c r="BD87" s="377" t="s">
        <v>1030</v>
      </c>
      <c r="BE87" s="377"/>
      <c r="BF87" s="377"/>
      <c r="BG87" s="338"/>
      <c r="BH87" s="375"/>
      <c r="BI87" s="375"/>
      <c r="BJ87" s="375"/>
      <c r="BK87" s="375"/>
      <c r="BL87" s="338"/>
      <c r="BM87" s="337"/>
      <c r="BN87" s="471"/>
    </row>
    <row r="88" spans="1:66" s="303" customFormat="1" ht="12" customHeight="1" x14ac:dyDescent="0.2">
      <c r="A88" s="309" t="s">
        <v>1025</v>
      </c>
      <c r="B88" s="309"/>
      <c r="C88" s="37" t="s">
        <v>1031</v>
      </c>
      <c r="D88" s="470" t="s">
        <v>1079</v>
      </c>
      <c r="E88" s="66"/>
      <c r="F88" s="66"/>
      <c r="G88" s="325" t="s">
        <v>1027</v>
      </c>
      <c r="H88" s="326">
        <v>120004010</v>
      </c>
      <c r="I88" s="311" t="s">
        <v>1028</v>
      </c>
      <c r="J88" s="311" t="s">
        <v>1029</v>
      </c>
      <c r="K88" s="311" t="s">
        <v>9</v>
      </c>
      <c r="L88" s="324" t="s">
        <v>1016</v>
      </c>
      <c r="M88" s="325"/>
      <c r="N88" s="327"/>
      <c r="O88" s="324" t="s">
        <v>654</v>
      </c>
      <c r="P88" s="311" t="s">
        <v>1017</v>
      </c>
      <c r="Q88" s="314" t="s">
        <v>255</v>
      </c>
      <c r="R88" s="311" t="s">
        <v>163</v>
      </c>
      <c r="S88" s="324" t="s">
        <v>162</v>
      </c>
      <c r="T88" s="311" t="s">
        <v>1018</v>
      </c>
      <c r="U88" s="311" t="s">
        <v>10</v>
      </c>
      <c r="V88" s="328"/>
      <c r="W88" s="316" t="s">
        <v>287</v>
      </c>
      <c r="X88" s="313" t="s">
        <v>313</v>
      </c>
      <c r="Y88" s="142"/>
      <c r="Z88" s="75">
        <v>90</v>
      </c>
      <c r="AA88" s="213">
        <v>10</v>
      </c>
      <c r="AB88" s="311" t="s">
        <v>195</v>
      </c>
      <c r="AC88" s="317" t="s">
        <v>164</v>
      </c>
      <c r="AD88" s="329">
        <v>16</v>
      </c>
      <c r="AE88" s="329">
        <v>177922.5</v>
      </c>
      <c r="AF88" s="329">
        <f>AE88*AD88</f>
        <v>2846760</v>
      </c>
      <c r="AG88" s="329">
        <f>AF88*1.12</f>
        <v>3188371.2</v>
      </c>
      <c r="AH88" s="329">
        <v>16</v>
      </c>
      <c r="AI88" s="329">
        <v>177922.5</v>
      </c>
      <c r="AJ88" s="329">
        <f>AI88*AH88</f>
        <v>2846760</v>
      </c>
      <c r="AK88" s="329">
        <f t="shared" si="191"/>
        <v>3188371.2</v>
      </c>
      <c r="AL88" s="329">
        <v>16</v>
      </c>
      <c r="AM88" s="329">
        <v>177922.5</v>
      </c>
      <c r="AN88" s="322">
        <f>AM88*AL88</f>
        <v>2846760</v>
      </c>
      <c r="AO88" s="322">
        <f t="shared" si="192"/>
        <v>3188371.2</v>
      </c>
      <c r="AP88" s="329"/>
      <c r="AQ88" s="329"/>
      <c r="AR88" s="322"/>
      <c r="AS88" s="322"/>
      <c r="AT88" s="329"/>
      <c r="AU88" s="329"/>
      <c r="AV88" s="322"/>
      <c r="AW88" s="322"/>
      <c r="AX88" s="321">
        <f>AD88+AH88+AL88+AP88</f>
        <v>48</v>
      </c>
      <c r="AY88" s="322">
        <v>0</v>
      </c>
      <c r="AZ88" s="322">
        <v>0</v>
      </c>
      <c r="BA88" s="137" t="s">
        <v>656</v>
      </c>
      <c r="BB88" s="325"/>
      <c r="BC88" s="325"/>
      <c r="BD88" s="325" t="s">
        <v>1032</v>
      </c>
      <c r="BE88" s="325"/>
      <c r="BF88" s="325"/>
      <c r="BG88" s="24"/>
      <c r="BH88" s="21"/>
      <c r="BI88" s="21"/>
      <c r="BJ88" s="20"/>
      <c r="BK88" s="21"/>
      <c r="BL88" s="66"/>
      <c r="BM88" s="337" t="s">
        <v>1089</v>
      </c>
      <c r="BN88" s="471"/>
    </row>
    <row r="89" spans="1:66" s="303" customFormat="1" ht="12" customHeight="1" x14ac:dyDescent="0.2">
      <c r="A89" s="376" t="s">
        <v>1025</v>
      </c>
      <c r="B89" s="376"/>
      <c r="C89" s="365" t="s">
        <v>1031</v>
      </c>
      <c r="D89" s="388" t="s">
        <v>1092</v>
      </c>
      <c r="E89" s="338"/>
      <c r="F89" s="338"/>
      <c r="G89" s="377" t="s">
        <v>1027</v>
      </c>
      <c r="H89" s="389">
        <v>120004010</v>
      </c>
      <c r="I89" s="379" t="s">
        <v>1028</v>
      </c>
      <c r="J89" s="379" t="s">
        <v>1029</v>
      </c>
      <c r="K89" s="367" t="s">
        <v>22</v>
      </c>
      <c r="L89" s="390"/>
      <c r="M89" s="377"/>
      <c r="N89" s="364" t="s">
        <v>190</v>
      </c>
      <c r="O89" s="390" t="s">
        <v>654</v>
      </c>
      <c r="P89" s="379" t="s">
        <v>1017</v>
      </c>
      <c r="Q89" s="370" t="s">
        <v>1038</v>
      </c>
      <c r="R89" s="379" t="s">
        <v>163</v>
      </c>
      <c r="S89" s="390" t="s">
        <v>162</v>
      </c>
      <c r="T89" s="379" t="s">
        <v>1018</v>
      </c>
      <c r="U89" s="379" t="s">
        <v>10</v>
      </c>
      <c r="V89" s="391"/>
      <c r="W89" s="392" t="s">
        <v>1088</v>
      </c>
      <c r="X89" s="364" t="s">
        <v>313</v>
      </c>
      <c r="Y89" s="393">
        <v>0</v>
      </c>
      <c r="Z89" s="393">
        <v>90</v>
      </c>
      <c r="AA89" s="394">
        <v>10</v>
      </c>
      <c r="AB89" s="379" t="s">
        <v>195</v>
      </c>
      <c r="AC89" s="380" t="s">
        <v>164</v>
      </c>
      <c r="AD89" s="374">
        <v>16</v>
      </c>
      <c r="AE89" s="374">
        <v>177922.5</v>
      </c>
      <c r="AF89" s="374">
        <f t="shared" ref="AF89" si="215">AD89*AE89</f>
        <v>2846760</v>
      </c>
      <c r="AG89" s="374">
        <f t="shared" ref="AG89" si="216">AF89*1.12</f>
        <v>3188371.2</v>
      </c>
      <c r="AH89" s="374">
        <v>6</v>
      </c>
      <c r="AI89" s="374">
        <v>177922.5</v>
      </c>
      <c r="AJ89" s="374">
        <f t="shared" ref="AJ89" si="217">AH89*AI89</f>
        <v>1067535</v>
      </c>
      <c r="AK89" s="374">
        <f t="shared" si="191"/>
        <v>1195639.2000000002</v>
      </c>
      <c r="AL89" s="374">
        <v>4</v>
      </c>
      <c r="AM89" s="374">
        <v>177922.5</v>
      </c>
      <c r="AN89" s="374">
        <f t="shared" ref="AN89" si="218">AL89*AM89</f>
        <v>711690</v>
      </c>
      <c r="AO89" s="374">
        <f t="shared" si="192"/>
        <v>797092.8</v>
      </c>
      <c r="AP89" s="374"/>
      <c r="AQ89" s="374"/>
      <c r="AR89" s="374">
        <f t="shared" ref="AR89" si="219">AP89*AQ89</f>
        <v>0</v>
      </c>
      <c r="AS89" s="374">
        <f t="shared" ref="AS89" si="220">AR89*1.12</f>
        <v>0</v>
      </c>
      <c r="AT89" s="374"/>
      <c r="AU89" s="374"/>
      <c r="AV89" s="374">
        <f t="shared" ref="AV89" si="221">AT89*AU89</f>
        <v>0</v>
      </c>
      <c r="AW89" s="374">
        <f t="shared" ref="AW89" si="222">AV89*1.12</f>
        <v>0</v>
      </c>
      <c r="AX89" s="374">
        <f t="shared" ref="AX89" si="223">AD89+AH89+AL89+AP89+AT89</f>
        <v>26</v>
      </c>
      <c r="AY89" s="374">
        <f t="shared" ref="AY89" si="224">AF89+AJ89+AN89+AR89+AV89</f>
        <v>4625985</v>
      </c>
      <c r="AZ89" s="374">
        <f t="shared" ref="AZ89" si="225">AY89*1.12</f>
        <v>5181103.2</v>
      </c>
      <c r="BA89" s="374" t="s">
        <v>656</v>
      </c>
      <c r="BB89" s="377"/>
      <c r="BC89" s="377"/>
      <c r="BD89" s="377" t="s">
        <v>1032</v>
      </c>
      <c r="BE89" s="377"/>
      <c r="BF89" s="377"/>
      <c r="BG89" s="338"/>
      <c r="BH89" s="375"/>
      <c r="BI89" s="375"/>
      <c r="BJ89" s="375"/>
      <c r="BK89" s="375"/>
      <c r="BL89" s="338"/>
      <c r="BM89" s="337"/>
      <c r="BN89" s="472"/>
    </row>
    <row r="90" spans="1:66" s="303" customFormat="1" ht="12.95" customHeight="1" x14ac:dyDescent="0.2">
      <c r="A90" s="309" t="s">
        <v>1025</v>
      </c>
      <c r="B90" s="309"/>
      <c r="C90" s="37" t="s">
        <v>1033</v>
      </c>
      <c r="D90" s="470" t="s">
        <v>1080</v>
      </c>
      <c r="E90" s="66"/>
      <c r="F90" s="66"/>
      <c r="G90" s="128" t="s">
        <v>1034</v>
      </c>
      <c r="H90" s="310">
        <v>120008575</v>
      </c>
      <c r="I90" s="311" t="s">
        <v>1028</v>
      </c>
      <c r="J90" s="311" t="s">
        <v>1035</v>
      </c>
      <c r="K90" s="311" t="s">
        <v>9</v>
      </c>
      <c r="L90" s="324" t="s">
        <v>1016</v>
      </c>
      <c r="M90" s="129"/>
      <c r="N90" s="130"/>
      <c r="O90" s="324" t="s">
        <v>654</v>
      </c>
      <c r="P90" s="311" t="s">
        <v>1017</v>
      </c>
      <c r="Q90" s="314" t="s">
        <v>255</v>
      </c>
      <c r="R90" s="311" t="s">
        <v>163</v>
      </c>
      <c r="S90" s="324" t="s">
        <v>162</v>
      </c>
      <c r="T90" s="311" t="s">
        <v>1018</v>
      </c>
      <c r="U90" s="311" t="s">
        <v>10</v>
      </c>
      <c r="V90" s="130"/>
      <c r="W90" s="316" t="s">
        <v>287</v>
      </c>
      <c r="X90" s="313" t="s">
        <v>313</v>
      </c>
      <c r="Y90" s="142"/>
      <c r="Z90" s="75">
        <v>90</v>
      </c>
      <c r="AA90" s="213">
        <v>10</v>
      </c>
      <c r="AB90" s="311" t="s">
        <v>195</v>
      </c>
      <c r="AC90" s="317" t="s">
        <v>164</v>
      </c>
      <c r="AD90" s="330">
        <v>3</v>
      </c>
      <c r="AE90" s="330">
        <v>1770840</v>
      </c>
      <c r="AF90" s="329">
        <f>AE90*AD90</f>
        <v>5312520</v>
      </c>
      <c r="AG90" s="329">
        <f>AF90*1.12</f>
        <v>5950022.4000000004</v>
      </c>
      <c r="AH90" s="330">
        <v>3</v>
      </c>
      <c r="AI90" s="330">
        <v>1770840</v>
      </c>
      <c r="AJ90" s="329">
        <f>AI90*AH90</f>
        <v>5312520</v>
      </c>
      <c r="AK90" s="329">
        <f t="shared" si="191"/>
        <v>5950022.4000000004</v>
      </c>
      <c r="AL90" s="330">
        <v>3</v>
      </c>
      <c r="AM90" s="330">
        <v>1770840</v>
      </c>
      <c r="AN90" s="322">
        <f>AM90*AL90</f>
        <v>5312520</v>
      </c>
      <c r="AO90" s="322">
        <f t="shared" si="192"/>
        <v>5950022.4000000004</v>
      </c>
      <c r="AP90" s="330"/>
      <c r="AQ90" s="330"/>
      <c r="AR90" s="322"/>
      <c r="AS90" s="322"/>
      <c r="AT90" s="330"/>
      <c r="AU90" s="330"/>
      <c r="AV90" s="322"/>
      <c r="AW90" s="322"/>
      <c r="AX90" s="321">
        <f>AD90+AH90+AL90+AP90</f>
        <v>9</v>
      </c>
      <c r="AY90" s="322">
        <v>0</v>
      </c>
      <c r="AZ90" s="322">
        <v>0</v>
      </c>
      <c r="BA90" s="137" t="s">
        <v>656</v>
      </c>
      <c r="BB90" s="129"/>
      <c r="BC90" s="129"/>
      <c r="BD90" s="129" t="s">
        <v>1036</v>
      </c>
      <c r="BE90" s="129"/>
      <c r="BF90" s="129"/>
      <c r="BG90" s="24"/>
      <c r="BH90" s="21"/>
      <c r="BI90" s="21"/>
      <c r="BJ90" s="20"/>
      <c r="BK90" s="21"/>
      <c r="BL90" s="66"/>
      <c r="BM90" s="337" t="s">
        <v>1089</v>
      </c>
    </row>
    <row r="91" spans="1:66" s="303" customFormat="1" ht="12.95" customHeight="1" x14ac:dyDescent="0.2">
      <c r="A91" s="395" t="s">
        <v>1025</v>
      </c>
      <c r="B91" s="395"/>
      <c r="C91" s="396" t="s">
        <v>1033</v>
      </c>
      <c r="D91" s="397" t="s">
        <v>1093</v>
      </c>
      <c r="E91" s="398"/>
      <c r="F91" s="398"/>
      <c r="G91" s="399" t="s">
        <v>1034</v>
      </c>
      <c r="H91" s="400">
        <v>120008575</v>
      </c>
      <c r="I91" s="401" t="s">
        <v>1028</v>
      </c>
      <c r="J91" s="401" t="s">
        <v>1035</v>
      </c>
      <c r="K91" s="402" t="s">
        <v>22</v>
      </c>
      <c r="L91" s="403"/>
      <c r="M91" s="404"/>
      <c r="N91" s="405" t="s">
        <v>190</v>
      </c>
      <c r="O91" s="403" t="s">
        <v>654</v>
      </c>
      <c r="P91" s="401" t="s">
        <v>1017</v>
      </c>
      <c r="Q91" s="406" t="s">
        <v>1038</v>
      </c>
      <c r="R91" s="401" t="s">
        <v>163</v>
      </c>
      <c r="S91" s="403" t="s">
        <v>162</v>
      </c>
      <c r="T91" s="401" t="s">
        <v>1018</v>
      </c>
      <c r="U91" s="401" t="s">
        <v>10</v>
      </c>
      <c r="V91" s="407"/>
      <c r="W91" s="392" t="s">
        <v>1088</v>
      </c>
      <c r="X91" s="364" t="s">
        <v>313</v>
      </c>
      <c r="Y91" s="408">
        <v>0</v>
      </c>
      <c r="Z91" s="408">
        <v>90</v>
      </c>
      <c r="AA91" s="409">
        <v>10</v>
      </c>
      <c r="AB91" s="401" t="s">
        <v>195</v>
      </c>
      <c r="AC91" s="410" t="s">
        <v>164</v>
      </c>
      <c r="AD91" s="411">
        <v>3</v>
      </c>
      <c r="AE91" s="411">
        <v>1770840</v>
      </c>
      <c r="AF91" s="412">
        <f t="shared" ref="AF91" si="226">AD91*AE91</f>
        <v>5312520</v>
      </c>
      <c r="AG91" s="374">
        <f t="shared" ref="AG91:AG106" si="227">AF91*1.12</f>
        <v>5950022.4000000004</v>
      </c>
      <c r="AH91" s="387">
        <v>3</v>
      </c>
      <c r="AI91" s="387">
        <v>1770840</v>
      </c>
      <c r="AJ91" s="374">
        <f t="shared" ref="AJ91" si="228">AH91*AI91</f>
        <v>5312520</v>
      </c>
      <c r="AK91" s="374">
        <f t="shared" si="191"/>
        <v>5950022.4000000004</v>
      </c>
      <c r="AL91" s="387">
        <v>3</v>
      </c>
      <c r="AM91" s="387">
        <v>1770840</v>
      </c>
      <c r="AN91" s="374">
        <f t="shared" ref="AN91" si="229">AL91*AM91</f>
        <v>5312520</v>
      </c>
      <c r="AO91" s="374">
        <f t="shared" si="192"/>
        <v>5950022.4000000004</v>
      </c>
      <c r="AP91" s="387"/>
      <c r="AQ91" s="387"/>
      <c r="AR91" s="374">
        <f t="shared" ref="AR91" si="230">AP91*AQ91</f>
        <v>0</v>
      </c>
      <c r="AS91" s="374">
        <f t="shared" ref="AS91" si="231">AR91*1.12</f>
        <v>0</v>
      </c>
      <c r="AT91" s="387"/>
      <c r="AU91" s="387"/>
      <c r="AV91" s="374">
        <f t="shared" ref="AV91" si="232">AT91*AU91</f>
        <v>0</v>
      </c>
      <c r="AW91" s="374">
        <f t="shared" ref="AW91" si="233">AV91*1.12</f>
        <v>0</v>
      </c>
      <c r="AX91" s="374">
        <f t="shared" ref="AX91" si="234">AD91+AH91+AL91+AP91+AT91</f>
        <v>9</v>
      </c>
      <c r="AY91" s="374">
        <f t="shared" ref="AY91" si="235">AF91+AJ91+AN91+AR91+AV91</f>
        <v>15937560</v>
      </c>
      <c r="AZ91" s="374">
        <f t="shared" ref="AZ91:AZ106" si="236">AY91*1.12</f>
        <v>17850067.200000003</v>
      </c>
      <c r="BA91" s="374" t="s">
        <v>656</v>
      </c>
      <c r="BB91" s="377"/>
      <c r="BC91" s="377"/>
      <c r="BD91" s="377" t="s">
        <v>1036</v>
      </c>
      <c r="BE91" s="377"/>
      <c r="BF91" s="377"/>
      <c r="BG91" s="338"/>
      <c r="BH91" s="375"/>
      <c r="BI91" s="375"/>
      <c r="BJ91" s="375"/>
      <c r="BK91" s="375"/>
      <c r="BL91" s="338"/>
      <c r="BM91" s="337"/>
    </row>
    <row r="92" spans="1:66" s="303" customFormat="1" ht="12.95" customHeight="1" x14ac:dyDescent="0.2">
      <c r="A92" s="369" t="s">
        <v>879</v>
      </c>
      <c r="B92" s="376"/>
      <c r="C92" s="365"/>
      <c r="D92" s="424" t="s">
        <v>1094</v>
      </c>
      <c r="E92" s="338"/>
      <c r="F92" s="337"/>
      <c r="G92" s="343" t="s">
        <v>1095</v>
      </c>
      <c r="H92" s="342">
        <v>120001749</v>
      </c>
      <c r="I92" s="343" t="s">
        <v>1096</v>
      </c>
      <c r="J92" s="343" t="s">
        <v>1097</v>
      </c>
      <c r="K92" s="367" t="s">
        <v>22</v>
      </c>
      <c r="L92" s="343"/>
      <c r="M92" s="343" t="s">
        <v>28</v>
      </c>
      <c r="N92" s="369" t="s">
        <v>140</v>
      </c>
      <c r="O92" s="369" t="s">
        <v>654</v>
      </c>
      <c r="P92" s="401" t="s">
        <v>1017</v>
      </c>
      <c r="Q92" s="369" t="s">
        <v>899</v>
      </c>
      <c r="R92" s="343" t="s">
        <v>163</v>
      </c>
      <c r="S92" s="369" t="s">
        <v>162</v>
      </c>
      <c r="T92" s="338" t="s">
        <v>194</v>
      </c>
      <c r="U92" s="343" t="s">
        <v>10</v>
      </c>
      <c r="V92" s="369"/>
      <c r="W92" s="369" t="s">
        <v>1098</v>
      </c>
      <c r="X92" s="369" t="s">
        <v>1099</v>
      </c>
      <c r="Y92" s="371">
        <v>30</v>
      </c>
      <c r="Z92" s="371">
        <v>60</v>
      </c>
      <c r="AA92" s="372">
        <v>10</v>
      </c>
      <c r="AB92" s="401" t="s">
        <v>195</v>
      </c>
      <c r="AC92" s="373" t="s">
        <v>164</v>
      </c>
      <c r="AD92" s="413">
        <v>5</v>
      </c>
      <c r="AE92" s="413">
        <v>9371.25</v>
      </c>
      <c r="AF92" s="413">
        <f t="shared" ref="AF92:AF106" si="237">AE92*AD92</f>
        <v>46856.25</v>
      </c>
      <c r="AG92" s="413">
        <f t="shared" si="227"/>
        <v>52479.000000000007</v>
      </c>
      <c r="AH92" s="413">
        <v>75</v>
      </c>
      <c r="AI92" s="413">
        <v>9371.25</v>
      </c>
      <c r="AJ92" s="413">
        <f t="shared" ref="AJ92:AJ106" si="238">AI92*AH92</f>
        <v>702843.75</v>
      </c>
      <c r="AK92" s="413">
        <f>AJ92*1.12</f>
        <v>787185.00000000012</v>
      </c>
      <c r="AL92" s="413">
        <v>75</v>
      </c>
      <c r="AM92" s="413">
        <v>9371.25</v>
      </c>
      <c r="AN92" s="413">
        <f t="shared" ref="AN92:AN106" si="239">AM92*AL92</f>
        <v>702843.75</v>
      </c>
      <c r="AO92" s="413">
        <f t="shared" si="192"/>
        <v>787185.00000000012</v>
      </c>
      <c r="AP92" s="413"/>
      <c r="AQ92" s="413"/>
      <c r="AR92" s="413"/>
      <c r="AS92" s="413"/>
      <c r="AT92" s="413"/>
      <c r="AU92" s="413"/>
      <c r="AV92" s="413"/>
      <c r="AW92" s="413"/>
      <c r="AX92" s="413">
        <f t="shared" ref="AX92:AX106" si="240">AL92+AH92+AD92</f>
        <v>155</v>
      </c>
      <c r="AY92" s="413">
        <f t="shared" ref="AY92:AY106" si="241">AN92+AJ92+AF92</f>
        <v>1452543.75</v>
      </c>
      <c r="AZ92" s="374">
        <f t="shared" si="236"/>
        <v>1626849.0000000002</v>
      </c>
      <c r="BA92" s="414" t="s">
        <v>656</v>
      </c>
      <c r="BB92" s="424"/>
      <c r="BC92" s="343"/>
      <c r="BD92" s="343"/>
      <c r="BE92" s="343"/>
      <c r="BF92" s="343"/>
      <c r="BG92" s="337"/>
      <c r="BH92" s="337"/>
      <c r="BI92" s="337"/>
      <c r="BJ92" s="337"/>
      <c r="BK92" s="375"/>
      <c r="BL92" s="338"/>
      <c r="BM92" s="415" t="s">
        <v>1154</v>
      </c>
    </row>
    <row r="93" spans="1:66" s="303" customFormat="1" ht="12.95" customHeight="1" x14ac:dyDescent="0.2">
      <c r="A93" s="369" t="s">
        <v>879</v>
      </c>
      <c r="B93" s="376"/>
      <c r="C93" s="365"/>
      <c r="D93" s="424" t="s">
        <v>1100</v>
      </c>
      <c r="E93" s="338"/>
      <c r="F93" s="337"/>
      <c r="G93" s="343" t="s">
        <v>1095</v>
      </c>
      <c r="H93" s="342">
        <v>120001752</v>
      </c>
      <c r="I93" s="343" t="s">
        <v>1096</v>
      </c>
      <c r="J93" s="343" t="s">
        <v>1097</v>
      </c>
      <c r="K93" s="367" t="s">
        <v>22</v>
      </c>
      <c r="L93" s="343"/>
      <c r="M93" s="343" t="s">
        <v>28</v>
      </c>
      <c r="N93" s="369" t="s">
        <v>140</v>
      </c>
      <c r="O93" s="369" t="s">
        <v>654</v>
      </c>
      <c r="P93" s="401" t="s">
        <v>1017</v>
      </c>
      <c r="Q93" s="369" t="s">
        <v>899</v>
      </c>
      <c r="R93" s="343" t="s">
        <v>163</v>
      </c>
      <c r="S93" s="369" t="s">
        <v>162</v>
      </c>
      <c r="T93" s="338" t="s">
        <v>194</v>
      </c>
      <c r="U93" s="343" t="s">
        <v>10</v>
      </c>
      <c r="V93" s="369"/>
      <c r="W93" s="369" t="s">
        <v>1098</v>
      </c>
      <c r="X93" s="369" t="s">
        <v>1099</v>
      </c>
      <c r="Y93" s="371">
        <v>30</v>
      </c>
      <c r="Z93" s="371">
        <v>60</v>
      </c>
      <c r="AA93" s="372">
        <v>10</v>
      </c>
      <c r="AB93" s="401" t="s">
        <v>195</v>
      </c>
      <c r="AC93" s="373" t="s">
        <v>164</v>
      </c>
      <c r="AD93" s="413">
        <v>2017</v>
      </c>
      <c r="AE93" s="413">
        <v>13257.02</v>
      </c>
      <c r="AF93" s="413">
        <f t="shared" si="237"/>
        <v>26739409.34</v>
      </c>
      <c r="AG93" s="413">
        <f t="shared" si="227"/>
        <v>29948138.460800003</v>
      </c>
      <c r="AH93" s="413">
        <v>2500</v>
      </c>
      <c r="AI93" s="413">
        <v>13257.02</v>
      </c>
      <c r="AJ93" s="413">
        <f t="shared" si="238"/>
        <v>33142550</v>
      </c>
      <c r="AK93" s="413">
        <f t="shared" ref="AK93:AK106" si="242">AJ93*1.12</f>
        <v>37119656</v>
      </c>
      <c r="AL93" s="413">
        <v>2500</v>
      </c>
      <c r="AM93" s="413">
        <v>13257.02</v>
      </c>
      <c r="AN93" s="413">
        <f t="shared" si="239"/>
        <v>33142550</v>
      </c>
      <c r="AO93" s="413">
        <f t="shared" si="192"/>
        <v>37119656</v>
      </c>
      <c r="AP93" s="413"/>
      <c r="AQ93" s="413"/>
      <c r="AR93" s="413"/>
      <c r="AS93" s="413"/>
      <c r="AT93" s="413"/>
      <c r="AU93" s="413"/>
      <c r="AV93" s="413"/>
      <c r="AW93" s="413"/>
      <c r="AX93" s="413">
        <f t="shared" si="240"/>
        <v>7017</v>
      </c>
      <c r="AY93" s="413">
        <f t="shared" si="241"/>
        <v>93024509.340000004</v>
      </c>
      <c r="AZ93" s="374">
        <f t="shared" si="236"/>
        <v>104187450.46080001</v>
      </c>
      <c r="BA93" s="414" t="s">
        <v>656</v>
      </c>
      <c r="BB93" s="424"/>
      <c r="BC93" s="343"/>
      <c r="BD93" s="343"/>
      <c r="BE93" s="343"/>
      <c r="BF93" s="343"/>
      <c r="BG93" s="337"/>
      <c r="BH93" s="337"/>
      <c r="BI93" s="337"/>
      <c r="BJ93" s="365"/>
      <c r="BK93" s="375"/>
      <c r="BL93" s="338"/>
      <c r="BM93" s="415" t="s">
        <v>1154</v>
      </c>
    </row>
    <row r="94" spans="1:66" s="303" customFormat="1" ht="12.95" customHeight="1" x14ac:dyDescent="0.2">
      <c r="A94" s="369" t="s">
        <v>879</v>
      </c>
      <c r="B94" s="376"/>
      <c r="C94" s="365"/>
      <c r="D94" s="424" t="s">
        <v>1101</v>
      </c>
      <c r="E94" s="338"/>
      <c r="F94" s="337"/>
      <c r="G94" s="343" t="s">
        <v>1095</v>
      </c>
      <c r="H94" s="342">
        <v>120002592</v>
      </c>
      <c r="I94" s="343" t="s">
        <v>1096</v>
      </c>
      <c r="J94" s="343" t="s">
        <v>1097</v>
      </c>
      <c r="K94" s="367" t="s">
        <v>22</v>
      </c>
      <c r="L94" s="343"/>
      <c r="M94" s="343" t="s">
        <v>28</v>
      </c>
      <c r="N94" s="369" t="s">
        <v>140</v>
      </c>
      <c r="O94" s="369" t="s">
        <v>654</v>
      </c>
      <c r="P94" s="401" t="s">
        <v>1017</v>
      </c>
      <c r="Q94" s="369" t="s">
        <v>899</v>
      </c>
      <c r="R94" s="343" t="s">
        <v>163</v>
      </c>
      <c r="S94" s="369" t="s">
        <v>162</v>
      </c>
      <c r="T94" s="338" t="s">
        <v>194</v>
      </c>
      <c r="U94" s="343" t="s">
        <v>10</v>
      </c>
      <c r="V94" s="369"/>
      <c r="W94" s="369" t="s">
        <v>1098</v>
      </c>
      <c r="X94" s="369" t="s">
        <v>1099</v>
      </c>
      <c r="Y94" s="371">
        <v>30</v>
      </c>
      <c r="Z94" s="371">
        <v>60</v>
      </c>
      <c r="AA94" s="372">
        <v>10</v>
      </c>
      <c r="AB94" s="401" t="s">
        <v>195</v>
      </c>
      <c r="AC94" s="373" t="s">
        <v>164</v>
      </c>
      <c r="AD94" s="413">
        <v>764</v>
      </c>
      <c r="AE94" s="413">
        <v>16367.72</v>
      </c>
      <c r="AF94" s="413">
        <f t="shared" si="237"/>
        <v>12504938.08</v>
      </c>
      <c r="AG94" s="413">
        <f t="shared" si="227"/>
        <v>14005530.649600001</v>
      </c>
      <c r="AH94" s="413">
        <v>2820</v>
      </c>
      <c r="AI94" s="413">
        <v>16367.72</v>
      </c>
      <c r="AJ94" s="413">
        <f t="shared" si="238"/>
        <v>46156970.399999999</v>
      </c>
      <c r="AK94" s="413">
        <f t="shared" si="242"/>
        <v>51695806.848000005</v>
      </c>
      <c r="AL94" s="413">
        <v>2820</v>
      </c>
      <c r="AM94" s="413">
        <v>16367.72</v>
      </c>
      <c r="AN94" s="413">
        <f t="shared" si="239"/>
        <v>46156970.399999999</v>
      </c>
      <c r="AO94" s="413">
        <f t="shared" si="192"/>
        <v>51695806.848000005</v>
      </c>
      <c r="AP94" s="413"/>
      <c r="AQ94" s="413"/>
      <c r="AR94" s="413"/>
      <c r="AS94" s="413"/>
      <c r="AT94" s="413"/>
      <c r="AU94" s="413"/>
      <c r="AV94" s="413"/>
      <c r="AW94" s="413"/>
      <c r="AX94" s="413">
        <f t="shared" si="240"/>
        <v>6404</v>
      </c>
      <c r="AY94" s="413">
        <f t="shared" si="241"/>
        <v>104818878.88</v>
      </c>
      <c r="AZ94" s="374">
        <f t="shared" si="236"/>
        <v>117397144.34560001</v>
      </c>
      <c r="BA94" s="414" t="s">
        <v>656</v>
      </c>
      <c r="BB94" s="424"/>
      <c r="BC94" s="343"/>
      <c r="BD94" s="343"/>
      <c r="BE94" s="343"/>
      <c r="BF94" s="343"/>
      <c r="BG94" s="337"/>
      <c r="BH94" s="365"/>
      <c r="BI94" s="365"/>
      <c r="BJ94" s="365"/>
      <c r="BK94" s="375"/>
      <c r="BL94" s="338"/>
      <c r="BM94" s="415" t="s">
        <v>1154</v>
      </c>
    </row>
    <row r="95" spans="1:66" s="303" customFormat="1" ht="12.95" customHeight="1" x14ac:dyDescent="0.2">
      <c r="A95" s="369" t="s">
        <v>879</v>
      </c>
      <c r="B95" s="376"/>
      <c r="C95" s="365"/>
      <c r="D95" s="424" t="s">
        <v>1102</v>
      </c>
      <c r="E95" s="338"/>
      <c r="F95" s="337"/>
      <c r="G95" s="343" t="s">
        <v>1095</v>
      </c>
      <c r="H95" s="342">
        <v>120003697</v>
      </c>
      <c r="I95" s="343" t="s">
        <v>1096</v>
      </c>
      <c r="J95" s="343" t="s">
        <v>1097</v>
      </c>
      <c r="K95" s="367" t="s">
        <v>22</v>
      </c>
      <c r="L95" s="343"/>
      <c r="M95" s="343" t="s">
        <v>28</v>
      </c>
      <c r="N95" s="369" t="s">
        <v>140</v>
      </c>
      <c r="O95" s="369" t="s">
        <v>654</v>
      </c>
      <c r="P95" s="401" t="s">
        <v>1017</v>
      </c>
      <c r="Q95" s="369" t="s">
        <v>899</v>
      </c>
      <c r="R95" s="343" t="s">
        <v>163</v>
      </c>
      <c r="S95" s="369" t="s">
        <v>162</v>
      </c>
      <c r="T95" s="338" t="s">
        <v>194</v>
      </c>
      <c r="U95" s="343" t="s">
        <v>10</v>
      </c>
      <c r="V95" s="369"/>
      <c r="W95" s="369" t="s">
        <v>1098</v>
      </c>
      <c r="X95" s="369" t="s">
        <v>1099</v>
      </c>
      <c r="Y95" s="371">
        <v>30</v>
      </c>
      <c r="Z95" s="371">
        <v>60</v>
      </c>
      <c r="AA95" s="372">
        <v>10</v>
      </c>
      <c r="AB95" s="401" t="s">
        <v>195</v>
      </c>
      <c r="AC95" s="373" t="s">
        <v>164</v>
      </c>
      <c r="AD95" s="413">
        <v>1170</v>
      </c>
      <c r="AE95" s="413">
        <v>12600</v>
      </c>
      <c r="AF95" s="413">
        <f t="shared" si="237"/>
        <v>14742000</v>
      </c>
      <c r="AG95" s="413">
        <f t="shared" si="227"/>
        <v>16511040.000000002</v>
      </c>
      <c r="AH95" s="413">
        <v>4500</v>
      </c>
      <c r="AI95" s="413">
        <v>12600</v>
      </c>
      <c r="AJ95" s="413">
        <f t="shared" si="238"/>
        <v>56700000</v>
      </c>
      <c r="AK95" s="413">
        <f t="shared" si="242"/>
        <v>63504000.000000007</v>
      </c>
      <c r="AL95" s="413">
        <v>4500</v>
      </c>
      <c r="AM95" s="413">
        <v>12600</v>
      </c>
      <c r="AN95" s="413">
        <f t="shared" si="239"/>
        <v>56700000</v>
      </c>
      <c r="AO95" s="413">
        <f t="shared" si="192"/>
        <v>63504000.000000007</v>
      </c>
      <c r="AP95" s="413"/>
      <c r="AQ95" s="413"/>
      <c r="AR95" s="413"/>
      <c r="AS95" s="413"/>
      <c r="AT95" s="413"/>
      <c r="AU95" s="413"/>
      <c r="AV95" s="413"/>
      <c r="AW95" s="413"/>
      <c r="AX95" s="413">
        <f t="shared" si="240"/>
        <v>10170</v>
      </c>
      <c r="AY95" s="413">
        <f t="shared" si="241"/>
        <v>128142000</v>
      </c>
      <c r="AZ95" s="374">
        <f t="shared" si="236"/>
        <v>143519040</v>
      </c>
      <c r="BA95" s="414" t="s">
        <v>656</v>
      </c>
      <c r="BB95" s="424"/>
      <c r="BC95" s="343"/>
      <c r="BD95" s="343"/>
      <c r="BE95" s="343"/>
      <c r="BF95" s="343"/>
      <c r="BG95" s="337"/>
      <c r="BH95" s="337"/>
      <c r="BI95" s="337"/>
      <c r="BJ95" s="337"/>
      <c r="BK95" s="375"/>
      <c r="BL95" s="338"/>
      <c r="BM95" s="415" t="s">
        <v>1154</v>
      </c>
    </row>
    <row r="96" spans="1:66" s="303" customFormat="1" ht="12.95" customHeight="1" x14ac:dyDescent="0.2">
      <c r="A96" s="369" t="s">
        <v>879</v>
      </c>
      <c r="B96" s="376"/>
      <c r="C96" s="365"/>
      <c r="D96" s="424" t="s">
        <v>1103</v>
      </c>
      <c r="E96" s="338"/>
      <c r="F96" s="337"/>
      <c r="G96" s="343" t="s">
        <v>1095</v>
      </c>
      <c r="H96" s="342">
        <v>120004343</v>
      </c>
      <c r="I96" s="343" t="s">
        <v>1096</v>
      </c>
      <c r="J96" s="343" t="s">
        <v>1097</v>
      </c>
      <c r="K96" s="367" t="s">
        <v>22</v>
      </c>
      <c r="L96" s="343"/>
      <c r="M96" s="343" t="s">
        <v>28</v>
      </c>
      <c r="N96" s="369" t="s">
        <v>140</v>
      </c>
      <c r="O96" s="369" t="s">
        <v>654</v>
      </c>
      <c r="P96" s="401" t="s">
        <v>1017</v>
      </c>
      <c r="Q96" s="369" t="s">
        <v>899</v>
      </c>
      <c r="R96" s="343" t="s">
        <v>163</v>
      </c>
      <c r="S96" s="369" t="s">
        <v>162</v>
      </c>
      <c r="T96" s="338" t="s">
        <v>194</v>
      </c>
      <c r="U96" s="343" t="s">
        <v>10</v>
      </c>
      <c r="V96" s="369"/>
      <c r="W96" s="369" t="s">
        <v>1098</v>
      </c>
      <c r="X96" s="369" t="s">
        <v>1099</v>
      </c>
      <c r="Y96" s="371">
        <v>30</v>
      </c>
      <c r="Z96" s="371">
        <v>60</v>
      </c>
      <c r="AA96" s="372">
        <v>10</v>
      </c>
      <c r="AB96" s="401" t="s">
        <v>195</v>
      </c>
      <c r="AC96" s="373" t="s">
        <v>164</v>
      </c>
      <c r="AD96" s="413">
        <v>100</v>
      </c>
      <c r="AE96" s="413">
        <v>12549.38</v>
      </c>
      <c r="AF96" s="413">
        <f t="shared" si="237"/>
        <v>1254938</v>
      </c>
      <c r="AG96" s="413">
        <f t="shared" si="227"/>
        <v>1405530.56</v>
      </c>
      <c r="AH96" s="413">
        <v>960</v>
      </c>
      <c r="AI96" s="413">
        <v>12549.38</v>
      </c>
      <c r="AJ96" s="413">
        <f t="shared" si="238"/>
        <v>12047404.799999999</v>
      </c>
      <c r="AK96" s="413">
        <f t="shared" si="242"/>
        <v>13493093.376</v>
      </c>
      <c r="AL96" s="413">
        <v>960</v>
      </c>
      <c r="AM96" s="413">
        <v>12549.38</v>
      </c>
      <c r="AN96" s="413">
        <f t="shared" si="239"/>
        <v>12047404.799999999</v>
      </c>
      <c r="AO96" s="413">
        <f t="shared" si="192"/>
        <v>13493093.376</v>
      </c>
      <c r="AP96" s="413"/>
      <c r="AQ96" s="413"/>
      <c r="AR96" s="413"/>
      <c r="AS96" s="413"/>
      <c r="AT96" s="413"/>
      <c r="AU96" s="413"/>
      <c r="AV96" s="413"/>
      <c r="AW96" s="413"/>
      <c r="AX96" s="413">
        <f t="shared" si="240"/>
        <v>2020</v>
      </c>
      <c r="AY96" s="413">
        <f t="shared" si="241"/>
        <v>25349747.599999998</v>
      </c>
      <c r="AZ96" s="374">
        <f t="shared" si="236"/>
        <v>28391717.311999999</v>
      </c>
      <c r="BA96" s="414" t="s">
        <v>656</v>
      </c>
      <c r="BB96" s="424"/>
      <c r="BC96" s="343"/>
      <c r="BD96" s="343"/>
      <c r="BE96" s="343"/>
      <c r="BF96" s="343"/>
      <c r="BG96" s="337"/>
      <c r="BH96" s="337"/>
      <c r="BI96" s="337"/>
      <c r="BJ96" s="365"/>
      <c r="BK96" s="375"/>
      <c r="BL96" s="338"/>
      <c r="BM96" s="415" t="s">
        <v>1154</v>
      </c>
    </row>
    <row r="97" spans="1:232" s="303" customFormat="1" ht="12.95" customHeight="1" x14ac:dyDescent="0.2">
      <c r="A97" s="369" t="s">
        <v>879</v>
      </c>
      <c r="B97" s="376"/>
      <c r="C97" s="365"/>
      <c r="D97" s="424" t="s">
        <v>1104</v>
      </c>
      <c r="E97" s="338"/>
      <c r="F97" s="337"/>
      <c r="G97" s="343" t="s">
        <v>1095</v>
      </c>
      <c r="H97" s="342">
        <v>120006723</v>
      </c>
      <c r="I97" s="343" t="s">
        <v>1096</v>
      </c>
      <c r="J97" s="343" t="s">
        <v>1097</v>
      </c>
      <c r="K97" s="367" t="s">
        <v>22</v>
      </c>
      <c r="L97" s="343"/>
      <c r="M97" s="343" t="s">
        <v>28</v>
      </c>
      <c r="N97" s="369" t="s">
        <v>140</v>
      </c>
      <c r="O97" s="369" t="s">
        <v>654</v>
      </c>
      <c r="P97" s="401" t="s">
        <v>1017</v>
      </c>
      <c r="Q97" s="369" t="s">
        <v>899</v>
      </c>
      <c r="R97" s="343" t="s">
        <v>163</v>
      </c>
      <c r="S97" s="369" t="s">
        <v>162</v>
      </c>
      <c r="T97" s="338" t="s">
        <v>194</v>
      </c>
      <c r="U97" s="343" t="s">
        <v>10</v>
      </c>
      <c r="V97" s="369"/>
      <c r="W97" s="369" t="s">
        <v>1098</v>
      </c>
      <c r="X97" s="369" t="s">
        <v>1099</v>
      </c>
      <c r="Y97" s="371">
        <v>30</v>
      </c>
      <c r="Z97" s="371">
        <v>60</v>
      </c>
      <c r="AA97" s="372">
        <v>10</v>
      </c>
      <c r="AB97" s="401" t="s">
        <v>195</v>
      </c>
      <c r="AC97" s="373" t="s">
        <v>164</v>
      </c>
      <c r="AD97" s="413"/>
      <c r="AE97" s="413">
        <v>8400</v>
      </c>
      <c r="AF97" s="413">
        <f t="shared" si="237"/>
        <v>0</v>
      </c>
      <c r="AG97" s="413">
        <f t="shared" si="227"/>
        <v>0</v>
      </c>
      <c r="AH97" s="413">
        <v>95</v>
      </c>
      <c r="AI97" s="413">
        <v>8400</v>
      </c>
      <c r="AJ97" s="413">
        <f t="shared" si="238"/>
        <v>798000</v>
      </c>
      <c r="AK97" s="413">
        <f t="shared" si="242"/>
        <v>893760.00000000012</v>
      </c>
      <c r="AL97" s="413">
        <v>95</v>
      </c>
      <c r="AM97" s="413">
        <v>8400</v>
      </c>
      <c r="AN97" s="413">
        <f t="shared" si="239"/>
        <v>798000</v>
      </c>
      <c r="AO97" s="413">
        <f t="shared" si="192"/>
        <v>893760.00000000012</v>
      </c>
      <c r="AP97" s="413"/>
      <c r="AQ97" s="413"/>
      <c r="AR97" s="413"/>
      <c r="AS97" s="413"/>
      <c r="AT97" s="413"/>
      <c r="AU97" s="413"/>
      <c r="AV97" s="413"/>
      <c r="AW97" s="413"/>
      <c r="AX97" s="413">
        <f t="shared" si="240"/>
        <v>190</v>
      </c>
      <c r="AY97" s="413">
        <f t="shared" si="241"/>
        <v>1596000</v>
      </c>
      <c r="AZ97" s="374">
        <f t="shared" si="236"/>
        <v>1787520.0000000002</v>
      </c>
      <c r="BA97" s="414" t="s">
        <v>656</v>
      </c>
      <c r="BB97" s="424"/>
      <c r="BC97" s="343"/>
      <c r="BD97" s="343"/>
      <c r="BE97" s="343"/>
      <c r="BF97" s="343"/>
      <c r="BG97" s="337"/>
      <c r="BH97" s="337"/>
      <c r="BI97" s="337"/>
      <c r="BJ97" s="365"/>
      <c r="BK97" s="375"/>
      <c r="BL97" s="338"/>
      <c r="BM97" s="415" t="s">
        <v>1154</v>
      </c>
    </row>
    <row r="98" spans="1:232" s="303" customFormat="1" ht="12.95" customHeight="1" x14ac:dyDescent="0.2">
      <c r="A98" s="369" t="s">
        <v>879</v>
      </c>
      <c r="B98" s="376"/>
      <c r="C98" s="365"/>
      <c r="D98" s="424" t="s">
        <v>1105</v>
      </c>
      <c r="E98" s="338"/>
      <c r="F98" s="337"/>
      <c r="G98" s="343" t="s">
        <v>1095</v>
      </c>
      <c r="H98" s="342">
        <v>120006724</v>
      </c>
      <c r="I98" s="343" t="s">
        <v>1096</v>
      </c>
      <c r="J98" s="343" t="s">
        <v>1097</v>
      </c>
      <c r="K98" s="367" t="s">
        <v>22</v>
      </c>
      <c r="L98" s="343"/>
      <c r="M98" s="343" t="s">
        <v>28</v>
      </c>
      <c r="N98" s="369" t="s">
        <v>140</v>
      </c>
      <c r="O98" s="369" t="s">
        <v>654</v>
      </c>
      <c r="P98" s="401" t="s">
        <v>1017</v>
      </c>
      <c r="Q98" s="369" t="s">
        <v>899</v>
      </c>
      <c r="R98" s="343" t="s">
        <v>163</v>
      </c>
      <c r="S98" s="369" t="s">
        <v>162</v>
      </c>
      <c r="T98" s="338" t="s">
        <v>194</v>
      </c>
      <c r="U98" s="343" t="s">
        <v>10</v>
      </c>
      <c r="V98" s="369"/>
      <c r="W98" s="369" t="s">
        <v>1098</v>
      </c>
      <c r="X98" s="369" t="s">
        <v>1099</v>
      </c>
      <c r="Y98" s="371">
        <v>30</v>
      </c>
      <c r="Z98" s="371">
        <v>60</v>
      </c>
      <c r="AA98" s="372">
        <v>10</v>
      </c>
      <c r="AB98" s="401" t="s">
        <v>195</v>
      </c>
      <c r="AC98" s="373" t="s">
        <v>164</v>
      </c>
      <c r="AD98" s="413"/>
      <c r="AE98" s="413">
        <v>11453.4</v>
      </c>
      <c r="AF98" s="413">
        <f t="shared" si="237"/>
        <v>0</v>
      </c>
      <c r="AG98" s="413">
        <f t="shared" si="227"/>
        <v>0</v>
      </c>
      <c r="AH98" s="413">
        <v>90</v>
      </c>
      <c r="AI98" s="413">
        <v>11453.4</v>
      </c>
      <c r="AJ98" s="413">
        <f t="shared" si="238"/>
        <v>1030806</v>
      </c>
      <c r="AK98" s="413">
        <f t="shared" si="242"/>
        <v>1154502.7200000002</v>
      </c>
      <c r="AL98" s="413">
        <v>90</v>
      </c>
      <c r="AM98" s="413">
        <v>11453.4</v>
      </c>
      <c r="AN98" s="413">
        <f t="shared" si="239"/>
        <v>1030806</v>
      </c>
      <c r="AO98" s="413">
        <f t="shared" si="192"/>
        <v>1154502.7200000002</v>
      </c>
      <c r="AP98" s="413"/>
      <c r="AQ98" s="413"/>
      <c r="AR98" s="413"/>
      <c r="AS98" s="413"/>
      <c r="AT98" s="413"/>
      <c r="AU98" s="413"/>
      <c r="AV98" s="413"/>
      <c r="AW98" s="413"/>
      <c r="AX98" s="413">
        <f t="shared" si="240"/>
        <v>180</v>
      </c>
      <c r="AY98" s="413">
        <f t="shared" si="241"/>
        <v>2061612</v>
      </c>
      <c r="AZ98" s="374">
        <f t="shared" si="236"/>
        <v>2309005.4400000004</v>
      </c>
      <c r="BA98" s="414" t="s">
        <v>656</v>
      </c>
      <c r="BB98" s="424"/>
      <c r="BC98" s="343"/>
      <c r="BD98" s="343"/>
      <c r="BE98" s="343"/>
      <c r="BF98" s="343"/>
      <c r="BG98" s="337"/>
      <c r="BH98" s="337"/>
      <c r="BI98" s="337"/>
      <c r="BJ98" s="365"/>
      <c r="BK98" s="375"/>
      <c r="BL98" s="338"/>
      <c r="BM98" s="415" t="s">
        <v>1154</v>
      </c>
    </row>
    <row r="99" spans="1:232" s="303" customFormat="1" ht="12.95" customHeight="1" x14ac:dyDescent="0.2">
      <c r="A99" s="369" t="s">
        <v>879</v>
      </c>
      <c r="B99" s="376"/>
      <c r="C99" s="365"/>
      <c r="D99" s="424" t="s">
        <v>1106</v>
      </c>
      <c r="E99" s="338"/>
      <c r="F99" s="337"/>
      <c r="G99" s="343" t="s">
        <v>1095</v>
      </c>
      <c r="H99" s="342">
        <v>120007097</v>
      </c>
      <c r="I99" s="343" t="s">
        <v>1096</v>
      </c>
      <c r="J99" s="343" t="s">
        <v>1097</v>
      </c>
      <c r="K99" s="367" t="s">
        <v>22</v>
      </c>
      <c r="L99" s="343"/>
      <c r="M99" s="343" t="s">
        <v>28</v>
      </c>
      <c r="N99" s="369" t="s">
        <v>140</v>
      </c>
      <c r="O99" s="369" t="s">
        <v>654</v>
      </c>
      <c r="P99" s="401" t="s">
        <v>1017</v>
      </c>
      <c r="Q99" s="369" t="s">
        <v>899</v>
      </c>
      <c r="R99" s="343" t="s">
        <v>163</v>
      </c>
      <c r="S99" s="369" t="s">
        <v>162</v>
      </c>
      <c r="T99" s="338" t="s">
        <v>194</v>
      </c>
      <c r="U99" s="343" t="s">
        <v>10</v>
      </c>
      <c r="V99" s="369"/>
      <c r="W99" s="369" t="s">
        <v>1098</v>
      </c>
      <c r="X99" s="369" t="s">
        <v>1099</v>
      </c>
      <c r="Y99" s="371">
        <v>30</v>
      </c>
      <c r="Z99" s="371">
        <v>60</v>
      </c>
      <c r="AA99" s="372">
        <v>10</v>
      </c>
      <c r="AB99" s="401" t="s">
        <v>195</v>
      </c>
      <c r="AC99" s="373" t="s">
        <v>164</v>
      </c>
      <c r="AD99" s="413"/>
      <c r="AE99" s="413">
        <v>27700</v>
      </c>
      <c r="AF99" s="413">
        <f t="shared" si="237"/>
        <v>0</v>
      </c>
      <c r="AG99" s="413">
        <f t="shared" si="227"/>
        <v>0</v>
      </c>
      <c r="AH99" s="413">
        <v>700</v>
      </c>
      <c r="AI99" s="413">
        <v>27700</v>
      </c>
      <c r="AJ99" s="413">
        <f t="shared" si="238"/>
        <v>19390000</v>
      </c>
      <c r="AK99" s="413">
        <f t="shared" si="242"/>
        <v>21716800.000000004</v>
      </c>
      <c r="AL99" s="413">
        <v>700</v>
      </c>
      <c r="AM99" s="413">
        <v>27700</v>
      </c>
      <c r="AN99" s="413">
        <f t="shared" si="239"/>
        <v>19390000</v>
      </c>
      <c r="AO99" s="413">
        <f t="shared" si="192"/>
        <v>21716800.000000004</v>
      </c>
      <c r="AP99" s="413"/>
      <c r="AQ99" s="413"/>
      <c r="AR99" s="413"/>
      <c r="AS99" s="413"/>
      <c r="AT99" s="413"/>
      <c r="AU99" s="413"/>
      <c r="AV99" s="413"/>
      <c r="AW99" s="413"/>
      <c r="AX99" s="413">
        <f t="shared" si="240"/>
        <v>1400</v>
      </c>
      <c r="AY99" s="413">
        <f t="shared" si="241"/>
        <v>38780000</v>
      </c>
      <c r="AZ99" s="374">
        <f t="shared" si="236"/>
        <v>43433600.000000007</v>
      </c>
      <c r="BA99" s="414" t="s">
        <v>656</v>
      </c>
      <c r="BB99" s="424"/>
      <c r="BC99" s="343"/>
      <c r="BD99" s="343"/>
      <c r="BE99" s="343"/>
      <c r="BF99" s="343"/>
      <c r="BG99" s="337"/>
      <c r="BH99" s="337"/>
      <c r="BI99" s="337"/>
      <c r="BJ99" s="365"/>
      <c r="BK99" s="375"/>
      <c r="BL99" s="338"/>
      <c r="BM99" s="415" t="s">
        <v>1154</v>
      </c>
    </row>
    <row r="100" spans="1:232" s="303" customFormat="1" ht="12.95" customHeight="1" x14ac:dyDescent="0.2">
      <c r="A100" s="369" t="s">
        <v>879</v>
      </c>
      <c r="B100" s="376"/>
      <c r="C100" s="365"/>
      <c r="D100" s="424" t="s">
        <v>1107</v>
      </c>
      <c r="E100" s="338"/>
      <c r="F100" s="337"/>
      <c r="G100" s="343" t="s">
        <v>1095</v>
      </c>
      <c r="H100" s="342">
        <v>120007251</v>
      </c>
      <c r="I100" s="343" t="s">
        <v>1096</v>
      </c>
      <c r="J100" s="343" t="s">
        <v>1097</v>
      </c>
      <c r="K100" s="367" t="s">
        <v>22</v>
      </c>
      <c r="L100" s="343"/>
      <c r="M100" s="343" t="s">
        <v>28</v>
      </c>
      <c r="N100" s="369" t="s">
        <v>140</v>
      </c>
      <c r="O100" s="369" t="s">
        <v>654</v>
      </c>
      <c r="P100" s="401" t="s">
        <v>1017</v>
      </c>
      <c r="Q100" s="369" t="s">
        <v>899</v>
      </c>
      <c r="R100" s="343" t="s">
        <v>163</v>
      </c>
      <c r="S100" s="369" t="s">
        <v>162</v>
      </c>
      <c r="T100" s="338" t="s">
        <v>194</v>
      </c>
      <c r="U100" s="343" t="s">
        <v>10</v>
      </c>
      <c r="V100" s="369"/>
      <c r="W100" s="369" t="s">
        <v>1098</v>
      </c>
      <c r="X100" s="369" t="s">
        <v>1099</v>
      </c>
      <c r="Y100" s="371">
        <v>30</v>
      </c>
      <c r="Z100" s="371">
        <v>60</v>
      </c>
      <c r="AA100" s="372">
        <v>10</v>
      </c>
      <c r="AB100" s="401" t="s">
        <v>195</v>
      </c>
      <c r="AC100" s="373" t="s">
        <v>164</v>
      </c>
      <c r="AD100" s="413">
        <v>815</v>
      </c>
      <c r="AE100" s="413">
        <v>16070.79</v>
      </c>
      <c r="AF100" s="413">
        <f t="shared" si="237"/>
        <v>13097693.850000001</v>
      </c>
      <c r="AG100" s="413">
        <f t="shared" si="227"/>
        <v>14669417.112000003</v>
      </c>
      <c r="AH100" s="413">
        <v>2150</v>
      </c>
      <c r="AI100" s="413">
        <v>16070.79</v>
      </c>
      <c r="AJ100" s="413">
        <f t="shared" si="238"/>
        <v>34552198.5</v>
      </c>
      <c r="AK100" s="413">
        <f t="shared" si="242"/>
        <v>38698462.32</v>
      </c>
      <c r="AL100" s="413">
        <v>2150</v>
      </c>
      <c r="AM100" s="413">
        <v>16070.79</v>
      </c>
      <c r="AN100" s="413">
        <f t="shared" si="239"/>
        <v>34552198.5</v>
      </c>
      <c r="AO100" s="413">
        <f t="shared" si="192"/>
        <v>38698462.32</v>
      </c>
      <c r="AP100" s="413"/>
      <c r="AQ100" s="413"/>
      <c r="AR100" s="413"/>
      <c r="AS100" s="413"/>
      <c r="AT100" s="413"/>
      <c r="AU100" s="413"/>
      <c r="AV100" s="413"/>
      <c r="AW100" s="413"/>
      <c r="AX100" s="413">
        <f t="shared" si="240"/>
        <v>5115</v>
      </c>
      <c r="AY100" s="413">
        <f t="shared" si="241"/>
        <v>82202090.849999994</v>
      </c>
      <c r="AZ100" s="374">
        <f t="shared" si="236"/>
        <v>92066341.752000004</v>
      </c>
      <c r="BA100" s="414" t="s">
        <v>656</v>
      </c>
      <c r="BB100" s="424"/>
      <c r="BC100" s="343"/>
      <c r="BD100" s="343"/>
      <c r="BE100" s="343"/>
      <c r="BF100" s="343"/>
      <c r="BG100" s="337"/>
      <c r="BH100" s="337"/>
      <c r="BI100" s="337"/>
      <c r="BJ100" s="365"/>
      <c r="BK100" s="375"/>
      <c r="BL100" s="338"/>
      <c r="BM100" s="415" t="s">
        <v>1154</v>
      </c>
    </row>
    <row r="101" spans="1:232" s="303" customFormat="1" ht="12.95" customHeight="1" x14ac:dyDescent="0.2">
      <c r="A101" s="369" t="s">
        <v>879</v>
      </c>
      <c r="B101" s="376"/>
      <c r="C101" s="365"/>
      <c r="D101" s="424" t="s">
        <v>1108</v>
      </c>
      <c r="E101" s="338"/>
      <c r="F101" s="337"/>
      <c r="G101" s="343" t="s">
        <v>1095</v>
      </c>
      <c r="H101" s="342">
        <v>120009125</v>
      </c>
      <c r="I101" s="343" t="s">
        <v>1096</v>
      </c>
      <c r="J101" s="343" t="s">
        <v>1097</v>
      </c>
      <c r="K101" s="367" t="s">
        <v>22</v>
      </c>
      <c r="L101" s="343"/>
      <c r="M101" s="343" t="s">
        <v>28</v>
      </c>
      <c r="N101" s="369" t="s">
        <v>140</v>
      </c>
      <c r="O101" s="369" t="s">
        <v>654</v>
      </c>
      <c r="P101" s="401" t="s">
        <v>1017</v>
      </c>
      <c r="Q101" s="369" t="s">
        <v>899</v>
      </c>
      <c r="R101" s="343" t="s">
        <v>163</v>
      </c>
      <c r="S101" s="369" t="s">
        <v>162</v>
      </c>
      <c r="T101" s="338" t="s">
        <v>194</v>
      </c>
      <c r="U101" s="343" t="s">
        <v>10</v>
      </c>
      <c r="V101" s="369"/>
      <c r="W101" s="369" t="s">
        <v>1098</v>
      </c>
      <c r="X101" s="369" t="s">
        <v>1099</v>
      </c>
      <c r="Y101" s="371">
        <v>30</v>
      </c>
      <c r="Z101" s="371">
        <v>60</v>
      </c>
      <c r="AA101" s="372">
        <v>10</v>
      </c>
      <c r="AB101" s="401" t="s">
        <v>195</v>
      </c>
      <c r="AC101" s="373" t="s">
        <v>164</v>
      </c>
      <c r="AD101" s="413">
        <v>1150</v>
      </c>
      <c r="AE101" s="413">
        <v>23100</v>
      </c>
      <c r="AF101" s="413">
        <f t="shared" si="237"/>
        <v>26565000</v>
      </c>
      <c r="AG101" s="413">
        <f t="shared" si="227"/>
        <v>29752800.000000004</v>
      </c>
      <c r="AH101" s="413">
        <v>2000</v>
      </c>
      <c r="AI101" s="413">
        <v>23100</v>
      </c>
      <c r="AJ101" s="413">
        <f t="shared" si="238"/>
        <v>46200000</v>
      </c>
      <c r="AK101" s="413">
        <f t="shared" si="242"/>
        <v>51744000.000000007</v>
      </c>
      <c r="AL101" s="413">
        <v>2000</v>
      </c>
      <c r="AM101" s="413">
        <v>23100</v>
      </c>
      <c r="AN101" s="413">
        <f t="shared" si="239"/>
        <v>46200000</v>
      </c>
      <c r="AO101" s="413">
        <f t="shared" si="192"/>
        <v>51744000.000000007</v>
      </c>
      <c r="AP101" s="413"/>
      <c r="AQ101" s="413"/>
      <c r="AR101" s="413"/>
      <c r="AS101" s="413"/>
      <c r="AT101" s="413"/>
      <c r="AU101" s="413"/>
      <c r="AV101" s="413"/>
      <c r="AW101" s="413"/>
      <c r="AX101" s="413">
        <f t="shared" si="240"/>
        <v>5150</v>
      </c>
      <c r="AY101" s="413">
        <f t="shared" si="241"/>
        <v>118965000</v>
      </c>
      <c r="AZ101" s="374">
        <f t="shared" si="236"/>
        <v>133240800.00000001</v>
      </c>
      <c r="BA101" s="414" t="s">
        <v>656</v>
      </c>
      <c r="BB101" s="424"/>
      <c r="BC101" s="343"/>
      <c r="BD101" s="343"/>
      <c r="BE101" s="343"/>
      <c r="BF101" s="343"/>
      <c r="BG101" s="337"/>
      <c r="BH101" s="337"/>
      <c r="BI101" s="337"/>
      <c r="BJ101" s="365"/>
      <c r="BK101" s="375"/>
      <c r="BL101" s="338"/>
      <c r="BM101" s="415" t="s">
        <v>1154</v>
      </c>
    </row>
    <row r="102" spans="1:232" s="303" customFormat="1" ht="12.95" customHeight="1" x14ac:dyDescent="0.2">
      <c r="A102" s="369" t="s">
        <v>879</v>
      </c>
      <c r="B102" s="376"/>
      <c r="C102" s="365"/>
      <c r="D102" s="424" t="s">
        <v>1109</v>
      </c>
      <c r="E102" s="338"/>
      <c r="F102" s="337"/>
      <c r="G102" s="343" t="s">
        <v>1095</v>
      </c>
      <c r="H102" s="342">
        <v>120009985</v>
      </c>
      <c r="I102" s="343" t="s">
        <v>1096</v>
      </c>
      <c r="J102" s="343" t="s">
        <v>1097</v>
      </c>
      <c r="K102" s="367" t="s">
        <v>22</v>
      </c>
      <c r="L102" s="343"/>
      <c r="M102" s="343" t="s">
        <v>28</v>
      </c>
      <c r="N102" s="369" t="s">
        <v>140</v>
      </c>
      <c r="O102" s="369" t="s">
        <v>654</v>
      </c>
      <c r="P102" s="401" t="s">
        <v>1017</v>
      </c>
      <c r="Q102" s="369" t="s">
        <v>899</v>
      </c>
      <c r="R102" s="343" t="s">
        <v>163</v>
      </c>
      <c r="S102" s="369" t="s">
        <v>162</v>
      </c>
      <c r="T102" s="338" t="s">
        <v>194</v>
      </c>
      <c r="U102" s="343" t="s">
        <v>10</v>
      </c>
      <c r="V102" s="369"/>
      <c r="W102" s="369" t="s">
        <v>1098</v>
      </c>
      <c r="X102" s="369" t="s">
        <v>1099</v>
      </c>
      <c r="Y102" s="371">
        <v>30</v>
      </c>
      <c r="Z102" s="371">
        <v>60</v>
      </c>
      <c r="AA102" s="372">
        <v>10</v>
      </c>
      <c r="AB102" s="379" t="s">
        <v>693</v>
      </c>
      <c r="AC102" s="373" t="s">
        <v>164</v>
      </c>
      <c r="AD102" s="413">
        <v>46</v>
      </c>
      <c r="AE102" s="413">
        <v>2520000</v>
      </c>
      <c r="AF102" s="413">
        <f t="shared" si="237"/>
        <v>115920000</v>
      </c>
      <c r="AG102" s="413">
        <f t="shared" si="227"/>
        <v>129830400.00000001</v>
      </c>
      <c r="AH102" s="413">
        <v>74</v>
      </c>
      <c r="AI102" s="413">
        <v>2520000</v>
      </c>
      <c r="AJ102" s="413">
        <f t="shared" si="238"/>
        <v>186480000</v>
      </c>
      <c r="AK102" s="413">
        <f t="shared" si="242"/>
        <v>208857600.00000003</v>
      </c>
      <c r="AL102" s="413">
        <v>74</v>
      </c>
      <c r="AM102" s="413">
        <v>2520000</v>
      </c>
      <c r="AN102" s="413">
        <f t="shared" si="239"/>
        <v>186480000</v>
      </c>
      <c r="AO102" s="413">
        <f t="shared" si="192"/>
        <v>208857600.00000003</v>
      </c>
      <c r="AP102" s="413"/>
      <c r="AQ102" s="413"/>
      <c r="AR102" s="413"/>
      <c r="AS102" s="413"/>
      <c r="AT102" s="413"/>
      <c r="AU102" s="413"/>
      <c r="AV102" s="413"/>
      <c r="AW102" s="413"/>
      <c r="AX102" s="413">
        <f t="shared" si="240"/>
        <v>194</v>
      </c>
      <c r="AY102" s="413">
        <f t="shared" si="241"/>
        <v>488880000</v>
      </c>
      <c r="AZ102" s="374">
        <f t="shared" si="236"/>
        <v>547545600</v>
      </c>
      <c r="BA102" s="414" t="s">
        <v>656</v>
      </c>
      <c r="BB102" s="424"/>
      <c r="BC102" s="343"/>
      <c r="BD102" s="343"/>
      <c r="BE102" s="343"/>
      <c r="BF102" s="343"/>
      <c r="BG102" s="337"/>
      <c r="BH102" s="337"/>
      <c r="BI102" s="337"/>
      <c r="BJ102" s="337"/>
      <c r="BK102" s="375"/>
      <c r="BL102" s="338"/>
      <c r="BM102" s="415" t="s">
        <v>1154</v>
      </c>
    </row>
    <row r="103" spans="1:232" s="303" customFormat="1" ht="12.95" customHeight="1" x14ac:dyDescent="0.2">
      <c r="A103" s="369" t="s">
        <v>879</v>
      </c>
      <c r="B103" s="376"/>
      <c r="C103" s="365"/>
      <c r="D103" s="424" t="s">
        <v>1110</v>
      </c>
      <c r="E103" s="338"/>
      <c r="F103" s="337"/>
      <c r="G103" s="343" t="s">
        <v>1095</v>
      </c>
      <c r="H103" s="342">
        <v>120010627</v>
      </c>
      <c r="I103" s="343" t="s">
        <v>1096</v>
      </c>
      <c r="J103" s="343" t="s">
        <v>1097</v>
      </c>
      <c r="K103" s="367" t="s">
        <v>22</v>
      </c>
      <c r="L103" s="343"/>
      <c r="M103" s="343" t="s">
        <v>28</v>
      </c>
      <c r="N103" s="369" t="s">
        <v>140</v>
      </c>
      <c r="O103" s="369" t="s">
        <v>654</v>
      </c>
      <c r="P103" s="401" t="s">
        <v>1017</v>
      </c>
      <c r="Q103" s="369" t="s">
        <v>899</v>
      </c>
      <c r="R103" s="343" t="s">
        <v>163</v>
      </c>
      <c r="S103" s="369" t="s">
        <v>162</v>
      </c>
      <c r="T103" s="338" t="s">
        <v>194</v>
      </c>
      <c r="U103" s="343" t="s">
        <v>10</v>
      </c>
      <c r="V103" s="369"/>
      <c r="W103" s="369" t="s">
        <v>1098</v>
      </c>
      <c r="X103" s="369" t="s">
        <v>1099</v>
      </c>
      <c r="Y103" s="371">
        <v>30</v>
      </c>
      <c r="Z103" s="371">
        <v>60</v>
      </c>
      <c r="AA103" s="372">
        <v>10</v>
      </c>
      <c r="AB103" s="401" t="s">
        <v>195</v>
      </c>
      <c r="AC103" s="373" t="s">
        <v>164</v>
      </c>
      <c r="AD103" s="413"/>
      <c r="AE103" s="413">
        <v>36000</v>
      </c>
      <c r="AF103" s="413">
        <f t="shared" si="237"/>
        <v>0</v>
      </c>
      <c r="AG103" s="413">
        <f t="shared" si="227"/>
        <v>0</v>
      </c>
      <c r="AH103" s="413">
        <v>646</v>
      </c>
      <c r="AI103" s="413">
        <v>36000</v>
      </c>
      <c r="AJ103" s="413">
        <f t="shared" si="238"/>
        <v>23256000</v>
      </c>
      <c r="AK103" s="413">
        <f t="shared" si="242"/>
        <v>26046720.000000004</v>
      </c>
      <c r="AL103" s="413">
        <v>646</v>
      </c>
      <c r="AM103" s="413">
        <v>36000</v>
      </c>
      <c r="AN103" s="413">
        <f t="shared" si="239"/>
        <v>23256000</v>
      </c>
      <c r="AO103" s="413">
        <f t="shared" si="192"/>
        <v>26046720.000000004</v>
      </c>
      <c r="AP103" s="413"/>
      <c r="AQ103" s="413"/>
      <c r="AR103" s="413"/>
      <c r="AS103" s="413"/>
      <c r="AT103" s="413"/>
      <c r="AU103" s="413"/>
      <c r="AV103" s="413"/>
      <c r="AW103" s="413"/>
      <c r="AX103" s="413">
        <f t="shared" si="240"/>
        <v>1292</v>
      </c>
      <c r="AY103" s="413">
        <f t="shared" si="241"/>
        <v>46512000</v>
      </c>
      <c r="AZ103" s="374">
        <f t="shared" si="236"/>
        <v>52093440.000000007</v>
      </c>
      <c r="BA103" s="414" t="s">
        <v>656</v>
      </c>
      <c r="BB103" s="424"/>
      <c r="BC103" s="343"/>
      <c r="BD103" s="343"/>
      <c r="BE103" s="343"/>
      <c r="BF103" s="343"/>
      <c r="BG103" s="337"/>
      <c r="BH103" s="337"/>
      <c r="BI103" s="337"/>
      <c r="BJ103" s="337"/>
      <c r="BK103" s="375"/>
      <c r="BL103" s="338"/>
      <c r="BM103" s="415" t="s">
        <v>1154</v>
      </c>
    </row>
    <row r="104" spans="1:232" s="303" customFormat="1" ht="12.95" customHeight="1" x14ac:dyDescent="0.2">
      <c r="A104" s="369" t="s">
        <v>879</v>
      </c>
      <c r="B104" s="376"/>
      <c r="C104" s="365"/>
      <c r="D104" s="424" t="s">
        <v>1111</v>
      </c>
      <c r="E104" s="338"/>
      <c r="F104" s="337"/>
      <c r="G104" s="343" t="s">
        <v>1095</v>
      </c>
      <c r="H104" s="342">
        <v>150000438</v>
      </c>
      <c r="I104" s="343" t="s">
        <v>1096</v>
      </c>
      <c r="J104" s="343" t="s">
        <v>1097</v>
      </c>
      <c r="K104" s="367" t="s">
        <v>22</v>
      </c>
      <c r="L104" s="343"/>
      <c r="M104" s="343" t="s">
        <v>28</v>
      </c>
      <c r="N104" s="369" t="s">
        <v>140</v>
      </c>
      <c r="O104" s="369" t="s">
        <v>654</v>
      </c>
      <c r="P104" s="401" t="s">
        <v>1017</v>
      </c>
      <c r="Q104" s="369" t="s">
        <v>899</v>
      </c>
      <c r="R104" s="343" t="s">
        <v>163</v>
      </c>
      <c r="S104" s="369" t="s">
        <v>162</v>
      </c>
      <c r="T104" s="338" t="s">
        <v>194</v>
      </c>
      <c r="U104" s="343" t="s">
        <v>10</v>
      </c>
      <c r="V104" s="369"/>
      <c r="W104" s="369" t="s">
        <v>1098</v>
      </c>
      <c r="X104" s="369" t="s">
        <v>1099</v>
      </c>
      <c r="Y104" s="371">
        <v>30</v>
      </c>
      <c r="Z104" s="371">
        <v>60</v>
      </c>
      <c r="AA104" s="372">
        <v>10</v>
      </c>
      <c r="AB104" s="401" t="s">
        <v>195</v>
      </c>
      <c r="AC104" s="373" t="s">
        <v>164</v>
      </c>
      <c r="AD104" s="413">
        <v>10</v>
      </c>
      <c r="AE104" s="413">
        <v>12600</v>
      </c>
      <c r="AF104" s="413">
        <f t="shared" si="237"/>
        <v>126000</v>
      </c>
      <c r="AG104" s="413">
        <f t="shared" si="227"/>
        <v>141120</v>
      </c>
      <c r="AH104" s="413">
        <v>240</v>
      </c>
      <c r="AI104" s="413">
        <v>12600</v>
      </c>
      <c r="AJ104" s="413">
        <f t="shared" si="238"/>
        <v>3024000</v>
      </c>
      <c r="AK104" s="413">
        <f t="shared" si="242"/>
        <v>3386880.0000000005</v>
      </c>
      <c r="AL104" s="413">
        <v>240</v>
      </c>
      <c r="AM104" s="413">
        <v>12600</v>
      </c>
      <c r="AN104" s="413">
        <f t="shared" si="239"/>
        <v>3024000</v>
      </c>
      <c r="AO104" s="413">
        <f t="shared" si="192"/>
        <v>3386880.0000000005</v>
      </c>
      <c r="AP104" s="413"/>
      <c r="AQ104" s="413"/>
      <c r="AR104" s="413"/>
      <c r="AS104" s="413"/>
      <c r="AT104" s="413"/>
      <c r="AU104" s="413"/>
      <c r="AV104" s="413"/>
      <c r="AW104" s="413"/>
      <c r="AX104" s="413">
        <f t="shared" si="240"/>
        <v>490</v>
      </c>
      <c r="AY104" s="413">
        <f t="shared" si="241"/>
        <v>6174000</v>
      </c>
      <c r="AZ104" s="374">
        <f t="shared" si="236"/>
        <v>6914880.0000000009</v>
      </c>
      <c r="BA104" s="414" t="s">
        <v>656</v>
      </c>
      <c r="BB104" s="424"/>
      <c r="BC104" s="343"/>
      <c r="BD104" s="343"/>
      <c r="BE104" s="343"/>
      <c r="BF104" s="343"/>
      <c r="BG104" s="337"/>
      <c r="BH104" s="337"/>
      <c r="BI104" s="337"/>
      <c r="BJ104" s="337"/>
      <c r="BK104" s="375"/>
      <c r="BL104" s="338"/>
      <c r="BM104" s="415" t="s">
        <v>1154</v>
      </c>
    </row>
    <row r="105" spans="1:232" s="303" customFormat="1" ht="12.95" customHeight="1" x14ac:dyDescent="0.2">
      <c r="A105" s="369" t="s">
        <v>879</v>
      </c>
      <c r="B105" s="376"/>
      <c r="C105" s="365"/>
      <c r="D105" s="424" t="s">
        <v>1112</v>
      </c>
      <c r="E105" s="338"/>
      <c r="F105" s="337"/>
      <c r="G105" s="343" t="s">
        <v>1095</v>
      </c>
      <c r="H105" s="342">
        <v>150000439</v>
      </c>
      <c r="I105" s="343" t="s">
        <v>1096</v>
      </c>
      <c r="J105" s="343" t="s">
        <v>1097</v>
      </c>
      <c r="K105" s="367" t="s">
        <v>22</v>
      </c>
      <c r="L105" s="343"/>
      <c r="M105" s="343" t="s">
        <v>28</v>
      </c>
      <c r="N105" s="369" t="s">
        <v>140</v>
      </c>
      <c r="O105" s="369" t="s">
        <v>654</v>
      </c>
      <c r="P105" s="401" t="s">
        <v>1017</v>
      </c>
      <c r="Q105" s="369" t="s">
        <v>899</v>
      </c>
      <c r="R105" s="343" t="s">
        <v>163</v>
      </c>
      <c r="S105" s="369" t="s">
        <v>162</v>
      </c>
      <c r="T105" s="338" t="s">
        <v>194</v>
      </c>
      <c r="U105" s="343" t="s">
        <v>10</v>
      </c>
      <c r="V105" s="369"/>
      <c r="W105" s="369" t="s">
        <v>1098</v>
      </c>
      <c r="X105" s="369" t="s">
        <v>1099</v>
      </c>
      <c r="Y105" s="371">
        <v>30</v>
      </c>
      <c r="Z105" s="371">
        <v>60</v>
      </c>
      <c r="AA105" s="372">
        <v>10</v>
      </c>
      <c r="AB105" s="401" t="s">
        <v>195</v>
      </c>
      <c r="AC105" s="373" t="s">
        <v>164</v>
      </c>
      <c r="AD105" s="413"/>
      <c r="AE105" s="413">
        <v>13606.22</v>
      </c>
      <c r="AF105" s="413">
        <f t="shared" si="237"/>
        <v>0</v>
      </c>
      <c r="AG105" s="413">
        <f t="shared" si="227"/>
        <v>0</v>
      </c>
      <c r="AH105" s="413">
        <v>125</v>
      </c>
      <c r="AI105" s="413">
        <v>13606.22</v>
      </c>
      <c r="AJ105" s="413">
        <f t="shared" si="238"/>
        <v>1700777.5</v>
      </c>
      <c r="AK105" s="413">
        <f t="shared" si="242"/>
        <v>1904870.8000000003</v>
      </c>
      <c r="AL105" s="413">
        <v>125</v>
      </c>
      <c r="AM105" s="413">
        <v>13606.22</v>
      </c>
      <c r="AN105" s="413">
        <f t="shared" si="239"/>
        <v>1700777.5</v>
      </c>
      <c r="AO105" s="413">
        <f t="shared" si="192"/>
        <v>1904870.8000000003</v>
      </c>
      <c r="AP105" s="413"/>
      <c r="AQ105" s="413"/>
      <c r="AR105" s="413"/>
      <c r="AS105" s="413"/>
      <c r="AT105" s="413"/>
      <c r="AU105" s="413"/>
      <c r="AV105" s="413"/>
      <c r="AW105" s="413"/>
      <c r="AX105" s="413">
        <f t="shared" si="240"/>
        <v>250</v>
      </c>
      <c r="AY105" s="413">
        <f t="shared" si="241"/>
        <v>3401555</v>
      </c>
      <c r="AZ105" s="374">
        <f t="shared" si="236"/>
        <v>3809741.6000000006</v>
      </c>
      <c r="BA105" s="414" t="s">
        <v>656</v>
      </c>
      <c r="BB105" s="424"/>
      <c r="BC105" s="343"/>
      <c r="BD105" s="343"/>
      <c r="BE105" s="343"/>
      <c r="BF105" s="343"/>
      <c r="BG105" s="337"/>
      <c r="BH105" s="337"/>
      <c r="BI105" s="337"/>
      <c r="BJ105" s="337"/>
      <c r="BK105" s="375"/>
      <c r="BL105" s="338"/>
      <c r="BM105" s="415" t="s">
        <v>1154</v>
      </c>
    </row>
    <row r="106" spans="1:232" s="303" customFormat="1" ht="12.95" customHeight="1" x14ac:dyDescent="0.2">
      <c r="A106" s="369" t="s">
        <v>879</v>
      </c>
      <c r="B106" s="376"/>
      <c r="C106" s="365"/>
      <c r="D106" s="424" t="s">
        <v>1113</v>
      </c>
      <c r="E106" s="338"/>
      <c r="F106" s="337"/>
      <c r="G106" s="343" t="s">
        <v>1095</v>
      </c>
      <c r="H106" s="342">
        <v>150000440</v>
      </c>
      <c r="I106" s="343" t="s">
        <v>1096</v>
      </c>
      <c r="J106" s="343" t="s">
        <v>1097</v>
      </c>
      <c r="K106" s="367" t="s">
        <v>22</v>
      </c>
      <c r="L106" s="343"/>
      <c r="M106" s="343" t="s">
        <v>28</v>
      </c>
      <c r="N106" s="369" t="s">
        <v>140</v>
      </c>
      <c r="O106" s="369" t="s">
        <v>654</v>
      </c>
      <c r="P106" s="401" t="s">
        <v>1017</v>
      </c>
      <c r="Q106" s="369" t="s">
        <v>899</v>
      </c>
      <c r="R106" s="343" t="s">
        <v>163</v>
      </c>
      <c r="S106" s="369" t="s">
        <v>162</v>
      </c>
      <c r="T106" s="338" t="s">
        <v>194</v>
      </c>
      <c r="U106" s="343" t="s">
        <v>10</v>
      </c>
      <c r="V106" s="369"/>
      <c r="W106" s="369" t="s">
        <v>1098</v>
      </c>
      <c r="X106" s="369" t="s">
        <v>1099</v>
      </c>
      <c r="Y106" s="371">
        <v>30</v>
      </c>
      <c r="Z106" s="371">
        <v>60</v>
      </c>
      <c r="AA106" s="372">
        <v>10</v>
      </c>
      <c r="AB106" s="401" t="s">
        <v>195</v>
      </c>
      <c r="AC106" s="373" t="s">
        <v>164</v>
      </c>
      <c r="AD106" s="413">
        <v>10</v>
      </c>
      <c r="AE106" s="413">
        <v>16034.76</v>
      </c>
      <c r="AF106" s="413">
        <f t="shared" si="237"/>
        <v>160347.6</v>
      </c>
      <c r="AG106" s="413">
        <f t="shared" si="227"/>
        <v>179589.31200000003</v>
      </c>
      <c r="AH106" s="413">
        <v>205</v>
      </c>
      <c r="AI106" s="413">
        <v>16034.76</v>
      </c>
      <c r="AJ106" s="413">
        <f t="shared" si="238"/>
        <v>3287125.8</v>
      </c>
      <c r="AK106" s="413">
        <f t="shared" si="242"/>
        <v>3681580.8960000002</v>
      </c>
      <c r="AL106" s="413">
        <v>205</v>
      </c>
      <c r="AM106" s="413">
        <v>16034.76</v>
      </c>
      <c r="AN106" s="413">
        <f t="shared" si="239"/>
        <v>3287125.8</v>
      </c>
      <c r="AO106" s="413">
        <f t="shared" si="192"/>
        <v>3681580.8960000002</v>
      </c>
      <c r="AP106" s="413"/>
      <c r="AQ106" s="413"/>
      <c r="AR106" s="413"/>
      <c r="AS106" s="413"/>
      <c r="AT106" s="413"/>
      <c r="AU106" s="413"/>
      <c r="AV106" s="413"/>
      <c r="AW106" s="413"/>
      <c r="AX106" s="413">
        <f t="shared" si="240"/>
        <v>420</v>
      </c>
      <c r="AY106" s="413">
        <f t="shared" si="241"/>
        <v>6734599.1999999993</v>
      </c>
      <c r="AZ106" s="374">
        <f t="shared" si="236"/>
        <v>7542751.1040000003</v>
      </c>
      <c r="BA106" s="414" t="s">
        <v>656</v>
      </c>
      <c r="BB106" s="424"/>
      <c r="BC106" s="343"/>
      <c r="BD106" s="343"/>
      <c r="BE106" s="343"/>
      <c r="BF106" s="343"/>
      <c r="BG106" s="337"/>
      <c r="BH106" s="337"/>
      <c r="BI106" s="337"/>
      <c r="BJ106" s="337"/>
      <c r="BK106" s="375"/>
      <c r="BL106" s="338"/>
      <c r="BM106" s="415" t="s">
        <v>1154</v>
      </c>
    </row>
    <row r="107" spans="1:232" ht="13.15" customHeight="1" x14ac:dyDescent="0.2">
      <c r="A107" s="14"/>
      <c r="B107" s="14"/>
      <c r="C107" s="14"/>
      <c r="D107" s="14"/>
      <c r="E107" s="14"/>
      <c r="F107" s="15" t="s">
        <v>169</v>
      </c>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8">
        <f>SUM(AY13:AY106)</f>
        <v>7278641534.670001</v>
      </c>
      <c r="AZ107" s="18">
        <f>SUM(AZ13:AZ106)</f>
        <v>8152078518.8304005</v>
      </c>
      <c r="BA107" s="14"/>
      <c r="BB107" s="14"/>
      <c r="BC107" s="14"/>
      <c r="BD107" s="14"/>
      <c r="BE107" s="14"/>
      <c r="BF107" s="14"/>
      <c r="BG107" s="14"/>
      <c r="BH107" s="14"/>
      <c r="BI107" s="14"/>
      <c r="BJ107" s="14"/>
      <c r="BK107" s="14"/>
      <c r="BL107" s="14"/>
      <c r="BM107" s="14"/>
      <c r="BN107" s="22"/>
    </row>
    <row r="108" spans="1:232" ht="13.15" customHeight="1" x14ac:dyDescent="0.2">
      <c r="A108" s="14"/>
      <c r="B108" s="14"/>
      <c r="C108" s="14"/>
      <c r="D108" s="14"/>
      <c r="E108" s="14"/>
      <c r="F108" s="7" t="s">
        <v>32</v>
      </c>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4"/>
      <c r="BB108" s="14"/>
      <c r="BC108" s="14"/>
      <c r="BD108" s="14"/>
      <c r="BE108" s="14"/>
      <c r="BF108" s="14"/>
      <c r="BG108" s="14"/>
      <c r="BH108" s="14"/>
      <c r="BI108" s="14"/>
      <c r="BJ108" s="14"/>
      <c r="BK108" s="14"/>
      <c r="BL108" s="14"/>
      <c r="BM108" s="14"/>
      <c r="BN108" s="22"/>
    </row>
    <row r="109" spans="1:232" s="6" customFormat="1" ht="12" customHeight="1" x14ac:dyDescent="0.2">
      <c r="A109" s="70" t="s">
        <v>185</v>
      </c>
      <c r="B109" s="42" t="s">
        <v>308</v>
      </c>
      <c r="C109" s="37" t="s">
        <v>309</v>
      </c>
      <c r="D109" s="276" t="s">
        <v>262</v>
      </c>
      <c r="E109" s="29"/>
      <c r="F109" s="40" t="s">
        <v>36</v>
      </c>
      <c r="G109" s="203" t="s">
        <v>310</v>
      </c>
      <c r="H109" s="204" t="s">
        <v>311</v>
      </c>
      <c r="I109" s="204" t="s">
        <v>311</v>
      </c>
      <c r="J109" s="71" t="s">
        <v>312</v>
      </c>
      <c r="K109" s="42" t="s">
        <v>22</v>
      </c>
      <c r="L109" s="42"/>
      <c r="M109" s="42"/>
      <c r="N109" s="72">
        <v>45</v>
      </c>
      <c r="O109" s="72">
        <v>230000000</v>
      </c>
      <c r="P109" s="68" t="s">
        <v>413</v>
      </c>
      <c r="Q109" s="42" t="s">
        <v>271</v>
      </c>
      <c r="R109" s="43" t="s">
        <v>163</v>
      </c>
      <c r="S109" s="72">
        <v>230000000</v>
      </c>
      <c r="T109" s="73" t="s">
        <v>31</v>
      </c>
      <c r="U109" s="42"/>
      <c r="V109" s="43" t="s">
        <v>313</v>
      </c>
      <c r="W109" s="42"/>
      <c r="X109" s="43"/>
      <c r="Y109" s="205">
        <v>0</v>
      </c>
      <c r="Z109" s="72">
        <v>90</v>
      </c>
      <c r="AA109" s="205">
        <v>10</v>
      </c>
      <c r="AB109" s="42"/>
      <c r="AC109" s="42" t="s">
        <v>256</v>
      </c>
      <c r="AD109" s="206"/>
      <c r="AE109" s="206"/>
      <c r="AF109" s="207">
        <v>13340000</v>
      </c>
      <c r="AG109" s="208">
        <f>AF109*1.12</f>
        <v>14940800.000000002</v>
      </c>
      <c r="AH109" s="209"/>
      <c r="AI109" s="209"/>
      <c r="AJ109" s="210">
        <v>19061250</v>
      </c>
      <c r="AK109" s="208">
        <f>AJ109*1.12</f>
        <v>21348600.000000004</v>
      </c>
      <c r="AL109" s="208"/>
      <c r="AM109" s="208"/>
      <c r="AN109" s="208">
        <v>14115000</v>
      </c>
      <c r="AO109" s="208">
        <f>AN109*1.12</f>
        <v>15808800.000000002</v>
      </c>
      <c r="AP109" s="42"/>
      <c r="AQ109" s="42"/>
      <c r="AR109" s="42"/>
      <c r="AS109" s="42"/>
      <c r="AT109" s="42"/>
      <c r="AU109" s="42"/>
      <c r="AV109" s="42"/>
      <c r="AW109" s="42"/>
      <c r="AX109" s="211">
        <f>AD109+AH109+AL109+AP109+AT109</f>
        <v>0</v>
      </c>
      <c r="AY109" s="211">
        <f>AF109+AJ109+AN109+AR109+AV109</f>
        <v>46516250</v>
      </c>
      <c r="AZ109" s="211">
        <f>AG109+AK109+AO109+AS109+AW109</f>
        <v>52098200.000000007</v>
      </c>
      <c r="BA109" s="42" t="s">
        <v>167</v>
      </c>
      <c r="BB109" s="71" t="s">
        <v>314</v>
      </c>
      <c r="BC109" s="71" t="s">
        <v>312</v>
      </c>
      <c r="BD109" s="42"/>
      <c r="BE109" s="71"/>
      <c r="BF109" s="42"/>
      <c r="BG109" s="42"/>
      <c r="BH109" s="71"/>
      <c r="BI109" s="42"/>
      <c r="BJ109" s="42"/>
      <c r="BK109" s="42"/>
      <c r="BL109" s="40"/>
      <c r="BM109" s="40"/>
      <c r="BN109" s="37" t="s">
        <v>309</v>
      </c>
    </row>
    <row r="110" spans="1:232" s="6" customFormat="1" ht="12.95" customHeight="1" x14ac:dyDescent="0.2">
      <c r="A110" s="74" t="s">
        <v>185</v>
      </c>
      <c r="B110" s="22" t="s">
        <v>308</v>
      </c>
      <c r="C110" s="37" t="s">
        <v>315</v>
      </c>
      <c r="D110" s="276" t="s">
        <v>264</v>
      </c>
      <c r="E110" s="29"/>
      <c r="F110" s="40" t="s">
        <v>38</v>
      </c>
      <c r="G110" s="203" t="s">
        <v>310</v>
      </c>
      <c r="H110" s="212" t="s">
        <v>311</v>
      </c>
      <c r="I110" s="212" t="s">
        <v>311</v>
      </c>
      <c r="J110" s="41" t="s">
        <v>316</v>
      </c>
      <c r="K110" s="22" t="s">
        <v>22</v>
      </c>
      <c r="L110" s="22"/>
      <c r="M110" s="22"/>
      <c r="N110" s="75">
        <v>45</v>
      </c>
      <c r="O110" s="75">
        <v>230000000</v>
      </c>
      <c r="P110" s="68" t="s">
        <v>413</v>
      </c>
      <c r="Q110" s="22" t="s">
        <v>271</v>
      </c>
      <c r="R110" s="20" t="s">
        <v>163</v>
      </c>
      <c r="S110" s="75">
        <v>230000000</v>
      </c>
      <c r="T110" s="30" t="s">
        <v>31</v>
      </c>
      <c r="U110" s="22"/>
      <c r="V110" s="20" t="s">
        <v>313</v>
      </c>
      <c r="W110" s="22"/>
      <c r="X110" s="20"/>
      <c r="Y110" s="213">
        <v>0</v>
      </c>
      <c r="Z110" s="75">
        <v>90</v>
      </c>
      <c r="AA110" s="213">
        <v>10</v>
      </c>
      <c r="AB110" s="22"/>
      <c r="AC110" s="22" t="s">
        <v>256</v>
      </c>
      <c r="AD110" s="214"/>
      <c r="AE110" s="214"/>
      <c r="AF110" s="215">
        <v>5797500</v>
      </c>
      <c r="AG110" s="216">
        <f t="shared" ref="AG110:AG112" si="243">AF110*1.12</f>
        <v>6493200.0000000009</v>
      </c>
      <c r="AH110" s="217"/>
      <c r="AI110" s="217"/>
      <c r="AJ110" s="218">
        <v>9445000</v>
      </c>
      <c r="AK110" s="216">
        <f t="shared" ref="AK110:AK116" si="244">AJ110*1.12</f>
        <v>10578400.000000002</v>
      </c>
      <c r="AL110" s="216"/>
      <c r="AM110" s="216"/>
      <c r="AN110" s="216">
        <v>7722500</v>
      </c>
      <c r="AO110" s="216">
        <f t="shared" ref="AO110:AO116" si="245">AN110*1.12</f>
        <v>8649200</v>
      </c>
      <c r="AP110" s="22"/>
      <c r="AQ110" s="22"/>
      <c r="AR110" s="22"/>
      <c r="AS110" s="22"/>
      <c r="AT110" s="22"/>
      <c r="AU110" s="22"/>
      <c r="AV110" s="22"/>
      <c r="AW110" s="22"/>
      <c r="AX110" s="97">
        <f t="shared" ref="AX110:AX112" si="246">AD110+AH110+AL110+AP110+AT110</f>
        <v>0</v>
      </c>
      <c r="AY110" s="97">
        <f t="shared" ref="AY110:AZ116" si="247">AF110+AJ110+AN110+AR110+AV110</f>
        <v>22965000</v>
      </c>
      <c r="AZ110" s="97">
        <f t="shared" si="247"/>
        <v>25720800.000000004</v>
      </c>
      <c r="BA110" s="22" t="s">
        <v>167</v>
      </c>
      <c r="BB110" s="41" t="s">
        <v>317</v>
      </c>
      <c r="BC110" s="41" t="s">
        <v>316</v>
      </c>
      <c r="BD110" s="22"/>
      <c r="BE110" s="41"/>
      <c r="BF110" s="22"/>
      <c r="BG110" s="22"/>
      <c r="BH110" s="41"/>
      <c r="BI110" s="22"/>
      <c r="BJ110" s="22"/>
      <c r="BK110" s="22"/>
      <c r="BL110" s="40"/>
      <c r="BM110" s="40"/>
      <c r="BN110" s="37" t="s">
        <v>315</v>
      </c>
    </row>
    <row r="111" spans="1:232" ht="12.95" customHeight="1" x14ac:dyDescent="0.2">
      <c r="A111" s="74" t="s">
        <v>185</v>
      </c>
      <c r="B111" s="22" t="s">
        <v>308</v>
      </c>
      <c r="C111" s="37" t="s">
        <v>318</v>
      </c>
      <c r="D111" s="276" t="s">
        <v>265</v>
      </c>
      <c r="E111" s="29"/>
      <c r="F111" s="22" t="s">
        <v>40</v>
      </c>
      <c r="G111" s="203" t="s">
        <v>310</v>
      </c>
      <c r="H111" s="212" t="s">
        <v>311</v>
      </c>
      <c r="I111" s="212" t="s">
        <v>311</v>
      </c>
      <c r="J111" s="41" t="s">
        <v>319</v>
      </c>
      <c r="K111" s="22" t="s">
        <v>22</v>
      </c>
      <c r="L111" s="22"/>
      <c r="M111" s="22"/>
      <c r="N111" s="75">
        <v>45</v>
      </c>
      <c r="O111" s="75">
        <v>230000000</v>
      </c>
      <c r="P111" s="68" t="s">
        <v>413</v>
      </c>
      <c r="Q111" s="22" t="s">
        <v>271</v>
      </c>
      <c r="R111" s="20" t="s">
        <v>163</v>
      </c>
      <c r="S111" s="75">
        <v>230000000</v>
      </c>
      <c r="T111" s="30" t="s">
        <v>31</v>
      </c>
      <c r="U111" s="22"/>
      <c r="V111" s="20" t="s">
        <v>313</v>
      </c>
      <c r="W111" s="22"/>
      <c r="X111" s="20"/>
      <c r="Y111" s="213">
        <v>0</v>
      </c>
      <c r="Z111" s="75">
        <v>90</v>
      </c>
      <c r="AA111" s="213">
        <v>10</v>
      </c>
      <c r="AB111" s="22"/>
      <c r="AC111" s="22" t="s">
        <v>256</v>
      </c>
      <c r="AD111" s="214"/>
      <c r="AE111" s="214"/>
      <c r="AF111" s="215">
        <v>6592500</v>
      </c>
      <c r="AG111" s="216">
        <f t="shared" si="243"/>
        <v>7383600.0000000009</v>
      </c>
      <c r="AH111" s="217"/>
      <c r="AI111" s="217"/>
      <c r="AJ111" s="218">
        <v>8477500</v>
      </c>
      <c r="AK111" s="216">
        <f t="shared" si="244"/>
        <v>9494800</v>
      </c>
      <c r="AL111" s="216"/>
      <c r="AM111" s="216"/>
      <c r="AN111" s="216">
        <v>9052500</v>
      </c>
      <c r="AO111" s="216">
        <f t="shared" si="245"/>
        <v>10138800.000000002</v>
      </c>
      <c r="AP111" s="22"/>
      <c r="AQ111" s="22"/>
      <c r="AR111" s="22"/>
      <c r="AS111" s="22"/>
      <c r="AT111" s="22"/>
      <c r="AU111" s="22"/>
      <c r="AV111" s="22"/>
      <c r="AW111" s="22"/>
      <c r="AX111" s="97">
        <f t="shared" si="246"/>
        <v>0</v>
      </c>
      <c r="AY111" s="97">
        <f t="shared" si="247"/>
        <v>24122500</v>
      </c>
      <c r="AZ111" s="97">
        <f t="shared" si="247"/>
        <v>27017200</v>
      </c>
      <c r="BA111" s="22" t="s">
        <v>167</v>
      </c>
      <c r="BB111" s="41" t="s">
        <v>320</v>
      </c>
      <c r="BC111" s="41" t="s">
        <v>319</v>
      </c>
      <c r="BD111" s="22"/>
      <c r="BE111" s="41"/>
      <c r="BF111" s="22"/>
      <c r="BG111" s="22"/>
      <c r="BH111" s="41"/>
      <c r="BI111" s="22"/>
      <c r="BJ111" s="22"/>
      <c r="BK111" s="22"/>
      <c r="BL111" s="26"/>
      <c r="BM111" s="26"/>
      <c r="BN111" s="37" t="s">
        <v>318</v>
      </c>
    </row>
    <row r="112" spans="1:232" s="1" customFormat="1" ht="12.95" customHeight="1" x14ac:dyDescent="0.2">
      <c r="A112" s="74" t="s">
        <v>185</v>
      </c>
      <c r="B112" s="22" t="s">
        <v>308</v>
      </c>
      <c r="C112" s="37" t="s">
        <v>321</v>
      </c>
      <c r="D112" s="276" t="s">
        <v>46</v>
      </c>
      <c r="E112" s="29"/>
      <c r="F112" s="39" t="s">
        <v>41</v>
      </c>
      <c r="G112" s="203" t="s">
        <v>310</v>
      </c>
      <c r="H112" s="212" t="s">
        <v>311</v>
      </c>
      <c r="I112" s="212" t="s">
        <v>311</v>
      </c>
      <c r="J112" s="41" t="s">
        <v>322</v>
      </c>
      <c r="K112" s="22" t="s">
        <v>22</v>
      </c>
      <c r="L112" s="22"/>
      <c r="M112" s="22"/>
      <c r="N112" s="75">
        <v>45</v>
      </c>
      <c r="O112" s="75">
        <v>230000000</v>
      </c>
      <c r="P112" s="68" t="s">
        <v>413</v>
      </c>
      <c r="Q112" s="22" t="s">
        <v>271</v>
      </c>
      <c r="R112" s="20" t="s">
        <v>163</v>
      </c>
      <c r="S112" s="75">
        <v>230000000</v>
      </c>
      <c r="T112" s="30" t="s">
        <v>31</v>
      </c>
      <c r="U112" s="22"/>
      <c r="V112" s="20" t="s">
        <v>313</v>
      </c>
      <c r="W112" s="22"/>
      <c r="X112" s="20"/>
      <c r="Y112" s="213">
        <v>0</v>
      </c>
      <c r="Z112" s="75">
        <v>90</v>
      </c>
      <c r="AA112" s="213">
        <v>10</v>
      </c>
      <c r="AB112" s="22"/>
      <c r="AC112" s="22" t="s">
        <v>256</v>
      </c>
      <c r="AD112" s="214"/>
      <c r="AE112" s="214"/>
      <c r="AF112" s="215">
        <v>6051250</v>
      </c>
      <c r="AG112" s="216">
        <f t="shared" si="243"/>
        <v>6777400.0000000009</v>
      </c>
      <c r="AH112" s="217"/>
      <c r="AI112" s="217"/>
      <c r="AJ112" s="218">
        <v>9296250</v>
      </c>
      <c r="AK112" s="216">
        <f t="shared" si="244"/>
        <v>10411800.000000002</v>
      </c>
      <c r="AL112" s="216"/>
      <c r="AM112" s="216"/>
      <c r="AN112" s="216">
        <v>6197500</v>
      </c>
      <c r="AO112" s="216">
        <f t="shared" si="245"/>
        <v>6941200.0000000009</v>
      </c>
      <c r="AP112" s="22"/>
      <c r="AQ112" s="22"/>
      <c r="AR112" s="22"/>
      <c r="AS112" s="22"/>
      <c r="AT112" s="22"/>
      <c r="AU112" s="22"/>
      <c r="AV112" s="22"/>
      <c r="AW112" s="22"/>
      <c r="AX112" s="97">
        <f t="shared" si="246"/>
        <v>0</v>
      </c>
      <c r="AY112" s="97">
        <f t="shared" si="247"/>
        <v>21545000</v>
      </c>
      <c r="AZ112" s="97">
        <f t="shared" si="247"/>
        <v>24130400.000000004</v>
      </c>
      <c r="BA112" s="22" t="s">
        <v>167</v>
      </c>
      <c r="BB112" s="41" t="s">
        <v>323</v>
      </c>
      <c r="BC112" s="41" t="s">
        <v>322</v>
      </c>
      <c r="BD112" s="22"/>
      <c r="BE112" s="41"/>
      <c r="BF112" s="22"/>
      <c r="BG112" s="22"/>
      <c r="BH112" s="41"/>
      <c r="BI112" s="22"/>
      <c r="BJ112" s="22"/>
      <c r="BK112" s="22"/>
      <c r="BL112" s="26"/>
      <c r="BM112" s="32"/>
      <c r="BN112" s="37" t="s">
        <v>321</v>
      </c>
      <c r="BO112" s="4"/>
      <c r="BP112" s="4"/>
      <c r="BQ112" s="4"/>
      <c r="BR112" s="4"/>
      <c r="BS112" s="4"/>
      <c r="BT112" s="4"/>
      <c r="BU112" s="4"/>
      <c r="BV112" s="4"/>
      <c r="BW112" s="4"/>
      <c r="BX112" s="4"/>
      <c r="BY112" s="4"/>
      <c r="BZ112" s="4"/>
      <c r="CA112" s="4"/>
      <c r="CB112" s="4"/>
      <c r="CC112" s="4"/>
      <c r="CD112" s="4"/>
      <c r="CE112" s="4"/>
      <c r="CF112" s="4"/>
      <c r="CG112" s="4"/>
      <c r="CH112" s="4"/>
      <c r="CI112" s="4"/>
      <c r="CJ112" s="4"/>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row>
    <row r="113" spans="1:232" ht="12.95" customHeight="1" x14ac:dyDescent="0.2">
      <c r="A113" s="74" t="s">
        <v>185</v>
      </c>
      <c r="B113" s="22" t="s">
        <v>308</v>
      </c>
      <c r="C113" s="37" t="s">
        <v>324</v>
      </c>
      <c r="D113" s="276" t="s">
        <v>47</v>
      </c>
      <c r="E113" s="52"/>
      <c r="F113" s="22" t="s">
        <v>42</v>
      </c>
      <c r="G113" s="203" t="s">
        <v>310</v>
      </c>
      <c r="H113" s="212" t="s">
        <v>311</v>
      </c>
      <c r="I113" s="212" t="s">
        <v>311</v>
      </c>
      <c r="J113" s="41" t="s">
        <v>325</v>
      </c>
      <c r="K113" s="22" t="s">
        <v>22</v>
      </c>
      <c r="L113" s="52"/>
      <c r="M113" s="52"/>
      <c r="N113" s="75">
        <v>45</v>
      </c>
      <c r="O113" s="75">
        <v>230000000</v>
      </c>
      <c r="P113" s="68" t="s">
        <v>413</v>
      </c>
      <c r="Q113" s="22" t="s">
        <v>326</v>
      </c>
      <c r="R113" s="20" t="s">
        <v>163</v>
      </c>
      <c r="S113" s="75">
        <v>230000000</v>
      </c>
      <c r="T113" s="30" t="s">
        <v>31</v>
      </c>
      <c r="U113" s="52"/>
      <c r="V113" s="20" t="s">
        <v>313</v>
      </c>
      <c r="W113" s="52"/>
      <c r="X113" s="20"/>
      <c r="Y113" s="213">
        <v>0</v>
      </c>
      <c r="Z113" s="75">
        <v>90</v>
      </c>
      <c r="AA113" s="213">
        <v>10</v>
      </c>
      <c r="AB113" s="52"/>
      <c r="AC113" s="22" t="s">
        <v>256</v>
      </c>
      <c r="AD113" s="219"/>
      <c r="AE113" s="219"/>
      <c r="AF113" s="181">
        <v>2984000</v>
      </c>
      <c r="AG113" s="216">
        <f>AF113*1.12</f>
        <v>3342080.0000000005</v>
      </c>
      <c r="AH113" s="183"/>
      <c r="AI113" s="181"/>
      <c r="AJ113" s="181">
        <v>7761000</v>
      </c>
      <c r="AK113" s="216">
        <f t="shared" si="244"/>
        <v>8692320</v>
      </c>
      <c r="AL113" s="183"/>
      <c r="AM113" s="181"/>
      <c r="AN113" s="181">
        <v>6666000</v>
      </c>
      <c r="AO113" s="216">
        <f t="shared" si="245"/>
        <v>7465920.0000000009</v>
      </c>
      <c r="AP113" s="183"/>
      <c r="AQ113" s="181"/>
      <c r="AR113" s="181"/>
      <c r="AS113" s="181"/>
      <c r="AT113" s="183"/>
      <c r="AU113" s="181"/>
      <c r="AV113" s="181"/>
      <c r="AW113" s="181"/>
      <c r="AX113" s="97">
        <f>AD113+AH113+AL113+AP113+AT113</f>
        <v>0</v>
      </c>
      <c r="AY113" s="97">
        <f t="shared" si="247"/>
        <v>17411000</v>
      </c>
      <c r="AZ113" s="97">
        <f t="shared" si="247"/>
        <v>19500320</v>
      </c>
      <c r="BA113" s="22" t="s">
        <v>167</v>
      </c>
      <c r="BB113" s="41" t="s">
        <v>327</v>
      </c>
      <c r="BC113" s="41" t="s">
        <v>325</v>
      </c>
      <c r="BD113" s="52"/>
      <c r="BE113" s="52"/>
      <c r="BF113" s="52"/>
      <c r="BG113" s="52"/>
      <c r="BH113" s="52"/>
      <c r="BI113" s="52"/>
      <c r="BJ113" s="41"/>
      <c r="BK113" s="41"/>
      <c r="BL113" s="26"/>
      <c r="BM113" s="26"/>
      <c r="BN113" s="37" t="s">
        <v>324</v>
      </c>
    </row>
    <row r="114" spans="1:232" s="1" customFormat="1" ht="12.95" customHeight="1" x14ac:dyDescent="0.2">
      <c r="A114" s="74" t="s">
        <v>185</v>
      </c>
      <c r="B114" s="22" t="s">
        <v>308</v>
      </c>
      <c r="C114" s="37" t="s">
        <v>328</v>
      </c>
      <c r="D114" s="276" t="s">
        <v>261</v>
      </c>
      <c r="E114" s="52"/>
      <c r="F114" s="39" t="s">
        <v>33</v>
      </c>
      <c r="G114" s="203" t="s">
        <v>310</v>
      </c>
      <c r="H114" s="212" t="s">
        <v>311</v>
      </c>
      <c r="I114" s="212" t="s">
        <v>311</v>
      </c>
      <c r="J114" s="41" t="s">
        <v>329</v>
      </c>
      <c r="K114" s="22" t="s">
        <v>22</v>
      </c>
      <c r="L114" s="52"/>
      <c r="M114" s="52"/>
      <c r="N114" s="75">
        <v>45</v>
      </c>
      <c r="O114" s="75">
        <v>230000000</v>
      </c>
      <c r="P114" s="68" t="s">
        <v>413</v>
      </c>
      <c r="Q114" s="22" t="s">
        <v>326</v>
      </c>
      <c r="R114" s="20" t="s">
        <v>163</v>
      </c>
      <c r="S114" s="75">
        <v>230000000</v>
      </c>
      <c r="T114" s="30" t="s">
        <v>31</v>
      </c>
      <c r="U114" s="52"/>
      <c r="V114" s="20" t="s">
        <v>313</v>
      </c>
      <c r="W114" s="52"/>
      <c r="X114" s="20"/>
      <c r="Y114" s="213">
        <v>0</v>
      </c>
      <c r="Z114" s="75">
        <v>90</v>
      </c>
      <c r="AA114" s="213">
        <v>10</v>
      </c>
      <c r="AB114" s="52"/>
      <c r="AC114" s="22" t="s">
        <v>256</v>
      </c>
      <c r="AD114" s="219"/>
      <c r="AE114" s="219"/>
      <c r="AF114" s="181">
        <v>8523000</v>
      </c>
      <c r="AG114" s="216">
        <f t="shared" ref="AG114:AG116" si="248">AF114*1.12</f>
        <v>9545760</v>
      </c>
      <c r="AH114" s="183"/>
      <c r="AI114" s="181"/>
      <c r="AJ114" s="181">
        <v>6666000</v>
      </c>
      <c r="AK114" s="216">
        <f t="shared" si="244"/>
        <v>7465920.0000000009</v>
      </c>
      <c r="AL114" s="183"/>
      <c r="AM114" s="181"/>
      <c r="AN114" s="181">
        <v>6666000</v>
      </c>
      <c r="AO114" s="216">
        <f t="shared" si="245"/>
        <v>7465920.0000000009</v>
      </c>
      <c r="AP114" s="183"/>
      <c r="AQ114" s="181"/>
      <c r="AR114" s="181"/>
      <c r="AS114" s="181"/>
      <c r="AT114" s="183"/>
      <c r="AU114" s="181"/>
      <c r="AV114" s="181"/>
      <c r="AW114" s="181"/>
      <c r="AX114" s="97">
        <f>AD114+AH114+AL114+AP114+AT114</f>
        <v>0</v>
      </c>
      <c r="AY114" s="97">
        <f t="shared" si="247"/>
        <v>21855000</v>
      </c>
      <c r="AZ114" s="97">
        <f t="shared" si="247"/>
        <v>24477600</v>
      </c>
      <c r="BA114" s="22" t="s">
        <v>167</v>
      </c>
      <c r="BB114" s="41" t="s">
        <v>330</v>
      </c>
      <c r="BC114" s="41" t="s">
        <v>329</v>
      </c>
      <c r="BD114" s="52"/>
      <c r="BE114" s="52"/>
      <c r="BF114" s="52"/>
      <c r="BG114" s="52"/>
      <c r="BH114" s="52"/>
      <c r="BI114" s="52"/>
      <c r="BJ114" s="41"/>
      <c r="BK114" s="41"/>
      <c r="BL114" s="26"/>
      <c r="BM114" s="32"/>
      <c r="BN114" s="37" t="s">
        <v>328</v>
      </c>
      <c r="BO114" s="4"/>
      <c r="BP114" s="4"/>
      <c r="BQ114" s="4"/>
      <c r="BR114" s="4"/>
      <c r="BS114" s="4"/>
      <c r="BT114" s="4"/>
      <c r="BU114" s="4"/>
      <c r="BV114" s="4"/>
      <c r="BW114" s="4"/>
      <c r="BX114" s="4"/>
      <c r="BY114" s="4"/>
      <c r="BZ114" s="4"/>
      <c r="CA114" s="4"/>
      <c r="CB114" s="4"/>
      <c r="CC114" s="4"/>
      <c r="CD114" s="4"/>
      <c r="CE114" s="4"/>
      <c r="CF114" s="4"/>
      <c r="CG114" s="4"/>
      <c r="CH114" s="4"/>
      <c r="CI114" s="4"/>
      <c r="CJ114" s="4"/>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row>
    <row r="115" spans="1:232" ht="12.95" customHeight="1" x14ac:dyDescent="0.2">
      <c r="A115" s="76" t="s">
        <v>185</v>
      </c>
      <c r="B115" s="37" t="s">
        <v>308</v>
      </c>
      <c r="C115" s="37" t="s">
        <v>331</v>
      </c>
      <c r="D115" s="276" t="s">
        <v>259</v>
      </c>
      <c r="E115" s="220"/>
      <c r="F115" s="22" t="s">
        <v>43</v>
      </c>
      <c r="G115" s="203" t="s">
        <v>310</v>
      </c>
      <c r="H115" s="221" t="s">
        <v>311</v>
      </c>
      <c r="I115" s="221" t="s">
        <v>311</v>
      </c>
      <c r="J115" s="65" t="s">
        <v>332</v>
      </c>
      <c r="K115" s="22" t="s">
        <v>22</v>
      </c>
      <c r="L115" s="220"/>
      <c r="M115" s="220"/>
      <c r="N115" s="75">
        <v>45</v>
      </c>
      <c r="O115" s="75">
        <v>230000000</v>
      </c>
      <c r="P115" s="68" t="s">
        <v>413</v>
      </c>
      <c r="Q115" s="22" t="s">
        <v>326</v>
      </c>
      <c r="R115" s="20" t="s">
        <v>163</v>
      </c>
      <c r="S115" s="75">
        <v>230000000</v>
      </c>
      <c r="T115" s="30" t="s">
        <v>31</v>
      </c>
      <c r="U115" s="220"/>
      <c r="V115" s="20" t="s">
        <v>313</v>
      </c>
      <c r="W115" s="220"/>
      <c r="X115" s="20"/>
      <c r="Y115" s="213">
        <v>0</v>
      </c>
      <c r="Z115" s="75">
        <v>90</v>
      </c>
      <c r="AA115" s="213">
        <v>10</v>
      </c>
      <c r="AB115" s="220"/>
      <c r="AC115" s="22" t="s">
        <v>256</v>
      </c>
      <c r="AD115" s="222"/>
      <c r="AE115" s="222"/>
      <c r="AF115" s="223">
        <v>3714000</v>
      </c>
      <c r="AG115" s="224">
        <f t="shared" si="248"/>
        <v>4159680.0000000005</v>
      </c>
      <c r="AH115" s="225"/>
      <c r="AI115" s="223"/>
      <c r="AJ115" s="223">
        <v>5539000</v>
      </c>
      <c r="AK115" s="224">
        <f t="shared" si="244"/>
        <v>6203680.0000000009</v>
      </c>
      <c r="AL115" s="225"/>
      <c r="AM115" s="223"/>
      <c r="AN115" s="223">
        <v>4809000</v>
      </c>
      <c r="AO115" s="224">
        <f t="shared" si="245"/>
        <v>5386080.0000000009</v>
      </c>
      <c r="AP115" s="225"/>
      <c r="AQ115" s="223"/>
      <c r="AR115" s="223"/>
      <c r="AS115" s="223"/>
      <c r="AT115" s="225"/>
      <c r="AU115" s="223"/>
      <c r="AV115" s="223"/>
      <c r="AW115" s="223"/>
      <c r="AX115" s="165">
        <f>AD115+AH115+AL115+AP115+AT115</f>
        <v>0</v>
      </c>
      <c r="AY115" s="165">
        <f t="shared" si="247"/>
        <v>14062000</v>
      </c>
      <c r="AZ115" s="165">
        <f t="shared" si="247"/>
        <v>15749440.000000004</v>
      </c>
      <c r="BA115" s="22" t="s">
        <v>167</v>
      </c>
      <c r="BB115" s="65" t="s">
        <v>333</v>
      </c>
      <c r="BC115" s="65" t="s">
        <v>332</v>
      </c>
      <c r="BD115" s="220"/>
      <c r="BE115" s="220"/>
      <c r="BF115" s="220"/>
      <c r="BG115" s="220"/>
      <c r="BH115" s="220"/>
      <c r="BI115" s="220"/>
      <c r="BJ115" s="65"/>
      <c r="BK115" s="65"/>
      <c r="BL115" s="26"/>
      <c r="BM115" s="26"/>
      <c r="BN115" s="37" t="s">
        <v>331</v>
      </c>
    </row>
    <row r="116" spans="1:232" s="1" customFormat="1" ht="12.95" customHeight="1" x14ac:dyDescent="0.2">
      <c r="A116" s="74" t="s">
        <v>185</v>
      </c>
      <c r="B116" s="22" t="s">
        <v>308</v>
      </c>
      <c r="C116" s="37" t="s">
        <v>334</v>
      </c>
      <c r="D116" s="276" t="s">
        <v>48</v>
      </c>
      <c r="E116" s="52"/>
      <c r="F116" s="39" t="s">
        <v>44</v>
      </c>
      <c r="G116" s="203" t="s">
        <v>310</v>
      </c>
      <c r="H116" s="24" t="s">
        <v>311</v>
      </c>
      <c r="I116" s="24" t="s">
        <v>311</v>
      </c>
      <c r="J116" s="41" t="s">
        <v>335</v>
      </c>
      <c r="K116" s="22" t="s">
        <v>22</v>
      </c>
      <c r="L116" s="52"/>
      <c r="M116" s="52"/>
      <c r="N116" s="75">
        <v>45</v>
      </c>
      <c r="O116" s="75">
        <v>230000000</v>
      </c>
      <c r="P116" s="68" t="s">
        <v>413</v>
      </c>
      <c r="Q116" s="22" t="s">
        <v>326</v>
      </c>
      <c r="R116" s="20" t="s">
        <v>163</v>
      </c>
      <c r="S116" s="75">
        <v>230000000</v>
      </c>
      <c r="T116" s="30" t="s">
        <v>31</v>
      </c>
      <c r="U116" s="52"/>
      <c r="V116" s="20" t="s">
        <v>313</v>
      </c>
      <c r="W116" s="52"/>
      <c r="X116" s="20"/>
      <c r="Y116" s="213">
        <v>0</v>
      </c>
      <c r="Z116" s="75">
        <v>90</v>
      </c>
      <c r="AA116" s="213">
        <v>10</v>
      </c>
      <c r="AB116" s="52"/>
      <c r="AC116" s="22" t="s">
        <v>256</v>
      </c>
      <c r="AD116" s="219"/>
      <c r="AE116" s="219"/>
      <c r="AF116" s="226">
        <v>10841000</v>
      </c>
      <c r="AG116" s="216">
        <f t="shared" si="248"/>
        <v>12141920.000000002</v>
      </c>
      <c r="AH116" s="183"/>
      <c r="AI116" s="181"/>
      <c r="AJ116" s="181">
        <v>5539000</v>
      </c>
      <c r="AK116" s="216">
        <f t="shared" si="244"/>
        <v>6203680.0000000009</v>
      </c>
      <c r="AL116" s="183"/>
      <c r="AM116" s="181"/>
      <c r="AN116" s="181">
        <v>4809000</v>
      </c>
      <c r="AO116" s="216">
        <f t="shared" si="245"/>
        <v>5386080.0000000009</v>
      </c>
      <c r="AP116" s="183"/>
      <c r="AQ116" s="181"/>
      <c r="AR116" s="181"/>
      <c r="AS116" s="181"/>
      <c r="AT116" s="183"/>
      <c r="AU116" s="181"/>
      <c r="AV116" s="181"/>
      <c r="AW116" s="181"/>
      <c r="AX116" s="97">
        <f>AD116+AH116+AL116+AP116+AT116</f>
        <v>0</v>
      </c>
      <c r="AY116" s="97">
        <f t="shared" si="247"/>
        <v>21189000</v>
      </c>
      <c r="AZ116" s="97">
        <f t="shared" si="247"/>
        <v>23731680.000000004</v>
      </c>
      <c r="BA116" s="22" t="s">
        <v>167</v>
      </c>
      <c r="BB116" s="41" t="s">
        <v>336</v>
      </c>
      <c r="BC116" s="41" t="s">
        <v>335</v>
      </c>
      <c r="BD116" s="52"/>
      <c r="BE116" s="52"/>
      <c r="BF116" s="52"/>
      <c r="BG116" s="52"/>
      <c r="BH116" s="52"/>
      <c r="BI116" s="52"/>
      <c r="BJ116" s="41"/>
      <c r="BK116" s="41"/>
      <c r="BL116" s="26"/>
      <c r="BM116" s="32"/>
      <c r="BN116" s="37" t="s">
        <v>334</v>
      </c>
      <c r="BO116" s="4"/>
      <c r="BP116" s="4"/>
      <c r="BQ116" s="4"/>
      <c r="BR116" s="4"/>
      <c r="BS116" s="4"/>
      <c r="BT116" s="4"/>
      <c r="BU116" s="4"/>
      <c r="BV116" s="4"/>
      <c r="BW116" s="4"/>
      <c r="BX116" s="4"/>
      <c r="BY116" s="4"/>
      <c r="BZ116" s="4"/>
      <c r="CA116" s="4"/>
      <c r="CB116" s="4"/>
      <c r="CC116" s="4"/>
      <c r="CD116" s="4"/>
      <c r="CE116" s="4"/>
      <c r="CF116" s="4"/>
      <c r="CG116" s="4"/>
      <c r="CH116" s="4"/>
      <c r="CI116" s="4"/>
      <c r="CJ116" s="4"/>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row>
    <row r="117" spans="1:232" ht="12.95" customHeight="1" x14ac:dyDescent="0.2">
      <c r="A117" s="74" t="s">
        <v>39</v>
      </c>
      <c r="B117" s="227"/>
      <c r="C117" s="37" t="s">
        <v>337</v>
      </c>
      <c r="D117" s="276" t="s">
        <v>266</v>
      </c>
      <c r="E117" s="29"/>
      <c r="F117" s="22" t="s">
        <v>45</v>
      </c>
      <c r="G117" s="37" t="s">
        <v>212</v>
      </c>
      <c r="H117" s="41" t="s">
        <v>213</v>
      </c>
      <c r="I117" s="41" t="s">
        <v>213</v>
      </c>
      <c r="J117" s="41" t="s">
        <v>338</v>
      </c>
      <c r="K117" s="22" t="s">
        <v>22</v>
      </c>
      <c r="L117" s="22"/>
      <c r="M117" s="22"/>
      <c r="N117" s="22" t="s">
        <v>228</v>
      </c>
      <c r="O117" s="22" t="s">
        <v>162</v>
      </c>
      <c r="P117" s="68" t="s">
        <v>413</v>
      </c>
      <c r="Q117" s="22" t="s">
        <v>326</v>
      </c>
      <c r="R117" s="22" t="s">
        <v>163</v>
      </c>
      <c r="S117" s="22" t="s">
        <v>162</v>
      </c>
      <c r="T117" s="151" t="s">
        <v>339</v>
      </c>
      <c r="U117" s="22"/>
      <c r="V117" s="22"/>
      <c r="W117" s="22" t="s">
        <v>255</v>
      </c>
      <c r="X117" s="22" t="s">
        <v>340</v>
      </c>
      <c r="Y117" s="22"/>
      <c r="Z117" s="22" t="s">
        <v>260</v>
      </c>
      <c r="AA117" s="22" t="s">
        <v>120</v>
      </c>
      <c r="AB117" s="22"/>
      <c r="AC117" s="22" t="s">
        <v>256</v>
      </c>
      <c r="AD117" s="67" t="s">
        <v>111</v>
      </c>
      <c r="AE117" s="67">
        <v>72949741</v>
      </c>
      <c r="AF117" s="67">
        <v>72949741</v>
      </c>
      <c r="AG117" s="67">
        <f>AF117*1.12</f>
        <v>81703709.920000002</v>
      </c>
      <c r="AH117" s="162">
        <v>1</v>
      </c>
      <c r="AI117" s="67">
        <v>78056223</v>
      </c>
      <c r="AJ117" s="67">
        <v>78056223</v>
      </c>
      <c r="AK117" s="67">
        <f>AJ117*1.12</f>
        <v>87422969.760000005</v>
      </c>
      <c r="AL117" s="162">
        <v>1</v>
      </c>
      <c r="AM117" s="67">
        <v>83520158</v>
      </c>
      <c r="AN117" s="67">
        <v>83520158</v>
      </c>
      <c r="AO117" s="67">
        <f>AN117*1.12</f>
        <v>93542576.960000008</v>
      </c>
      <c r="AP117" s="162">
        <v>1</v>
      </c>
      <c r="AQ117" s="67">
        <v>89366569</v>
      </c>
      <c r="AR117" s="67">
        <v>89366569</v>
      </c>
      <c r="AS117" s="67">
        <f>AR117*1.12</f>
        <v>100090557.28000002</v>
      </c>
      <c r="AT117" s="162">
        <v>1</v>
      </c>
      <c r="AU117" s="67">
        <v>95622229</v>
      </c>
      <c r="AV117" s="67">
        <v>95622229</v>
      </c>
      <c r="AW117" s="67">
        <f>AV117*1.12</f>
        <v>107096896.48</v>
      </c>
      <c r="AX117" s="162">
        <v>5</v>
      </c>
      <c r="AY117" s="97">
        <f>AV117+AR117+AN117+AJ117+AF117</f>
        <v>419514920</v>
      </c>
      <c r="AZ117" s="67">
        <f>AY117*1.12</f>
        <v>469856710.40000004</v>
      </c>
      <c r="BA117" s="22" t="s">
        <v>167</v>
      </c>
      <c r="BB117" s="41" t="s">
        <v>338</v>
      </c>
      <c r="BC117" s="41" t="s">
        <v>338</v>
      </c>
      <c r="BD117" s="22"/>
      <c r="BE117" s="22"/>
      <c r="BF117" s="41"/>
      <c r="BG117" s="22"/>
      <c r="BH117" s="22"/>
      <c r="BI117" s="41"/>
      <c r="BJ117" s="22"/>
      <c r="BK117" s="22"/>
      <c r="BL117" s="26"/>
      <c r="BM117" s="26"/>
      <c r="BN117" s="37" t="s">
        <v>337</v>
      </c>
    </row>
    <row r="118" spans="1:232" s="1" customFormat="1" ht="12.95" customHeight="1" x14ac:dyDescent="0.2">
      <c r="A118" s="74" t="s">
        <v>39</v>
      </c>
      <c r="B118" s="227"/>
      <c r="C118" s="37" t="s">
        <v>341</v>
      </c>
      <c r="D118" s="276" t="s">
        <v>568</v>
      </c>
      <c r="E118" s="29"/>
      <c r="F118" s="39" t="s">
        <v>252</v>
      </c>
      <c r="G118" s="37" t="s">
        <v>212</v>
      </c>
      <c r="H118" s="41" t="s">
        <v>213</v>
      </c>
      <c r="I118" s="41" t="s">
        <v>213</v>
      </c>
      <c r="J118" s="41" t="s">
        <v>338</v>
      </c>
      <c r="K118" s="22" t="s">
        <v>22</v>
      </c>
      <c r="L118" s="22"/>
      <c r="M118" s="22"/>
      <c r="N118" s="22" t="s">
        <v>228</v>
      </c>
      <c r="O118" s="22" t="s">
        <v>162</v>
      </c>
      <c r="P118" s="68" t="s">
        <v>413</v>
      </c>
      <c r="Q118" s="22" t="s">
        <v>326</v>
      </c>
      <c r="R118" s="22" t="s">
        <v>163</v>
      </c>
      <c r="S118" s="22" t="s">
        <v>162</v>
      </c>
      <c r="T118" s="151" t="s">
        <v>342</v>
      </c>
      <c r="U118" s="22"/>
      <c r="V118" s="22"/>
      <c r="W118" s="22" t="s">
        <v>255</v>
      </c>
      <c r="X118" s="22" t="s">
        <v>340</v>
      </c>
      <c r="Y118" s="22"/>
      <c r="Z118" s="22" t="s">
        <v>260</v>
      </c>
      <c r="AA118" s="22" t="s">
        <v>120</v>
      </c>
      <c r="AB118" s="22"/>
      <c r="AC118" s="22" t="s">
        <v>256</v>
      </c>
      <c r="AD118" s="67" t="s">
        <v>111</v>
      </c>
      <c r="AE118" s="67">
        <v>72949741</v>
      </c>
      <c r="AF118" s="67">
        <v>72949741</v>
      </c>
      <c r="AG118" s="67">
        <f>AF118*1.12</f>
        <v>81703709.920000002</v>
      </c>
      <c r="AH118" s="162">
        <v>1</v>
      </c>
      <c r="AI118" s="67">
        <v>78056223</v>
      </c>
      <c r="AJ118" s="67">
        <v>78056223</v>
      </c>
      <c r="AK118" s="67">
        <f>AJ118*1.12</f>
        <v>87422969.760000005</v>
      </c>
      <c r="AL118" s="162">
        <v>1</v>
      </c>
      <c r="AM118" s="67">
        <v>83520158</v>
      </c>
      <c r="AN118" s="67">
        <v>83520158</v>
      </c>
      <c r="AO118" s="67">
        <f>AN118*1.12</f>
        <v>93542576.960000008</v>
      </c>
      <c r="AP118" s="162">
        <v>1</v>
      </c>
      <c r="AQ118" s="67">
        <v>89366569</v>
      </c>
      <c r="AR118" s="67">
        <v>89366569</v>
      </c>
      <c r="AS118" s="67">
        <f>AR118*1.12</f>
        <v>100090557.28000002</v>
      </c>
      <c r="AT118" s="162">
        <v>1</v>
      </c>
      <c r="AU118" s="67">
        <v>95622229</v>
      </c>
      <c r="AV118" s="67">
        <v>95622229</v>
      </c>
      <c r="AW118" s="67">
        <f>AV118*1.12</f>
        <v>107096896.48</v>
      </c>
      <c r="AX118" s="162">
        <v>5</v>
      </c>
      <c r="AY118" s="97">
        <f>AV118+AR118+AN118+AJ118+AF118</f>
        <v>419514920</v>
      </c>
      <c r="AZ118" s="67">
        <f>AY118*1.12</f>
        <v>469856710.40000004</v>
      </c>
      <c r="BA118" s="22" t="s">
        <v>167</v>
      </c>
      <c r="BB118" s="41" t="s">
        <v>338</v>
      </c>
      <c r="BC118" s="41" t="s">
        <v>338</v>
      </c>
      <c r="BD118" s="22"/>
      <c r="BE118" s="22"/>
      <c r="BF118" s="41"/>
      <c r="BG118" s="22"/>
      <c r="BH118" s="22"/>
      <c r="BI118" s="41"/>
      <c r="BJ118" s="22"/>
      <c r="BK118" s="22"/>
      <c r="BL118" s="26"/>
      <c r="BM118" s="32"/>
      <c r="BN118" s="37" t="s">
        <v>341</v>
      </c>
      <c r="BO118" s="4"/>
      <c r="BP118" s="4"/>
      <c r="BQ118" s="4"/>
      <c r="BR118" s="4"/>
      <c r="BS118" s="4"/>
      <c r="BT118" s="4"/>
      <c r="BU118" s="4"/>
      <c r="BV118" s="4"/>
      <c r="BW118" s="4"/>
      <c r="BX118" s="4"/>
      <c r="BY118" s="4"/>
      <c r="BZ118" s="4"/>
      <c r="CA118" s="4"/>
      <c r="CB118" s="4"/>
      <c r="CC118" s="4"/>
      <c r="CD118" s="4"/>
      <c r="CE118" s="4"/>
      <c r="CF118" s="4"/>
      <c r="CG118" s="4"/>
      <c r="CH118" s="4"/>
      <c r="CI118" s="4"/>
      <c r="CJ118" s="4"/>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row>
    <row r="119" spans="1:232" ht="12.95" customHeight="1" x14ac:dyDescent="0.2">
      <c r="A119" s="74" t="s">
        <v>39</v>
      </c>
      <c r="B119" s="227"/>
      <c r="C119" s="37" t="s">
        <v>343</v>
      </c>
      <c r="D119" s="276" t="s">
        <v>576</v>
      </c>
      <c r="E119" s="29"/>
      <c r="F119" s="22" t="s">
        <v>261</v>
      </c>
      <c r="G119" s="37" t="s">
        <v>214</v>
      </c>
      <c r="H119" s="41" t="s">
        <v>344</v>
      </c>
      <c r="I119" s="41" t="s">
        <v>344</v>
      </c>
      <c r="J119" s="41" t="s">
        <v>345</v>
      </c>
      <c r="K119" s="22" t="s">
        <v>22</v>
      </c>
      <c r="L119" s="22"/>
      <c r="M119" s="22"/>
      <c r="N119" s="22" t="s">
        <v>228</v>
      </c>
      <c r="O119" s="22" t="s">
        <v>162</v>
      </c>
      <c r="P119" s="68" t="s">
        <v>413</v>
      </c>
      <c r="Q119" s="22" t="s">
        <v>326</v>
      </c>
      <c r="R119" s="22" t="s">
        <v>163</v>
      </c>
      <c r="S119" s="22" t="s">
        <v>162</v>
      </c>
      <c r="T119" s="151" t="s">
        <v>339</v>
      </c>
      <c r="U119" s="22"/>
      <c r="V119" s="22"/>
      <c r="W119" s="22" t="s">
        <v>255</v>
      </c>
      <c r="X119" s="22" t="s">
        <v>340</v>
      </c>
      <c r="Y119" s="22"/>
      <c r="Z119" s="22" t="s">
        <v>260</v>
      </c>
      <c r="AA119" s="22" t="s">
        <v>120</v>
      </c>
      <c r="AB119" s="22"/>
      <c r="AC119" s="22" t="s">
        <v>256</v>
      </c>
      <c r="AD119" s="162">
        <v>1</v>
      </c>
      <c r="AE119" s="67">
        <v>32205185.280000001</v>
      </c>
      <c r="AF119" s="67">
        <v>32205185.280000001</v>
      </c>
      <c r="AG119" s="67">
        <f>AF119*1.12</f>
        <v>36069807.513600007</v>
      </c>
      <c r="AH119" s="162">
        <v>1</v>
      </c>
      <c r="AI119" s="67">
        <v>34459547.25</v>
      </c>
      <c r="AJ119" s="67">
        <v>34459547.25</v>
      </c>
      <c r="AK119" s="67">
        <f>AJ119*1.12</f>
        <v>38594692.920000002</v>
      </c>
      <c r="AL119" s="162">
        <v>1</v>
      </c>
      <c r="AM119" s="67">
        <v>36871715.399999999</v>
      </c>
      <c r="AN119" s="67">
        <v>36871715.399999999</v>
      </c>
      <c r="AO119" s="67">
        <f>AN119*1.12</f>
        <v>41296321.248000003</v>
      </c>
      <c r="AP119" s="162">
        <v>1</v>
      </c>
      <c r="AQ119" s="67">
        <v>39452735.479999997</v>
      </c>
      <c r="AR119" s="67">
        <v>39452735.479999997</v>
      </c>
      <c r="AS119" s="67">
        <f>AR119*1.12</f>
        <v>44187063.737599999</v>
      </c>
      <c r="AT119" s="162">
        <v>1</v>
      </c>
      <c r="AU119" s="67">
        <v>42214426.960000001</v>
      </c>
      <c r="AV119" s="67">
        <v>42214426.960000001</v>
      </c>
      <c r="AW119" s="67">
        <f>AV119*1.12</f>
        <v>47280158.195200004</v>
      </c>
      <c r="AX119" s="199">
        <v>5</v>
      </c>
      <c r="AY119" s="97">
        <f>AV119+AR119+AN119+AJ119+AF119</f>
        <v>185203610.37</v>
      </c>
      <c r="AZ119" s="67">
        <f>AY119*1.12</f>
        <v>207428043.61440003</v>
      </c>
      <c r="BA119" s="22" t="s">
        <v>167</v>
      </c>
      <c r="BB119" s="65" t="s">
        <v>346</v>
      </c>
      <c r="BC119" s="65" t="s">
        <v>346</v>
      </c>
      <c r="BD119" s="22"/>
      <c r="BE119" s="41"/>
      <c r="BF119" s="22"/>
      <c r="BG119" s="22"/>
      <c r="BH119" s="41"/>
      <c r="BI119" s="22"/>
      <c r="BJ119" s="22"/>
      <c r="BK119" s="22"/>
      <c r="BL119" s="26"/>
      <c r="BM119" s="26"/>
      <c r="BN119" s="37" t="s">
        <v>343</v>
      </c>
    </row>
    <row r="120" spans="1:232" ht="12.95" customHeight="1" x14ac:dyDescent="0.2">
      <c r="A120" s="77" t="s">
        <v>39</v>
      </c>
      <c r="B120" s="228"/>
      <c r="C120" s="37" t="s">
        <v>347</v>
      </c>
      <c r="D120" s="276" t="s">
        <v>583</v>
      </c>
      <c r="E120" s="29"/>
      <c r="F120" s="22" t="s">
        <v>259</v>
      </c>
      <c r="G120" s="37" t="s">
        <v>214</v>
      </c>
      <c r="H120" s="78" t="s">
        <v>344</v>
      </c>
      <c r="I120" s="78" t="s">
        <v>344</v>
      </c>
      <c r="J120" s="78" t="s">
        <v>345</v>
      </c>
      <c r="K120" s="44" t="s">
        <v>22</v>
      </c>
      <c r="L120" s="44"/>
      <c r="M120" s="44"/>
      <c r="N120" s="44" t="s">
        <v>228</v>
      </c>
      <c r="O120" s="44" t="s">
        <v>162</v>
      </c>
      <c r="P120" s="68" t="s">
        <v>413</v>
      </c>
      <c r="Q120" s="44" t="s">
        <v>326</v>
      </c>
      <c r="R120" s="44" t="s">
        <v>163</v>
      </c>
      <c r="S120" s="44" t="s">
        <v>162</v>
      </c>
      <c r="T120" s="229" t="s">
        <v>342</v>
      </c>
      <c r="U120" s="44"/>
      <c r="V120" s="44"/>
      <c r="W120" s="44" t="s">
        <v>255</v>
      </c>
      <c r="X120" s="44" t="s">
        <v>340</v>
      </c>
      <c r="Y120" s="44"/>
      <c r="Z120" s="44" t="s">
        <v>260</v>
      </c>
      <c r="AA120" s="44" t="s">
        <v>120</v>
      </c>
      <c r="AB120" s="44"/>
      <c r="AC120" s="22" t="s">
        <v>256</v>
      </c>
      <c r="AD120" s="230">
        <v>1</v>
      </c>
      <c r="AE120" s="231">
        <v>32205185.280000001</v>
      </c>
      <c r="AF120" s="231">
        <v>32205185.280000001</v>
      </c>
      <c r="AG120" s="231">
        <f>AF120*1.12</f>
        <v>36069807.513600007</v>
      </c>
      <c r="AH120" s="230">
        <v>1</v>
      </c>
      <c r="AI120" s="231">
        <v>34459547.25</v>
      </c>
      <c r="AJ120" s="231">
        <v>34459547.25</v>
      </c>
      <c r="AK120" s="231">
        <f>AJ120*1.12</f>
        <v>38594692.920000002</v>
      </c>
      <c r="AL120" s="230">
        <v>1</v>
      </c>
      <c r="AM120" s="231">
        <v>36871715.399999999</v>
      </c>
      <c r="AN120" s="231">
        <v>36871715.399999999</v>
      </c>
      <c r="AO120" s="231">
        <f>AN120*1.12</f>
        <v>41296321.248000003</v>
      </c>
      <c r="AP120" s="230">
        <v>1</v>
      </c>
      <c r="AQ120" s="231">
        <v>39452735.479999997</v>
      </c>
      <c r="AR120" s="231">
        <v>39452735.479999997</v>
      </c>
      <c r="AS120" s="231">
        <f>AR120*1.12</f>
        <v>44187063.737599999</v>
      </c>
      <c r="AT120" s="230">
        <v>1</v>
      </c>
      <c r="AU120" s="231">
        <v>42214426.960000001</v>
      </c>
      <c r="AV120" s="231">
        <v>42214426.960000001</v>
      </c>
      <c r="AW120" s="231">
        <f>AV120*1.12</f>
        <v>47280158.195200004</v>
      </c>
      <c r="AX120" s="232">
        <v>5</v>
      </c>
      <c r="AY120" s="233">
        <f>AV120+AR120+AN120+AJ120+AF120</f>
        <v>185203610.37</v>
      </c>
      <c r="AZ120" s="231">
        <f>AY120*1.12</f>
        <v>207428043.61440003</v>
      </c>
      <c r="BA120" s="44" t="s">
        <v>167</v>
      </c>
      <c r="BB120" s="234" t="s">
        <v>348</v>
      </c>
      <c r="BC120" s="234" t="s">
        <v>348</v>
      </c>
      <c r="BD120" s="44"/>
      <c r="BE120" s="78"/>
      <c r="BF120" s="44"/>
      <c r="BG120" s="44"/>
      <c r="BH120" s="78"/>
      <c r="BI120" s="44"/>
      <c r="BJ120" s="44"/>
      <c r="BK120" s="44"/>
      <c r="BN120" s="37" t="s">
        <v>347</v>
      </c>
    </row>
    <row r="121" spans="1:232" s="60" customFormat="1" ht="12.95" customHeight="1" x14ac:dyDescent="0.2">
      <c r="A121" s="26" t="s">
        <v>349</v>
      </c>
      <c r="B121" s="26" t="s">
        <v>223</v>
      </c>
      <c r="C121" s="37" t="s">
        <v>350</v>
      </c>
      <c r="D121" s="276" t="s">
        <v>951</v>
      </c>
      <c r="E121" s="79"/>
      <c r="F121" s="35" t="s">
        <v>262</v>
      </c>
      <c r="G121" s="31" t="s">
        <v>351</v>
      </c>
      <c r="H121" s="31" t="s">
        <v>352</v>
      </c>
      <c r="I121" s="31" t="s">
        <v>353</v>
      </c>
      <c r="J121" s="32" t="s">
        <v>354</v>
      </c>
      <c r="K121" s="44" t="s">
        <v>22</v>
      </c>
      <c r="L121" s="26"/>
      <c r="M121" s="26"/>
      <c r="N121" s="26">
        <v>50</v>
      </c>
      <c r="O121" s="31" t="s">
        <v>162</v>
      </c>
      <c r="P121" s="68" t="s">
        <v>413</v>
      </c>
      <c r="Q121" s="31" t="s">
        <v>326</v>
      </c>
      <c r="R121" s="31" t="s">
        <v>163</v>
      </c>
      <c r="S121" s="31">
        <v>230000000</v>
      </c>
      <c r="T121" s="31" t="s">
        <v>74</v>
      </c>
      <c r="U121" s="26"/>
      <c r="V121" s="26"/>
      <c r="W121" s="31" t="s">
        <v>255</v>
      </c>
      <c r="X121" s="31" t="s">
        <v>340</v>
      </c>
      <c r="Y121" s="26"/>
      <c r="Z121" s="26" t="s">
        <v>260</v>
      </c>
      <c r="AA121" s="26" t="s">
        <v>120</v>
      </c>
      <c r="AB121" s="26"/>
      <c r="AC121" s="22" t="s">
        <v>256</v>
      </c>
      <c r="AD121" s="26"/>
      <c r="AE121" s="26"/>
      <c r="AF121" s="165">
        <v>5371200</v>
      </c>
      <c r="AG121" s="166">
        <f t="shared" ref="AG121:AG127" si="249">AF121*1.12</f>
        <v>6015744.0000000009</v>
      </c>
      <c r="AH121" s="26"/>
      <c r="AI121" s="26"/>
      <c r="AJ121" s="166">
        <v>5371200</v>
      </c>
      <c r="AK121" s="166">
        <f t="shared" ref="AK121:AK127" si="250">AJ121*1.12</f>
        <v>6015744.0000000009</v>
      </c>
      <c r="AL121" s="26"/>
      <c r="AM121" s="26"/>
      <c r="AN121" s="166">
        <v>5371200</v>
      </c>
      <c r="AO121" s="166">
        <f t="shared" ref="AO121:AO127" si="251">AN121*1.12</f>
        <v>6015744.0000000009</v>
      </c>
      <c r="AP121" s="26"/>
      <c r="AQ121" s="26"/>
      <c r="AR121" s="235">
        <v>5371200</v>
      </c>
      <c r="AS121" s="97">
        <f t="shared" ref="AS121:AS127" si="252">AR121*1.12</f>
        <v>6015744.0000000009</v>
      </c>
      <c r="AT121" s="26"/>
      <c r="AU121" s="26"/>
      <c r="AV121" s="26">
        <v>5371200</v>
      </c>
      <c r="AW121" s="26">
        <f t="shared" ref="AW121:AW127" si="253">AV121*1.12</f>
        <v>6015744.0000000009</v>
      </c>
      <c r="AX121" s="26"/>
      <c r="AY121" s="166">
        <f t="shared" ref="AY121:AZ127" si="254">AV121+AR121+AN121+AJ121+AF121</f>
        <v>26856000</v>
      </c>
      <c r="AZ121" s="166">
        <f t="shared" si="254"/>
        <v>30078720.000000004</v>
      </c>
      <c r="BA121" s="26" t="s">
        <v>167</v>
      </c>
      <c r="BB121" s="80" t="s">
        <v>355</v>
      </c>
      <c r="BC121" s="32" t="s">
        <v>354</v>
      </c>
      <c r="BD121" s="26"/>
      <c r="BE121" s="26"/>
      <c r="BF121" s="26"/>
      <c r="BG121" s="26"/>
      <c r="BH121" s="26"/>
      <c r="BI121" s="26"/>
      <c r="BJ121" s="26"/>
      <c r="BK121" s="26"/>
      <c r="BL121" s="26"/>
      <c r="BM121" s="33"/>
      <c r="BN121" s="37" t="s">
        <v>350</v>
      </c>
    </row>
    <row r="122" spans="1:232" s="61" customFormat="1" ht="12.95" customHeight="1" x14ac:dyDescent="0.2">
      <c r="A122" s="26" t="s">
        <v>349</v>
      </c>
      <c r="B122" s="26" t="s">
        <v>223</v>
      </c>
      <c r="C122" s="37" t="s">
        <v>356</v>
      </c>
      <c r="D122" s="276" t="s">
        <v>950</v>
      </c>
      <c r="E122" s="79"/>
      <c r="F122" s="34" t="s">
        <v>265</v>
      </c>
      <c r="G122" s="31" t="s">
        <v>351</v>
      </c>
      <c r="H122" s="31" t="s">
        <v>352</v>
      </c>
      <c r="I122" s="31" t="s">
        <v>353</v>
      </c>
      <c r="J122" s="32" t="s">
        <v>357</v>
      </c>
      <c r="K122" s="44" t="s">
        <v>22</v>
      </c>
      <c r="L122" s="26"/>
      <c r="M122" s="26"/>
      <c r="N122" s="26">
        <v>50</v>
      </c>
      <c r="O122" s="31" t="s">
        <v>162</v>
      </c>
      <c r="P122" s="68" t="s">
        <v>413</v>
      </c>
      <c r="Q122" s="31" t="s">
        <v>326</v>
      </c>
      <c r="R122" s="31" t="s">
        <v>163</v>
      </c>
      <c r="S122" s="31">
        <v>230000000</v>
      </c>
      <c r="T122" s="31" t="s">
        <v>37</v>
      </c>
      <c r="U122" s="26"/>
      <c r="V122" s="26"/>
      <c r="W122" s="31" t="s">
        <v>255</v>
      </c>
      <c r="X122" s="31" t="s">
        <v>340</v>
      </c>
      <c r="Y122" s="26"/>
      <c r="Z122" s="26" t="s">
        <v>260</v>
      </c>
      <c r="AA122" s="26" t="s">
        <v>120</v>
      </c>
      <c r="AB122" s="26"/>
      <c r="AC122" s="22" t="s">
        <v>256</v>
      </c>
      <c r="AD122" s="26"/>
      <c r="AE122" s="26"/>
      <c r="AF122" s="165">
        <v>9200000</v>
      </c>
      <c r="AG122" s="166">
        <f t="shared" si="249"/>
        <v>10304000.000000002</v>
      </c>
      <c r="AH122" s="26"/>
      <c r="AI122" s="26"/>
      <c r="AJ122" s="166">
        <v>9200000</v>
      </c>
      <c r="AK122" s="166">
        <f t="shared" si="250"/>
        <v>10304000.000000002</v>
      </c>
      <c r="AL122" s="26"/>
      <c r="AM122" s="26"/>
      <c r="AN122" s="166">
        <v>9200000</v>
      </c>
      <c r="AO122" s="166">
        <f t="shared" si="251"/>
        <v>10304000.000000002</v>
      </c>
      <c r="AP122" s="26"/>
      <c r="AQ122" s="26"/>
      <c r="AR122" s="235">
        <v>9200000</v>
      </c>
      <c r="AS122" s="97">
        <f t="shared" si="252"/>
        <v>10304000.000000002</v>
      </c>
      <c r="AT122" s="26"/>
      <c r="AU122" s="26"/>
      <c r="AV122" s="26">
        <v>9200000</v>
      </c>
      <c r="AW122" s="26">
        <f t="shared" si="253"/>
        <v>10304000.000000002</v>
      </c>
      <c r="AX122" s="26"/>
      <c r="AY122" s="166">
        <f t="shared" si="254"/>
        <v>46000000</v>
      </c>
      <c r="AZ122" s="166">
        <f t="shared" si="254"/>
        <v>51520000.000000007</v>
      </c>
      <c r="BA122" s="26" t="s">
        <v>167</v>
      </c>
      <c r="BB122" s="80" t="s">
        <v>358</v>
      </c>
      <c r="BC122" s="32" t="s">
        <v>357</v>
      </c>
      <c r="BD122" s="26"/>
      <c r="BE122" s="26"/>
      <c r="BF122" s="26"/>
      <c r="BG122" s="26"/>
      <c r="BH122" s="26"/>
      <c r="BI122" s="26"/>
      <c r="BJ122" s="26"/>
      <c r="BK122" s="26"/>
      <c r="BL122" s="31"/>
      <c r="BM122" s="34"/>
      <c r="BN122" s="37" t="s">
        <v>356</v>
      </c>
    </row>
    <row r="123" spans="1:232" s="61" customFormat="1" ht="12.95" customHeight="1" x14ac:dyDescent="0.2">
      <c r="A123" s="26" t="s">
        <v>349</v>
      </c>
      <c r="B123" s="26" t="s">
        <v>223</v>
      </c>
      <c r="C123" s="37" t="s">
        <v>359</v>
      </c>
      <c r="D123" s="276" t="s">
        <v>949</v>
      </c>
      <c r="E123" s="79"/>
      <c r="F123" s="34" t="s">
        <v>46</v>
      </c>
      <c r="G123" s="31" t="s">
        <v>351</v>
      </c>
      <c r="H123" s="31" t="s">
        <v>352</v>
      </c>
      <c r="I123" s="31" t="s">
        <v>353</v>
      </c>
      <c r="J123" s="32" t="s">
        <v>360</v>
      </c>
      <c r="K123" s="44" t="s">
        <v>22</v>
      </c>
      <c r="L123" s="26"/>
      <c r="M123" s="26"/>
      <c r="N123" s="26">
        <v>50</v>
      </c>
      <c r="O123" s="31" t="s">
        <v>162</v>
      </c>
      <c r="P123" s="68" t="s">
        <v>413</v>
      </c>
      <c r="Q123" s="31" t="s">
        <v>326</v>
      </c>
      <c r="R123" s="31" t="s">
        <v>163</v>
      </c>
      <c r="S123" s="31">
        <v>230000000</v>
      </c>
      <c r="T123" s="31" t="s">
        <v>191</v>
      </c>
      <c r="U123" s="26"/>
      <c r="V123" s="26"/>
      <c r="W123" s="31" t="s">
        <v>255</v>
      </c>
      <c r="X123" s="31" t="s">
        <v>340</v>
      </c>
      <c r="Y123" s="26"/>
      <c r="Z123" s="26" t="s">
        <v>260</v>
      </c>
      <c r="AA123" s="26" t="s">
        <v>120</v>
      </c>
      <c r="AB123" s="26"/>
      <c r="AC123" s="22" t="s">
        <v>256</v>
      </c>
      <c r="AD123" s="26"/>
      <c r="AE123" s="26"/>
      <c r="AF123" s="165">
        <v>9015000</v>
      </c>
      <c r="AG123" s="166">
        <f t="shared" si="249"/>
        <v>10096800.000000002</v>
      </c>
      <c r="AH123" s="26"/>
      <c r="AI123" s="26"/>
      <c r="AJ123" s="166">
        <v>9015000</v>
      </c>
      <c r="AK123" s="166">
        <f t="shared" si="250"/>
        <v>10096800.000000002</v>
      </c>
      <c r="AL123" s="26"/>
      <c r="AM123" s="26"/>
      <c r="AN123" s="166">
        <v>9015000</v>
      </c>
      <c r="AO123" s="166">
        <f t="shared" si="251"/>
        <v>10096800.000000002</v>
      </c>
      <c r="AP123" s="26"/>
      <c r="AQ123" s="26"/>
      <c r="AR123" s="235">
        <v>9015000</v>
      </c>
      <c r="AS123" s="97">
        <f t="shared" si="252"/>
        <v>10096800.000000002</v>
      </c>
      <c r="AT123" s="26"/>
      <c r="AU123" s="26"/>
      <c r="AV123" s="26">
        <v>9015000</v>
      </c>
      <c r="AW123" s="26">
        <f t="shared" si="253"/>
        <v>10096800.000000002</v>
      </c>
      <c r="AX123" s="26"/>
      <c r="AY123" s="166">
        <f t="shared" si="254"/>
        <v>45075000</v>
      </c>
      <c r="AZ123" s="166">
        <f t="shared" si="254"/>
        <v>50484000.000000007</v>
      </c>
      <c r="BA123" s="26" t="s">
        <v>167</v>
      </c>
      <c r="BB123" s="80" t="s">
        <v>361</v>
      </c>
      <c r="BC123" s="32" t="s">
        <v>360</v>
      </c>
      <c r="BD123" s="26"/>
      <c r="BE123" s="26"/>
      <c r="BF123" s="26"/>
      <c r="BG123" s="26"/>
      <c r="BH123" s="26"/>
      <c r="BI123" s="26"/>
      <c r="BJ123" s="26"/>
      <c r="BK123" s="26"/>
      <c r="BL123" s="31"/>
      <c r="BM123" s="34"/>
      <c r="BN123" s="37" t="s">
        <v>359</v>
      </c>
    </row>
    <row r="124" spans="1:232" s="1" customFormat="1" ht="12.95" customHeight="1" x14ac:dyDescent="0.2">
      <c r="A124" s="26" t="s">
        <v>349</v>
      </c>
      <c r="B124" s="26" t="s">
        <v>223</v>
      </c>
      <c r="C124" s="37" t="s">
        <v>362</v>
      </c>
      <c r="D124" s="276" t="s">
        <v>948</v>
      </c>
      <c r="E124" s="79"/>
      <c r="F124" s="39" t="s">
        <v>47</v>
      </c>
      <c r="G124" s="31" t="s">
        <v>351</v>
      </c>
      <c r="H124" s="31" t="s">
        <v>352</v>
      </c>
      <c r="I124" s="31" t="s">
        <v>353</v>
      </c>
      <c r="J124" s="32" t="s">
        <v>363</v>
      </c>
      <c r="K124" s="44" t="s">
        <v>22</v>
      </c>
      <c r="L124" s="26"/>
      <c r="M124" s="26"/>
      <c r="N124" s="26">
        <v>50</v>
      </c>
      <c r="O124" s="31" t="s">
        <v>162</v>
      </c>
      <c r="P124" s="68" t="s">
        <v>413</v>
      </c>
      <c r="Q124" s="31" t="s">
        <v>326</v>
      </c>
      <c r="R124" s="31" t="s">
        <v>163</v>
      </c>
      <c r="S124" s="31">
        <v>230000000</v>
      </c>
      <c r="T124" s="31" t="s">
        <v>364</v>
      </c>
      <c r="U124" s="26"/>
      <c r="V124" s="26"/>
      <c r="W124" s="31" t="s">
        <v>255</v>
      </c>
      <c r="X124" s="31" t="s">
        <v>340</v>
      </c>
      <c r="Y124" s="26"/>
      <c r="Z124" s="26" t="s">
        <v>260</v>
      </c>
      <c r="AA124" s="26" t="s">
        <v>120</v>
      </c>
      <c r="AB124" s="26"/>
      <c r="AC124" s="22" t="s">
        <v>256</v>
      </c>
      <c r="AD124" s="26"/>
      <c r="AE124" s="26"/>
      <c r="AF124" s="165">
        <v>6711000</v>
      </c>
      <c r="AG124" s="166">
        <f t="shared" si="249"/>
        <v>7516320.0000000009</v>
      </c>
      <c r="AH124" s="26"/>
      <c r="AI124" s="26"/>
      <c r="AJ124" s="166">
        <v>6711000</v>
      </c>
      <c r="AK124" s="166">
        <f t="shared" si="250"/>
        <v>7516320.0000000009</v>
      </c>
      <c r="AL124" s="26"/>
      <c r="AM124" s="26"/>
      <c r="AN124" s="166">
        <v>6711000</v>
      </c>
      <c r="AO124" s="166">
        <f t="shared" si="251"/>
        <v>7516320.0000000009</v>
      </c>
      <c r="AP124" s="26"/>
      <c r="AQ124" s="26"/>
      <c r="AR124" s="235">
        <v>6711000</v>
      </c>
      <c r="AS124" s="97">
        <f t="shared" si="252"/>
        <v>7516320.0000000009</v>
      </c>
      <c r="AT124" s="26"/>
      <c r="AU124" s="26"/>
      <c r="AV124" s="26">
        <v>6711000</v>
      </c>
      <c r="AW124" s="26">
        <f t="shared" si="253"/>
        <v>7516320.0000000009</v>
      </c>
      <c r="AX124" s="26"/>
      <c r="AY124" s="166">
        <f t="shared" si="254"/>
        <v>33555000</v>
      </c>
      <c r="AZ124" s="166">
        <f t="shared" si="254"/>
        <v>37581600.000000007</v>
      </c>
      <c r="BA124" s="26" t="s">
        <v>167</v>
      </c>
      <c r="BB124" s="80" t="s">
        <v>365</v>
      </c>
      <c r="BC124" s="32" t="s">
        <v>363</v>
      </c>
      <c r="BD124" s="26"/>
      <c r="BE124" s="26"/>
      <c r="BF124" s="26"/>
      <c r="BG124" s="26"/>
      <c r="BH124" s="26"/>
      <c r="BI124" s="26"/>
      <c r="BJ124" s="26"/>
      <c r="BK124" s="26"/>
      <c r="BL124" s="26"/>
      <c r="BM124" s="36"/>
      <c r="BN124" s="37" t="s">
        <v>362</v>
      </c>
      <c r="BO124" s="4"/>
      <c r="BP124" s="4"/>
      <c r="BQ124" s="4"/>
      <c r="BR124" s="4"/>
      <c r="BS124" s="4"/>
      <c r="BT124" s="4"/>
      <c r="BU124" s="4"/>
      <c r="BV124" s="4"/>
      <c r="BW124" s="4"/>
      <c r="BX124" s="4"/>
      <c r="BY124" s="4"/>
      <c r="BZ124" s="4"/>
      <c r="CA124" s="4"/>
      <c r="CB124" s="4"/>
      <c r="CC124" s="4"/>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row>
    <row r="125" spans="1:232" s="1" customFormat="1" ht="12.95" customHeight="1" x14ac:dyDescent="0.2">
      <c r="A125" s="26" t="s">
        <v>349</v>
      </c>
      <c r="B125" s="26" t="s">
        <v>223</v>
      </c>
      <c r="C125" s="37" t="s">
        <v>366</v>
      </c>
      <c r="D125" s="276" t="s">
        <v>947</v>
      </c>
      <c r="E125" s="79"/>
      <c r="F125" s="39" t="s">
        <v>264</v>
      </c>
      <c r="G125" s="31" t="s">
        <v>351</v>
      </c>
      <c r="H125" s="31" t="s">
        <v>352</v>
      </c>
      <c r="I125" s="31" t="s">
        <v>353</v>
      </c>
      <c r="J125" s="32" t="s">
        <v>367</v>
      </c>
      <c r="K125" s="44" t="s">
        <v>22</v>
      </c>
      <c r="L125" s="26"/>
      <c r="M125" s="26"/>
      <c r="N125" s="26">
        <v>50</v>
      </c>
      <c r="O125" s="31" t="s">
        <v>162</v>
      </c>
      <c r="P125" s="68" t="s">
        <v>413</v>
      </c>
      <c r="Q125" s="31" t="s">
        <v>326</v>
      </c>
      <c r="R125" s="31" t="s">
        <v>163</v>
      </c>
      <c r="S125" s="31">
        <v>230000000</v>
      </c>
      <c r="T125" s="31" t="s">
        <v>35</v>
      </c>
      <c r="U125" s="26"/>
      <c r="V125" s="26"/>
      <c r="W125" s="31" t="s">
        <v>255</v>
      </c>
      <c r="X125" s="31" t="s">
        <v>340</v>
      </c>
      <c r="Y125" s="26"/>
      <c r="Z125" s="26" t="s">
        <v>260</v>
      </c>
      <c r="AA125" s="26" t="s">
        <v>120</v>
      </c>
      <c r="AB125" s="26"/>
      <c r="AC125" s="22" t="s">
        <v>256</v>
      </c>
      <c r="AD125" s="26"/>
      <c r="AE125" s="26"/>
      <c r="AF125" s="165">
        <v>1486200</v>
      </c>
      <c r="AG125" s="166">
        <f t="shared" si="249"/>
        <v>1664544.0000000002</v>
      </c>
      <c r="AH125" s="26"/>
      <c r="AI125" s="26"/>
      <c r="AJ125" s="166">
        <v>1486200</v>
      </c>
      <c r="AK125" s="166">
        <f t="shared" si="250"/>
        <v>1664544.0000000002</v>
      </c>
      <c r="AL125" s="26"/>
      <c r="AM125" s="26"/>
      <c r="AN125" s="166">
        <v>1486200</v>
      </c>
      <c r="AO125" s="166">
        <f t="shared" si="251"/>
        <v>1664544.0000000002</v>
      </c>
      <c r="AP125" s="26"/>
      <c r="AQ125" s="26"/>
      <c r="AR125" s="235">
        <v>1486200</v>
      </c>
      <c r="AS125" s="97">
        <f t="shared" si="252"/>
        <v>1664544.0000000002</v>
      </c>
      <c r="AT125" s="26"/>
      <c r="AU125" s="26"/>
      <c r="AV125" s="26">
        <v>1486200</v>
      </c>
      <c r="AW125" s="26">
        <f t="shared" si="253"/>
        <v>1664544.0000000002</v>
      </c>
      <c r="AX125" s="26"/>
      <c r="AY125" s="166">
        <f t="shared" si="254"/>
        <v>7431000</v>
      </c>
      <c r="AZ125" s="166">
        <f t="shared" si="254"/>
        <v>8322720.0000000009</v>
      </c>
      <c r="BA125" s="26" t="s">
        <v>167</v>
      </c>
      <c r="BB125" s="80" t="s">
        <v>368</v>
      </c>
      <c r="BC125" s="32" t="s">
        <v>367</v>
      </c>
      <c r="BD125" s="26"/>
      <c r="BE125" s="26"/>
      <c r="BF125" s="26"/>
      <c r="BG125" s="26"/>
      <c r="BH125" s="26"/>
      <c r="BI125" s="26"/>
      <c r="BJ125" s="26"/>
      <c r="BK125" s="26"/>
      <c r="BL125" s="26"/>
      <c r="BM125" s="36"/>
      <c r="BN125" s="37" t="s">
        <v>366</v>
      </c>
      <c r="BO125" s="4"/>
      <c r="BP125" s="4"/>
      <c r="BQ125" s="4"/>
      <c r="BR125" s="4"/>
      <c r="BS125" s="4"/>
      <c r="BT125" s="4"/>
      <c r="BU125" s="4"/>
      <c r="BV125" s="4"/>
      <c r="BW125" s="4"/>
      <c r="BX125" s="4"/>
      <c r="BY125" s="4"/>
      <c r="BZ125" s="4"/>
      <c r="CA125" s="4"/>
      <c r="CB125" s="4"/>
      <c r="CC125" s="4"/>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row>
    <row r="126" spans="1:232" ht="12.95" customHeight="1" x14ac:dyDescent="0.2">
      <c r="A126" s="26" t="s">
        <v>349</v>
      </c>
      <c r="B126" s="26" t="s">
        <v>223</v>
      </c>
      <c r="C126" s="37" t="s">
        <v>369</v>
      </c>
      <c r="D126" s="276" t="s">
        <v>946</v>
      </c>
      <c r="E126" s="79"/>
      <c r="F126" s="22" t="s">
        <v>48</v>
      </c>
      <c r="G126" s="31" t="s">
        <v>351</v>
      </c>
      <c r="H126" s="31" t="s">
        <v>352</v>
      </c>
      <c r="I126" s="31" t="s">
        <v>353</v>
      </c>
      <c r="J126" s="32" t="s">
        <v>370</v>
      </c>
      <c r="K126" s="44" t="s">
        <v>22</v>
      </c>
      <c r="L126" s="26"/>
      <c r="M126" s="26"/>
      <c r="N126" s="26">
        <v>50</v>
      </c>
      <c r="O126" s="31" t="s">
        <v>162</v>
      </c>
      <c r="P126" s="68" t="s">
        <v>413</v>
      </c>
      <c r="Q126" s="31" t="s">
        <v>326</v>
      </c>
      <c r="R126" s="31" t="s">
        <v>163</v>
      </c>
      <c r="S126" s="31">
        <v>230000000</v>
      </c>
      <c r="T126" s="31" t="s">
        <v>35</v>
      </c>
      <c r="U126" s="26"/>
      <c r="V126" s="26"/>
      <c r="W126" s="31" t="s">
        <v>255</v>
      </c>
      <c r="X126" s="31" t="s">
        <v>340</v>
      </c>
      <c r="Y126" s="26"/>
      <c r="Z126" s="26" t="s">
        <v>260</v>
      </c>
      <c r="AA126" s="26" t="s">
        <v>120</v>
      </c>
      <c r="AB126" s="26"/>
      <c r="AC126" s="22" t="s">
        <v>256</v>
      </c>
      <c r="AD126" s="26"/>
      <c r="AE126" s="26"/>
      <c r="AF126" s="165">
        <v>832000</v>
      </c>
      <c r="AG126" s="166">
        <f t="shared" si="249"/>
        <v>931840.00000000012</v>
      </c>
      <c r="AH126" s="26"/>
      <c r="AI126" s="26"/>
      <c r="AJ126" s="166">
        <v>832000</v>
      </c>
      <c r="AK126" s="166">
        <f t="shared" si="250"/>
        <v>931840.00000000012</v>
      </c>
      <c r="AL126" s="26"/>
      <c r="AM126" s="26"/>
      <c r="AN126" s="166">
        <v>832000</v>
      </c>
      <c r="AO126" s="166">
        <f t="shared" si="251"/>
        <v>931840.00000000012</v>
      </c>
      <c r="AP126" s="26"/>
      <c r="AQ126" s="26"/>
      <c r="AR126" s="235">
        <v>832000</v>
      </c>
      <c r="AS126" s="97">
        <f t="shared" si="252"/>
        <v>931840.00000000012</v>
      </c>
      <c r="AT126" s="26"/>
      <c r="AU126" s="26"/>
      <c r="AV126" s="26">
        <v>832000</v>
      </c>
      <c r="AW126" s="26">
        <f t="shared" si="253"/>
        <v>931840.00000000012</v>
      </c>
      <c r="AX126" s="26"/>
      <c r="AY126" s="166">
        <f t="shared" si="254"/>
        <v>4160000</v>
      </c>
      <c r="AZ126" s="166">
        <f t="shared" si="254"/>
        <v>4659200.0000000009</v>
      </c>
      <c r="BA126" s="26" t="s">
        <v>167</v>
      </c>
      <c r="BB126" s="80" t="s">
        <v>371</v>
      </c>
      <c r="BC126" s="32" t="s">
        <v>370</v>
      </c>
      <c r="BD126" s="26"/>
      <c r="BE126" s="26"/>
      <c r="BF126" s="26"/>
      <c r="BG126" s="26"/>
      <c r="BH126" s="26"/>
      <c r="BI126" s="26"/>
      <c r="BJ126" s="26"/>
      <c r="BK126" s="26"/>
      <c r="BL126" s="35"/>
      <c r="BM126" s="35"/>
      <c r="BN126" s="37" t="s">
        <v>369</v>
      </c>
    </row>
    <row r="127" spans="1:232" s="1" customFormat="1" ht="12.95" customHeight="1" x14ac:dyDescent="0.2">
      <c r="A127" s="26" t="s">
        <v>349</v>
      </c>
      <c r="B127" s="26" t="s">
        <v>222</v>
      </c>
      <c r="C127" s="37" t="s">
        <v>372</v>
      </c>
      <c r="D127" s="276" t="s">
        <v>952</v>
      </c>
      <c r="E127" s="79"/>
      <c r="F127" s="39" t="s">
        <v>266</v>
      </c>
      <c r="G127" s="31" t="s">
        <v>351</v>
      </c>
      <c r="H127" s="31" t="s">
        <v>352</v>
      </c>
      <c r="I127" s="31" t="s">
        <v>353</v>
      </c>
      <c r="J127" s="32" t="s">
        <v>373</v>
      </c>
      <c r="K127" s="44" t="s">
        <v>22</v>
      </c>
      <c r="L127" s="26"/>
      <c r="M127" s="26"/>
      <c r="N127" s="26">
        <v>50</v>
      </c>
      <c r="O127" s="31" t="s">
        <v>162</v>
      </c>
      <c r="P127" s="68" t="s">
        <v>413</v>
      </c>
      <c r="Q127" s="31" t="s">
        <v>326</v>
      </c>
      <c r="R127" s="31" t="s">
        <v>163</v>
      </c>
      <c r="S127" s="31">
        <v>230000000</v>
      </c>
      <c r="T127" s="31" t="s">
        <v>35</v>
      </c>
      <c r="U127" s="26"/>
      <c r="V127" s="26"/>
      <c r="W127" s="31" t="s">
        <v>255</v>
      </c>
      <c r="X127" s="31" t="s">
        <v>340</v>
      </c>
      <c r="Y127" s="26"/>
      <c r="Z127" s="26" t="s">
        <v>260</v>
      </c>
      <c r="AA127" s="26" t="s">
        <v>120</v>
      </c>
      <c r="AB127" s="26"/>
      <c r="AC127" s="22" t="s">
        <v>256</v>
      </c>
      <c r="AD127" s="26"/>
      <c r="AE127" s="26"/>
      <c r="AF127" s="165">
        <v>156300</v>
      </c>
      <c r="AG127" s="166">
        <f t="shared" si="249"/>
        <v>175056.00000000003</v>
      </c>
      <c r="AH127" s="26"/>
      <c r="AI127" s="26"/>
      <c r="AJ127" s="166">
        <v>156300</v>
      </c>
      <c r="AK127" s="166">
        <f t="shared" si="250"/>
        <v>175056.00000000003</v>
      </c>
      <c r="AL127" s="26"/>
      <c r="AM127" s="26"/>
      <c r="AN127" s="166">
        <v>156300</v>
      </c>
      <c r="AO127" s="166">
        <f t="shared" si="251"/>
        <v>175056.00000000003</v>
      </c>
      <c r="AP127" s="26"/>
      <c r="AQ127" s="26"/>
      <c r="AR127" s="235">
        <v>156300</v>
      </c>
      <c r="AS127" s="97">
        <f t="shared" si="252"/>
        <v>175056.00000000003</v>
      </c>
      <c r="AT127" s="26"/>
      <c r="AU127" s="26"/>
      <c r="AV127" s="26">
        <v>156300</v>
      </c>
      <c r="AW127" s="26">
        <f t="shared" si="253"/>
        <v>175056.00000000003</v>
      </c>
      <c r="AX127" s="26"/>
      <c r="AY127" s="166">
        <f t="shared" si="254"/>
        <v>781500</v>
      </c>
      <c r="AZ127" s="166">
        <f t="shared" si="254"/>
        <v>875280.00000000012</v>
      </c>
      <c r="BA127" s="26" t="s">
        <v>167</v>
      </c>
      <c r="BB127" s="80" t="s">
        <v>374</v>
      </c>
      <c r="BC127" s="32" t="s">
        <v>373</v>
      </c>
      <c r="BD127" s="26"/>
      <c r="BE127" s="26"/>
      <c r="BF127" s="26"/>
      <c r="BG127" s="26"/>
      <c r="BH127" s="26"/>
      <c r="BI127" s="26"/>
      <c r="BJ127" s="26"/>
      <c r="BK127" s="26"/>
      <c r="BL127" s="35"/>
      <c r="BM127" s="35"/>
      <c r="BN127" s="37" t="s">
        <v>372</v>
      </c>
      <c r="BO127" s="60"/>
      <c r="BP127" s="60"/>
      <c r="BQ127" s="3"/>
      <c r="BR127" s="60"/>
      <c r="BS127" s="60"/>
      <c r="BT127" s="60"/>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row>
    <row r="128" spans="1:232" ht="13.15" customHeight="1" x14ac:dyDescent="0.2">
      <c r="A128" s="25" t="s">
        <v>263</v>
      </c>
      <c r="B128" s="22"/>
      <c r="C128" s="37" t="s">
        <v>567</v>
      </c>
      <c r="D128" s="276" t="s">
        <v>609</v>
      </c>
      <c r="E128" s="469"/>
      <c r="F128" s="469" t="s">
        <v>611</v>
      </c>
      <c r="G128" s="416" t="s">
        <v>569</v>
      </c>
      <c r="H128" s="22"/>
      <c r="I128" s="27" t="s">
        <v>570</v>
      </c>
      <c r="J128" s="27" t="s">
        <v>570</v>
      </c>
      <c r="K128" s="34" t="s">
        <v>22</v>
      </c>
      <c r="L128" s="22"/>
      <c r="M128" s="42"/>
      <c r="N128" s="26" t="s">
        <v>189</v>
      </c>
      <c r="O128" s="34">
        <v>230000000</v>
      </c>
      <c r="P128" s="68" t="s">
        <v>413</v>
      </c>
      <c r="Q128" s="34" t="s">
        <v>271</v>
      </c>
      <c r="R128" s="22"/>
      <c r="S128" s="25">
        <v>230000000</v>
      </c>
      <c r="T128" s="25" t="s">
        <v>571</v>
      </c>
      <c r="U128" s="22"/>
      <c r="V128" s="34" t="s">
        <v>313</v>
      </c>
      <c r="W128" s="22"/>
      <c r="Y128" s="95">
        <v>0</v>
      </c>
      <c r="Z128" s="96">
        <v>100</v>
      </c>
      <c r="AA128" s="95">
        <v>0</v>
      </c>
      <c r="AC128" s="38" t="s">
        <v>164</v>
      </c>
      <c r="AD128" s="25">
        <v>132</v>
      </c>
      <c r="AE128" s="417"/>
      <c r="AF128" s="68">
        <v>157772550</v>
      </c>
      <c r="AG128" s="68">
        <f>AF128*1.12</f>
        <v>176705256.00000003</v>
      </c>
      <c r="AH128" s="199" t="s">
        <v>189</v>
      </c>
      <c r="AI128" s="26"/>
      <c r="AJ128" s="250">
        <v>104739946</v>
      </c>
      <c r="AK128" s="68">
        <f>AJ128*1.12</f>
        <v>117308739.52000001</v>
      </c>
      <c r="AL128" s="199" t="s">
        <v>572</v>
      </c>
      <c r="AM128" s="22"/>
      <c r="AN128" s="97">
        <v>126139946</v>
      </c>
      <c r="AO128" s="68">
        <f>AN128*1.12</f>
        <v>141276739.52000001</v>
      </c>
      <c r="AP128" s="199"/>
      <c r="AQ128" s="97"/>
      <c r="AR128" s="97"/>
      <c r="AS128" s="22"/>
      <c r="AT128" s="102"/>
      <c r="AU128" s="27"/>
      <c r="AV128" s="47"/>
      <c r="AW128" s="22"/>
      <c r="AX128" s="162">
        <f>AD128+AH128+AL128</f>
        <v>343</v>
      </c>
      <c r="AY128" s="55">
        <f>AF128+AJ128+AN128</f>
        <v>388652442</v>
      </c>
      <c r="AZ128" s="67">
        <f>AG128+AK128+AO128</f>
        <v>435290735.04000008</v>
      </c>
      <c r="BA128" s="41" t="s">
        <v>167</v>
      </c>
      <c r="BB128" s="102" t="s">
        <v>573</v>
      </c>
      <c r="BC128" s="27" t="s">
        <v>574</v>
      </c>
      <c r="BD128" s="418"/>
      <c r="BE128" s="22"/>
      <c r="BF128" s="22"/>
      <c r="BG128" s="41"/>
      <c r="BH128" s="22"/>
      <c r="BI128" s="26"/>
      <c r="BJ128" s="26"/>
      <c r="BK128" s="26"/>
      <c r="BL128" s="26"/>
      <c r="BM128" s="32" t="s">
        <v>610</v>
      </c>
    </row>
    <row r="129" spans="1:98" ht="13.15" customHeight="1" x14ac:dyDescent="0.2">
      <c r="A129" s="25" t="s">
        <v>263</v>
      </c>
      <c r="B129" s="22"/>
      <c r="C129" s="37" t="s">
        <v>575</v>
      </c>
      <c r="D129" s="276" t="s">
        <v>611</v>
      </c>
      <c r="E129" s="469"/>
      <c r="F129" s="469" t="s">
        <v>612</v>
      </c>
      <c r="G129" s="416" t="s">
        <v>569</v>
      </c>
      <c r="H129" s="22"/>
      <c r="I129" s="27" t="s">
        <v>570</v>
      </c>
      <c r="J129" s="27" t="s">
        <v>570</v>
      </c>
      <c r="K129" s="34" t="s">
        <v>22</v>
      </c>
      <c r="L129" s="22"/>
      <c r="M129" s="42"/>
      <c r="N129" s="26" t="s">
        <v>189</v>
      </c>
      <c r="O129" s="34">
        <v>230000000</v>
      </c>
      <c r="P129" s="68" t="s">
        <v>413</v>
      </c>
      <c r="Q129" s="34" t="s">
        <v>271</v>
      </c>
      <c r="R129" s="22"/>
      <c r="S129" s="25">
        <v>230000000</v>
      </c>
      <c r="T129" s="25" t="s">
        <v>577</v>
      </c>
      <c r="U129" s="22"/>
      <c r="V129" s="34" t="s">
        <v>313</v>
      </c>
      <c r="W129" s="22"/>
      <c r="Y129" s="95">
        <v>0</v>
      </c>
      <c r="Z129" s="96">
        <v>100</v>
      </c>
      <c r="AA129" s="95">
        <v>0</v>
      </c>
      <c r="AC129" s="38" t="s">
        <v>164</v>
      </c>
      <c r="AD129" s="25">
        <v>111</v>
      </c>
      <c r="AE129" s="417"/>
      <c r="AF129" s="68">
        <v>113887800</v>
      </c>
      <c r="AG129" s="68">
        <f t="shared" ref="AG129:AG131" si="255">AF129*1.12</f>
        <v>127554336.00000001</v>
      </c>
      <c r="AH129" s="199" t="s">
        <v>578</v>
      </c>
      <c r="AI129" s="26"/>
      <c r="AJ129" s="250">
        <v>112765002</v>
      </c>
      <c r="AK129" s="68">
        <f t="shared" ref="AK129:AK131" si="256">AJ129*1.12</f>
        <v>126296802.24000001</v>
      </c>
      <c r="AL129" s="199" t="s">
        <v>579</v>
      </c>
      <c r="AM129" s="22"/>
      <c r="AN129" s="97">
        <v>121540002</v>
      </c>
      <c r="AO129" s="68">
        <f t="shared" ref="AO129:AO131" si="257">AN129*1.12</f>
        <v>136124802.24000001</v>
      </c>
      <c r="AP129" s="199"/>
      <c r="AQ129" s="97"/>
      <c r="AR129" s="97"/>
      <c r="AS129" s="22"/>
      <c r="AT129" s="102"/>
      <c r="AU129" s="27"/>
      <c r="AV129" s="47"/>
      <c r="AW129" s="22"/>
      <c r="AX129" s="162">
        <f t="shared" ref="AX129:AX131" si="258">AD129+AH129+AL129</f>
        <v>334</v>
      </c>
      <c r="AY129" s="55">
        <f t="shared" ref="AY129:AZ131" si="259">AF129+AJ129+AN129</f>
        <v>348192804</v>
      </c>
      <c r="AZ129" s="67">
        <f t="shared" si="259"/>
        <v>389975940.48000002</v>
      </c>
      <c r="BA129" s="41" t="s">
        <v>167</v>
      </c>
      <c r="BB129" s="102" t="s">
        <v>580</v>
      </c>
      <c r="BC129" s="27" t="s">
        <v>581</v>
      </c>
      <c r="BD129" s="418"/>
      <c r="BE129" s="22"/>
      <c r="BF129" s="22"/>
      <c r="BG129" s="41"/>
      <c r="BH129" s="22"/>
      <c r="BI129" s="26"/>
      <c r="BJ129" s="26"/>
      <c r="BK129" s="26"/>
      <c r="BL129" s="26"/>
      <c r="BM129" s="32" t="s">
        <v>610</v>
      </c>
    </row>
    <row r="130" spans="1:98" ht="13.15" customHeight="1" x14ac:dyDescent="0.2">
      <c r="A130" s="25" t="s">
        <v>263</v>
      </c>
      <c r="B130" s="97"/>
      <c r="C130" s="37" t="s">
        <v>582</v>
      </c>
      <c r="D130" s="276" t="s">
        <v>612</v>
      </c>
      <c r="E130" s="469"/>
      <c r="F130" s="469" t="s">
        <v>613</v>
      </c>
      <c r="G130" s="416" t="s">
        <v>569</v>
      </c>
      <c r="H130" s="36"/>
      <c r="I130" s="27" t="s">
        <v>570</v>
      </c>
      <c r="J130" s="27" t="s">
        <v>570</v>
      </c>
      <c r="K130" s="34" t="s">
        <v>22</v>
      </c>
      <c r="L130" s="65"/>
      <c r="M130" s="236"/>
      <c r="N130" s="26" t="s">
        <v>189</v>
      </c>
      <c r="O130" s="34">
        <v>230000000</v>
      </c>
      <c r="P130" s="68" t="s">
        <v>413</v>
      </c>
      <c r="Q130" s="34" t="s">
        <v>271</v>
      </c>
      <c r="R130" s="98"/>
      <c r="S130" s="25">
        <v>230000000</v>
      </c>
      <c r="T130" s="25" t="s">
        <v>584</v>
      </c>
      <c r="U130" s="65"/>
      <c r="V130" s="34" t="s">
        <v>313</v>
      </c>
      <c r="W130" s="237"/>
      <c r="Y130" s="95">
        <v>0</v>
      </c>
      <c r="Z130" s="96">
        <v>100</v>
      </c>
      <c r="AA130" s="95">
        <v>0</v>
      </c>
      <c r="AC130" s="38" t="s">
        <v>164</v>
      </c>
      <c r="AD130" s="25">
        <v>116</v>
      </c>
      <c r="AE130" s="417"/>
      <c r="AF130" s="68">
        <v>129690000</v>
      </c>
      <c r="AG130" s="68">
        <f t="shared" si="255"/>
        <v>145252800</v>
      </c>
      <c r="AH130" s="199" t="s">
        <v>585</v>
      </c>
      <c r="AI130" s="26"/>
      <c r="AJ130" s="419">
        <v>77795000</v>
      </c>
      <c r="AK130" s="68">
        <f t="shared" si="256"/>
        <v>87130400.000000015</v>
      </c>
      <c r="AL130" s="199" t="s">
        <v>586</v>
      </c>
      <c r="AM130" s="22"/>
      <c r="AN130" s="419">
        <v>103610000</v>
      </c>
      <c r="AO130" s="68">
        <f t="shared" si="257"/>
        <v>116043200.00000001</v>
      </c>
      <c r="AP130" s="199"/>
      <c r="AQ130" s="97"/>
      <c r="AR130" s="97"/>
      <c r="AS130" s="22"/>
      <c r="AT130" s="102"/>
      <c r="AU130" s="27"/>
      <c r="AV130" s="35"/>
      <c r="AW130" s="35"/>
      <c r="AX130" s="162">
        <f t="shared" si="258"/>
        <v>274</v>
      </c>
      <c r="AY130" s="55">
        <f t="shared" si="259"/>
        <v>311095000</v>
      </c>
      <c r="AZ130" s="67">
        <f t="shared" si="259"/>
        <v>348426400</v>
      </c>
      <c r="BA130" s="41" t="s">
        <v>167</v>
      </c>
      <c r="BB130" s="102" t="s">
        <v>587</v>
      </c>
      <c r="BC130" s="27" t="s">
        <v>588</v>
      </c>
      <c r="BD130" s="35"/>
      <c r="BE130" s="35"/>
      <c r="BF130" s="35"/>
      <c r="BG130" s="35"/>
      <c r="BH130" s="35"/>
      <c r="BI130" s="22"/>
      <c r="BJ130" s="79"/>
      <c r="BK130" s="35"/>
      <c r="BL130" s="35"/>
      <c r="BM130" s="32" t="s">
        <v>610</v>
      </c>
    </row>
    <row r="131" spans="1:98" ht="13.15" customHeight="1" x14ac:dyDescent="0.2">
      <c r="A131" s="25" t="s">
        <v>263</v>
      </c>
      <c r="B131" s="22"/>
      <c r="C131" s="37" t="s">
        <v>589</v>
      </c>
      <c r="D131" s="276" t="s">
        <v>613</v>
      </c>
      <c r="E131" s="469"/>
      <c r="F131" s="469" t="s">
        <v>609</v>
      </c>
      <c r="G131" s="416" t="s">
        <v>569</v>
      </c>
      <c r="H131" s="35"/>
      <c r="I131" s="27" t="s">
        <v>570</v>
      </c>
      <c r="J131" s="27" t="s">
        <v>570</v>
      </c>
      <c r="K131" s="34" t="s">
        <v>22</v>
      </c>
      <c r="L131" s="34"/>
      <c r="M131" s="34"/>
      <c r="N131" s="26" t="s">
        <v>189</v>
      </c>
      <c r="O131" s="34">
        <v>230000000</v>
      </c>
      <c r="P131" s="68" t="s">
        <v>413</v>
      </c>
      <c r="Q131" s="34" t="s">
        <v>271</v>
      </c>
      <c r="R131" s="26"/>
      <c r="S131" s="25">
        <v>230000000</v>
      </c>
      <c r="T131" s="25" t="s">
        <v>591</v>
      </c>
      <c r="U131" s="34"/>
      <c r="V131" s="34" t="s">
        <v>313</v>
      </c>
      <c r="W131" s="34"/>
      <c r="X131" s="34"/>
      <c r="Y131" s="95">
        <v>0</v>
      </c>
      <c r="Z131" s="96">
        <v>100</v>
      </c>
      <c r="AA131" s="95">
        <v>0</v>
      </c>
      <c r="AB131" s="34"/>
      <c r="AC131" s="38" t="s">
        <v>164</v>
      </c>
      <c r="AD131" s="25">
        <v>58</v>
      </c>
      <c r="AE131" s="417"/>
      <c r="AF131" s="68">
        <v>91580000</v>
      </c>
      <c r="AG131" s="68">
        <f t="shared" si="255"/>
        <v>102569600.00000001</v>
      </c>
      <c r="AH131" s="420">
        <v>86</v>
      </c>
      <c r="AI131" s="104"/>
      <c r="AJ131" s="165">
        <v>106520039</v>
      </c>
      <c r="AK131" s="68">
        <f t="shared" si="256"/>
        <v>119302443.68000001</v>
      </c>
      <c r="AL131" s="420">
        <v>95</v>
      </c>
      <c r="AM131" s="104"/>
      <c r="AN131" s="165">
        <v>122120040</v>
      </c>
      <c r="AO131" s="68">
        <f t="shared" si="257"/>
        <v>136774444.80000001</v>
      </c>
      <c r="AP131" s="199"/>
      <c r="AQ131" s="97"/>
      <c r="AR131" s="97"/>
      <c r="AS131" s="26"/>
      <c r="AT131" s="102"/>
      <c r="AU131" s="27"/>
      <c r="AV131" s="31"/>
      <c r="AW131" s="31"/>
      <c r="AX131" s="162">
        <f t="shared" si="258"/>
        <v>239</v>
      </c>
      <c r="AY131" s="55">
        <f t="shared" si="259"/>
        <v>320220079</v>
      </c>
      <c r="AZ131" s="67">
        <f t="shared" si="259"/>
        <v>358646488.48000002</v>
      </c>
      <c r="BA131" s="41" t="s">
        <v>167</v>
      </c>
      <c r="BB131" s="102" t="s">
        <v>592</v>
      </c>
      <c r="BC131" s="27" t="s">
        <v>593</v>
      </c>
      <c r="BD131" s="31"/>
      <c r="BE131" s="31"/>
      <c r="BF131" s="31"/>
      <c r="BG131" s="31"/>
      <c r="BH131" s="31"/>
      <c r="BI131" s="31"/>
      <c r="BJ131" s="31"/>
      <c r="BK131" s="31"/>
      <c r="BL131" s="31"/>
      <c r="BM131" s="32" t="s">
        <v>610</v>
      </c>
    </row>
    <row r="132" spans="1:98" s="106" customFormat="1" ht="12.95" customHeight="1" x14ac:dyDescent="0.2">
      <c r="A132" s="37" t="s">
        <v>614</v>
      </c>
      <c r="B132" s="98"/>
      <c r="C132" s="37" t="s">
        <v>615</v>
      </c>
      <c r="D132" s="276" t="s">
        <v>40</v>
      </c>
      <c r="E132" s="469"/>
      <c r="F132" s="469" t="s">
        <v>576</v>
      </c>
      <c r="G132" s="30" t="s">
        <v>616</v>
      </c>
      <c r="H132" s="99"/>
      <c r="I132" s="99" t="s">
        <v>617</v>
      </c>
      <c r="J132" s="99" t="s">
        <v>618</v>
      </c>
      <c r="K132" s="30" t="s">
        <v>22</v>
      </c>
      <c r="L132" s="36"/>
      <c r="M132" s="98"/>
      <c r="N132" s="30">
        <v>80</v>
      </c>
      <c r="O132" s="96">
        <v>230000000</v>
      </c>
      <c r="P132" s="68" t="s">
        <v>413</v>
      </c>
      <c r="Q132" s="34" t="s">
        <v>271</v>
      </c>
      <c r="R132" s="34" t="s">
        <v>163</v>
      </c>
      <c r="S132" s="96">
        <v>230000000</v>
      </c>
      <c r="T132" s="100" t="s">
        <v>74</v>
      </c>
      <c r="U132" s="34" t="s">
        <v>566</v>
      </c>
      <c r="V132" s="31" t="s">
        <v>313</v>
      </c>
      <c r="W132" s="34"/>
      <c r="X132" s="34"/>
      <c r="Y132" s="96">
        <v>30</v>
      </c>
      <c r="Z132" s="96">
        <v>60</v>
      </c>
      <c r="AA132" s="95">
        <v>10</v>
      </c>
      <c r="AB132" s="95"/>
      <c r="AC132" s="34" t="s">
        <v>164</v>
      </c>
      <c r="AD132" s="101"/>
      <c r="AE132" s="102"/>
      <c r="AF132" s="103">
        <v>3169252656.1919994</v>
      </c>
      <c r="AG132" s="103">
        <v>3549562974.9350395</v>
      </c>
      <c r="AH132" s="101"/>
      <c r="AI132" s="102"/>
      <c r="AJ132" s="103">
        <v>5311704682.2335997</v>
      </c>
      <c r="AK132" s="103">
        <v>5949109244.1016321</v>
      </c>
      <c r="AL132" s="101"/>
      <c r="AM132" s="102"/>
      <c r="AN132" s="103">
        <v>9581339520.0450153</v>
      </c>
      <c r="AO132" s="103">
        <v>10731100262.450418</v>
      </c>
      <c r="AP132" s="104"/>
      <c r="AQ132" s="103"/>
      <c r="AR132" s="103"/>
      <c r="AS132" s="34"/>
      <c r="AT132" s="102"/>
      <c r="AU132" s="105"/>
      <c r="AV132" s="31"/>
      <c r="AW132" s="31"/>
      <c r="AX132" s="31"/>
      <c r="AY132" s="103">
        <v>18062296858.470615</v>
      </c>
      <c r="AZ132" s="103">
        <v>20229772481.487091</v>
      </c>
      <c r="BA132" s="34" t="s">
        <v>167</v>
      </c>
      <c r="BB132" s="102" t="s">
        <v>619</v>
      </c>
      <c r="BC132" s="105" t="s">
        <v>620</v>
      </c>
      <c r="BD132" s="31"/>
      <c r="BE132" s="34"/>
      <c r="BF132" s="34"/>
      <c r="BG132" s="34"/>
      <c r="BH132" s="34"/>
      <c r="BI132" s="37"/>
      <c r="BJ132" s="37"/>
      <c r="BK132" s="37"/>
      <c r="BL132" s="37"/>
      <c r="BM132" s="37"/>
    </row>
    <row r="133" spans="1:98" s="106" customFormat="1" ht="12.95" customHeight="1" x14ac:dyDescent="0.2">
      <c r="A133" s="37" t="s">
        <v>614</v>
      </c>
      <c r="B133" s="98"/>
      <c r="C133" s="37" t="s">
        <v>621</v>
      </c>
      <c r="D133" s="276" t="s">
        <v>38</v>
      </c>
      <c r="E133" s="469"/>
      <c r="F133" s="469" t="s">
        <v>568</v>
      </c>
      <c r="G133" s="30" t="s">
        <v>616</v>
      </c>
      <c r="H133" s="99"/>
      <c r="I133" s="99" t="s">
        <v>617</v>
      </c>
      <c r="J133" s="99" t="s">
        <v>618</v>
      </c>
      <c r="K133" s="30" t="s">
        <v>22</v>
      </c>
      <c r="L133" s="36"/>
      <c r="M133" s="98"/>
      <c r="N133" s="30">
        <v>80</v>
      </c>
      <c r="O133" s="96">
        <v>230000000</v>
      </c>
      <c r="P133" s="68" t="s">
        <v>413</v>
      </c>
      <c r="Q133" s="34" t="s">
        <v>271</v>
      </c>
      <c r="R133" s="34" t="s">
        <v>163</v>
      </c>
      <c r="S133" s="96">
        <v>230000000</v>
      </c>
      <c r="T133" s="100" t="s">
        <v>622</v>
      </c>
      <c r="U133" s="34" t="s">
        <v>566</v>
      </c>
      <c r="V133" s="31" t="s">
        <v>313</v>
      </c>
      <c r="W133" s="34"/>
      <c r="X133" s="34"/>
      <c r="Y133" s="96">
        <v>30</v>
      </c>
      <c r="Z133" s="96">
        <v>60</v>
      </c>
      <c r="AA133" s="95">
        <v>10</v>
      </c>
      <c r="AB133" s="95"/>
      <c r="AC133" s="34" t="s">
        <v>164</v>
      </c>
      <c r="AD133" s="101"/>
      <c r="AE133" s="102"/>
      <c r="AF133" s="103">
        <v>4314776971.6800003</v>
      </c>
      <c r="AG133" s="103">
        <v>4832550208.281601</v>
      </c>
      <c r="AH133" s="101"/>
      <c r="AI133" s="102"/>
      <c r="AJ133" s="103">
        <v>11258128523.974077</v>
      </c>
      <c r="AK133" s="103">
        <v>12609103946.850967</v>
      </c>
      <c r="AL133" s="101"/>
      <c r="AM133" s="102"/>
      <c r="AN133" s="103">
        <v>10432762798.656038</v>
      </c>
      <c r="AO133" s="103">
        <v>11684694334.494764</v>
      </c>
      <c r="AP133" s="104"/>
      <c r="AQ133" s="103"/>
      <c r="AR133" s="103"/>
      <c r="AS133" s="34"/>
      <c r="AT133" s="102"/>
      <c r="AU133" s="105"/>
      <c r="AV133" s="31"/>
      <c r="AW133" s="31"/>
      <c r="AX133" s="31"/>
      <c r="AY133" s="103">
        <v>26005668294.310116</v>
      </c>
      <c r="AZ133" s="103">
        <v>29126348489.627335</v>
      </c>
      <c r="BA133" s="34" t="s">
        <v>167</v>
      </c>
      <c r="BB133" s="102" t="s">
        <v>623</v>
      </c>
      <c r="BC133" s="105" t="s">
        <v>624</v>
      </c>
      <c r="BD133" s="31"/>
      <c r="BE133" s="34"/>
      <c r="BF133" s="34"/>
      <c r="BG133" s="34"/>
      <c r="BH133" s="34"/>
      <c r="BI133" s="37"/>
      <c r="BJ133" s="37"/>
      <c r="BK133" s="37"/>
      <c r="BL133" s="37"/>
      <c r="BM133" s="37"/>
    </row>
    <row r="134" spans="1:98" s="106" customFormat="1" ht="12.95" customHeight="1" x14ac:dyDescent="0.2">
      <c r="A134" s="37" t="s">
        <v>614</v>
      </c>
      <c r="B134" s="98"/>
      <c r="C134" s="37" t="s">
        <v>625</v>
      </c>
      <c r="D134" s="276" t="s">
        <v>36</v>
      </c>
      <c r="E134" s="469"/>
      <c r="F134" s="469" t="s">
        <v>583</v>
      </c>
      <c r="G134" s="30" t="s">
        <v>616</v>
      </c>
      <c r="H134" s="99"/>
      <c r="I134" s="99" t="s">
        <v>617</v>
      </c>
      <c r="J134" s="99" t="s">
        <v>618</v>
      </c>
      <c r="K134" s="30" t="s">
        <v>22</v>
      </c>
      <c r="L134" s="36"/>
      <c r="M134" s="98"/>
      <c r="N134" s="30">
        <v>80</v>
      </c>
      <c r="O134" s="96">
        <v>230000000</v>
      </c>
      <c r="P134" s="68" t="s">
        <v>413</v>
      </c>
      <c r="Q134" s="34" t="s">
        <v>271</v>
      </c>
      <c r="R134" s="34" t="s">
        <v>163</v>
      </c>
      <c r="S134" s="96">
        <v>230000000</v>
      </c>
      <c r="T134" s="100" t="s">
        <v>191</v>
      </c>
      <c r="U134" s="34" t="s">
        <v>566</v>
      </c>
      <c r="V134" s="31" t="s">
        <v>313</v>
      </c>
      <c r="W134" s="34"/>
      <c r="X134" s="34"/>
      <c r="Y134" s="96">
        <v>30</v>
      </c>
      <c r="Z134" s="96">
        <v>60</v>
      </c>
      <c r="AA134" s="95">
        <v>10</v>
      </c>
      <c r="AB134" s="95"/>
      <c r="AC134" s="34" t="s">
        <v>164</v>
      </c>
      <c r="AD134" s="101"/>
      <c r="AE134" s="102"/>
      <c r="AF134" s="103">
        <v>2304587557.4400001</v>
      </c>
      <c r="AG134" s="103">
        <v>2581138064.3328004</v>
      </c>
      <c r="AH134" s="101"/>
      <c r="AI134" s="102"/>
      <c r="AJ134" s="103">
        <v>1343725225.7587199</v>
      </c>
      <c r="AK134" s="103">
        <v>1504972252.8497665</v>
      </c>
      <c r="AL134" s="101"/>
      <c r="AM134" s="102"/>
      <c r="AN134" s="103">
        <v>1384036982.5314817</v>
      </c>
      <c r="AO134" s="103">
        <v>1550121420.4352596</v>
      </c>
      <c r="AP134" s="104"/>
      <c r="AQ134" s="103"/>
      <c r="AR134" s="103"/>
      <c r="AS134" s="34"/>
      <c r="AT134" s="102"/>
      <c r="AU134" s="105"/>
      <c r="AV134" s="31"/>
      <c r="AW134" s="31"/>
      <c r="AX134" s="31"/>
      <c r="AY134" s="103">
        <v>5032349765.7302017</v>
      </c>
      <c r="AZ134" s="103">
        <v>5636231737.6178265</v>
      </c>
      <c r="BA134" s="34" t="s">
        <v>167</v>
      </c>
      <c r="BB134" s="102" t="s">
        <v>626</v>
      </c>
      <c r="BC134" s="105" t="s">
        <v>627</v>
      </c>
      <c r="BD134" s="31"/>
      <c r="BE134" s="34"/>
      <c r="BF134" s="34"/>
      <c r="BG134" s="34"/>
      <c r="BH134" s="34"/>
      <c r="BI134" s="37"/>
      <c r="BJ134" s="37"/>
      <c r="BK134" s="37"/>
      <c r="BL134" s="37"/>
      <c r="BM134" s="37"/>
    </row>
    <row r="135" spans="1:98" s="106" customFormat="1" ht="12.95" customHeight="1" x14ac:dyDescent="0.2">
      <c r="A135" s="37" t="s">
        <v>614</v>
      </c>
      <c r="B135" s="98"/>
      <c r="C135" s="37" t="s">
        <v>628</v>
      </c>
      <c r="D135" s="276" t="s">
        <v>33</v>
      </c>
      <c r="E135" s="469"/>
      <c r="F135" s="469" t="s">
        <v>590</v>
      </c>
      <c r="G135" s="30" t="s">
        <v>616</v>
      </c>
      <c r="H135" s="99"/>
      <c r="I135" s="99" t="s">
        <v>617</v>
      </c>
      <c r="J135" s="99" t="s">
        <v>618</v>
      </c>
      <c r="K135" s="30" t="s">
        <v>22</v>
      </c>
      <c r="L135" s="36"/>
      <c r="M135" s="98"/>
      <c r="N135" s="30">
        <v>80</v>
      </c>
      <c r="O135" s="96">
        <v>230000000</v>
      </c>
      <c r="P135" s="68" t="s">
        <v>413</v>
      </c>
      <c r="Q135" s="34" t="s">
        <v>271</v>
      </c>
      <c r="R135" s="34" t="s">
        <v>163</v>
      </c>
      <c r="S135" s="96">
        <v>230000000</v>
      </c>
      <c r="T135" s="100" t="s">
        <v>75</v>
      </c>
      <c r="U135" s="34" t="s">
        <v>566</v>
      </c>
      <c r="V135" s="31" t="s">
        <v>313</v>
      </c>
      <c r="W135" s="34"/>
      <c r="X135" s="34"/>
      <c r="Y135" s="96">
        <v>30</v>
      </c>
      <c r="Z135" s="96">
        <v>60</v>
      </c>
      <c r="AA135" s="95">
        <v>10</v>
      </c>
      <c r="AB135" s="95"/>
      <c r="AC135" s="34" t="s">
        <v>164</v>
      </c>
      <c r="AD135" s="101"/>
      <c r="AE135" s="102"/>
      <c r="AF135" s="103">
        <v>1879959890.9279997</v>
      </c>
      <c r="AG135" s="103">
        <v>2105555077.83936</v>
      </c>
      <c r="AH135" s="101"/>
      <c r="AI135" s="102"/>
      <c r="AJ135" s="103">
        <v>1581755060.8406401</v>
      </c>
      <c r="AK135" s="103">
        <v>1771565668.1415172</v>
      </c>
      <c r="AL135" s="101"/>
      <c r="AM135" s="102"/>
      <c r="AN135" s="103">
        <v>2586674901.5372834</v>
      </c>
      <c r="AO135" s="103">
        <v>2897075889.7217579</v>
      </c>
      <c r="AP135" s="104"/>
      <c r="AQ135" s="103"/>
      <c r="AR135" s="103"/>
      <c r="AS135" s="34"/>
      <c r="AT135" s="102"/>
      <c r="AU135" s="105"/>
      <c r="AV135" s="31"/>
      <c r="AW135" s="31"/>
      <c r="AX135" s="31"/>
      <c r="AY135" s="103">
        <v>6048389853.3059235</v>
      </c>
      <c r="AZ135" s="103">
        <v>6774196635.7026348</v>
      </c>
      <c r="BA135" s="34" t="s">
        <v>167</v>
      </c>
      <c r="BB135" s="102" t="s">
        <v>629</v>
      </c>
      <c r="BC135" s="105" t="s">
        <v>630</v>
      </c>
      <c r="BD135" s="31"/>
      <c r="BE135" s="34"/>
      <c r="BF135" s="34"/>
      <c r="BG135" s="34"/>
      <c r="BH135" s="34"/>
      <c r="BI135" s="37"/>
      <c r="BJ135" s="37"/>
      <c r="BK135" s="37"/>
      <c r="BL135" s="37"/>
      <c r="BM135" s="37"/>
    </row>
    <row r="136" spans="1:98" s="106" customFormat="1" ht="12.95" customHeight="1" x14ac:dyDescent="0.2">
      <c r="A136" s="37" t="s">
        <v>614</v>
      </c>
      <c r="B136" s="98"/>
      <c r="C136" s="37"/>
      <c r="D136" s="276"/>
      <c r="E136" s="469"/>
      <c r="F136" s="469" t="s">
        <v>631</v>
      </c>
      <c r="G136" s="30" t="s">
        <v>632</v>
      </c>
      <c r="H136" s="30"/>
      <c r="I136" s="94" t="s">
        <v>633</v>
      </c>
      <c r="J136" s="94" t="s">
        <v>633</v>
      </c>
      <c r="K136" s="30" t="s">
        <v>22</v>
      </c>
      <c r="L136" s="36"/>
      <c r="M136" s="98"/>
      <c r="N136" s="30">
        <v>80</v>
      </c>
      <c r="O136" s="96">
        <v>230000000</v>
      </c>
      <c r="P136" s="68" t="s">
        <v>413</v>
      </c>
      <c r="Q136" s="34" t="s">
        <v>271</v>
      </c>
      <c r="R136" s="34" t="s">
        <v>163</v>
      </c>
      <c r="S136" s="96">
        <v>230000000</v>
      </c>
      <c r="T136" s="100" t="s">
        <v>74</v>
      </c>
      <c r="U136" s="34" t="s">
        <v>566</v>
      </c>
      <c r="V136" s="31" t="s">
        <v>313</v>
      </c>
      <c r="W136" s="34"/>
      <c r="X136" s="34"/>
      <c r="Y136" s="95">
        <v>0</v>
      </c>
      <c r="Z136" s="96">
        <v>90</v>
      </c>
      <c r="AA136" s="95">
        <v>10</v>
      </c>
      <c r="AB136" s="95"/>
      <c r="AC136" s="34" t="s">
        <v>164</v>
      </c>
      <c r="AD136" s="101"/>
      <c r="AE136" s="102"/>
      <c r="AF136" s="103">
        <v>174117577.76000002</v>
      </c>
      <c r="AG136" s="103">
        <v>195011687.09120005</v>
      </c>
      <c r="AH136" s="101"/>
      <c r="AI136" s="102"/>
      <c r="AJ136" s="103">
        <v>274241376.92000002</v>
      </c>
      <c r="AK136" s="103">
        <v>307150342.15040004</v>
      </c>
      <c r="AL136" s="101"/>
      <c r="AM136" s="102"/>
      <c r="AN136" s="103">
        <v>489130542.16807216</v>
      </c>
      <c r="AO136" s="103">
        <v>547826207.22824085</v>
      </c>
      <c r="AP136" s="104"/>
      <c r="AQ136" s="103"/>
      <c r="AR136" s="103"/>
      <c r="AS136" s="34"/>
      <c r="AT136" s="102"/>
      <c r="AU136" s="149"/>
      <c r="AV136" s="31"/>
      <c r="AW136" s="31"/>
      <c r="AX136" s="31"/>
      <c r="AY136" s="195">
        <v>0</v>
      </c>
      <c r="AZ136" s="200">
        <f>AY136*1.12</f>
        <v>0</v>
      </c>
      <c r="BA136" s="34" t="s">
        <v>167</v>
      </c>
      <c r="BB136" s="102" t="s">
        <v>634</v>
      </c>
      <c r="BC136" s="149" t="s">
        <v>635</v>
      </c>
      <c r="BD136" s="31"/>
      <c r="BE136" s="34"/>
      <c r="BF136" s="34"/>
      <c r="BG136" s="34"/>
      <c r="BH136" s="34"/>
      <c r="BI136" s="37"/>
      <c r="BJ136" s="37"/>
      <c r="BK136" s="37"/>
      <c r="BL136" s="37"/>
      <c r="BM136" s="37" t="s">
        <v>742</v>
      </c>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row>
    <row r="137" spans="1:98" s="106" customFormat="1" ht="12.95" customHeight="1" x14ac:dyDescent="0.2">
      <c r="A137" s="37" t="s">
        <v>614</v>
      </c>
      <c r="B137" s="98"/>
      <c r="C137" s="37"/>
      <c r="D137" s="276"/>
      <c r="E137" s="469"/>
      <c r="F137" s="469" t="s">
        <v>636</v>
      </c>
      <c r="G137" s="30" t="s">
        <v>632</v>
      </c>
      <c r="H137" s="30"/>
      <c r="I137" s="94" t="s">
        <v>633</v>
      </c>
      <c r="J137" s="94" t="s">
        <v>633</v>
      </c>
      <c r="K137" s="30" t="s">
        <v>22</v>
      </c>
      <c r="L137" s="36"/>
      <c r="M137" s="98"/>
      <c r="N137" s="30">
        <v>80</v>
      </c>
      <c r="O137" s="96">
        <v>230000000</v>
      </c>
      <c r="P137" s="68" t="s">
        <v>413</v>
      </c>
      <c r="Q137" s="34" t="s">
        <v>271</v>
      </c>
      <c r="R137" s="34" t="s">
        <v>163</v>
      </c>
      <c r="S137" s="96">
        <v>230000000</v>
      </c>
      <c r="T137" s="100" t="s">
        <v>622</v>
      </c>
      <c r="U137" s="34" t="s">
        <v>566</v>
      </c>
      <c r="V137" s="31" t="s">
        <v>313</v>
      </c>
      <c r="W137" s="34"/>
      <c r="X137" s="34"/>
      <c r="Y137" s="95">
        <v>0</v>
      </c>
      <c r="Z137" s="96">
        <v>90</v>
      </c>
      <c r="AA137" s="95">
        <v>10</v>
      </c>
      <c r="AB137" s="95"/>
      <c r="AC137" s="34" t="s">
        <v>164</v>
      </c>
      <c r="AD137" s="101"/>
      <c r="AE137" s="102"/>
      <c r="AF137" s="103">
        <v>209287842.40000004</v>
      </c>
      <c r="AG137" s="103">
        <v>234402383.48800007</v>
      </c>
      <c r="AH137" s="101"/>
      <c r="AI137" s="102"/>
      <c r="AJ137" s="103">
        <v>537895761.14960003</v>
      </c>
      <c r="AK137" s="103">
        <v>602443252.48755205</v>
      </c>
      <c r="AL137" s="101"/>
      <c r="AM137" s="102"/>
      <c r="AN137" s="103">
        <v>500166525.39184815</v>
      </c>
      <c r="AO137" s="103">
        <v>560186508.43886995</v>
      </c>
      <c r="AP137" s="104"/>
      <c r="AQ137" s="103"/>
      <c r="AR137" s="103"/>
      <c r="AS137" s="34"/>
      <c r="AT137" s="102"/>
      <c r="AU137" s="105"/>
      <c r="AV137" s="31"/>
      <c r="AW137" s="31"/>
      <c r="AX137" s="31"/>
      <c r="AY137" s="195">
        <v>0</v>
      </c>
      <c r="AZ137" s="200">
        <f t="shared" ref="AZ137:AZ139" si="260">AY137*1.12</f>
        <v>0</v>
      </c>
      <c r="BA137" s="34" t="s">
        <v>167</v>
      </c>
      <c r="BB137" s="102" t="s">
        <v>637</v>
      </c>
      <c r="BC137" s="105" t="s">
        <v>638</v>
      </c>
      <c r="BD137" s="31"/>
      <c r="BE137" s="34"/>
      <c r="BF137" s="34"/>
      <c r="BG137" s="34"/>
      <c r="BH137" s="34"/>
      <c r="BI137" s="37"/>
      <c r="BJ137" s="37"/>
      <c r="BK137" s="37"/>
      <c r="BL137" s="37"/>
      <c r="BM137" s="37" t="s">
        <v>742</v>
      </c>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row>
    <row r="138" spans="1:98" s="106" customFormat="1" ht="12.95" customHeight="1" x14ac:dyDescent="0.2">
      <c r="A138" s="37" t="s">
        <v>614</v>
      </c>
      <c r="B138" s="98"/>
      <c r="C138" s="37"/>
      <c r="D138" s="276"/>
      <c r="E138" s="469"/>
      <c r="F138" s="469" t="s">
        <v>639</v>
      </c>
      <c r="G138" s="30" t="s">
        <v>632</v>
      </c>
      <c r="H138" s="30"/>
      <c r="I138" s="94" t="s">
        <v>633</v>
      </c>
      <c r="J138" s="94" t="s">
        <v>633</v>
      </c>
      <c r="K138" s="30" t="s">
        <v>22</v>
      </c>
      <c r="L138" s="36"/>
      <c r="M138" s="98"/>
      <c r="N138" s="30">
        <v>80</v>
      </c>
      <c r="O138" s="96">
        <v>230000000</v>
      </c>
      <c r="P138" s="68" t="s">
        <v>413</v>
      </c>
      <c r="Q138" s="34" t="s">
        <v>271</v>
      </c>
      <c r="R138" s="34" t="s">
        <v>163</v>
      </c>
      <c r="S138" s="96">
        <v>230000000</v>
      </c>
      <c r="T138" s="100" t="s">
        <v>191</v>
      </c>
      <c r="U138" s="34" t="s">
        <v>566</v>
      </c>
      <c r="V138" s="31" t="s">
        <v>313</v>
      </c>
      <c r="W138" s="34"/>
      <c r="X138" s="34"/>
      <c r="Y138" s="95">
        <v>0</v>
      </c>
      <c r="Z138" s="96">
        <v>90</v>
      </c>
      <c r="AA138" s="95">
        <v>10</v>
      </c>
      <c r="AB138" s="95"/>
      <c r="AC138" s="34" t="s">
        <v>164</v>
      </c>
      <c r="AD138" s="101"/>
      <c r="AE138" s="102"/>
      <c r="AF138" s="103">
        <v>117027817.19999999</v>
      </c>
      <c r="AG138" s="103">
        <v>131071155.264</v>
      </c>
      <c r="AH138" s="101"/>
      <c r="AI138" s="102"/>
      <c r="AJ138" s="103">
        <v>68496567.165600002</v>
      </c>
      <c r="AK138" s="103">
        <v>76716155.225472003</v>
      </c>
      <c r="AL138" s="101"/>
      <c r="AM138" s="102"/>
      <c r="AN138" s="103">
        <v>70551464.18056801</v>
      </c>
      <c r="AO138" s="103">
        <v>79017639.882236183</v>
      </c>
      <c r="AP138" s="104"/>
      <c r="AQ138" s="103"/>
      <c r="AR138" s="103"/>
      <c r="AS138" s="34"/>
      <c r="AT138" s="102"/>
      <c r="AU138" s="105"/>
      <c r="AV138" s="31"/>
      <c r="AW138" s="31"/>
      <c r="AX138" s="31"/>
      <c r="AY138" s="195">
        <v>0</v>
      </c>
      <c r="AZ138" s="200">
        <f t="shared" si="260"/>
        <v>0</v>
      </c>
      <c r="BA138" s="34" t="s">
        <v>167</v>
      </c>
      <c r="BB138" s="102" t="s">
        <v>640</v>
      </c>
      <c r="BC138" s="105" t="s">
        <v>641</v>
      </c>
      <c r="BD138" s="31"/>
      <c r="BE138" s="34"/>
      <c r="BF138" s="34"/>
      <c r="BG138" s="34"/>
      <c r="BH138" s="34"/>
      <c r="BI138" s="37"/>
      <c r="BJ138" s="37"/>
      <c r="BK138" s="37"/>
      <c r="BL138" s="37"/>
      <c r="BM138" s="37" t="s">
        <v>742</v>
      </c>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row>
    <row r="139" spans="1:98" s="106" customFormat="1" ht="12.95" customHeight="1" x14ac:dyDescent="0.2">
      <c r="A139" s="37" t="s">
        <v>614</v>
      </c>
      <c r="B139" s="98"/>
      <c r="C139" s="37"/>
      <c r="D139" s="276"/>
      <c r="E139" s="469"/>
      <c r="F139" s="469" t="s">
        <v>642</v>
      </c>
      <c r="G139" s="30" t="s">
        <v>632</v>
      </c>
      <c r="H139" s="30"/>
      <c r="I139" s="94" t="s">
        <v>633</v>
      </c>
      <c r="J139" s="94" t="s">
        <v>633</v>
      </c>
      <c r="K139" s="30" t="s">
        <v>22</v>
      </c>
      <c r="L139" s="36"/>
      <c r="M139" s="98"/>
      <c r="N139" s="30">
        <v>80</v>
      </c>
      <c r="O139" s="96">
        <v>230000000</v>
      </c>
      <c r="P139" s="68" t="s">
        <v>413</v>
      </c>
      <c r="Q139" s="34" t="s">
        <v>271</v>
      </c>
      <c r="R139" s="34" t="s">
        <v>163</v>
      </c>
      <c r="S139" s="96">
        <v>230000000</v>
      </c>
      <c r="T139" s="100" t="s">
        <v>75</v>
      </c>
      <c r="U139" s="34" t="s">
        <v>566</v>
      </c>
      <c r="V139" s="31" t="s">
        <v>313</v>
      </c>
      <c r="W139" s="34"/>
      <c r="X139" s="34"/>
      <c r="Y139" s="95">
        <v>0</v>
      </c>
      <c r="Z139" s="96">
        <v>90</v>
      </c>
      <c r="AA139" s="95">
        <v>10</v>
      </c>
      <c r="AB139" s="95"/>
      <c r="AC139" s="34" t="s">
        <v>164</v>
      </c>
      <c r="AD139" s="101"/>
      <c r="AE139" s="102"/>
      <c r="AF139" s="103">
        <v>102910175.76000002</v>
      </c>
      <c r="AG139" s="103">
        <v>115259396.85120003</v>
      </c>
      <c r="AH139" s="101"/>
      <c r="AI139" s="102"/>
      <c r="AJ139" s="103">
        <v>82144858.9472</v>
      </c>
      <c r="AK139" s="103">
        <v>92002242.02086401</v>
      </c>
      <c r="AL139" s="101"/>
      <c r="AM139" s="102"/>
      <c r="AN139" s="103">
        <v>133876986.96461602</v>
      </c>
      <c r="AO139" s="103">
        <v>149942225.40036994</v>
      </c>
      <c r="AP139" s="104"/>
      <c r="AQ139" s="103"/>
      <c r="AR139" s="103"/>
      <c r="AS139" s="34"/>
      <c r="AT139" s="102"/>
      <c r="AU139" s="105"/>
      <c r="AV139" s="31"/>
      <c r="AW139" s="31"/>
      <c r="AX139" s="31"/>
      <c r="AY139" s="195">
        <v>0</v>
      </c>
      <c r="AZ139" s="200">
        <f t="shared" si="260"/>
        <v>0</v>
      </c>
      <c r="BA139" s="34" t="s">
        <v>167</v>
      </c>
      <c r="BB139" s="102" t="s">
        <v>643</v>
      </c>
      <c r="BC139" s="105" t="s">
        <v>644</v>
      </c>
      <c r="BD139" s="31"/>
      <c r="BE139" s="34"/>
      <c r="BF139" s="34"/>
      <c r="BG139" s="34"/>
      <c r="BH139" s="34"/>
      <c r="BI139" s="37"/>
      <c r="BJ139" s="37"/>
      <c r="BK139" s="37"/>
      <c r="BL139" s="37"/>
      <c r="BM139" s="37" t="s">
        <v>742</v>
      </c>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row>
    <row r="140" spans="1:98" s="171" customFormat="1" ht="12.95" customHeight="1" x14ac:dyDescent="0.2">
      <c r="A140" s="34" t="s">
        <v>211</v>
      </c>
      <c r="B140" s="26"/>
      <c r="C140" s="37" t="s">
        <v>896</v>
      </c>
      <c r="D140" s="276" t="s">
        <v>42</v>
      </c>
      <c r="E140" s="39"/>
      <c r="F140" s="39"/>
      <c r="G140" s="39" t="s">
        <v>897</v>
      </c>
      <c r="H140" s="39"/>
      <c r="I140" s="304" t="s">
        <v>898</v>
      </c>
      <c r="J140" s="304" t="s">
        <v>898</v>
      </c>
      <c r="K140" s="168" t="s">
        <v>22</v>
      </c>
      <c r="L140" s="26"/>
      <c r="M140" s="26"/>
      <c r="N140" s="39">
        <v>100</v>
      </c>
      <c r="O140" s="23">
        <v>230000000</v>
      </c>
      <c r="P140" s="68" t="s">
        <v>413</v>
      </c>
      <c r="Q140" s="26" t="s">
        <v>899</v>
      </c>
      <c r="R140" s="26" t="s">
        <v>163</v>
      </c>
      <c r="S140" s="38">
        <v>230000000</v>
      </c>
      <c r="T140" s="39" t="s">
        <v>31</v>
      </c>
      <c r="U140" s="26"/>
      <c r="V140" s="26" t="s">
        <v>172</v>
      </c>
      <c r="W140" s="26"/>
      <c r="X140" s="26"/>
      <c r="Y140" s="49">
        <v>0</v>
      </c>
      <c r="Z140" s="49">
        <v>90</v>
      </c>
      <c r="AA140" s="49">
        <v>10</v>
      </c>
      <c r="AB140" s="26"/>
      <c r="AC140" s="26" t="s">
        <v>164</v>
      </c>
      <c r="AD140" s="154"/>
      <c r="AE140" s="154"/>
      <c r="AF140" s="305">
        <v>48174000</v>
      </c>
      <c r="AG140" s="305">
        <v>53954880.000000007</v>
      </c>
      <c r="AH140" s="154"/>
      <c r="AI140" s="154"/>
      <c r="AJ140" s="305">
        <v>48174000</v>
      </c>
      <c r="AK140" s="305">
        <v>53954880.000000007</v>
      </c>
      <c r="AL140" s="154"/>
      <c r="AM140" s="154"/>
      <c r="AN140" s="154"/>
      <c r="AO140" s="154"/>
      <c r="AP140" s="154"/>
      <c r="AQ140" s="154"/>
      <c r="AR140" s="154"/>
      <c r="AS140" s="154"/>
      <c r="AT140" s="154"/>
      <c r="AU140" s="154"/>
      <c r="AV140" s="154"/>
      <c r="AW140" s="154"/>
      <c r="AX140" s="154"/>
      <c r="AY140" s="154">
        <v>96348000</v>
      </c>
      <c r="AZ140" s="154">
        <v>107909760.00000001</v>
      </c>
      <c r="BA140" s="26" t="s">
        <v>167</v>
      </c>
      <c r="BB140" s="39" t="s">
        <v>900</v>
      </c>
      <c r="BC140" s="151" t="s">
        <v>901</v>
      </c>
      <c r="BD140" s="26"/>
      <c r="BE140" s="26"/>
      <c r="BF140" s="26"/>
      <c r="BG140" s="26"/>
      <c r="BH140" s="26"/>
      <c r="BI140" s="26"/>
      <c r="BJ140" s="26"/>
      <c r="BK140" s="26"/>
      <c r="BL140" s="26"/>
      <c r="BM140" s="26"/>
    </row>
    <row r="141" spans="1:98" s="171" customFormat="1" ht="12.95" customHeight="1" x14ac:dyDescent="0.2">
      <c r="A141" s="34" t="s">
        <v>211</v>
      </c>
      <c r="B141" s="26"/>
      <c r="C141" s="37" t="s">
        <v>902</v>
      </c>
      <c r="D141" s="276" t="s">
        <v>45</v>
      </c>
      <c r="E141" s="39"/>
      <c r="F141" s="39"/>
      <c r="G141" s="39" t="s">
        <v>897</v>
      </c>
      <c r="H141" s="306"/>
      <c r="I141" s="307" t="s">
        <v>898</v>
      </c>
      <c r="J141" s="304" t="s">
        <v>898</v>
      </c>
      <c r="K141" s="168" t="s">
        <v>22</v>
      </c>
      <c r="L141" s="26"/>
      <c r="M141" s="26"/>
      <c r="N141" s="39">
        <v>100</v>
      </c>
      <c r="O141" s="23">
        <v>230000000</v>
      </c>
      <c r="P141" s="68" t="s">
        <v>413</v>
      </c>
      <c r="Q141" s="26" t="s">
        <v>899</v>
      </c>
      <c r="R141" s="26" t="s">
        <v>163</v>
      </c>
      <c r="S141" s="38">
        <v>230000000</v>
      </c>
      <c r="T141" s="39" t="s">
        <v>31</v>
      </c>
      <c r="U141" s="26"/>
      <c r="V141" s="26" t="s">
        <v>172</v>
      </c>
      <c r="W141" s="26"/>
      <c r="X141" s="26"/>
      <c r="Y141" s="49">
        <v>0</v>
      </c>
      <c r="Z141" s="49">
        <v>90</v>
      </c>
      <c r="AA141" s="49">
        <v>10</v>
      </c>
      <c r="AB141" s="26"/>
      <c r="AC141" s="26" t="s">
        <v>164</v>
      </c>
      <c r="AD141" s="154"/>
      <c r="AE141" s="154"/>
      <c r="AF141" s="305">
        <v>63751000</v>
      </c>
      <c r="AG141" s="305">
        <v>71401120</v>
      </c>
      <c r="AH141" s="154"/>
      <c r="AI141" s="154"/>
      <c r="AJ141" s="305">
        <v>63751000</v>
      </c>
      <c r="AK141" s="305">
        <v>71401120</v>
      </c>
      <c r="AL141" s="154"/>
      <c r="AM141" s="154"/>
      <c r="AN141" s="154"/>
      <c r="AO141" s="154"/>
      <c r="AP141" s="154"/>
      <c r="AQ141" s="154"/>
      <c r="AR141" s="154"/>
      <c r="AS141" s="154"/>
      <c r="AT141" s="154"/>
      <c r="AU141" s="154"/>
      <c r="AV141" s="154"/>
      <c r="AW141" s="154"/>
      <c r="AX141" s="154"/>
      <c r="AY141" s="154">
        <v>127502000</v>
      </c>
      <c r="AZ141" s="154">
        <v>142802240</v>
      </c>
      <c r="BA141" s="26" t="s">
        <v>167</v>
      </c>
      <c r="BB141" s="39" t="s">
        <v>903</v>
      </c>
      <c r="BC141" s="151" t="s">
        <v>904</v>
      </c>
      <c r="BD141" s="26"/>
      <c r="BE141" s="26"/>
      <c r="BF141" s="26"/>
      <c r="BG141" s="26"/>
      <c r="BH141" s="26"/>
      <c r="BI141" s="26"/>
      <c r="BJ141" s="26"/>
      <c r="BK141" s="26"/>
      <c r="BL141" s="26"/>
      <c r="BM141" s="26"/>
    </row>
    <row r="142" spans="1:98" s="171" customFormat="1" ht="12.95" customHeight="1" x14ac:dyDescent="0.2">
      <c r="A142" s="34" t="s">
        <v>211</v>
      </c>
      <c r="B142" s="26"/>
      <c r="C142" s="37" t="s">
        <v>905</v>
      </c>
      <c r="D142" s="276" t="s">
        <v>43</v>
      </c>
      <c r="E142" s="39"/>
      <c r="F142" s="39"/>
      <c r="G142" s="39" t="s">
        <v>897</v>
      </c>
      <c r="H142" s="306"/>
      <c r="I142" s="307" t="s">
        <v>898</v>
      </c>
      <c r="J142" s="304" t="s">
        <v>898</v>
      </c>
      <c r="K142" s="168" t="s">
        <v>22</v>
      </c>
      <c r="L142" s="26"/>
      <c r="M142" s="26"/>
      <c r="N142" s="39">
        <v>100</v>
      </c>
      <c r="O142" s="23">
        <v>230000000</v>
      </c>
      <c r="P142" s="68" t="s">
        <v>413</v>
      </c>
      <c r="Q142" s="26" t="s">
        <v>899</v>
      </c>
      <c r="R142" s="26" t="s">
        <v>163</v>
      </c>
      <c r="S142" s="38">
        <v>230000000</v>
      </c>
      <c r="T142" s="39" t="s">
        <v>31</v>
      </c>
      <c r="U142" s="26"/>
      <c r="V142" s="26" t="s">
        <v>172</v>
      </c>
      <c r="W142" s="26"/>
      <c r="X142" s="26"/>
      <c r="Y142" s="49">
        <v>0</v>
      </c>
      <c r="Z142" s="49">
        <v>90</v>
      </c>
      <c r="AA142" s="49">
        <v>10</v>
      </c>
      <c r="AB142" s="26"/>
      <c r="AC142" s="26" t="s">
        <v>164</v>
      </c>
      <c r="AD142" s="154"/>
      <c r="AE142" s="154"/>
      <c r="AF142" s="305">
        <v>28934000</v>
      </c>
      <c r="AG142" s="305">
        <v>32406080.000000004</v>
      </c>
      <c r="AH142" s="154"/>
      <c r="AI142" s="154"/>
      <c r="AJ142" s="305">
        <v>28934000</v>
      </c>
      <c r="AK142" s="305">
        <v>32406080.000000004</v>
      </c>
      <c r="AL142" s="154"/>
      <c r="AM142" s="154"/>
      <c r="AN142" s="154"/>
      <c r="AO142" s="154"/>
      <c r="AP142" s="154"/>
      <c r="AQ142" s="154"/>
      <c r="AR142" s="154"/>
      <c r="AS142" s="154"/>
      <c r="AT142" s="154"/>
      <c r="AU142" s="154"/>
      <c r="AV142" s="154"/>
      <c r="AW142" s="154"/>
      <c r="AX142" s="154"/>
      <c r="AY142" s="154">
        <v>57868000</v>
      </c>
      <c r="AZ142" s="154">
        <v>64812160.000000007</v>
      </c>
      <c r="BA142" s="26" t="s">
        <v>167</v>
      </c>
      <c r="BB142" s="39" t="s">
        <v>906</v>
      </c>
      <c r="BC142" s="151" t="s">
        <v>907</v>
      </c>
      <c r="BD142" s="26"/>
      <c r="BE142" s="26"/>
      <c r="BF142" s="26"/>
      <c r="BG142" s="26"/>
      <c r="BH142" s="26"/>
      <c r="BI142" s="26"/>
      <c r="BJ142" s="26"/>
      <c r="BK142" s="26"/>
      <c r="BL142" s="26"/>
      <c r="BM142" s="26"/>
    </row>
    <row r="143" spans="1:98" s="171" customFormat="1" ht="12.95" customHeight="1" x14ac:dyDescent="0.2">
      <c r="A143" s="34" t="s">
        <v>211</v>
      </c>
      <c r="B143" s="26"/>
      <c r="C143" s="37" t="s">
        <v>908</v>
      </c>
      <c r="D143" s="276" t="s">
        <v>44</v>
      </c>
      <c r="E143" s="39"/>
      <c r="F143" s="39"/>
      <c r="G143" s="39" t="s">
        <v>897</v>
      </c>
      <c r="H143" s="306"/>
      <c r="I143" s="307" t="s">
        <v>898</v>
      </c>
      <c r="J143" s="304" t="s">
        <v>898</v>
      </c>
      <c r="K143" s="168" t="s">
        <v>22</v>
      </c>
      <c r="L143" s="26"/>
      <c r="M143" s="26"/>
      <c r="N143" s="39">
        <v>100</v>
      </c>
      <c r="O143" s="23">
        <v>230000000</v>
      </c>
      <c r="P143" s="68" t="s">
        <v>413</v>
      </c>
      <c r="Q143" s="26" t="s">
        <v>899</v>
      </c>
      <c r="R143" s="26" t="s">
        <v>163</v>
      </c>
      <c r="S143" s="38">
        <v>230000000</v>
      </c>
      <c r="T143" s="39" t="s">
        <v>31</v>
      </c>
      <c r="U143" s="26"/>
      <c r="V143" s="26" t="s">
        <v>172</v>
      </c>
      <c r="W143" s="26"/>
      <c r="X143" s="26"/>
      <c r="Y143" s="49">
        <v>0</v>
      </c>
      <c r="Z143" s="49">
        <v>90</v>
      </c>
      <c r="AA143" s="49">
        <v>10</v>
      </c>
      <c r="AB143" s="26"/>
      <c r="AC143" s="26" t="s">
        <v>164</v>
      </c>
      <c r="AD143" s="154"/>
      <c r="AE143" s="154"/>
      <c r="AF143" s="305">
        <v>47730000</v>
      </c>
      <c r="AG143" s="305">
        <v>53457600.000000007</v>
      </c>
      <c r="AH143" s="154"/>
      <c r="AI143" s="154"/>
      <c r="AJ143" s="305">
        <v>47730000</v>
      </c>
      <c r="AK143" s="305">
        <v>53457600.000000007</v>
      </c>
      <c r="AL143" s="154"/>
      <c r="AM143" s="154"/>
      <c r="AN143" s="154"/>
      <c r="AO143" s="154"/>
      <c r="AP143" s="154"/>
      <c r="AQ143" s="154"/>
      <c r="AR143" s="154"/>
      <c r="AS143" s="154"/>
      <c r="AT143" s="154"/>
      <c r="AU143" s="154"/>
      <c r="AV143" s="154"/>
      <c r="AW143" s="154"/>
      <c r="AX143" s="154"/>
      <c r="AY143" s="154">
        <v>95460000</v>
      </c>
      <c r="AZ143" s="154">
        <v>106915200.00000001</v>
      </c>
      <c r="BA143" s="26" t="s">
        <v>167</v>
      </c>
      <c r="BB143" s="39" t="s">
        <v>909</v>
      </c>
      <c r="BC143" s="151" t="s">
        <v>910</v>
      </c>
      <c r="BD143" s="26"/>
      <c r="BE143" s="26"/>
      <c r="BF143" s="26"/>
      <c r="BG143" s="26"/>
      <c r="BH143" s="26"/>
      <c r="BI143" s="26"/>
      <c r="BJ143" s="26"/>
      <c r="BK143" s="26"/>
      <c r="BL143" s="26"/>
      <c r="BM143" s="26"/>
    </row>
    <row r="144" spans="1:98" s="6" customFormat="1" ht="13.5" customHeight="1" x14ac:dyDescent="0.2">
      <c r="A144" s="34" t="s">
        <v>911</v>
      </c>
      <c r="B144" s="22" t="s">
        <v>566</v>
      </c>
      <c r="C144" s="37" t="s">
        <v>912</v>
      </c>
      <c r="D144" s="340" t="s">
        <v>252</v>
      </c>
      <c r="E144" s="29"/>
      <c r="F144" s="469"/>
      <c r="G144" s="31" t="s">
        <v>913</v>
      </c>
      <c r="H144" s="31"/>
      <c r="I144" s="31" t="s">
        <v>914</v>
      </c>
      <c r="J144" s="27" t="s">
        <v>914</v>
      </c>
      <c r="K144" s="168" t="s">
        <v>22</v>
      </c>
      <c r="L144" s="421"/>
      <c r="M144" s="22"/>
      <c r="N144" s="421">
        <v>40</v>
      </c>
      <c r="O144" s="31" t="s">
        <v>162</v>
      </c>
      <c r="P144" s="68" t="s">
        <v>413</v>
      </c>
      <c r="Q144" s="31" t="s">
        <v>255</v>
      </c>
      <c r="R144" s="31" t="s">
        <v>163</v>
      </c>
      <c r="S144" s="31" t="s">
        <v>162</v>
      </c>
      <c r="T144" s="31" t="s">
        <v>915</v>
      </c>
      <c r="U144" s="22"/>
      <c r="V144" s="22" t="s">
        <v>172</v>
      </c>
      <c r="W144" s="31"/>
      <c r="X144" s="31"/>
      <c r="Y144" s="54">
        <v>30</v>
      </c>
      <c r="Z144" s="54">
        <v>60</v>
      </c>
      <c r="AA144" s="54">
        <v>10</v>
      </c>
      <c r="AB144" s="22"/>
      <c r="AC144" s="31" t="s">
        <v>164</v>
      </c>
      <c r="AD144" s="22"/>
      <c r="AE144" s="159"/>
      <c r="AF144" s="159">
        <v>1193143090</v>
      </c>
      <c r="AG144" s="150">
        <v>1336320260.8</v>
      </c>
      <c r="AH144" s="22"/>
      <c r="AI144" s="159"/>
      <c r="AJ144" s="159">
        <v>1917551000</v>
      </c>
      <c r="AK144" s="150">
        <v>2147657120</v>
      </c>
      <c r="AL144" s="22"/>
      <c r="AM144" s="159"/>
      <c r="AN144" s="159"/>
      <c r="AO144" s="150"/>
      <c r="AP144" s="22"/>
      <c r="AQ144" s="22"/>
      <c r="AR144" s="22"/>
      <c r="AS144" s="22"/>
      <c r="AT144" s="22"/>
      <c r="AU144" s="22"/>
      <c r="AV144" s="22"/>
      <c r="AW144" s="22"/>
      <c r="AX144" s="97"/>
      <c r="AY144" s="97">
        <v>0</v>
      </c>
      <c r="AZ144" s="97">
        <v>0</v>
      </c>
      <c r="BA144" s="187" t="s">
        <v>167</v>
      </c>
      <c r="BB144" s="27" t="s">
        <v>916</v>
      </c>
      <c r="BC144" s="27" t="s">
        <v>917</v>
      </c>
      <c r="BD144" s="22"/>
      <c r="BE144" s="22"/>
      <c r="BF144" s="41"/>
      <c r="BG144" s="22"/>
      <c r="BH144" s="22"/>
      <c r="BI144" s="41"/>
      <c r="BJ144" s="22"/>
      <c r="BK144" s="22"/>
      <c r="BL144" s="22"/>
      <c r="BM144" s="422" t="s">
        <v>124</v>
      </c>
    </row>
    <row r="145" spans="1:65" s="6" customFormat="1" ht="13.5" customHeight="1" x14ac:dyDescent="0.2">
      <c r="A145" s="369" t="s">
        <v>911</v>
      </c>
      <c r="B145" s="365" t="s">
        <v>566</v>
      </c>
      <c r="C145" s="365" t="s">
        <v>912</v>
      </c>
      <c r="D145" s="423" t="s">
        <v>1114</v>
      </c>
      <c r="E145" s="369"/>
      <c r="F145" s="424"/>
      <c r="G145" s="369" t="s">
        <v>913</v>
      </c>
      <c r="H145" s="369"/>
      <c r="I145" s="369" t="s">
        <v>914</v>
      </c>
      <c r="J145" s="343" t="s">
        <v>914</v>
      </c>
      <c r="K145" s="425" t="s">
        <v>22</v>
      </c>
      <c r="L145" s="426"/>
      <c r="M145" s="365"/>
      <c r="N145" s="426">
        <v>40</v>
      </c>
      <c r="O145" s="369" t="s">
        <v>162</v>
      </c>
      <c r="P145" s="479" t="s">
        <v>413</v>
      </c>
      <c r="Q145" s="369" t="s">
        <v>1115</v>
      </c>
      <c r="R145" s="369" t="s">
        <v>163</v>
      </c>
      <c r="S145" s="369" t="s">
        <v>162</v>
      </c>
      <c r="T145" s="369" t="s">
        <v>915</v>
      </c>
      <c r="U145" s="365"/>
      <c r="V145" s="365" t="s">
        <v>172</v>
      </c>
      <c r="W145" s="369"/>
      <c r="X145" s="369"/>
      <c r="Y145" s="372">
        <v>30</v>
      </c>
      <c r="Z145" s="372">
        <v>60</v>
      </c>
      <c r="AA145" s="372">
        <v>10</v>
      </c>
      <c r="AB145" s="365"/>
      <c r="AC145" s="369" t="s">
        <v>164</v>
      </c>
      <c r="AD145" s="365"/>
      <c r="AE145" s="344"/>
      <c r="AF145" s="344">
        <v>1193143090</v>
      </c>
      <c r="AG145" s="427">
        <f>AF145*1.12</f>
        <v>1336320260.8000002</v>
      </c>
      <c r="AH145" s="365"/>
      <c r="AI145" s="344"/>
      <c r="AJ145" s="344">
        <v>1917551000</v>
      </c>
      <c r="AK145" s="427">
        <f t="shared" ref="AK145" si="261">AJ145*1.12</f>
        <v>2147657120</v>
      </c>
      <c r="AL145" s="365"/>
      <c r="AM145" s="344"/>
      <c r="AN145" s="344"/>
      <c r="AO145" s="427"/>
      <c r="AP145" s="365"/>
      <c r="AQ145" s="365"/>
      <c r="AR145" s="365"/>
      <c r="AS145" s="365"/>
      <c r="AT145" s="365"/>
      <c r="AU145" s="365"/>
      <c r="AV145" s="365"/>
      <c r="AW145" s="365"/>
      <c r="AX145" s="344"/>
      <c r="AY145" s="344">
        <f>AF145+AJ145+AN145</f>
        <v>3110694090</v>
      </c>
      <c r="AZ145" s="344">
        <f>AY145*1.12</f>
        <v>3483977380.8000002</v>
      </c>
      <c r="BA145" s="369" t="s">
        <v>167</v>
      </c>
      <c r="BB145" s="343" t="s">
        <v>916</v>
      </c>
      <c r="BC145" s="343" t="s">
        <v>917</v>
      </c>
      <c r="BD145" s="365"/>
      <c r="BE145" s="365"/>
      <c r="BF145" s="365"/>
      <c r="BG145" s="365"/>
      <c r="BH145" s="365"/>
      <c r="BI145" s="365"/>
      <c r="BJ145" s="365"/>
      <c r="BK145" s="365"/>
      <c r="BL145" s="365"/>
      <c r="BM145" s="369"/>
    </row>
    <row r="146" spans="1:65" s="6" customFormat="1" ht="12.95" customHeight="1" x14ac:dyDescent="0.2">
      <c r="A146" s="32" t="s">
        <v>911</v>
      </c>
      <c r="B146" s="139"/>
      <c r="C146" s="37" t="s">
        <v>918</v>
      </c>
      <c r="D146" s="276" t="s">
        <v>590</v>
      </c>
      <c r="E146" s="27"/>
      <c r="F146" s="32"/>
      <c r="G146" s="32" t="s">
        <v>913</v>
      </c>
      <c r="H146" s="32"/>
      <c r="I146" s="32" t="s">
        <v>914</v>
      </c>
      <c r="J146" s="32" t="s">
        <v>914</v>
      </c>
      <c r="K146" s="32" t="s">
        <v>22</v>
      </c>
      <c r="L146" s="32"/>
      <c r="M146" s="32"/>
      <c r="N146" s="32">
        <v>40</v>
      </c>
      <c r="O146" s="139" t="s">
        <v>162</v>
      </c>
      <c r="P146" s="68" t="s">
        <v>413</v>
      </c>
      <c r="Q146" s="32" t="s">
        <v>254</v>
      </c>
      <c r="R146" s="139" t="s">
        <v>163</v>
      </c>
      <c r="S146" s="139">
        <v>230000000</v>
      </c>
      <c r="T146" s="139" t="s">
        <v>919</v>
      </c>
      <c r="U146" s="139"/>
      <c r="V146" s="139" t="s">
        <v>172</v>
      </c>
      <c r="W146" s="139"/>
      <c r="X146" s="139"/>
      <c r="Y146" s="139">
        <v>30</v>
      </c>
      <c r="Z146" s="139" t="s">
        <v>166</v>
      </c>
      <c r="AA146" s="139">
        <v>10</v>
      </c>
      <c r="AB146" s="139"/>
      <c r="AC146" s="27" t="s">
        <v>164</v>
      </c>
      <c r="AD146" s="139"/>
      <c r="AE146" s="139"/>
      <c r="AF146" s="199">
        <v>1383281622</v>
      </c>
      <c r="AG146" s="188">
        <f t="shared" ref="AG146:AG161" si="262">AF146*1.12</f>
        <v>1549275416.6400001</v>
      </c>
      <c r="AH146" s="189"/>
      <c r="AI146" s="189"/>
      <c r="AJ146" s="188">
        <v>1701855000</v>
      </c>
      <c r="AK146" s="188">
        <f t="shared" ref="AK146:AK161" si="263">AJ146*1.12</f>
        <v>1906077600.0000002</v>
      </c>
      <c r="AL146" s="189"/>
      <c r="AM146" s="189"/>
      <c r="AN146" s="189"/>
      <c r="AO146" s="189"/>
      <c r="AP146" s="189"/>
      <c r="AQ146" s="189"/>
      <c r="AR146" s="189"/>
      <c r="AS146" s="189"/>
      <c r="AT146" s="189"/>
      <c r="AU146" s="189"/>
      <c r="AV146" s="189"/>
      <c r="AW146" s="189"/>
      <c r="AX146" s="189"/>
      <c r="AY146" s="188">
        <v>0</v>
      </c>
      <c r="AZ146" s="188">
        <v>0</v>
      </c>
      <c r="BA146" s="139" t="s">
        <v>167</v>
      </c>
      <c r="BB146" s="32" t="s">
        <v>920</v>
      </c>
      <c r="BC146" s="32" t="s">
        <v>921</v>
      </c>
      <c r="BD146" s="40"/>
      <c r="BE146" s="40"/>
      <c r="BF146" s="40"/>
      <c r="BG146" s="40"/>
      <c r="BH146" s="40"/>
      <c r="BI146" s="40"/>
      <c r="BJ146" s="40"/>
      <c r="BK146" s="40"/>
      <c r="BL146" s="40"/>
      <c r="BM146" s="473"/>
    </row>
    <row r="147" spans="1:65" s="6" customFormat="1" ht="12.95" customHeight="1" x14ac:dyDescent="0.2">
      <c r="A147" s="32" t="s">
        <v>911</v>
      </c>
      <c r="B147" s="139"/>
      <c r="C147" s="37" t="s">
        <v>918</v>
      </c>
      <c r="D147" s="340" t="s">
        <v>973</v>
      </c>
      <c r="E147" s="27"/>
      <c r="F147" s="32"/>
      <c r="G147" s="32" t="s">
        <v>913</v>
      </c>
      <c r="H147" s="32"/>
      <c r="I147" s="32" t="s">
        <v>914</v>
      </c>
      <c r="J147" s="32" t="s">
        <v>914</v>
      </c>
      <c r="K147" s="32" t="s">
        <v>22</v>
      </c>
      <c r="L147" s="32"/>
      <c r="M147" s="32"/>
      <c r="N147" s="32">
        <v>40</v>
      </c>
      <c r="O147" s="139" t="s">
        <v>162</v>
      </c>
      <c r="P147" s="68" t="s">
        <v>413</v>
      </c>
      <c r="Q147" s="32" t="s">
        <v>255</v>
      </c>
      <c r="R147" s="139" t="s">
        <v>163</v>
      </c>
      <c r="S147" s="139">
        <v>230000000</v>
      </c>
      <c r="T147" s="139" t="s">
        <v>919</v>
      </c>
      <c r="U147" s="139"/>
      <c r="V147" s="139" t="s">
        <v>172</v>
      </c>
      <c r="W147" s="139"/>
      <c r="X147" s="139"/>
      <c r="Y147" s="139">
        <v>30</v>
      </c>
      <c r="Z147" s="139" t="s">
        <v>166</v>
      </c>
      <c r="AA147" s="139">
        <v>10</v>
      </c>
      <c r="AB147" s="139"/>
      <c r="AC147" s="27" t="s">
        <v>164</v>
      </c>
      <c r="AD147" s="139"/>
      <c r="AE147" s="139"/>
      <c r="AF147" s="199">
        <v>1383281622</v>
      </c>
      <c r="AG147" s="188">
        <f>AF147*1.12</f>
        <v>1549275416.6400001</v>
      </c>
      <c r="AH147" s="189"/>
      <c r="AI147" s="189"/>
      <c r="AJ147" s="188">
        <v>1701855000</v>
      </c>
      <c r="AK147" s="188">
        <f>AJ147*1.12</f>
        <v>1906077600.0000002</v>
      </c>
      <c r="AL147" s="189"/>
      <c r="AM147" s="189"/>
      <c r="AN147" s="189"/>
      <c r="AO147" s="189"/>
      <c r="AP147" s="189"/>
      <c r="AQ147" s="189"/>
      <c r="AR147" s="189"/>
      <c r="AS147" s="189"/>
      <c r="AT147" s="189"/>
      <c r="AU147" s="189"/>
      <c r="AV147" s="189"/>
      <c r="AW147" s="189"/>
      <c r="AX147" s="189"/>
      <c r="AY147" s="188">
        <v>0</v>
      </c>
      <c r="AZ147" s="188">
        <f>AY147*1.12</f>
        <v>0</v>
      </c>
      <c r="BA147" s="139" t="s">
        <v>167</v>
      </c>
      <c r="BB147" s="32" t="s">
        <v>920</v>
      </c>
      <c r="BC147" s="32" t="s">
        <v>921</v>
      </c>
      <c r="BD147" s="40"/>
      <c r="BE147" s="40"/>
      <c r="BF147" s="40"/>
      <c r="BG147" s="40"/>
      <c r="BH147" s="40"/>
      <c r="BI147" s="40"/>
      <c r="BJ147" s="40"/>
      <c r="BK147" s="40"/>
      <c r="BL147" s="40"/>
      <c r="BM147" s="422" t="s">
        <v>124</v>
      </c>
    </row>
    <row r="148" spans="1:65" s="6" customFormat="1" ht="12.95" customHeight="1" x14ac:dyDescent="0.2">
      <c r="A148" s="369" t="s">
        <v>911</v>
      </c>
      <c r="B148" s="428"/>
      <c r="C148" s="365" t="s">
        <v>918</v>
      </c>
      <c r="D148" s="423" t="s">
        <v>1116</v>
      </c>
      <c r="E148" s="343"/>
      <c r="F148" s="369"/>
      <c r="G148" s="369" t="s">
        <v>913</v>
      </c>
      <c r="H148" s="369"/>
      <c r="I148" s="369" t="s">
        <v>914</v>
      </c>
      <c r="J148" s="369" t="s">
        <v>914</v>
      </c>
      <c r="K148" s="369" t="s">
        <v>22</v>
      </c>
      <c r="L148" s="369"/>
      <c r="M148" s="369"/>
      <c r="N148" s="369">
        <v>40</v>
      </c>
      <c r="O148" s="428" t="s">
        <v>162</v>
      </c>
      <c r="P148" s="479" t="s">
        <v>413</v>
      </c>
      <c r="Q148" s="370" t="s">
        <v>1038</v>
      </c>
      <c r="R148" s="428" t="s">
        <v>163</v>
      </c>
      <c r="S148" s="428">
        <v>230000000</v>
      </c>
      <c r="T148" s="428" t="s">
        <v>919</v>
      </c>
      <c r="U148" s="428"/>
      <c r="V148" s="428" t="s">
        <v>172</v>
      </c>
      <c r="W148" s="428"/>
      <c r="X148" s="428"/>
      <c r="Y148" s="428">
        <v>30</v>
      </c>
      <c r="Z148" s="428" t="s">
        <v>166</v>
      </c>
      <c r="AA148" s="428">
        <v>10</v>
      </c>
      <c r="AB148" s="428"/>
      <c r="AC148" s="343" t="s">
        <v>164</v>
      </c>
      <c r="AD148" s="428"/>
      <c r="AE148" s="428"/>
      <c r="AF148" s="429">
        <v>1383281622</v>
      </c>
      <c r="AG148" s="427">
        <f t="shared" ref="AG148" si="264">AF148*1.12</f>
        <v>1549275416.6400001</v>
      </c>
      <c r="AH148" s="430"/>
      <c r="AI148" s="430"/>
      <c r="AJ148" s="431">
        <v>1701855000</v>
      </c>
      <c r="AK148" s="427">
        <f t="shared" ref="AK148" si="265">AJ148*1.12</f>
        <v>1906077600.0000002</v>
      </c>
      <c r="AL148" s="430"/>
      <c r="AM148" s="430"/>
      <c r="AN148" s="430"/>
      <c r="AO148" s="430"/>
      <c r="AP148" s="430"/>
      <c r="AQ148" s="430"/>
      <c r="AR148" s="430"/>
      <c r="AS148" s="430"/>
      <c r="AT148" s="430"/>
      <c r="AU148" s="430"/>
      <c r="AV148" s="430"/>
      <c r="AW148" s="430"/>
      <c r="AX148" s="429"/>
      <c r="AY148" s="344">
        <f t="shared" ref="AY148" si="266">AF148+AJ148+AN148</f>
        <v>3085136622</v>
      </c>
      <c r="AZ148" s="344">
        <f t="shared" ref="AZ148" si="267">AY148*1.12</f>
        <v>3455353016.6400003</v>
      </c>
      <c r="BA148" s="369" t="s">
        <v>167</v>
      </c>
      <c r="BB148" s="369" t="s">
        <v>920</v>
      </c>
      <c r="BC148" s="369" t="s">
        <v>921</v>
      </c>
      <c r="BD148" s="337"/>
      <c r="BE148" s="337"/>
      <c r="BF148" s="337"/>
      <c r="BG148" s="337"/>
      <c r="BH148" s="337"/>
      <c r="BI148" s="337"/>
      <c r="BJ148" s="337"/>
      <c r="BK148" s="337"/>
      <c r="BL148" s="337"/>
      <c r="BM148" s="432"/>
    </row>
    <row r="149" spans="1:65" s="6" customFormat="1" ht="12.95" customHeight="1" x14ac:dyDescent="0.2">
      <c r="A149" s="80" t="s">
        <v>911</v>
      </c>
      <c r="B149" s="32"/>
      <c r="C149" s="37" t="s">
        <v>922</v>
      </c>
      <c r="D149" s="276" t="s">
        <v>631</v>
      </c>
      <c r="E149" s="27"/>
      <c r="F149" s="32"/>
      <c r="G149" s="27" t="s">
        <v>923</v>
      </c>
      <c r="H149" s="27"/>
      <c r="I149" s="125" t="s">
        <v>924</v>
      </c>
      <c r="J149" s="125" t="s">
        <v>925</v>
      </c>
      <c r="K149" s="32" t="s">
        <v>22</v>
      </c>
      <c r="L149" s="32"/>
      <c r="M149" s="32"/>
      <c r="N149" s="32">
        <v>40</v>
      </c>
      <c r="O149" s="139" t="s">
        <v>162</v>
      </c>
      <c r="P149" s="68" t="s">
        <v>413</v>
      </c>
      <c r="Q149" s="32" t="s">
        <v>254</v>
      </c>
      <c r="R149" s="32" t="s">
        <v>163</v>
      </c>
      <c r="S149" s="32">
        <v>230000000</v>
      </c>
      <c r="T149" s="32" t="s">
        <v>926</v>
      </c>
      <c r="U149" s="139"/>
      <c r="V149" s="32" t="s">
        <v>927</v>
      </c>
      <c r="W149" s="32"/>
      <c r="X149" s="32"/>
      <c r="Y149" s="32">
        <v>30</v>
      </c>
      <c r="Z149" s="32" t="s">
        <v>166</v>
      </c>
      <c r="AA149" s="32">
        <v>10</v>
      </c>
      <c r="AB149" s="32"/>
      <c r="AC149" s="27" t="s">
        <v>164</v>
      </c>
      <c r="AD149" s="32"/>
      <c r="AE149" s="32"/>
      <c r="AF149" s="68">
        <v>691154836</v>
      </c>
      <c r="AG149" s="188">
        <f t="shared" si="262"/>
        <v>774093416.32000005</v>
      </c>
      <c r="AH149" s="69"/>
      <c r="AI149" s="69"/>
      <c r="AJ149" s="68">
        <v>255469850</v>
      </c>
      <c r="AK149" s="188">
        <f t="shared" si="263"/>
        <v>286126232</v>
      </c>
      <c r="AL149" s="69"/>
      <c r="AM149" s="69"/>
      <c r="AN149" s="69"/>
      <c r="AO149" s="69"/>
      <c r="AP149" s="69"/>
      <c r="AQ149" s="69"/>
      <c r="AR149" s="69"/>
      <c r="AS149" s="69"/>
      <c r="AT149" s="69"/>
      <c r="AU149" s="69"/>
      <c r="AV149" s="69"/>
      <c r="AW149" s="69"/>
      <c r="AX149" s="69"/>
      <c r="AY149" s="188">
        <v>0</v>
      </c>
      <c r="AZ149" s="188">
        <v>0</v>
      </c>
      <c r="BA149" s="32" t="s">
        <v>167</v>
      </c>
      <c r="BB149" s="32" t="s">
        <v>928</v>
      </c>
      <c r="BC149" s="32" t="s">
        <v>929</v>
      </c>
      <c r="BD149" s="40"/>
      <c r="BE149" s="40"/>
      <c r="BF149" s="40"/>
      <c r="BG149" s="40"/>
      <c r="BH149" s="40"/>
      <c r="BI149" s="40"/>
      <c r="BJ149" s="40"/>
      <c r="BK149" s="40"/>
      <c r="BL149" s="40"/>
      <c r="BM149" s="473"/>
    </row>
    <row r="150" spans="1:65" s="6" customFormat="1" ht="12.95" customHeight="1" x14ac:dyDescent="0.2">
      <c r="A150" s="80" t="s">
        <v>911</v>
      </c>
      <c r="B150" s="32"/>
      <c r="C150" s="37" t="s">
        <v>922</v>
      </c>
      <c r="D150" s="340" t="s">
        <v>974</v>
      </c>
      <c r="E150" s="27"/>
      <c r="F150" s="32"/>
      <c r="G150" s="27" t="s">
        <v>923</v>
      </c>
      <c r="H150" s="27"/>
      <c r="I150" s="125" t="s">
        <v>924</v>
      </c>
      <c r="J150" s="125" t="s">
        <v>925</v>
      </c>
      <c r="K150" s="32" t="s">
        <v>22</v>
      </c>
      <c r="L150" s="32"/>
      <c r="M150" s="32"/>
      <c r="N150" s="32">
        <v>40</v>
      </c>
      <c r="O150" s="139" t="s">
        <v>162</v>
      </c>
      <c r="P150" s="68" t="s">
        <v>413</v>
      </c>
      <c r="Q150" s="32" t="s">
        <v>255</v>
      </c>
      <c r="R150" s="32" t="s">
        <v>163</v>
      </c>
      <c r="S150" s="32">
        <v>230000000</v>
      </c>
      <c r="T150" s="32" t="s">
        <v>926</v>
      </c>
      <c r="U150" s="139"/>
      <c r="V150" s="32" t="s">
        <v>927</v>
      </c>
      <c r="W150" s="32"/>
      <c r="X150" s="32"/>
      <c r="Y150" s="32">
        <v>30</v>
      </c>
      <c r="Z150" s="32" t="s">
        <v>166</v>
      </c>
      <c r="AA150" s="32">
        <v>10</v>
      </c>
      <c r="AB150" s="32"/>
      <c r="AC150" s="27" t="s">
        <v>164</v>
      </c>
      <c r="AD150" s="32"/>
      <c r="AE150" s="32"/>
      <c r="AF150" s="68">
        <v>691154836</v>
      </c>
      <c r="AG150" s="188">
        <f>AF150*1.12</f>
        <v>774093416.32000005</v>
      </c>
      <c r="AH150" s="69"/>
      <c r="AI150" s="69"/>
      <c r="AJ150" s="68">
        <v>255469850</v>
      </c>
      <c r="AK150" s="188">
        <f>AJ150*1.12</f>
        <v>286126232</v>
      </c>
      <c r="AL150" s="69"/>
      <c r="AM150" s="69"/>
      <c r="AN150" s="69"/>
      <c r="AO150" s="69"/>
      <c r="AP150" s="69"/>
      <c r="AQ150" s="69"/>
      <c r="AR150" s="69"/>
      <c r="AS150" s="69"/>
      <c r="AT150" s="69"/>
      <c r="AU150" s="69"/>
      <c r="AV150" s="69"/>
      <c r="AW150" s="69"/>
      <c r="AX150" s="69"/>
      <c r="AY150" s="188">
        <v>0</v>
      </c>
      <c r="AZ150" s="188">
        <f>AY150*1.12</f>
        <v>0</v>
      </c>
      <c r="BA150" s="32" t="s">
        <v>167</v>
      </c>
      <c r="BB150" s="32" t="s">
        <v>928</v>
      </c>
      <c r="BC150" s="32" t="s">
        <v>929</v>
      </c>
      <c r="BD150" s="40"/>
      <c r="BE150" s="40"/>
      <c r="BF150" s="40"/>
      <c r="BG150" s="40"/>
      <c r="BH150" s="40"/>
      <c r="BI150" s="40"/>
      <c r="BJ150" s="40"/>
      <c r="BK150" s="40"/>
      <c r="BL150" s="40"/>
      <c r="BM150" s="422" t="s">
        <v>124</v>
      </c>
    </row>
    <row r="151" spans="1:65" s="6" customFormat="1" ht="12.95" customHeight="1" x14ac:dyDescent="0.2">
      <c r="A151" s="433" t="s">
        <v>911</v>
      </c>
      <c r="B151" s="369"/>
      <c r="C151" s="365" t="s">
        <v>922</v>
      </c>
      <c r="D151" s="423" t="s">
        <v>1117</v>
      </c>
      <c r="E151" s="343"/>
      <c r="F151" s="369"/>
      <c r="G151" s="343" t="s">
        <v>923</v>
      </c>
      <c r="H151" s="343"/>
      <c r="I151" s="367" t="s">
        <v>924</v>
      </c>
      <c r="J151" s="367" t="s">
        <v>925</v>
      </c>
      <c r="K151" s="369" t="s">
        <v>22</v>
      </c>
      <c r="L151" s="369"/>
      <c r="M151" s="369"/>
      <c r="N151" s="369">
        <v>40</v>
      </c>
      <c r="O151" s="428" t="s">
        <v>162</v>
      </c>
      <c r="P151" s="479" t="s">
        <v>413</v>
      </c>
      <c r="Q151" s="370" t="s">
        <v>1038</v>
      </c>
      <c r="R151" s="369" t="s">
        <v>163</v>
      </c>
      <c r="S151" s="369">
        <v>230000000</v>
      </c>
      <c r="T151" s="369" t="s">
        <v>926</v>
      </c>
      <c r="U151" s="428"/>
      <c r="V151" s="369" t="s">
        <v>927</v>
      </c>
      <c r="W151" s="369"/>
      <c r="X151" s="369"/>
      <c r="Y151" s="369">
        <v>30</v>
      </c>
      <c r="Z151" s="369" t="s">
        <v>166</v>
      </c>
      <c r="AA151" s="369">
        <v>10</v>
      </c>
      <c r="AB151" s="369"/>
      <c r="AC151" s="343" t="s">
        <v>164</v>
      </c>
      <c r="AD151" s="369"/>
      <c r="AE151" s="369"/>
      <c r="AF151" s="344">
        <v>691154836</v>
      </c>
      <c r="AG151" s="427">
        <f t="shared" ref="AG151" si="268">AF151*1.12</f>
        <v>774093416.32000005</v>
      </c>
      <c r="AH151" s="429"/>
      <c r="AI151" s="429"/>
      <c r="AJ151" s="344">
        <v>255469850</v>
      </c>
      <c r="AK151" s="427">
        <f t="shared" ref="AK151" si="269">AJ151*1.12</f>
        <v>286126232</v>
      </c>
      <c r="AL151" s="429"/>
      <c r="AM151" s="429"/>
      <c r="AN151" s="429"/>
      <c r="AO151" s="429"/>
      <c r="AP151" s="429"/>
      <c r="AQ151" s="429"/>
      <c r="AR151" s="429"/>
      <c r="AS151" s="429"/>
      <c r="AT151" s="429"/>
      <c r="AU151" s="429"/>
      <c r="AV151" s="429"/>
      <c r="AW151" s="429"/>
      <c r="AX151" s="429"/>
      <c r="AY151" s="344">
        <f t="shared" ref="AY151" si="270">AF151+AJ151+AN151</f>
        <v>946624686</v>
      </c>
      <c r="AZ151" s="344">
        <f t="shared" ref="AZ151" si="271">AY151*1.12</f>
        <v>1060219648.3200001</v>
      </c>
      <c r="BA151" s="369" t="s">
        <v>167</v>
      </c>
      <c r="BB151" s="369" t="s">
        <v>928</v>
      </c>
      <c r="BC151" s="369" t="s">
        <v>929</v>
      </c>
      <c r="BD151" s="337"/>
      <c r="BE151" s="337"/>
      <c r="BF151" s="337"/>
      <c r="BG151" s="337"/>
      <c r="BH151" s="337"/>
      <c r="BI151" s="337"/>
      <c r="BJ151" s="337"/>
      <c r="BK151" s="337"/>
      <c r="BL151" s="337"/>
      <c r="BM151" s="432"/>
    </row>
    <row r="152" spans="1:65" s="6" customFormat="1" ht="12.95" customHeight="1" x14ac:dyDescent="0.2">
      <c r="A152" s="91" t="s">
        <v>911</v>
      </c>
      <c r="B152" s="32"/>
      <c r="C152" s="37" t="s">
        <v>930</v>
      </c>
      <c r="D152" s="276" t="s">
        <v>639</v>
      </c>
      <c r="E152" s="27"/>
      <c r="F152" s="32"/>
      <c r="G152" s="32" t="s">
        <v>931</v>
      </c>
      <c r="H152" s="27"/>
      <c r="I152" s="32" t="s">
        <v>932</v>
      </c>
      <c r="J152" s="32" t="s">
        <v>933</v>
      </c>
      <c r="K152" s="32" t="s">
        <v>22</v>
      </c>
      <c r="L152" s="32"/>
      <c r="M152" s="32"/>
      <c r="N152" s="32">
        <v>40</v>
      </c>
      <c r="O152" s="139" t="s">
        <v>162</v>
      </c>
      <c r="P152" s="68" t="s">
        <v>413</v>
      </c>
      <c r="Q152" s="32" t="s">
        <v>254</v>
      </c>
      <c r="R152" s="32" t="s">
        <v>163</v>
      </c>
      <c r="S152" s="32">
        <v>230000000</v>
      </c>
      <c r="T152" s="32" t="s">
        <v>926</v>
      </c>
      <c r="U152" s="139"/>
      <c r="V152" s="32" t="s">
        <v>172</v>
      </c>
      <c r="W152" s="32"/>
      <c r="X152" s="32"/>
      <c r="Y152" s="32">
        <v>30</v>
      </c>
      <c r="Z152" s="32" t="s">
        <v>166</v>
      </c>
      <c r="AA152" s="32">
        <v>10</v>
      </c>
      <c r="AB152" s="32"/>
      <c r="AC152" s="27" t="s">
        <v>164</v>
      </c>
      <c r="AD152" s="32"/>
      <c r="AE152" s="32"/>
      <c r="AF152" s="68">
        <v>650000000</v>
      </c>
      <c r="AG152" s="188">
        <f t="shared" si="262"/>
        <v>728000000.00000012</v>
      </c>
      <c r="AH152" s="69"/>
      <c r="AI152" s="69"/>
      <c r="AJ152" s="68">
        <v>1422365290</v>
      </c>
      <c r="AK152" s="188">
        <f t="shared" si="263"/>
        <v>1593049124.8000002</v>
      </c>
      <c r="AL152" s="69"/>
      <c r="AM152" s="69"/>
      <c r="AN152" s="69"/>
      <c r="AO152" s="69"/>
      <c r="AP152" s="69"/>
      <c r="AQ152" s="69"/>
      <c r="AR152" s="69"/>
      <c r="AS152" s="69"/>
      <c r="AT152" s="69"/>
      <c r="AU152" s="69"/>
      <c r="AV152" s="69"/>
      <c r="AW152" s="69"/>
      <c r="AX152" s="69"/>
      <c r="AY152" s="188">
        <v>0</v>
      </c>
      <c r="AZ152" s="188">
        <v>0</v>
      </c>
      <c r="BA152" s="32" t="s">
        <v>167</v>
      </c>
      <c r="BB152" s="32" t="s">
        <v>934</v>
      </c>
      <c r="BC152" s="32" t="s">
        <v>935</v>
      </c>
      <c r="BD152" s="40"/>
      <c r="BE152" s="40"/>
      <c r="BF152" s="40"/>
      <c r="BG152" s="40"/>
      <c r="BH152" s="40"/>
      <c r="BI152" s="40"/>
      <c r="BJ152" s="40"/>
      <c r="BK152" s="40"/>
      <c r="BL152" s="40"/>
      <c r="BM152" s="473"/>
    </row>
    <row r="153" spans="1:65" s="6" customFormat="1" ht="12.95" customHeight="1" x14ac:dyDescent="0.2">
      <c r="A153" s="91" t="s">
        <v>911</v>
      </c>
      <c r="B153" s="32"/>
      <c r="C153" s="37" t="s">
        <v>930</v>
      </c>
      <c r="D153" s="340" t="s">
        <v>975</v>
      </c>
      <c r="E153" s="27"/>
      <c r="F153" s="32"/>
      <c r="G153" s="32" t="s">
        <v>931</v>
      </c>
      <c r="H153" s="32"/>
      <c r="I153" s="32" t="s">
        <v>932</v>
      </c>
      <c r="J153" s="32" t="s">
        <v>933</v>
      </c>
      <c r="K153" s="32" t="s">
        <v>22</v>
      </c>
      <c r="L153" s="32"/>
      <c r="M153" s="32"/>
      <c r="N153" s="32">
        <v>40</v>
      </c>
      <c r="O153" s="139" t="s">
        <v>162</v>
      </c>
      <c r="P153" s="68" t="s">
        <v>413</v>
      </c>
      <c r="Q153" s="32" t="s">
        <v>255</v>
      </c>
      <c r="R153" s="32" t="s">
        <v>163</v>
      </c>
      <c r="S153" s="32">
        <v>230000000</v>
      </c>
      <c r="T153" s="32" t="s">
        <v>926</v>
      </c>
      <c r="U153" s="139"/>
      <c r="V153" s="32" t="s">
        <v>172</v>
      </c>
      <c r="W153" s="32"/>
      <c r="X153" s="32"/>
      <c r="Y153" s="32">
        <v>30</v>
      </c>
      <c r="Z153" s="32" t="s">
        <v>166</v>
      </c>
      <c r="AA153" s="32">
        <v>10</v>
      </c>
      <c r="AB153" s="32"/>
      <c r="AC153" s="27" t="s">
        <v>164</v>
      </c>
      <c r="AD153" s="32"/>
      <c r="AE153" s="32"/>
      <c r="AF153" s="68">
        <v>650000000</v>
      </c>
      <c r="AG153" s="188">
        <f>AF153*1.12</f>
        <v>728000000.00000012</v>
      </c>
      <c r="AH153" s="69"/>
      <c r="AI153" s="69"/>
      <c r="AJ153" s="68">
        <v>1422365290</v>
      </c>
      <c r="AK153" s="188">
        <f>AJ153*1.12</f>
        <v>1593049124.8000002</v>
      </c>
      <c r="AL153" s="69"/>
      <c r="AM153" s="69"/>
      <c r="AN153" s="69"/>
      <c r="AO153" s="69"/>
      <c r="AP153" s="69"/>
      <c r="AQ153" s="69"/>
      <c r="AR153" s="69"/>
      <c r="AS153" s="69"/>
      <c r="AT153" s="69"/>
      <c r="AU153" s="69"/>
      <c r="AV153" s="69"/>
      <c r="AW153" s="69"/>
      <c r="AX153" s="69"/>
      <c r="AY153" s="188">
        <v>0</v>
      </c>
      <c r="AZ153" s="188">
        <f>AY153*1.12</f>
        <v>0</v>
      </c>
      <c r="BA153" s="32" t="s">
        <v>167</v>
      </c>
      <c r="BB153" s="32" t="s">
        <v>934</v>
      </c>
      <c r="BC153" s="32" t="s">
        <v>935</v>
      </c>
      <c r="BD153" s="40"/>
      <c r="BE153" s="40"/>
      <c r="BF153" s="40"/>
      <c r="BG153" s="40"/>
      <c r="BH153" s="40"/>
      <c r="BI153" s="40"/>
      <c r="BJ153" s="40"/>
      <c r="BK153" s="40"/>
      <c r="BL153" s="40"/>
      <c r="BM153" s="422" t="s">
        <v>124</v>
      </c>
    </row>
    <row r="154" spans="1:65" s="6" customFormat="1" ht="12.95" customHeight="1" x14ac:dyDescent="0.2">
      <c r="A154" s="434" t="s">
        <v>911</v>
      </c>
      <c r="B154" s="369"/>
      <c r="C154" s="365" t="s">
        <v>930</v>
      </c>
      <c r="D154" s="423" t="s">
        <v>1118</v>
      </c>
      <c r="E154" s="343"/>
      <c r="F154" s="369"/>
      <c r="G154" s="369" t="s">
        <v>931</v>
      </c>
      <c r="H154" s="369"/>
      <c r="I154" s="369" t="s">
        <v>932</v>
      </c>
      <c r="J154" s="369" t="s">
        <v>933</v>
      </c>
      <c r="K154" s="369" t="s">
        <v>22</v>
      </c>
      <c r="L154" s="369"/>
      <c r="M154" s="369"/>
      <c r="N154" s="369">
        <v>40</v>
      </c>
      <c r="O154" s="428" t="s">
        <v>162</v>
      </c>
      <c r="P154" s="479" t="s">
        <v>413</v>
      </c>
      <c r="Q154" s="370" t="s">
        <v>1038</v>
      </c>
      <c r="R154" s="369" t="s">
        <v>163</v>
      </c>
      <c r="S154" s="369">
        <v>230000000</v>
      </c>
      <c r="T154" s="369" t="s">
        <v>926</v>
      </c>
      <c r="U154" s="428"/>
      <c r="V154" s="369" t="s">
        <v>172</v>
      </c>
      <c r="W154" s="369"/>
      <c r="X154" s="369"/>
      <c r="Y154" s="369">
        <v>30</v>
      </c>
      <c r="Z154" s="369" t="s">
        <v>166</v>
      </c>
      <c r="AA154" s="369">
        <v>10</v>
      </c>
      <c r="AB154" s="369"/>
      <c r="AC154" s="343" t="s">
        <v>164</v>
      </c>
      <c r="AD154" s="369"/>
      <c r="AE154" s="369"/>
      <c r="AF154" s="344">
        <v>650000000</v>
      </c>
      <c r="AG154" s="427">
        <f t="shared" ref="AG154" si="272">AF154*1.12</f>
        <v>728000000.00000012</v>
      </c>
      <c r="AH154" s="429"/>
      <c r="AI154" s="429"/>
      <c r="AJ154" s="344">
        <v>1422365290</v>
      </c>
      <c r="AK154" s="427">
        <f t="shared" ref="AK154" si="273">AJ154*1.12</f>
        <v>1593049124.8000002</v>
      </c>
      <c r="AL154" s="429"/>
      <c r="AM154" s="429"/>
      <c r="AN154" s="429"/>
      <c r="AO154" s="429"/>
      <c r="AP154" s="429"/>
      <c r="AQ154" s="429"/>
      <c r="AR154" s="429"/>
      <c r="AS154" s="429"/>
      <c r="AT154" s="429"/>
      <c r="AU154" s="429"/>
      <c r="AV154" s="429"/>
      <c r="AW154" s="429"/>
      <c r="AX154" s="429"/>
      <c r="AY154" s="344">
        <f t="shared" ref="AY154" si="274">AF154+AJ154+AN154</f>
        <v>2072365290</v>
      </c>
      <c r="AZ154" s="344">
        <f t="shared" ref="AZ154" si="275">AY154*1.12</f>
        <v>2321049124.8000002</v>
      </c>
      <c r="BA154" s="369" t="s">
        <v>167</v>
      </c>
      <c r="BB154" s="369" t="s">
        <v>934</v>
      </c>
      <c r="BC154" s="369" t="s">
        <v>935</v>
      </c>
      <c r="BD154" s="337"/>
      <c r="BE154" s="337"/>
      <c r="BF154" s="337"/>
      <c r="BG154" s="337"/>
      <c r="BH154" s="337"/>
      <c r="BI154" s="337"/>
      <c r="BJ154" s="337"/>
      <c r="BK154" s="337"/>
      <c r="BL154" s="337"/>
      <c r="BM154" s="432"/>
    </row>
    <row r="155" spans="1:65" s="6" customFormat="1" ht="12.95" customHeight="1" x14ac:dyDescent="0.2">
      <c r="A155" s="80" t="s">
        <v>911</v>
      </c>
      <c r="B155" s="32"/>
      <c r="C155" s="37" t="s">
        <v>938</v>
      </c>
      <c r="D155" s="474" t="s">
        <v>41</v>
      </c>
      <c r="E155" s="27"/>
      <c r="F155" s="32"/>
      <c r="G155" s="27" t="s">
        <v>936</v>
      </c>
      <c r="H155" s="27"/>
      <c r="I155" s="125" t="s">
        <v>937</v>
      </c>
      <c r="J155" s="125" t="s">
        <v>937</v>
      </c>
      <c r="K155" s="32" t="s">
        <v>22</v>
      </c>
      <c r="L155" s="32"/>
      <c r="M155" s="32"/>
      <c r="N155" s="32">
        <v>40</v>
      </c>
      <c r="O155" s="32">
        <v>230000000</v>
      </c>
      <c r="P155" s="68" t="s">
        <v>413</v>
      </c>
      <c r="Q155" s="32" t="s">
        <v>254</v>
      </c>
      <c r="R155" s="32" t="s">
        <v>163</v>
      </c>
      <c r="S155" s="32">
        <v>230000000</v>
      </c>
      <c r="T155" s="32" t="s">
        <v>915</v>
      </c>
      <c r="U155" s="139"/>
      <c r="V155" s="32" t="s">
        <v>939</v>
      </c>
      <c r="W155" s="32" t="s">
        <v>566</v>
      </c>
      <c r="X155" s="32" t="s">
        <v>566</v>
      </c>
      <c r="Y155" s="32">
        <v>30</v>
      </c>
      <c r="Z155" s="32" t="s">
        <v>166</v>
      </c>
      <c r="AA155" s="32">
        <v>10</v>
      </c>
      <c r="AB155" s="32"/>
      <c r="AC155" s="27" t="s">
        <v>164</v>
      </c>
      <c r="AD155" s="32"/>
      <c r="AE155" s="32"/>
      <c r="AF155" s="68">
        <v>500090463</v>
      </c>
      <c r="AG155" s="188">
        <f t="shared" si="262"/>
        <v>560101318.56000006</v>
      </c>
      <c r="AH155" s="69"/>
      <c r="AI155" s="69"/>
      <c r="AJ155" s="69">
        <v>30000000</v>
      </c>
      <c r="AK155" s="188">
        <f t="shared" si="263"/>
        <v>33600000</v>
      </c>
      <c r="AL155" s="69"/>
      <c r="AM155" s="69"/>
      <c r="AN155" s="69"/>
      <c r="AO155" s="69"/>
      <c r="AP155" s="69"/>
      <c r="AQ155" s="69"/>
      <c r="AR155" s="69"/>
      <c r="AS155" s="69"/>
      <c r="AT155" s="69"/>
      <c r="AU155" s="69"/>
      <c r="AV155" s="69"/>
      <c r="AW155" s="69"/>
      <c r="AX155" s="69"/>
      <c r="AY155" s="188">
        <v>0</v>
      </c>
      <c r="AZ155" s="188">
        <v>0</v>
      </c>
      <c r="BA155" s="32" t="s">
        <v>167</v>
      </c>
      <c r="BB155" s="32" t="s">
        <v>940</v>
      </c>
      <c r="BC155" s="32" t="s">
        <v>941</v>
      </c>
      <c r="BD155" s="40"/>
      <c r="BE155" s="40"/>
      <c r="BF155" s="40"/>
      <c r="BG155" s="40"/>
      <c r="BH155" s="40"/>
      <c r="BI155" s="40"/>
      <c r="BJ155" s="40"/>
      <c r="BK155" s="40"/>
      <c r="BL155" s="40"/>
      <c r="BM155" s="34"/>
    </row>
    <row r="156" spans="1:65" s="6" customFormat="1" ht="12.95" customHeight="1" x14ac:dyDescent="0.2">
      <c r="A156" s="80" t="s">
        <v>911</v>
      </c>
      <c r="B156" s="32"/>
      <c r="C156" s="37" t="s">
        <v>938</v>
      </c>
      <c r="D156" s="340" t="s">
        <v>976</v>
      </c>
      <c r="E156" s="27"/>
      <c r="F156" s="32"/>
      <c r="G156" s="27" t="s">
        <v>936</v>
      </c>
      <c r="H156" s="27"/>
      <c r="I156" s="125" t="s">
        <v>937</v>
      </c>
      <c r="J156" s="125" t="s">
        <v>937</v>
      </c>
      <c r="K156" s="32" t="s">
        <v>22</v>
      </c>
      <c r="L156" s="32"/>
      <c r="M156" s="32"/>
      <c r="N156" s="32">
        <v>40</v>
      </c>
      <c r="O156" s="32">
        <v>230000000</v>
      </c>
      <c r="P156" s="68" t="s">
        <v>413</v>
      </c>
      <c r="Q156" s="32" t="s">
        <v>255</v>
      </c>
      <c r="R156" s="32" t="s">
        <v>163</v>
      </c>
      <c r="S156" s="32">
        <v>230000000</v>
      </c>
      <c r="T156" s="32" t="s">
        <v>915</v>
      </c>
      <c r="U156" s="139"/>
      <c r="V156" s="32" t="s">
        <v>939</v>
      </c>
      <c r="W156" s="32" t="s">
        <v>566</v>
      </c>
      <c r="X156" s="32" t="s">
        <v>566</v>
      </c>
      <c r="Y156" s="32">
        <v>30</v>
      </c>
      <c r="Z156" s="32" t="s">
        <v>166</v>
      </c>
      <c r="AA156" s="32">
        <v>10</v>
      </c>
      <c r="AB156" s="32"/>
      <c r="AC156" s="27" t="s">
        <v>164</v>
      </c>
      <c r="AD156" s="32"/>
      <c r="AE156" s="32"/>
      <c r="AF156" s="68">
        <v>500090463</v>
      </c>
      <c r="AG156" s="188">
        <f>AF156*1.12</f>
        <v>560101318.56000006</v>
      </c>
      <c r="AH156" s="69"/>
      <c r="AI156" s="69"/>
      <c r="AJ156" s="69">
        <v>30000000</v>
      </c>
      <c r="AK156" s="188">
        <f>AJ156*1.12</f>
        <v>33600000</v>
      </c>
      <c r="AL156" s="69"/>
      <c r="AM156" s="69"/>
      <c r="AN156" s="69"/>
      <c r="AO156" s="69"/>
      <c r="AP156" s="69"/>
      <c r="AQ156" s="69"/>
      <c r="AR156" s="69"/>
      <c r="AS156" s="69"/>
      <c r="AT156" s="69"/>
      <c r="AU156" s="69"/>
      <c r="AV156" s="69"/>
      <c r="AW156" s="69"/>
      <c r="AX156" s="69"/>
      <c r="AY156" s="188">
        <v>0</v>
      </c>
      <c r="AZ156" s="188">
        <f>AY156*1.12</f>
        <v>0</v>
      </c>
      <c r="BA156" s="32" t="s">
        <v>167</v>
      </c>
      <c r="BB156" s="32" t="s">
        <v>940</v>
      </c>
      <c r="BC156" s="32" t="s">
        <v>941</v>
      </c>
      <c r="BD156" s="40"/>
      <c r="BE156" s="40"/>
      <c r="BF156" s="40"/>
      <c r="BG156" s="40"/>
      <c r="BH156" s="40"/>
      <c r="BI156" s="40"/>
      <c r="BJ156" s="40"/>
      <c r="BK156" s="40"/>
      <c r="BL156" s="40"/>
      <c r="BM156" s="432">
        <v>14.29</v>
      </c>
    </row>
    <row r="157" spans="1:65" s="6" customFormat="1" ht="12.95" customHeight="1" x14ac:dyDescent="0.2">
      <c r="A157" s="433" t="s">
        <v>911</v>
      </c>
      <c r="B157" s="428" t="s">
        <v>226</v>
      </c>
      <c r="C157" s="365" t="s">
        <v>938</v>
      </c>
      <c r="D157" s="423" t="s">
        <v>1120</v>
      </c>
      <c r="E157" s="343"/>
      <c r="F157" s="369"/>
      <c r="G157" s="343" t="s">
        <v>936</v>
      </c>
      <c r="H157" s="343"/>
      <c r="I157" s="367" t="s">
        <v>937</v>
      </c>
      <c r="J157" s="367" t="s">
        <v>937</v>
      </c>
      <c r="K157" s="369" t="s">
        <v>22</v>
      </c>
      <c r="L157" s="369"/>
      <c r="M157" s="369"/>
      <c r="N157" s="369">
        <v>40</v>
      </c>
      <c r="O157" s="369">
        <v>230000000</v>
      </c>
      <c r="P157" s="479" t="s">
        <v>413</v>
      </c>
      <c r="Q157" s="369" t="s">
        <v>1038</v>
      </c>
      <c r="R157" s="369" t="s">
        <v>163</v>
      </c>
      <c r="S157" s="369">
        <v>230000000</v>
      </c>
      <c r="T157" s="369" t="s">
        <v>915</v>
      </c>
      <c r="U157" s="428"/>
      <c r="V157" s="369" t="s">
        <v>939</v>
      </c>
      <c r="W157" s="369" t="s">
        <v>566</v>
      </c>
      <c r="X157" s="369" t="s">
        <v>566</v>
      </c>
      <c r="Y157" s="369">
        <v>30</v>
      </c>
      <c r="Z157" s="369" t="s">
        <v>166</v>
      </c>
      <c r="AA157" s="369">
        <v>10</v>
      </c>
      <c r="AB157" s="369"/>
      <c r="AC157" s="343" t="s">
        <v>164</v>
      </c>
      <c r="AD157" s="369"/>
      <c r="AE157" s="369"/>
      <c r="AF157" s="431">
        <v>410395412</v>
      </c>
      <c r="AG157" s="427">
        <f t="shared" ref="AG157" si="276">AF157*1.12</f>
        <v>459642861.44000006</v>
      </c>
      <c r="AH157" s="429"/>
      <c r="AI157" s="429"/>
      <c r="AJ157" s="429">
        <v>30000000</v>
      </c>
      <c r="AK157" s="427">
        <f t="shared" ref="AK157" si="277">AJ157*1.12</f>
        <v>33600000</v>
      </c>
      <c r="AL157" s="429"/>
      <c r="AM157" s="429"/>
      <c r="AN157" s="429"/>
      <c r="AO157" s="429"/>
      <c r="AP157" s="429"/>
      <c r="AQ157" s="429"/>
      <c r="AR157" s="429"/>
      <c r="AS157" s="429"/>
      <c r="AT157" s="429"/>
      <c r="AU157" s="429"/>
      <c r="AV157" s="429"/>
      <c r="AW157" s="429"/>
      <c r="AX157" s="429"/>
      <c r="AY157" s="344">
        <f t="shared" ref="AY157" si="278">AF157+AJ157+AN157</f>
        <v>440395412</v>
      </c>
      <c r="AZ157" s="344">
        <f t="shared" ref="AZ157" si="279">AY157*1.12</f>
        <v>493242861.44000006</v>
      </c>
      <c r="BA157" s="369" t="s">
        <v>167</v>
      </c>
      <c r="BB157" s="369" t="s">
        <v>940</v>
      </c>
      <c r="BC157" s="369" t="s">
        <v>941</v>
      </c>
      <c r="BD157" s="337"/>
      <c r="BE157" s="337"/>
      <c r="BF157" s="337"/>
      <c r="BG157" s="337"/>
      <c r="BH157" s="337"/>
      <c r="BI157" s="337"/>
      <c r="BJ157" s="337"/>
      <c r="BK157" s="337"/>
      <c r="BL157" s="337"/>
      <c r="BM157" s="432"/>
    </row>
    <row r="158" spans="1:65" s="6" customFormat="1" ht="12.95" customHeight="1" x14ac:dyDescent="0.2">
      <c r="A158" s="80" t="s">
        <v>911</v>
      </c>
      <c r="B158" s="32"/>
      <c r="C158" s="37" t="s">
        <v>942</v>
      </c>
      <c r="D158" s="276" t="s">
        <v>636</v>
      </c>
      <c r="E158" s="27"/>
      <c r="F158" s="32"/>
      <c r="G158" s="27" t="s">
        <v>923</v>
      </c>
      <c r="H158" s="27"/>
      <c r="I158" s="125" t="s">
        <v>924</v>
      </c>
      <c r="J158" s="125" t="s">
        <v>925</v>
      </c>
      <c r="K158" s="32" t="s">
        <v>22</v>
      </c>
      <c r="L158" s="32"/>
      <c r="M158" s="32"/>
      <c r="N158" s="32">
        <v>40</v>
      </c>
      <c r="O158" s="139" t="s">
        <v>162</v>
      </c>
      <c r="P158" s="68" t="s">
        <v>413</v>
      </c>
      <c r="Q158" s="32" t="s">
        <v>254</v>
      </c>
      <c r="R158" s="32" t="s">
        <v>163</v>
      </c>
      <c r="S158" s="32">
        <v>230000000</v>
      </c>
      <c r="T158" s="32" t="s">
        <v>926</v>
      </c>
      <c r="U158" s="139"/>
      <c r="V158" s="32" t="s">
        <v>943</v>
      </c>
      <c r="W158" s="32"/>
      <c r="X158" s="32"/>
      <c r="Y158" s="32">
        <v>30</v>
      </c>
      <c r="Z158" s="32" t="s">
        <v>166</v>
      </c>
      <c r="AA158" s="32">
        <v>10</v>
      </c>
      <c r="AB158" s="32"/>
      <c r="AC158" s="27" t="s">
        <v>164</v>
      </c>
      <c r="AD158" s="32"/>
      <c r="AE158" s="32"/>
      <c r="AF158" s="68">
        <v>650000000</v>
      </c>
      <c r="AG158" s="188">
        <f t="shared" si="262"/>
        <v>728000000.00000012</v>
      </c>
      <c r="AH158" s="69"/>
      <c r="AI158" s="69"/>
      <c r="AJ158" s="68">
        <v>323000000</v>
      </c>
      <c r="AK158" s="188">
        <f t="shared" si="263"/>
        <v>361760000.00000006</v>
      </c>
      <c r="AL158" s="27"/>
      <c r="AM158" s="69"/>
      <c r="AN158" s="69">
        <v>120584839</v>
      </c>
      <c r="AO158" s="68">
        <v>443584839</v>
      </c>
      <c r="AP158" s="69"/>
      <c r="AQ158" s="69"/>
      <c r="AR158" s="69"/>
      <c r="AS158" s="69"/>
      <c r="AT158" s="69"/>
      <c r="AU158" s="69"/>
      <c r="AV158" s="69"/>
      <c r="AW158" s="69"/>
      <c r="AX158" s="69"/>
      <c r="AY158" s="188">
        <v>0</v>
      </c>
      <c r="AZ158" s="188">
        <v>0</v>
      </c>
      <c r="BA158" s="32" t="s">
        <v>167</v>
      </c>
      <c r="BB158" s="32" t="s">
        <v>944</v>
      </c>
      <c r="BC158" s="32" t="s">
        <v>945</v>
      </c>
      <c r="BD158" s="32"/>
      <c r="BE158" s="32"/>
      <c r="BF158" s="32"/>
      <c r="BG158" s="32"/>
      <c r="BH158" s="32"/>
      <c r="BI158" s="26"/>
      <c r="BJ158" s="26"/>
      <c r="BK158" s="26"/>
      <c r="BL158" s="26"/>
      <c r="BM158" s="341"/>
    </row>
    <row r="159" spans="1:65" s="6" customFormat="1" ht="12.95" customHeight="1" x14ac:dyDescent="0.2">
      <c r="A159" s="80" t="s">
        <v>911</v>
      </c>
      <c r="B159" s="32"/>
      <c r="C159" s="37" t="s">
        <v>942</v>
      </c>
      <c r="D159" s="340" t="s">
        <v>977</v>
      </c>
      <c r="E159" s="27"/>
      <c r="F159" s="32"/>
      <c r="G159" s="27" t="s">
        <v>923</v>
      </c>
      <c r="H159" s="27"/>
      <c r="I159" s="125" t="s">
        <v>924</v>
      </c>
      <c r="J159" s="125" t="s">
        <v>925</v>
      </c>
      <c r="K159" s="32" t="s">
        <v>22</v>
      </c>
      <c r="L159" s="32"/>
      <c r="M159" s="32"/>
      <c r="N159" s="32">
        <v>40</v>
      </c>
      <c r="O159" s="139" t="s">
        <v>162</v>
      </c>
      <c r="P159" s="68" t="s">
        <v>413</v>
      </c>
      <c r="Q159" s="32" t="s">
        <v>255</v>
      </c>
      <c r="R159" s="32" t="s">
        <v>163</v>
      </c>
      <c r="S159" s="32">
        <v>230000000</v>
      </c>
      <c r="T159" s="32" t="s">
        <v>926</v>
      </c>
      <c r="U159" s="139"/>
      <c r="V159" s="32" t="s">
        <v>943</v>
      </c>
      <c r="W159" s="32"/>
      <c r="X159" s="32"/>
      <c r="Y159" s="32">
        <v>30</v>
      </c>
      <c r="Z159" s="32" t="s">
        <v>166</v>
      </c>
      <c r="AA159" s="32">
        <v>10</v>
      </c>
      <c r="AB159" s="32"/>
      <c r="AC159" s="27" t="s">
        <v>164</v>
      </c>
      <c r="AD159" s="32"/>
      <c r="AE159" s="32"/>
      <c r="AF159" s="68">
        <v>650000000</v>
      </c>
      <c r="AG159" s="188">
        <f t="shared" si="262"/>
        <v>728000000.00000012</v>
      </c>
      <c r="AH159" s="69"/>
      <c r="AI159" s="69"/>
      <c r="AJ159" s="68">
        <v>323000000</v>
      </c>
      <c r="AK159" s="188">
        <f t="shared" si="263"/>
        <v>361760000.00000006</v>
      </c>
      <c r="AL159" s="27"/>
      <c r="AM159" s="69"/>
      <c r="AN159" s="69">
        <v>120584839</v>
      </c>
      <c r="AO159" s="68">
        <v>443584839</v>
      </c>
      <c r="AP159" s="69"/>
      <c r="AQ159" s="69"/>
      <c r="AR159" s="69"/>
      <c r="AS159" s="69"/>
      <c r="AT159" s="69"/>
      <c r="AU159" s="69"/>
      <c r="AV159" s="69"/>
      <c r="AW159" s="69"/>
      <c r="AX159" s="69"/>
      <c r="AY159" s="188">
        <v>0</v>
      </c>
      <c r="AZ159" s="188">
        <f t="shared" ref="AZ159:AZ161" si="280">AY159*1.12</f>
        <v>0</v>
      </c>
      <c r="BA159" s="32" t="s">
        <v>167</v>
      </c>
      <c r="BB159" s="32" t="s">
        <v>944</v>
      </c>
      <c r="BC159" s="32" t="s">
        <v>945</v>
      </c>
      <c r="BD159" s="32"/>
      <c r="BE159" s="32"/>
      <c r="BF159" s="32"/>
      <c r="BG159" s="32"/>
      <c r="BH159" s="32"/>
      <c r="BI159" s="26"/>
      <c r="BJ159" s="26"/>
      <c r="BK159" s="26"/>
      <c r="BL159" s="26"/>
      <c r="BM159" s="422" t="s">
        <v>124</v>
      </c>
    </row>
    <row r="160" spans="1:65" s="6" customFormat="1" ht="12.95" customHeight="1" x14ac:dyDescent="0.2">
      <c r="A160" s="433" t="s">
        <v>911</v>
      </c>
      <c r="B160" s="369"/>
      <c r="C160" s="365" t="s">
        <v>942</v>
      </c>
      <c r="D160" s="423" t="s">
        <v>1119</v>
      </c>
      <c r="E160" s="343"/>
      <c r="F160" s="369"/>
      <c r="G160" s="343" t="s">
        <v>923</v>
      </c>
      <c r="H160" s="343"/>
      <c r="I160" s="367" t="s">
        <v>924</v>
      </c>
      <c r="J160" s="367" t="s">
        <v>925</v>
      </c>
      <c r="K160" s="369" t="s">
        <v>22</v>
      </c>
      <c r="L160" s="369"/>
      <c r="M160" s="369"/>
      <c r="N160" s="369">
        <v>40</v>
      </c>
      <c r="O160" s="428" t="s">
        <v>162</v>
      </c>
      <c r="P160" s="479" t="s">
        <v>413</v>
      </c>
      <c r="Q160" s="370" t="s">
        <v>1038</v>
      </c>
      <c r="R160" s="369" t="s">
        <v>163</v>
      </c>
      <c r="S160" s="369">
        <v>230000000</v>
      </c>
      <c r="T160" s="369" t="s">
        <v>926</v>
      </c>
      <c r="U160" s="428"/>
      <c r="V160" s="369" t="s">
        <v>943</v>
      </c>
      <c r="W160" s="369"/>
      <c r="X160" s="369"/>
      <c r="Y160" s="369">
        <v>30</v>
      </c>
      <c r="Z160" s="369" t="s">
        <v>166</v>
      </c>
      <c r="AA160" s="369">
        <v>10</v>
      </c>
      <c r="AB160" s="369"/>
      <c r="AC160" s="343" t="s">
        <v>164</v>
      </c>
      <c r="AD160" s="369"/>
      <c r="AE160" s="369"/>
      <c r="AF160" s="344">
        <v>650000000</v>
      </c>
      <c r="AG160" s="427">
        <f t="shared" si="262"/>
        <v>728000000.00000012</v>
      </c>
      <c r="AH160" s="429"/>
      <c r="AI160" s="429"/>
      <c r="AJ160" s="344">
        <v>323000000</v>
      </c>
      <c r="AK160" s="427">
        <f t="shared" si="263"/>
        <v>361760000.00000006</v>
      </c>
      <c r="AL160" s="343"/>
      <c r="AM160" s="429"/>
      <c r="AN160" s="429">
        <v>120584839</v>
      </c>
      <c r="AO160" s="427">
        <f>AN160*1.12</f>
        <v>135055019.68000001</v>
      </c>
      <c r="AP160" s="429"/>
      <c r="AQ160" s="429"/>
      <c r="AR160" s="429"/>
      <c r="AS160" s="429"/>
      <c r="AT160" s="429"/>
      <c r="AU160" s="429"/>
      <c r="AV160" s="429"/>
      <c r="AW160" s="429"/>
      <c r="AX160" s="429"/>
      <c r="AY160" s="344">
        <f>AF160+AJ160+AN160</f>
        <v>1093584839</v>
      </c>
      <c r="AZ160" s="344">
        <f t="shared" si="280"/>
        <v>1224815019.6800001</v>
      </c>
      <c r="BA160" s="369" t="s">
        <v>167</v>
      </c>
      <c r="BB160" s="369" t="s">
        <v>944</v>
      </c>
      <c r="BC160" s="369" t="s">
        <v>945</v>
      </c>
      <c r="BD160" s="369"/>
      <c r="BE160" s="369"/>
      <c r="BF160" s="369"/>
      <c r="BG160" s="369"/>
      <c r="BH160" s="369"/>
      <c r="BI160" s="369"/>
      <c r="BJ160" s="369"/>
      <c r="BK160" s="369"/>
      <c r="BL160" s="369"/>
      <c r="BM160" s="435"/>
    </row>
    <row r="161" spans="1:98" s="6" customFormat="1" ht="12.95" customHeight="1" x14ac:dyDescent="0.2">
      <c r="A161" s="433" t="s">
        <v>911</v>
      </c>
      <c r="B161" s="428" t="s">
        <v>226</v>
      </c>
      <c r="C161" s="369"/>
      <c r="D161" s="424" t="s">
        <v>642</v>
      </c>
      <c r="E161" s="343"/>
      <c r="F161" s="369"/>
      <c r="G161" s="369" t="s">
        <v>936</v>
      </c>
      <c r="H161" s="369"/>
      <c r="I161" s="369" t="s">
        <v>937</v>
      </c>
      <c r="J161" s="369" t="s">
        <v>937</v>
      </c>
      <c r="K161" s="369" t="s">
        <v>22</v>
      </c>
      <c r="L161" s="369"/>
      <c r="M161" s="369"/>
      <c r="N161" s="369">
        <v>40</v>
      </c>
      <c r="O161" s="428">
        <v>230000000</v>
      </c>
      <c r="P161" s="479" t="s">
        <v>413</v>
      </c>
      <c r="Q161" s="369" t="s">
        <v>1038</v>
      </c>
      <c r="R161" s="428" t="s">
        <v>163</v>
      </c>
      <c r="S161" s="428">
        <v>230000000</v>
      </c>
      <c r="T161" s="428" t="s">
        <v>1121</v>
      </c>
      <c r="U161" s="428"/>
      <c r="V161" s="428" t="s">
        <v>1122</v>
      </c>
      <c r="W161" s="428" t="s">
        <v>566</v>
      </c>
      <c r="X161" s="428" t="s">
        <v>566</v>
      </c>
      <c r="Y161" s="428">
        <v>30</v>
      </c>
      <c r="Z161" s="428" t="s">
        <v>166</v>
      </c>
      <c r="AA161" s="428">
        <v>10</v>
      </c>
      <c r="AB161" s="428"/>
      <c r="AC161" s="436" t="s">
        <v>164</v>
      </c>
      <c r="AD161" s="428"/>
      <c r="AE161" s="428"/>
      <c r="AF161" s="431">
        <v>507227563</v>
      </c>
      <c r="AG161" s="427">
        <f t="shared" si="262"/>
        <v>568094870.56000006</v>
      </c>
      <c r="AH161" s="431"/>
      <c r="AI161" s="431"/>
      <c r="AJ161" s="431">
        <v>46319570</v>
      </c>
      <c r="AK161" s="427">
        <f t="shared" si="263"/>
        <v>51877918.400000006</v>
      </c>
      <c r="AL161" s="343"/>
      <c r="AM161" s="429"/>
      <c r="AN161" s="429"/>
      <c r="AO161" s="344"/>
      <c r="AP161" s="429"/>
      <c r="AQ161" s="429"/>
      <c r="AR161" s="429"/>
      <c r="AS161" s="429"/>
      <c r="AT161" s="429"/>
      <c r="AU161" s="429"/>
      <c r="AV161" s="429"/>
      <c r="AW161" s="429"/>
      <c r="AX161" s="429"/>
      <c r="AY161" s="344">
        <f>AF161+AJ161+AN161</f>
        <v>553547133</v>
      </c>
      <c r="AZ161" s="344">
        <f t="shared" si="280"/>
        <v>619972788.96000004</v>
      </c>
      <c r="BA161" s="428" t="s">
        <v>167</v>
      </c>
      <c r="BB161" s="428" t="s">
        <v>1123</v>
      </c>
      <c r="BC161" s="428" t="s">
        <v>1124</v>
      </c>
      <c r="BD161" s="369"/>
      <c r="BE161" s="369"/>
      <c r="BF161" s="369"/>
      <c r="BG161" s="369"/>
      <c r="BH161" s="369"/>
      <c r="BI161" s="369"/>
      <c r="BJ161" s="369"/>
      <c r="BK161" s="369"/>
      <c r="BL161" s="433"/>
      <c r="BM161" s="415" t="s">
        <v>1154</v>
      </c>
    </row>
    <row r="162" spans="1:98" ht="12.95" customHeight="1" x14ac:dyDescent="0.2">
      <c r="A162" s="14"/>
      <c r="B162" s="14"/>
      <c r="C162" s="14"/>
      <c r="D162" s="14"/>
      <c r="E162" s="14"/>
      <c r="F162" s="15" t="s">
        <v>170</v>
      </c>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8">
        <f>SUM(AY109:AY161)</f>
        <v>69759352479.556854</v>
      </c>
      <c r="AZ162" s="18">
        <f>SUM(AZ109:AZ161)</f>
        <v>78130474777.103699</v>
      </c>
      <c r="BA162" s="14"/>
      <c r="BB162" s="14"/>
      <c r="BC162" s="14"/>
      <c r="BD162" s="14"/>
      <c r="BE162" s="14"/>
      <c r="BF162" s="14"/>
      <c r="BG162" s="14"/>
      <c r="BH162" s="14"/>
      <c r="BI162" s="14"/>
      <c r="BJ162" s="14"/>
      <c r="BK162" s="14"/>
      <c r="BL162" s="14"/>
      <c r="BM162" s="14"/>
      <c r="BN162" s="22"/>
    </row>
    <row r="163" spans="1:98" ht="12.95" customHeight="1" x14ac:dyDescent="0.2">
      <c r="A163" s="14"/>
      <c r="B163" s="14"/>
      <c r="C163" s="14"/>
      <c r="D163" s="14"/>
      <c r="E163" s="14"/>
      <c r="F163" s="7" t="s">
        <v>161</v>
      </c>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4"/>
      <c r="BB163" s="14"/>
      <c r="BC163" s="14"/>
      <c r="BD163" s="14"/>
      <c r="BE163" s="14"/>
      <c r="BF163" s="14"/>
      <c r="BG163" s="14"/>
      <c r="BH163" s="14"/>
      <c r="BI163" s="14"/>
      <c r="BJ163" s="14"/>
      <c r="BK163" s="14"/>
      <c r="BL163" s="14"/>
      <c r="BM163" s="14"/>
      <c r="BN163" s="22"/>
    </row>
    <row r="164" spans="1:98" s="6" customFormat="1" ht="12.95" customHeight="1" x14ac:dyDescent="0.2">
      <c r="A164" s="74" t="s">
        <v>185</v>
      </c>
      <c r="B164" s="22" t="s">
        <v>308</v>
      </c>
      <c r="C164" s="37" t="s">
        <v>375</v>
      </c>
      <c r="D164" s="119" t="s">
        <v>70</v>
      </c>
      <c r="E164" s="29"/>
      <c r="F164" s="40" t="s">
        <v>69</v>
      </c>
      <c r="G164" s="66" t="s">
        <v>376</v>
      </c>
      <c r="H164" s="24" t="s">
        <v>377</v>
      </c>
      <c r="I164" s="66" t="s">
        <v>377</v>
      </c>
      <c r="J164" s="24" t="s">
        <v>378</v>
      </c>
      <c r="K164" s="22" t="s">
        <v>22</v>
      </c>
      <c r="L164" s="22"/>
      <c r="M164" s="22"/>
      <c r="N164" s="75">
        <v>45</v>
      </c>
      <c r="O164" s="75">
        <v>230000000</v>
      </c>
      <c r="P164" s="68" t="s">
        <v>413</v>
      </c>
      <c r="Q164" s="22" t="s">
        <v>271</v>
      </c>
      <c r="R164" s="20" t="s">
        <v>163</v>
      </c>
      <c r="S164" s="75">
        <v>230000000</v>
      </c>
      <c r="T164" s="94" t="s">
        <v>31</v>
      </c>
      <c r="U164" s="22"/>
      <c r="V164" s="20" t="s">
        <v>313</v>
      </c>
      <c r="W164" s="22"/>
      <c r="X164" s="20"/>
      <c r="Y164" s="213">
        <v>0</v>
      </c>
      <c r="Z164" s="75">
        <v>90</v>
      </c>
      <c r="AA164" s="213">
        <v>10</v>
      </c>
      <c r="AB164" s="22"/>
      <c r="AC164" s="22" t="s">
        <v>256</v>
      </c>
      <c r="AD164" s="22"/>
      <c r="AE164" s="215"/>
      <c r="AF164" s="181">
        <v>6800000</v>
      </c>
      <c r="AG164" s="216">
        <f t="shared" ref="AG164:AG172" si="281">AF164*1.12</f>
        <v>7616000.0000000009</v>
      </c>
      <c r="AH164" s="22"/>
      <c r="AI164" s="22"/>
      <c r="AJ164" s="181">
        <v>3750000</v>
      </c>
      <c r="AK164" s="216">
        <f t="shared" ref="AK164:AK172" si="282">AJ164*1.12</f>
        <v>4200000</v>
      </c>
      <c r="AL164" s="216"/>
      <c r="AM164" s="216"/>
      <c r="AN164" s="181">
        <v>3750000</v>
      </c>
      <c r="AO164" s="216">
        <f t="shared" ref="AO164:AO172" si="283">AN164*1.12</f>
        <v>4200000</v>
      </c>
      <c r="AP164" s="216"/>
      <c r="AQ164" s="216"/>
      <c r="AR164" s="216"/>
      <c r="AS164" s="216"/>
      <c r="AT164" s="216"/>
      <c r="AU164" s="22"/>
      <c r="AV164" s="22"/>
      <c r="AW164" s="22"/>
      <c r="AX164" s="97">
        <f t="shared" ref="AX164:AX171" si="284">AD164+AH164+AL164+AP164+AT164</f>
        <v>0</v>
      </c>
      <c r="AY164" s="97">
        <f t="shared" ref="AY164:AZ172" si="285">AF164+AJ164+AN164+AR164+AV164</f>
        <v>14300000</v>
      </c>
      <c r="AZ164" s="97">
        <f t="shared" si="285"/>
        <v>16016000</v>
      </c>
      <c r="BA164" s="22" t="s">
        <v>167</v>
      </c>
      <c r="BB164" s="41" t="s">
        <v>379</v>
      </c>
      <c r="BC164" s="24" t="s">
        <v>378</v>
      </c>
      <c r="BD164" s="22"/>
      <c r="BE164" s="22"/>
      <c r="BF164" s="41"/>
      <c r="BG164" s="22"/>
      <c r="BH164" s="22"/>
      <c r="BI164" s="41"/>
      <c r="BJ164" s="22"/>
      <c r="BK164" s="22"/>
      <c r="BL164" s="31"/>
      <c r="BM164" s="31"/>
      <c r="BN164" s="37" t="s">
        <v>375</v>
      </c>
    </row>
    <row r="165" spans="1:98" s="6" customFormat="1" ht="12.95" customHeight="1" x14ac:dyDescent="0.2">
      <c r="A165" s="74" t="s">
        <v>185</v>
      </c>
      <c r="B165" s="22" t="s">
        <v>308</v>
      </c>
      <c r="C165" s="37" t="s">
        <v>380</v>
      </c>
      <c r="D165" s="119" t="s">
        <v>68</v>
      </c>
      <c r="E165" s="29"/>
      <c r="F165" s="40" t="s">
        <v>68</v>
      </c>
      <c r="G165" s="66" t="s">
        <v>376</v>
      </c>
      <c r="H165" s="24" t="s">
        <v>377</v>
      </c>
      <c r="I165" s="66" t="s">
        <v>377</v>
      </c>
      <c r="J165" s="24" t="s">
        <v>381</v>
      </c>
      <c r="K165" s="22" t="s">
        <v>22</v>
      </c>
      <c r="L165" s="22"/>
      <c r="M165" s="22"/>
      <c r="N165" s="75">
        <v>45</v>
      </c>
      <c r="O165" s="75">
        <v>230000000</v>
      </c>
      <c r="P165" s="68" t="s">
        <v>413</v>
      </c>
      <c r="Q165" s="22" t="s">
        <v>271</v>
      </c>
      <c r="R165" s="20" t="s">
        <v>163</v>
      </c>
      <c r="S165" s="75">
        <v>230000000</v>
      </c>
      <c r="T165" s="94" t="s">
        <v>31</v>
      </c>
      <c r="U165" s="22"/>
      <c r="V165" s="20" t="s">
        <v>313</v>
      </c>
      <c r="W165" s="22"/>
      <c r="X165" s="20"/>
      <c r="Y165" s="213">
        <v>0</v>
      </c>
      <c r="Z165" s="75">
        <v>90</v>
      </c>
      <c r="AA165" s="213">
        <v>10</v>
      </c>
      <c r="AB165" s="22"/>
      <c r="AC165" s="22" t="s">
        <v>256</v>
      </c>
      <c r="AD165" s="22"/>
      <c r="AE165" s="215"/>
      <c r="AF165" s="181">
        <v>6681700</v>
      </c>
      <c r="AG165" s="216">
        <f t="shared" si="281"/>
        <v>7483504.0000000009</v>
      </c>
      <c r="AH165" s="22"/>
      <c r="AI165" s="22"/>
      <c r="AJ165" s="181">
        <v>3410400</v>
      </c>
      <c r="AK165" s="216">
        <f t="shared" si="282"/>
        <v>3819648.0000000005</v>
      </c>
      <c r="AL165" s="216"/>
      <c r="AM165" s="216"/>
      <c r="AN165" s="181">
        <v>3410400</v>
      </c>
      <c r="AO165" s="216">
        <f t="shared" si="283"/>
        <v>3819648.0000000005</v>
      </c>
      <c r="AP165" s="216"/>
      <c r="AQ165" s="216"/>
      <c r="AR165" s="216"/>
      <c r="AS165" s="216"/>
      <c r="AT165" s="216"/>
      <c r="AU165" s="22"/>
      <c r="AV165" s="22"/>
      <c r="AW165" s="22"/>
      <c r="AX165" s="97">
        <f t="shared" si="284"/>
        <v>0</v>
      </c>
      <c r="AY165" s="97">
        <f t="shared" si="285"/>
        <v>13502500</v>
      </c>
      <c r="AZ165" s="97">
        <f t="shared" si="285"/>
        <v>15122800.000000002</v>
      </c>
      <c r="BA165" s="22" t="s">
        <v>167</v>
      </c>
      <c r="BB165" s="41" t="s">
        <v>382</v>
      </c>
      <c r="BC165" s="24" t="s">
        <v>381</v>
      </c>
      <c r="BD165" s="22"/>
      <c r="BE165" s="22"/>
      <c r="BF165" s="41"/>
      <c r="BG165" s="22"/>
      <c r="BH165" s="22"/>
      <c r="BI165" s="41"/>
      <c r="BJ165" s="22"/>
      <c r="BK165" s="22"/>
      <c r="BL165" s="31"/>
      <c r="BM165" s="31"/>
      <c r="BN165" s="37" t="s">
        <v>380</v>
      </c>
    </row>
    <row r="166" spans="1:98" ht="12.95" customHeight="1" x14ac:dyDescent="0.2">
      <c r="A166" s="74" t="s">
        <v>185</v>
      </c>
      <c r="B166" s="22" t="s">
        <v>308</v>
      </c>
      <c r="C166" s="37" t="s">
        <v>383</v>
      </c>
      <c r="D166" s="119" t="s">
        <v>69</v>
      </c>
      <c r="E166" s="29"/>
      <c r="F166" s="22" t="s">
        <v>70</v>
      </c>
      <c r="G166" s="66" t="s">
        <v>376</v>
      </c>
      <c r="H166" s="24" t="s">
        <v>377</v>
      </c>
      <c r="I166" s="66" t="s">
        <v>377</v>
      </c>
      <c r="J166" s="24" t="s">
        <v>384</v>
      </c>
      <c r="K166" s="22" t="s">
        <v>22</v>
      </c>
      <c r="L166" s="22"/>
      <c r="M166" s="22"/>
      <c r="N166" s="75">
        <v>45</v>
      </c>
      <c r="O166" s="75">
        <v>230000000</v>
      </c>
      <c r="P166" s="68" t="s">
        <v>413</v>
      </c>
      <c r="Q166" s="22" t="s">
        <v>271</v>
      </c>
      <c r="R166" s="20" t="s">
        <v>163</v>
      </c>
      <c r="S166" s="75">
        <v>230000000</v>
      </c>
      <c r="T166" s="94" t="s">
        <v>31</v>
      </c>
      <c r="U166" s="22"/>
      <c r="V166" s="20" t="s">
        <v>313</v>
      </c>
      <c r="W166" s="22"/>
      <c r="X166" s="20"/>
      <c r="Y166" s="213">
        <v>0</v>
      </c>
      <c r="Z166" s="75">
        <v>90</v>
      </c>
      <c r="AA166" s="213">
        <v>10</v>
      </c>
      <c r="AB166" s="22"/>
      <c r="AC166" s="22" t="s">
        <v>256</v>
      </c>
      <c r="AD166" s="22"/>
      <c r="AE166" s="215"/>
      <c r="AF166" s="181">
        <v>3599400</v>
      </c>
      <c r="AG166" s="216">
        <f t="shared" si="281"/>
        <v>4031328.0000000005</v>
      </c>
      <c r="AH166" s="22"/>
      <c r="AI166" s="22"/>
      <c r="AJ166" s="181">
        <v>2439400</v>
      </c>
      <c r="AK166" s="216">
        <f t="shared" si="282"/>
        <v>2732128.0000000005</v>
      </c>
      <c r="AL166" s="216"/>
      <c r="AM166" s="216"/>
      <c r="AN166" s="181">
        <v>2439400</v>
      </c>
      <c r="AO166" s="216">
        <f t="shared" si="283"/>
        <v>2732128.0000000005</v>
      </c>
      <c r="AP166" s="216"/>
      <c r="AQ166" s="216"/>
      <c r="AR166" s="216"/>
      <c r="AS166" s="216"/>
      <c r="AT166" s="216"/>
      <c r="AU166" s="22"/>
      <c r="AV166" s="22"/>
      <c r="AW166" s="22"/>
      <c r="AX166" s="97">
        <f t="shared" si="284"/>
        <v>0</v>
      </c>
      <c r="AY166" s="97">
        <f t="shared" si="285"/>
        <v>8478200</v>
      </c>
      <c r="AZ166" s="97">
        <f t="shared" si="285"/>
        <v>9495584.0000000019</v>
      </c>
      <c r="BA166" s="22" t="s">
        <v>167</v>
      </c>
      <c r="BB166" s="41" t="s">
        <v>385</v>
      </c>
      <c r="BC166" s="24" t="s">
        <v>384</v>
      </c>
      <c r="BD166" s="22"/>
      <c r="BE166" s="22"/>
      <c r="BF166" s="41"/>
      <c r="BG166" s="22"/>
      <c r="BH166" s="22"/>
      <c r="BI166" s="41"/>
      <c r="BJ166" s="22"/>
      <c r="BK166" s="22"/>
      <c r="BL166" s="22"/>
      <c r="BM166" s="22"/>
      <c r="BN166" s="37" t="s">
        <v>383</v>
      </c>
    </row>
    <row r="167" spans="1:98" ht="12.95" customHeight="1" x14ac:dyDescent="0.2">
      <c r="A167" s="74" t="s">
        <v>185</v>
      </c>
      <c r="B167" s="22" t="s">
        <v>308</v>
      </c>
      <c r="C167" s="37" t="s">
        <v>386</v>
      </c>
      <c r="D167" s="119" t="s">
        <v>244</v>
      </c>
      <c r="E167" s="22"/>
      <c r="F167" s="22" t="s">
        <v>73</v>
      </c>
      <c r="G167" s="24" t="s">
        <v>387</v>
      </c>
      <c r="H167" s="24" t="s">
        <v>388</v>
      </c>
      <c r="I167" s="24" t="s">
        <v>388</v>
      </c>
      <c r="J167" s="24" t="s">
        <v>389</v>
      </c>
      <c r="K167" s="22" t="s">
        <v>22</v>
      </c>
      <c r="L167" s="22"/>
      <c r="M167" s="22"/>
      <c r="N167" s="75">
        <v>45</v>
      </c>
      <c r="O167" s="75">
        <v>230000000</v>
      </c>
      <c r="P167" s="68" t="s">
        <v>413</v>
      </c>
      <c r="Q167" s="22" t="s">
        <v>271</v>
      </c>
      <c r="R167" s="20" t="s">
        <v>163</v>
      </c>
      <c r="S167" s="75">
        <v>230000000</v>
      </c>
      <c r="T167" s="94" t="s">
        <v>31</v>
      </c>
      <c r="U167" s="22"/>
      <c r="V167" s="20" t="s">
        <v>313</v>
      </c>
      <c r="W167" s="22"/>
      <c r="X167" s="20"/>
      <c r="Y167" s="213">
        <v>0</v>
      </c>
      <c r="Z167" s="75">
        <v>90</v>
      </c>
      <c r="AA167" s="213">
        <v>10</v>
      </c>
      <c r="AB167" s="22"/>
      <c r="AC167" s="22" t="s">
        <v>256</v>
      </c>
      <c r="AD167" s="22"/>
      <c r="AE167" s="22"/>
      <c r="AF167" s="218">
        <v>24667500</v>
      </c>
      <c r="AG167" s="216">
        <f t="shared" si="281"/>
        <v>27627600.000000004</v>
      </c>
      <c r="AH167" s="22"/>
      <c r="AI167" s="22"/>
      <c r="AJ167" s="216">
        <v>21879000</v>
      </c>
      <c r="AK167" s="216">
        <f t="shared" si="282"/>
        <v>24504480.000000004</v>
      </c>
      <c r="AL167" s="216"/>
      <c r="AM167" s="216"/>
      <c r="AN167" s="216">
        <v>21021000</v>
      </c>
      <c r="AO167" s="216">
        <f t="shared" si="283"/>
        <v>23543520.000000004</v>
      </c>
      <c r="AP167" s="216"/>
      <c r="AQ167" s="216"/>
      <c r="AR167" s="216"/>
      <c r="AS167" s="216"/>
      <c r="AT167" s="216"/>
      <c r="AU167" s="22"/>
      <c r="AV167" s="22"/>
      <c r="AW167" s="22"/>
      <c r="AX167" s="97">
        <f t="shared" si="284"/>
        <v>0</v>
      </c>
      <c r="AY167" s="97">
        <f t="shared" si="285"/>
        <v>67567500</v>
      </c>
      <c r="AZ167" s="97">
        <f t="shared" si="285"/>
        <v>75675600.000000015</v>
      </c>
      <c r="BA167" s="22" t="s">
        <v>167</v>
      </c>
      <c r="BB167" s="41" t="s">
        <v>390</v>
      </c>
      <c r="BC167" s="24" t="s">
        <v>389</v>
      </c>
      <c r="BD167" s="22"/>
      <c r="BE167" s="22"/>
      <c r="BF167" s="22"/>
      <c r="BG167" s="22"/>
      <c r="BH167" s="22"/>
      <c r="BI167" s="41"/>
      <c r="BJ167" s="22"/>
      <c r="BK167" s="22"/>
      <c r="BL167" s="22"/>
      <c r="BM167" s="22"/>
      <c r="BN167" s="37" t="s">
        <v>386</v>
      </c>
    </row>
    <row r="168" spans="1:98" s="6" customFormat="1" ht="12.95" customHeight="1" x14ac:dyDescent="0.2">
      <c r="A168" s="74" t="s">
        <v>185</v>
      </c>
      <c r="B168" s="22" t="s">
        <v>308</v>
      </c>
      <c r="C168" s="37" t="s">
        <v>391</v>
      </c>
      <c r="D168" s="119" t="s">
        <v>241</v>
      </c>
      <c r="E168" s="22"/>
      <c r="F168" s="40" t="s">
        <v>530</v>
      </c>
      <c r="G168" s="24" t="s">
        <v>387</v>
      </c>
      <c r="H168" s="24" t="s">
        <v>388</v>
      </c>
      <c r="I168" s="24" t="s">
        <v>388</v>
      </c>
      <c r="J168" s="24" t="s">
        <v>392</v>
      </c>
      <c r="K168" s="22" t="s">
        <v>22</v>
      </c>
      <c r="L168" s="22"/>
      <c r="M168" s="22"/>
      <c r="N168" s="75">
        <v>45</v>
      </c>
      <c r="O168" s="75">
        <v>230000000</v>
      </c>
      <c r="P168" s="68" t="s">
        <v>413</v>
      </c>
      <c r="Q168" s="22" t="s">
        <v>271</v>
      </c>
      <c r="R168" s="20" t="s">
        <v>163</v>
      </c>
      <c r="S168" s="75">
        <v>230000000</v>
      </c>
      <c r="T168" s="94" t="s">
        <v>31</v>
      </c>
      <c r="U168" s="22"/>
      <c r="V168" s="20" t="s">
        <v>313</v>
      </c>
      <c r="W168" s="22"/>
      <c r="X168" s="20"/>
      <c r="Y168" s="213">
        <v>0</v>
      </c>
      <c r="Z168" s="75">
        <v>90</v>
      </c>
      <c r="AA168" s="213">
        <v>10</v>
      </c>
      <c r="AB168" s="22"/>
      <c r="AC168" s="22" t="s">
        <v>256</v>
      </c>
      <c r="AD168" s="22"/>
      <c r="AE168" s="22"/>
      <c r="AF168" s="218">
        <v>31388500</v>
      </c>
      <c r="AG168" s="216">
        <f t="shared" si="281"/>
        <v>35155120</v>
      </c>
      <c r="AH168" s="22"/>
      <c r="AI168" s="22"/>
      <c r="AJ168" s="216">
        <v>29100500</v>
      </c>
      <c r="AK168" s="216">
        <f t="shared" si="282"/>
        <v>32592560.000000004</v>
      </c>
      <c r="AL168" s="216"/>
      <c r="AM168" s="216"/>
      <c r="AN168" s="216">
        <v>29100500</v>
      </c>
      <c r="AO168" s="216">
        <f t="shared" si="283"/>
        <v>32592560.000000004</v>
      </c>
      <c r="AP168" s="216"/>
      <c r="AQ168" s="216"/>
      <c r="AR168" s="216"/>
      <c r="AS168" s="216"/>
      <c r="AT168" s="216"/>
      <c r="AU168" s="22"/>
      <c r="AV168" s="22"/>
      <c r="AW168" s="22"/>
      <c r="AX168" s="97">
        <f t="shared" si="284"/>
        <v>0</v>
      </c>
      <c r="AY168" s="97">
        <f t="shared" si="285"/>
        <v>89589500</v>
      </c>
      <c r="AZ168" s="97">
        <f t="shared" si="285"/>
        <v>100340240</v>
      </c>
      <c r="BA168" s="22" t="s">
        <v>167</v>
      </c>
      <c r="BB168" s="41" t="s">
        <v>393</v>
      </c>
      <c r="BC168" s="24" t="s">
        <v>392</v>
      </c>
      <c r="BD168" s="22"/>
      <c r="BE168" s="22"/>
      <c r="BF168" s="22"/>
      <c r="BG168" s="22"/>
      <c r="BH168" s="22"/>
      <c r="BI168" s="41"/>
      <c r="BJ168" s="22"/>
      <c r="BK168" s="22"/>
      <c r="BL168" s="31"/>
      <c r="BM168" s="31"/>
      <c r="BN168" s="37" t="s">
        <v>391</v>
      </c>
    </row>
    <row r="169" spans="1:98" ht="12.95" customHeight="1" x14ac:dyDescent="0.2">
      <c r="A169" s="74" t="s">
        <v>185</v>
      </c>
      <c r="B169" s="22" t="s">
        <v>308</v>
      </c>
      <c r="C169" s="37" t="s">
        <v>394</v>
      </c>
      <c r="D169" s="119" t="s">
        <v>245</v>
      </c>
      <c r="E169" s="22"/>
      <c r="F169" s="22" t="s">
        <v>531</v>
      </c>
      <c r="G169" s="24" t="s">
        <v>387</v>
      </c>
      <c r="H169" s="24" t="s">
        <v>388</v>
      </c>
      <c r="I169" s="24" t="s">
        <v>388</v>
      </c>
      <c r="J169" s="24" t="s">
        <v>395</v>
      </c>
      <c r="K169" s="22" t="s">
        <v>22</v>
      </c>
      <c r="L169" s="22"/>
      <c r="M169" s="22"/>
      <c r="N169" s="75">
        <v>45</v>
      </c>
      <c r="O169" s="75">
        <v>230000000</v>
      </c>
      <c r="P169" s="68" t="s">
        <v>413</v>
      </c>
      <c r="Q169" s="22" t="s">
        <v>271</v>
      </c>
      <c r="R169" s="20" t="s">
        <v>163</v>
      </c>
      <c r="S169" s="75">
        <v>230000000</v>
      </c>
      <c r="T169" s="94" t="s">
        <v>31</v>
      </c>
      <c r="U169" s="22"/>
      <c r="V169" s="20" t="s">
        <v>313</v>
      </c>
      <c r="W169" s="22"/>
      <c r="X169" s="20"/>
      <c r="Y169" s="213">
        <v>0</v>
      </c>
      <c r="Z169" s="75">
        <v>90</v>
      </c>
      <c r="AA169" s="213">
        <v>10</v>
      </c>
      <c r="AB169" s="22"/>
      <c r="AC169" s="22" t="s">
        <v>256</v>
      </c>
      <c r="AD169" s="22"/>
      <c r="AE169" s="22"/>
      <c r="AF169" s="218">
        <v>23666500</v>
      </c>
      <c r="AG169" s="216">
        <f t="shared" si="281"/>
        <v>26506480.000000004</v>
      </c>
      <c r="AH169" s="22"/>
      <c r="AI169" s="22"/>
      <c r="AJ169" s="216">
        <v>22236500</v>
      </c>
      <c r="AK169" s="216">
        <f t="shared" si="282"/>
        <v>24904880.000000004</v>
      </c>
      <c r="AL169" s="216"/>
      <c r="AM169" s="216"/>
      <c r="AN169" s="216">
        <v>20806500</v>
      </c>
      <c r="AO169" s="216">
        <f t="shared" si="283"/>
        <v>23303280.000000004</v>
      </c>
      <c r="AP169" s="216"/>
      <c r="AQ169" s="216"/>
      <c r="AR169" s="216"/>
      <c r="AS169" s="216"/>
      <c r="AT169" s="216"/>
      <c r="AU169" s="22"/>
      <c r="AV169" s="22"/>
      <c r="AW169" s="22"/>
      <c r="AX169" s="97">
        <f t="shared" si="284"/>
        <v>0</v>
      </c>
      <c r="AY169" s="97">
        <f t="shared" si="285"/>
        <v>66709500</v>
      </c>
      <c r="AZ169" s="97">
        <f t="shared" si="285"/>
        <v>74714640.000000015</v>
      </c>
      <c r="BA169" s="22" t="s">
        <v>167</v>
      </c>
      <c r="BB169" s="41" t="s">
        <v>396</v>
      </c>
      <c r="BC169" s="24" t="s">
        <v>395</v>
      </c>
      <c r="BD169" s="22"/>
      <c r="BE169" s="22"/>
      <c r="BF169" s="22"/>
      <c r="BG169" s="22"/>
      <c r="BH169" s="22"/>
      <c r="BI169" s="41"/>
      <c r="BJ169" s="22"/>
      <c r="BK169" s="22"/>
      <c r="BL169" s="22"/>
      <c r="BM169" s="22"/>
      <c r="BN169" s="37" t="s">
        <v>394</v>
      </c>
    </row>
    <row r="170" spans="1:98" ht="12.95" customHeight="1" x14ac:dyDescent="0.2">
      <c r="A170" s="74" t="s">
        <v>185</v>
      </c>
      <c r="B170" s="22" t="s">
        <v>308</v>
      </c>
      <c r="C170" s="37" t="s">
        <v>397</v>
      </c>
      <c r="D170" s="119" t="s">
        <v>246</v>
      </c>
      <c r="E170" s="22"/>
      <c r="F170" s="22" t="s">
        <v>251</v>
      </c>
      <c r="G170" s="24" t="s">
        <v>387</v>
      </c>
      <c r="H170" s="24" t="s">
        <v>388</v>
      </c>
      <c r="I170" s="24" t="s">
        <v>388</v>
      </c>
      <c r="J170" s="24" t="s">
        <v>398</v>
      </c>
      <c r="K170" s="22" t="s">
        <v>22</v>
      </c>
      <c r="L170" s="22"/>
      <c r="M170" s="22"/>
      <c r="N170" s="75">
        <v>45</v>
      </c>
      <c r="O170" s="75">
        <v>230000000</v>
      </c>
      <c r="P170" s="68" t="s">
        <v>413</v>
      </c>
      <c r="Q170" s="22" t="s">
        <v>271</v>
      </c>
      <c r="R170" s="20" t="s">
        <v>163</v>
      </c>
      <c r="S170" s="75">
        <v>230000000</v>
      </c>
      <c r="T170" s="94" t="s">
        <v>31</v>
      </c>
      <c r="U170" s="22"/>
      <c r="V170" s="20" t="s">
        <v>313</v>
      </c>
      <c r="W170" s="22"/>
      <c r="X170" s="20"/>
      <c r="Y170" s="213">
        <v>0</v>
      </c>
      <c r="Z170" s="75">
        <v>90</v>
      </c>
      <c r="AA170" s="213">
        <v>10</v>
      </c>
      <c r="AB170" s="22"/>
      <c r="AC170" s="22" t="s">
        <v>256</v>
      </c>
      <c r="AD170" s="22"/>
      <c r="AE170" s="22"/>
      <c r="AF170" s="218">
        <v>28314000</v>
      </c>
      <c r="AG170" s="216">
        <f t="shared" si="281"/>
        <v>31711680.000000004</v>
      </c>
      <c r="AH170" s="22"/>
      <c r="AI170" s="22"/>
      <c r="AJ170" s="216">
        <v>28171000</v>
      </c>
      <c r="AK170" s="216">
        <f t="shared" si="282"/>
        <v>31551520.000000004</v>
      </c>
      <c r="AL170" s="216"/>
      <c r="AM170" s="216"/>
      <c r="AN170" s="216">
        <v>24596000</v>
      </c>
      <c r="AO170" s="216">
        <f t="shared" si="283"/>
        <v>27547520.000000004</v>
      </c>
      <c r="AP170" s="216"/>
      <c r="AQ170" s="216"/>
      <c r="AR170" s="216"/>
      <c r="AS170" s="216"/>
      <c r="AT170" s="216"/>
      <c r="AU170" s="22"/>
      <c r="AV170" s="22"/>
      <c r="AW170" s="22"/>
      <c r="AX170" s="97">
        <f t="shared" si="284"/>
        <v>0</v>
      </c>
      <c r="AY170" s="97">
        <f t="shared" si="285"/>
        <v>81081000</v>
      </c>
      <c r="AZ170" s="97">
        <f t="shared" si="285"/>
        <v>90810720.000000015</v>
      </c>
      <c r="BA170" s="22" t="s">
        <v>167</v>
      </c>
      <c r="BB170" s="41" t="s">
        <v>399</v>
      </c>
      <c r="BC170" s="24" t="s">
        <v>398</v>
      </c>
      <c r="BD170" s="22"/>
      <c r="BE170" s="22"/>
      <c r="BF170" s="22"/>
      <c r="BG170" s="22"/>
      <c r="BH170" s="22"/>
      <c r="BI170" s="41"/>
      <c r="BJ170" s="22"/>
      <c r="BK170" s="22"/>
      <c r="BL170" s="22"/>
      <c r="BM170" s="22"/>
      <c r="BN170" s="37" t="s">
        <v>397</v>
      </c>
    </row>
    <row r="171" spans="1:98" s="6" customFormat="1" ht="12.95" customHeight="1" x14ac:dyDescent="0.2">
      <c r="A171" s="74" t="s">
        <v>185</v>
      </c>
      <c r="B171" s="22" t="s">
        <v>308</v>
      </c>
      <c r="C171" s="37" t="s">
        <v>400</v>
      </c>
      <c r="D171" s="119" t="s">
        <v>232</v>
      </c>
      <c r="E171" s="22"/>
      <c r="F171" s="40" t="s">
        <v>248</v>
      </c>
      <c r="G171" s="24" t="s">
        <v>387</v>
      </c>
      <c r="H171" s="24" t="s">
        <v>388</v>
      </c>
      <c r="I171" s="24" t="s">
        <v>388</v>
      </c>
      <c r="J171" s="24" t="s">
        <v>401</v>
      </c>
      <c r="K171" s="22" t="s">
        <v>22</v>
      </c>
      <c r="L171" s="22"/>
      <c r="M171" s="22"/>
      <c r="N171" s="75">
        <v>45</v>
      </c>
      <c r="O171" s="75">
        <v>230000000</v>
      </c>
      <c r="P171" s="68" t="s">
        <v>413</v>
      </c>
      <c r="Q171" s="22" t="s">
        <v>271</v>
      </c>
      <c r="R171" s="20" t="s">
        <v>163</v>
      </c>
      <c r="S171" s="75">
        <v>230000000</v>
      </c>
      <c r="T171" s="94" t="s">
        <v>31</v>
      </c>
      <c r="U171" s="22"/>
      <c r="V171" s="20" t="s">
        <v>313</v>
      </c>
      <c r="W171" s="22"/>
      <c r="X171" s="20"/>
      <c r="Y171" s="213">
        <v>0</v>
      </c>
      <c r="Z171" s="75">
        <v>90</v>
      </c>
      <c r="AA171" s="213">
        <v>10</v>
      </c>
      <c r="AB171" s="22"/>
      <c r="AC171" s="22" t="s">
        <v>256</v>
      </c>
      <c r="AD171" s="22"/>
      <c r="AE171" s="22"/>
      <c r="AF171" s="218">
        <v>357500</v>
      </c>
      <c r="AG171" s="216">
        <f t="shared" si="281"/>
        <v>400400.00000000006</v>
      </c>
      <c r="AH171" s="22"/>
      <c r="AI171" s="22"/>
      <c r="AJ171" s="216">
        <v>357500</v>
      </c>
      <c r="AK171" s="216">
        <f t="shared" si="282"/>
        <v>400400.00000000006</v>
      </c>
      <c r="AL171" s="216"/>
      <c r="AM171" s="216"/>
      <c r="AN171" s="216">
        <v>357500</v>
      </c>
      <c r="AO171" s="216">
        <f t="shared" si="283"/>
        <v>400400.00000000006</v>
      </c>
      <c r="AP171" s="216"/>
      <c r="AQ171" s="216"/>
      <c r="AR171" s="216"/>
      <c r="AS171" s="216"/>
      <c r="AT171" s="216"/>
      <c r="AU171" s="22"/>
      <c r="AV171" s="22"/>
      <c r="AW171" s="22"/>
      <c r="AX171" s="97">
        <f t="shared" si="284"/>
        <v>0</v>
      </c>
      <c r="AY171" s="97">
        <f t="shared" si="285"/>
        <v>1072500</v>
      </c>
      <c r="AZ171" s="97">
        <f t="shared" si="285"/>
        <v>1201200.0000000002</v>
      </c>
      <c r="BA171" s="22" t="s">
        <v>167</v>
      </c>
      <c r="BB171" s="41" t="s">
        <v>402</v>
      </c>
      <c r="BC171" s="24" t="s">
        <v>401</v>
      </c>
      <c r="BD171" s="22"/>
      <c r="BE171" s="22"/>
      <c r="BF171" s="22"/>
      <c r="BG171" s="22"/>
      <c r="BH171" s="22"/>
      <c r="BI171" s="41"/>
      <c r="BJ171" s="22"/>
      <c r="BK171" s="22"/>
      <c r="BL171" s="31"/>
      <c r="BM171" s="31"/>
      <c r="BN171" s="37" t="s">
        <v>400</v>
      </c>
    </row>
    <row r="172" spans="1:98" ht="12.95" customHeight="1" x14ac:dyDescent="0.2">
      <c r="A172" s="74" t="s">
        <v>185</v>
      </c>
      <c r="B172" s="22" t="s">
        <v>308</v>
      </c>
      <c r="C172" s="37" t="s">
        <v>403</v>
      </c>
      <c r="D172" s="119" t="s">
        <v>242</v>
      </c>
      <c r="E172" s="22"/>
      <c r="F172" s="22" t="s">
        <v>247</v>
      </c>
      <c r="G172" s="24" t="s">
        <v>387</v>
      </c>
      <c r="H172" s="24" t="s">
        <v>388</v>
      </c>
      <c r="I172" s="24" t="s">
        <v>388</v>
      </c>
      <c r="J172" s="24" t="s">
        <v>404</v>
      </c>
      <c r="K172" s="22" t="s">
        <v>22</v>
      </c>
      <c r="L172" s="22"/>
      <c r="M172" s="22"/>
      <c r="N172" s="75">
        <v>45</v>
      </c>
      <c r="O172" s="75">
        <v>230000000</v>
      </c>
      <c r="P172" s="68" t="s">
        <v>413</v>
      </c>
      <c r="Q172" s="22" t="s">
        <v>271</v>
      </c>
      <c r="R172" s="20" t="s">
        <v>163</v>
      </c>
      <c r="S172" s="75">
        <v>230000000</v>
      </c>
      <c r="T172" s="94" t="s">
        <v>31</v>
      </c>
      <c r="U172" s="22"/>
      <c r="V172" s="20" t="s">
        <v>313</v>
      </c>
      <c r="W172" s="22"/>
      <c r="X172" s="20"/>
      <c r="Y172" s="213">
        <v>0</v>
      </c>
      <c r="Z172" s="75">
        <v>90</v>
      </c>
      <c r="AA172" s="213">
        <v>10</v>
      </c>
      <c r="AB172" s="22"/>
      <c r="AC172" s="22" t="s">
        <v>256</v>
      </c>
      <c r="AD172" s="22"/>
      <c r="AE172" s="22"/>
      <c r="AF172" s="218">
        <v>286000</v>
      </c>
      <c r="AG172" s="216">
        <f t="shared" si="281"/>
        <v>320320.00000000006</v>
      </c>
      <c r="AH172" s="22"/>
      <c r="AI172" s="22"/>
      <c r="AJ172" s="216">
        <v>286000</v>
      </c>
      <c r="AK172" s="216">
        <f t="shared" si="282"/>
        <v>320320.00000000006</v>
      </c>
      <c r="AL172" s="216"/>
      <c r="AM172" s="216"/>
      <c r="AN172" s="216">
        <v>286000</v>
      </c>
      <c r="AO172" s="216">
        <f t="shared" si="283"/>
        <v>320320.00000000006</v>
      </c>
      <c r="AP172" s="216"/>
      <c r="AQ172" s="216"/>
      <c r="AR172" s="216"/>
      <c r="AS172" s="216"/>
      <c r="AT172" s="216"/>
      <c r="AU172" s="22"/>
      <c r="AV172" s="22"/>
      <c r="AW172" s="22"/>
      <c r="AX172" s="97"/>
      <c r="AY172" s="97">
        <f t="shared" si="285"/>
        <v>858000</v>
      </c>
      <c r="AZ172" s="97">
        <f t="shared" si="285"/>
        <v>960960.00000000023</v>
      </c>
      <c r="BA172" s="22" t="s">
        <v>167</v>
      </c>
      <c r="BB172" s="41" t="s">
        <v>405</v>
      </c>
      <c r="BC172" s="24" t="s">
        <v>404</v>
      </c>
      <c r="BD172" s="22"/>
      <c r="BE172" s="22"/>
      <c r="BF172" s="22"/>
      <c r="BG172" s="22"/>
      <c r="BH172" s="22"/>
      <c r="BI172" s="41"/>
      <c r="BJ172" s="22"/>
      <c r="BK172" s="22"/>
      <c r="BL172" s="22"/>
      <c r="BM172" s="22"/>
      <c r="BN172" s="37" t="s">
        <v>403</v>
      </c>
    </row>
    <row r="173" spans="1:98" s="6" customFormat="1" ht="12.95" customHeight="1" x14ac:dyDescent="0.2">
      <c r="A173" s="83" t="s">
        <v>406</v>
      </c>
      <c r="B173" s="68" t="s">
        <v>226</v>
      </c>
      <c r="C173" s="37"/>
      <c r="D173" s="119"/>
      <c r="E173" s="84"/>
      <c r="F173" s="40" t="s">
        <v>62</v>
      </c>
      <c r="G173" s="68" t="s">
        <v>408</v>
      </c>
      <c r="H173" s="68" t="s">
        <v>409</v>
      </c>
      <c r="I173" s="68" t="s">
        <v>410</v>
      </c>
      <c r="J173" s="55" t="s">
        <v>411</v>
      </c>
      <c r="K173" s="68" t="s">
        <v>9</v>
      </c>
      <c r="L173" s="68" t="s">
        <v>412</v>
      </c>
      <c r="M173" s="68"/>
      <c r="N173" s="53">
        <v>100</v>
      </c>
      <c r="O173" s="51">
        <v>710000000</v>
      </c>
      <c r="P173" s="68" t="s">
        <v>413</v>
      </c>
      <c r="Q173" s="26" t="s">
        <v>254</v>
      </c>
      <c r="R173" s="68" t="s">
        <v>163</v>
      </c>
      <c r="S173" s="32">
        <v>230000000</v>
      </c>
      <c r="T173" s="68" t="s">
        <v>253</v>
      </c>
      <c r="U173" s="68"/>
      <c r="V173" s="20" t="s">
        <v>340</v>
      </c>
      <c r="W173" s="68"/>
      <c r="X173" s="85"/>
      <c r="Y173" s="68">
        <v>0</v>
      </c>
      <c r="Z173" s="68">
        <v>100</v>
      </c>
      <c r="AA173" s="68">
        <v>0</v>
      </c>
      <c r="AB173" s="68"/>
      <c r="AC173" s="68" t="s">
        <v>164</v>
      </c>
      <c r="AD173" s="68">
        <v>182046687.83907801</v>
      </c>
      <c r="AE173" s="68">
        <v>17.090943001501618</v>
      </c>
      <c r="AF173" s="68">
        <v>3111349565.46984</v>
      </c>
      <c r="AG173" s="68">
        <v>3484711513.326221</v>
      </c>
      <c r="AH173" s="68">
        <v>190468036.1071972</v>
      </c>
      <c r="AI173" s="68">
        <v>17.053496574112376</v>
      </c>
      <c r="AJ173" s="68">
        <v>3248146001.2319999</v>
      </c>
      <c r="AK173" s="68">
        <v>3637923521.3798404</v>
      </c>
      <c r="AL173" s="68">
        <v>198331863.91878292</v>
      </c>
      <c r="AM173" s="68">
        <v>17.054943929318146</v>
      </c>
      <c r="AN173" s="68">
        <v>3382538818.5319996</v>
      </c>
      <c r="AO173" s="68">
        <v>3788443476.7558398</v>
      </c>
      <c r="AP173" s="68">
        <v>206510244.84330019</v>
      </c>
      <c r="AQ173" s="68">
        <v>17.056332247364889</v>
      </c>
      <c r="AR173" s="68">
        <v>3522307348.5319996</v>
      </c>
      <c r="AS173" s="68">
        <v>3944984230.3558397</v>
      </c>
      <c r="AT173" s="68">
        <v>206510244.84330019</v>
      </c>
      <c r="AU173" s="68">
        <v>17.056332247364889</v>
      </c>
      <c r="AV173" s="68">
        <v>3522307348.5319996</v>
      </c>
      <c r="AW173" s="68">
        <v>3944984230.3558397</v>
      </c>
      <c r="AX173" s="68">
        <v>983867077.55165839</v>
      </c>
      <c r="AY173" s="68">
        <v>0</v>
      </c>
      <c r="AZ173" s="68">
        <v>0</v>
      </c>
      <c r="BA173" s="22" t="s">
        <v>167</v>
      </c>
      <c r="BB173" s="55" t="s">
        <v>411</v>
      </c>
      <c r="BC173" s="55" t="s">
        <v>411</v>
      </c>
      <c r="BD173" s="67"/>
      <c r="BE173" s="67"/>
      <c r="BF173" s="55"/>
      <c r="BG173" s="67"/>
      <c r="BH173" s="67"/>
      <c r="BI173" s="55"/>
      <c r="BJ173" s="67"/>
      <c r="BK173" s="67"/>
      <c r="BL173" s="31"/>
      <c r="BM173" s="31"/>
      <c r="BN173" s="37" t="s">
        <v>407</v>
      </c>
    </row>
    <row r="174" spans="1:98" s="6" customFormat="1" ht="12.95" customHeight="1" x14ac:dyDescent="0.2">
      <c r="A174" s="83" t="s">
        <v>406</v>
      </c>
      <c r="B174" s="68" t="s">
        <v>226</v>
      </c>
      <c r="C174" s="37"/>
      <c r="D174" s="119"/>
      <c r="E174" s="84"/>
      <c r="F174" s="40" t="s">
        <v>564</v>
      </c>
      <c r="G174" s="68" t="s">
        <v>408</v>
      </c>
      <c r="H174" s="68"/>
      <c r="I174" s="68" t="s">
        <v>410</v>
      </c>
      <c r="J174" s="55" t="s">
        <v>411</v>
      </c>
      <c r="K174" s="68" t="s">
        <v>9</v>
      </c>
      <c r="L174" s="68" t="s">
        <v>412</v>
      </c>
      <c r="M174" s="68"/>
      <c r="N174" s="53">
        <v>100</v>
      </c>
      <c r="O174" s="51">
        <v>710000000</v>
      </c>
      <c r="P174" s="68" t="s">
        <v>413</v>
      </c>
      <c r="Q174" s="26" t="s">
        <v>254</v>
      </c>
      <c r="R174" s="68" t="s">
        <v>163</v>
      </c>
      <c r="S174" s="32">
        <v>230000000</v>
      </c>
      <c r="T174" s="68" t="s">
        <v>253</v>
      </c>
      <c r="U174" s="68"/>
      <c r="V174" s="20" t="s">
        <v>340</v>
      </c>
      <c r="W174" s="68"/>
      <c r="X174" s="85"/>
      <c r="Y174" s="68">
        <v>0</v>
      </c>
      <c r="Z174" s="68">
        <v>100</v>
      </c>
      <c r="AA174" s="68">
        <v>0</v>
      </c>
      <c r="AB174" s="68"/>
      <c r="AC174" s="68" t="s">
        <v>164</v>
      </c>
      <c r="AD174" s="238">
        <v>179823807.83907783</v>
      </c>
      <c r="AE174" s="68">
        <v>17.090943001501618</v>
      </c>
      <c r="AF174" s="238">
        <v>3073358450.0906591</v>
      </c>
      <c r="AG174" s="238">
        <v>3442161464.1015387</v>
      </c>
      <c r="AH174" s="68">
        <v>190468036.1071972</v>
      </c>
      <c r="AI174" s="68">
        <v>17.053496574112376</v>
      </c>
      <c r="AJ174" s="68">
        <v>3248146001.2319999</v>
      </c>
      <c r="AK174" s="68">
        <v>3637923521.3798404</v>
      </c>
      <c r="AL174" s="68">
        <v>198331863.91878292</v>
      </c>
      <c r="AM174" s="68">
        <v>17.054943929318146</v>
      </c>
      <c r="AN174" s="68">
        <v>3382538818.5319996</v>
      </c>
      <c r="AO174" s="68">
        <v>3788443476.7558398</v>
      </c>
      <c r="AP174" s="68">
        <v>206510244.84330019</v>
      </c>
      <c r="AQ174" s="68">
        <v>17.056332247364889</v>
      </c>
      <c r="AR174" s="68">
        <v>3522307348.5319996</v>
      </c>
      <c r="AS174" s="68">
        <v>3944984230.3558397</v>
      </c>
      <c r="AT174" s="68">
        <v>206510244.84330019</v>
      </c>
      <c r="AU174" s="68">
        <v>17.056332247364889</v>
      </c>
      <c r="AV174" s="68">
        <v>3522307348.5319996</v>
      </c>
      <c r="AW174" s="68">
        <v>3944984230.3558397</v>
      </c>
      <c r="AX174" s="68">
        <v>981644197.55165839</v>
      </c>
      <c r="AY174" s="195">
        <v>0</v>
      </c>
      <c r="AZ174" s="200">
        <f>AY174*1.12</f>
        <v>0</v>
      </c>
      <c r="BA174" s="22" t="s">
        <v>167</v>
      </c>
      <c r="BB174" s="55" t="s">
        <v>411</v>
      </c>
      <c r="BC174" s="55" t="s">
        <v>411</v>
      </c>
      <c r="BD174" s="67"/>
      <c r="BE174" s="67"/>
      <c r="BF174" s="55"/>
      <c r="BG174" s="67"/>
      <c r="BH174" s="67"/>
      <c r="BI174" s="55"/>
      <c r="BJ174" s="67"/>
      <c r="BK174" s="67"/>
      <c r="BL174" s="31"/>
      <c r="BM174" s="31" t="s">
        <v>743</v>
      </c>
    </row>
    <row r="175" spans="1:98" ht="12.95" customHeight="1" x14ac:dyDescent="0.2">
      <c r="A175" s="83" t="s">
        <v>406</v>
      </c>
      <c r="B175" s="68" t="s">
        <v>226</v>
      </c>
      <c r="C175" s="37"/>
      <c r="D175" s="119"/>
      <c r="E175" s="84"/>
      <c r="F175" s="22" t="s">
        <v>63</v>
      </c>
      <c r="G175" s="68" t="s">
        <v>408</v>
      </c>
      <c r="H175" s="68" t="s">
        <v>409</v>
      </c>
      <c r="I175" s="68" t="s">
        <v>410</v>
      </c>
      <c r="J175" s="55" t="s">
        <v>415</v>
      </c>
      <c r="K175" s="68" t="s">
        <v>9</v>
      </c>
      <c r="L175" s="68" t="s">
        <v>412</v>
      </c>
      <c r="M175" s="68"/>
      <c r="N175" s="53">
        <v>100</v>
      </c>
      <c r="O175" s="51">
        <v>710000000</v>
      </c>
      <c r="P175" s="68" t="s">
        <v>413</v>
      </c>
      <c r="Q175" s="26" t="s">
        <v>254</v>
      </c>
      <c r="R175" s="68" t="s">
        <v>163</v>
      </c>
      <c r="S175" s="32">
        <v>470000000</v>
      </c>
      <c r="T175" s="68" t="s">
        <v>416</v>
      </c>
      <c r="U175" s="68"/>
      <c r="V175" s="20" t="s">
        <v>340</v>
      </c>
      <c r="W175" s="68"/>
      <c r="X175" s="85"/>
      <c r="Y175" s="68">
        <v>0</v>
      </c>
      <c r="Z175" s="68">
        <v>100</v>
      </c>
      <c r="AA175" s="68">
        <v>0</v>
      </c>
      <c r="AB175" s="68"/>
      <c r="AC175" s="68" t="s">
        <v>164</v>
      </c>
      <c r="AD175" s="68">
        <v>6127659.2000000002</v>
      </c>
      <c r="AE175" s="68">
        <v>18.190000000000001</v>
      </c>
      <c r="AF175" s="68">
        <v>111462120.848</v>
      </c>
      <c r="AG175" s="68">
        <v>124837575.34976001</v>
      </c>
      <c r="AH175" s="68">
        <v>6127659.2000000002</v>
      </c>
      <c r="AI175" s="68">
        <v>18.190000000000001</v>
      </c>
      <c r="AJ175" s="68">
        <v>111462120.848</v>
      </c>
      <c r="AK175" s="68">
        <v>124837575.34976001</v>
      </c>
      <c r="AL175" s="68">
        <v>6127659.2000000002</v>
      </c>
      <c r="AM175" s="68">
        <v>18.190000000000001</v>
      </c>
      <c r="AN175" s="68">
        <v>111462120.848</v>
      </c>
      <c r="AO175" s="68">
        <v>124837575.34976001</v>
      </c>
      <c r="AP175" s="68">
        <v>6127659.2000000002</v>
      </c>
      <c r="AQ175" s="68">
        <v>18.190000000000001</v>
      </c>
      <c r="AR175" s="68">
        <v>111462120.848</v>
      </c>
      <c r="AS175" s="68">
        <v>124837575.34976001</v>
      </c>
      <c r="AT175" s="68">
        <v>6127659.2000000002</v>
      </c>
      <c r="AU175" s="68">
        <v>18.190000000000001</v>
      </c>
      <c r="AV175" s="68">
        <v>111462120.848</v>
      </c>
      <c r="AW175" s="68">
        <v>124837575.34976001</v>
      </c>
      <c r="AX175" s="239">
        <v>30638296</v>
      </c>
      <c r="AY175" s="68">
        <v>0</v>
      </c>
      <c r="AZ175" s="68">
        <v>0</v>
      </c>
      <c r="BA175" s="22" t="s">
        <v>167</v>
      </c>
      <c r="BB175" s="55" t="s">
        <v>415</v>
      </c>
      <c r="BC175" s="55" t="s">
        <v>415</v>
      </c>
      <c r="BD175" s="67"/>
      <c r="BE175" s="55"/>
      <c r="BF175" s="67"/>
      <c r="BG175" s="67"/>
      <c r="BH175" s="55"/>
      <c r="BI175" s="67"/>
      <c r="BJ175" s="67"/>
      <c r="BK175" s="67"/>
      <c r="BL175" s="22"/>
      <c r="BM175" s="22"/>
      <c r="BN175" s="37" t="s">
        <v>414</v>
      </c>
    </row>
    <row r="176" spans="1:98" ht="12.95" customHeight="1" x14ac:dyDescent="0.2">
      <c r="A176" s="83" t="s">
        <v>406</v>
      </c>
      <c r="B176" s="68" t="s">
        <v>226</v>
      </c>
      <c r="C176" s="37"/>
      <c r="D176" s="119"/>
      <c r="E176" s="84"/>
      <c r="F176" s="22" t="s">
        <v>63</v>
      </c>
      <c r="G176" s="68" t="s">
        <v>408</v>
      </c>
      <c r="H176" s="68"/>
      <c r="I176" s="68" t="s">
        <v>410</v>
      </c>
      <c r="J176" s="55" t="s">
        <v>415</v>
      </c>
      <c r="K176" s="68" t="s">
        <v>9</v>
      </c>
      <c r="L176" s="68" t="s">
        <v>412</v>
      </c>
      <c r="M176" s="68"/>
      <c r="N176" s="53">
        <v>100</v>
      </c>
      <c r="O176" s="51">
        <v>710000000</v>
      </c>
      <c r="P176" s="68" t="s">
        <v>413</v>
      </c>
      <c r="Q176" s="26" t="s">
        <v>254</v>
      </c>
      <c r="R176" s="68" t="s">
        <v>163</v>
      </c>
      <c r="S176" s="32">
        <v>470000000</v>
      </c>
      <c r="T176" s="68" t="s">
        <v>416</v>
      </c>
      <c r="U176" s="68"/>
      <c r="V176" s="20" t="s">
        <v>340</v>
      </c>
      <c r="W176" s="68"/>
      <c r="X176" s="85"/>
      <c r="Y176" s="68">
        <v>0</v>
      </c>
      <c r="Z176" s="68">
        <v>100</v>
      </c>
      <c r="AA176" s="68">
        <v>0</v>
      </c>
      <c r="AB176" s="68"/>
      <c r="AC176" s="68" t="s">
        <v>164</v>
      </c>
      <c r="AD176" s="68">
        <v>6127659.2000000002</v>
      </c>
      <c r="AE176" s="68">
        <v>18.190000000000001</v>
      </c>
      <c r="AF176" s="68">
        <v>111462120.848</v>
      </c>
      <c r="AG176" s="68">
        <v>124837575.34976001</v>
      </c>
      <c r="AH176" s="68">
        <v>6127659.2000000002</v>
      </c>
      <c r="AI176" s="68">
        <v>18.190000000000001</v>
      </c>
      <c r="AJ176" s="68">
        <v>111462120.848</v>
      </c>
      <c r="AK176" s="68">
        <v>124837575.34976001</v>
      </c>
      <c r="AL176" s="68">
        <v>6127659.2000000002</v>
      </c>
      <c r="AM176" s="68">
        <v>18.190000000000001</v>
      </c>
      <c r="AN176" s="68">
        <v>111462120.848</v>
      </c>
      <c r="AO176" s="68">
        <v>124837575.34976001</v>
      </c>
      <c r="AP176" s="68">
        <v>6127659.2000000002</v>
      </c>
      <c r="AQ176" s="68">
        <v>18.190000000000001</v>
      </c>
      <c r="AR176" s="68">
        <v>111462120.848</v>
      </c>
      <c r="AS176" s="68">
        <v>124837575.34976001</v>
      </c>
      <c r="AT176" s="68">
        <v>6127659.2000000002</v>
      </c>
      <c r="AU176" s="68">
        <v>18.190000000000001</v>
      </c>
      <c r="AV176" s="68">
        <v>111462120.848</v>
      </c>
      <c r="AW176" s="68">
        <v>124837575.34976001</v>
      </c>
      <c r="AX176" s="239">
        <v>30638296</v>
      </c>
      <c r="AY176" s="68">
        <v>0</v>
      </c>
      <c r="AZ176" s="68">
        <v>0</v>
      </c>
      <c r="BA176" s="22" t="s">
        <v>167</v>
      </c>
      <c r="BB176" s="55" t="s">
        <v>415</v>
      </c>
      <c r="BC176" s="55" t="s">
        <v>415</v>
      </c>
      <c r="BD176" s="67"/>
      <c r="BE176" s="55"/>
      <c r="BF176" s="67"/>
      <c r="BG176" s="67"/>
      <c r="BH176" s="55"/>
      <c r="BI176" s="67"/>
      <c r="BJ176" s="67"/>
      <c r="BK176" s="67"/>
      <c r="BL176" s="22"/>
      <c r="BM176" s="22" t="s">
        <v>743</v>
      </c>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row>
    <row r="177" spans="1:67" s="6" customFormat="1" ht="12.95" customHeight="1" x14ac:dyDescent="0.2">
      <c r="A177" s="86" t="s">
        <v>188</v>
      </c>
      <c r="B177" s="87" t="s">
        <v>223</v>
      </c>
      <c r="C177" s="37"/>
      <c r="D177" s="119"/>
      <c r="E177" s="62"/>
      <c r="F177" s="40" t="s">
        <v>249</v>
      </c>
      <c r="G177" s="35" t="s">
        <v>418</v>
      </c>
      <c r="H177" s="240" t="s">
        <v>419</v>
      </c>
      <c r="I177" s="107" t="s">
        <v>420</v>
      </c>
      <c r="J177" s="108" t="s">
        <v>420</v>
      </c>
      <c r="K177" s="34" t="s">
        <v>22</v>
      </c>
      <c r="L177" s="45"/>
      <c r="M177" s="45"/>
      <c r="N177" s="109">
        <v>100</v>
      </c>
      <c r="O177" s="110">
        <v>230000000</v>
      </c>
      <c r="P177" s="68" t="s">
        <v>413</v>
      </c>
      <c r="Q177" s="45" t="s">
        <v>326</v>
      </c>
      <c r="R177" s="110" t="s">
        <v>163</v>
      </c>
      <c r="S177" s="110">
        <v>230000000</v>
      </c>
      <c r="T177" s="107" t="s">
        <v>31</v>
      </c>
      <c r="U177" s="45"/>
      <c r="V177" s="45"/>
      <c r="W177" s="45" t="s">
        <v>255</v>
      </c>
      <c r="X177" s="31" t="s">
        <v>313</v>
      </c>
      <c r="Y177" s="54">
        <v>0</v>
      </c>
      <c r="Z177" s="35">
        <v>90</v>
      </c>
      <c r="AA177" s="35">
        <v>10</v>
      </c>
      <c r="AB177" s="31"/>
      <c r="AC177" s="31" t="s">
        <v>164</v>
      </c>
      <c r="AD177" s="101">
        <v>2361</v>
      </c>
      <c r="AE177" s="103"/>
      <c r="AF177" s="241">
        <v>96999230</v>
      </c>
      <c r="AG177" s="241">
        <v>108639137.59999999</v>
      </c>
      <c r="AH177" s="101">
        <v>2361</v>
      </c>
      <c r="AI177" s="103"/>
      <c r="AJ177" s="241">
        <v>96999230</v>
      </c>
      <c r="AK177" s="241">
        <v>108639137.59999999</v>
      </c>
      <c r="AL177" s="101">
        <v>2361</v>
      </c>
      <c r="AM177" s="103"/>
      <c r="AN177" s="242">
        <v>96999230</v>
      </c>
      <c r="AO177" s="242">
        <v>108639137.59999999</v>
      </c>
      <c r="AP177" s="101"/>
      <c r="AQ177" s="103"/>
      <c r="AR177" s="241"/>
      <c r="AS177" s="241"/>
      <c r="AT177" s="101"/>
      <c r="AU177" s="103"/>
      <c r="AV177" s="242"/>
      <c r="AW177" s="242"/>
      <c r="AX177" s="54"/>
      <c r="AY177" s="68">
        <v>0</v>
      </c>
      <c r="AZ177" s="68">
        <v>0</v>
      </c>
      <c r="BA177" s="31" t="s">
        <v>167</v>
      </c>
      <c r="BB177" s="50" t="s">
        <v>421</v>
      </c>
      <c r="BC177" s="50" t="s">
        <v>422</v>
      </c>
      <c r="BD177" s="31"/>
      <c r="BE177" s="31"/>
      <c r="BF177" s="31"/>
      <c r="BG177" s="31"/>
      <c r="BH177" s="31"/>
      <c r="BI177" s="31"/>
      <c r="BJ177" s="31"/>
      <c r="BK177" s="31"/>
      <c r="BL177" s="31"/>
      <c r="BM177" s="31"/>
      <c r="BN177" s="37" t="s">
        <v>417</v>
      </c>
    </row>
    <row r="178" spans="1:67" s="6" customFormat="1" ht="12.95" customHeight="1" x14ac:dyDescent="0.2">
      <c r="A178" s="86" t="s">
        <v>188</v>
      </c>
      <c r="B178" s="87" t="s">
        <v>223</v>
      </c>
      <c r="C178" s="37" t="s">
        <v>417</v>
      </c>
      <c r="D178" s="119" t="s">
        <v>969</v>
      </c>
      <c r="E178" s="62"/>
      <c r="F178" s="40" t="s">
        <v>562</v>
      </c>
      <c r="G178" s="35" t="s">
        <v>418</v>
      </c>
      <c r="H178" s="240" t="s">
        <v>419</v>
      </c>
      <c r="I178" s="107" t="s">
        <v>420</v>
      </c>
      <c r="J178" s="108" t="s">
        <v>420</v>
      </c>
      <c r="K178" s="34" t="s">
        <v>22</v>
      </c>
      <c r="L178" s="45"/>
      <c r="M178" s="45"/>
      <c r="N178" s="109">
        <v>100</v>
      </c>
      <c r="O178" s="110">
        <v>230000000</v>
      </c>
      <c r="P178" s="68" t="s">
        <v>413</v>
      </c>
      <c r="Q178" s="45" t="s">
        <v>326</v>
      </c>
      <c r="R178" s="110" t="s">
        <v>163</v>
      </c>
      <c r="S178" s="110">
        <v>230000000</v>
      </c>
      <c r="T178" s="107" t="s">
        <v>563</v>
      </c>
      <c r="U178" s="45"/>
      <c r="V178" s="45"/>
      <c r="W178" s="45" t="s">
        <v>255</v>
      </c>
      <c r="X178" s="31" t="s">
        <v>313</v>
      </c>
      <c r="Y178" s="54">
        <v>0</v>
      </c>
      <c r="Z178" s="35">
        <v>90</v>
      </c>
      <c r="AA178" s="35">
        <v>10</v>
      </c>
      <c r="AB178" s="31"/>
      <c r="AC178" s="31" t="s">
        <v>164</v>
      </c>
      <c r="AD178" s="437">
        <v>634</v>
      </c>
      <c r="AE178" s="103"/>
      <c r="AF178" s="241">
        <v>26911111.919999998</v>
      </c>
      <c r="AG178" s="241">
        <v>30140445.350400001</v>
      </c>
      <c r="AH178" s="437">
        <v>634</v>
      </c>
      <c r="AI178" s="103"/>
      <c r="AJ178" s="241">
        <v>26911111.919999998</v>
      </c>
      <c r="AK178" s="241">
        <v>30140445.350400001</v>
      </c>
      <c r="AL178" s="437">
        <v>634</v>
      </c>
      <c r="AM178" s="103"/>
      <c r="AN178" s="241">
        <v>26911111.919999998</v>
      </c>
      <c r="AO178" s="241">
        <v>30140445.350400001</v>
      </c>
      <c r="AP178" s="101"/>
      <c r="AQ178" s="103"/>
      <c r="AR178" s="241"/>
      <c r="AS178" s="241"/>
      <c r="AT178" s="101"/>
      <c r="AU178" s="103"/>
      <c r="AV178" s="242"/>
      <c r="AW178" s="242"/>
      <c r="AX178" s="54"/>
      <c r="AY178" s="159">
        <v>80733335.75999999</v>
      </c>
      <c r="AZ178" s="159">
        <v>90421336.051200002</v>
      </c>
      <c r="BA178" s="31" t="s">
        <v>167</v>
      </c>
      <c r="BB178" s="50" t="s">
        <v>421</v>
      </c>
      <c r="BC178" s="50" t="s">
        <v>422</v>
      </c>
      <c r="BD178" s="31"/>
      <c r="BE178" s="31"/>
      <c r="BF178" s="31"/>
      <c r="BG178" s="31"/>
      <c r="BH178" s="31"/>
      <c r="BI178" s="31"/>
      <c r="BJ178" s="31"/>
      <c r="BK178" s="31"/>
      <c r="BL178" s="31"/>
      <c r="BM178" s="31"/>
    </row>
    <row r="179" spans="1:67" ht="12.95" customHeight="1" x14ac:dyDescent="0.2">
      <c r="A179" s="88" t="s">
        <v>257</v>
      </c>
      <c r="B179" s="50" t="s">
        <v>223</v>
      </c>
      <c r="C179" s="37" t="s">
        <v>423</v>
      </c>
      <c r="D179" s="119" t="s">
        <v>66</v>
      </c>
      <c r="E179" s="29"/>
      <c r="F179" s="22" t="s">
        <v>67</v>
      </c>
      <c r="G179" s="26" t="s">
        <v>424</v>
      </c>
      <c r="H179" s="27" t="s">
        <v>425</v>
      </c>
      <c r="I179" s="38" t="s">
        <v>426</v>
      </c>
      <c r="J179" s="27" t="s">
        <v>427</v>
      </c>
      <c r="K179" s="26" t="s">
        <v>9</v>
      </c>
      <c r="L179" s="26" t="s">
        <v>187</v>
      </c>
      <c r="M179" s="26" t="s">
        <v>258</v>
      </c>
      <c r="N179" s="26" t="s">
        <v>189</v>
      </c>
      <c r="O179" s="30">
        <v>230000000</v>
      </c>
      <c r="P179" s="68" t="s">
        <v>413</v>
      </c>
      <c r="Q179" s="26" t="s">
        <v>254</v>
      </c>
      <c r="R179" s="34" t="s">
        <v>163</v>
      </c>
      <c r="S179" s="30">
        <v>230000000</v>
      </c>
      <c r="T179" s="94" t="s">
        <v>31</v>
      </c>
      <c r="U179" s="26"/>
      <c r="V179" s="26" t="s">
        <v>340</v>
      </c>
      <c r="W179" s="26"/>
      <c r="X179" s="26"/>
      <c r="Y179" s="63">
        <v>0</v>
      </c>
      <c r="Z179" s="63">
        <v>100</v>
      </c>
      <c r="AA179" s="63">
        <v>0</v>
      </c>
      <c r="AB179" s="26"/>
      <c r="AC179" s="26" t="s">
        <v>164</v>
      </c>
      <c r="AD179" s="199"/>
      <c r="AE179" s="63"/>
      <c r="AF179" s="243">
        <v>6795000.0000000298</v>
      </c>
      <c r="AG179" s="199">
        <f>AF179*1.12</f>
        <v>7610400.0000000345</v>
      </c>
      <c r="AH179" s="199"/>
      <c r="AI179" s="199"/>
      <c r="AJ179" s="243">
        <v>6795000.0000000298</v>
      </c>
      <c r="AK179" s="199">
        <f>AJ179*1.12</f>
        <v>7610400.0000000345</v>
      </c>
      <c r="AL179" s="244"/>
      <c r="AM179" s="244"/>
      <c r="AN179" s="243">
        <v>6795000.0000000298</v>
      </c>
      <c r="AO179" s="199">
        <f>AN179*1.12</f>
        <v>7610400.0000000345</v>
      </c>
      <c r="AP179" s="199"/>
      <c r="AQ179" s="199"/>
      <c r="AR179" s="243">
        <v>6795000.0000000298</v>
      </c>
      <c r="AS179" s="199">
        <f>AR179*1.12</f>
        <v>7610400.0000000345</v>
      </c>
      <c r="AT179" s="244"/>
      <c r="AU179" s="244"/>
      <c r="AV179" s="243">
        <v>6795000.0000000298</v>
      </c>
      <c r="AW179" s="199">
        <f>AV179*1.12</f>
        <v>7610400.0000000345</v>
      </c>
      <c r="AX179" s="244"/>
      <c r="AY179" s="97">
        <f>AF179+AJ179+AN179+AR179+AV179</f>
        <v>33975000.000000149</v>
      </c>
      <c r="AZ179" s="97">
        <f t="shared" ref="AY179:AZ182" si="286">AG179+AK179+AO179+AS179+AW179</f>
        <v>38052000.000000171</v>
      </c>
      <c r="BA179" s="30" t="s">
        <v>167</v>
      </c>
      <c r="BB179" s="25" t="s">
        <v>428</v>
      </c>
      <c r="BC179" s="27" t="s">
        <v>427</v>
      </c>
      <c r="BD179" s="63"/>
      <c r="BE179" s="63"/>
      <c r="BF179" s="25"/>
      <c r="BG179" s="63"/>
      <c r="BH179" s="63"/>
      <c r="BI179" s="25"/>
      <c r="BJ179" s="63"/>
      <c r="BK179" s="63"/>
      <c r="BL179" s="22"/>
      <c r="BM179" s="22"/>
      <c r="BN179" s="37" t="s">
        <v>423</v>
      </c>
    </row>
    <row r="180" spans="1:67" s="6" customFormat="1" ht="12.95" customHeight="1" x14ac:dyDescent="0.2">
      <c r="A180" s="88" t="s">
        <v>257</v>
      </c>
      <c r="B180" s="50" t="s">
        <v>223</v>
      </c>
      <c r="C180" s="37" t="s">
        <v>429</v>
      </c>
      <c r="D180" s="119" t="s">
        <v>560</v>
      </c>
      <c r="E180" s="29"/>
      <c r="F180" s="40" t="s">
        <v>232</v>
      </c>
      <c r="G180" s="116" t="s">
        <v>387</v>
      </c>
      <c r="H180" s="27" t="s">
        <v>388</v>
      </c>
      <c r="I180" s="116" t="s">
        <v>388</v>
      </c>
      <c r="J180" s="27" t="s">
        <v>430</v>
      </c>
      <c r="K180" s="26" t="s">
        <v>9</v>
      </c>
      <c r="L180" s="26" t="s">
        <v>187</v>
      </c>
      <c r="M180" s="26" t="s">
        <v>258</v>
      </c>
      <c r="N180" s="26" t="s">
        <v>189</v>
      </c>
      <c r="O180" s="30">
        <v>230000000</v>
      </c>
      <c r="P180" s="68" t="s">
        <v>413</v>
      </c>
      <c r="Q180" s="26" t="s">
        <v>254</v>
      </c>
      <c r="R180" s="34" t="s">
        <v>163</v>
      </c>
      <c r="S180" s="30">
        <v>230000000</v>
      </c>
      <c r="T180" s="94" t="s">
        <v>31</v>
      </c>
      <c r="U180" s="26"/>
      <c r="V180" s="26" t="s">
        <v>340</v>
      </c>
      <c r="W180" s="26"/>
      <c r="X180" s="26"/>
      <c r="Y180" s="63">
        <v>0</v>
      </c>
      <c r="Z180" s="63">
        <v>100</v>
      </c>
      <c r="AA180" s="63">
        <v>0</v>
      </c>
      <c r="AB180" s="26"/>
      <c r="AC180" s="26" t="s">
        <v>164</v>
      </c>
      <c r="AD180" s="63"/>
      <c r="AE180" s="63"/>
      <c r="AF180" s="199">
        <v>51830170</v>
      </c>
      <c r="AG180" s="199">
        <f>AF180*1.12</f>
        <v>58049790.400000006</v>
      </c>
      <c r="AH180" s="199"/>
      <c r="AI180" s="199"/>
      <c r="AJ180" s="199">
        <v>31710000</v>
      </c>
      <c r="AK180" s="199">
        <f>AJ180*1.12</f>
        <v>35515200</v>
      </c>
      <c r="AL180" s="199"/>
      <c r="AM180" s="199"/>
      <c r="AN180" s="199">
        <v>20863000</v>
      </c>
      <c r="AO180" s="199">
        <f>AN180*1.12</f>
        <v>23366560.000000004</v>
      </c>
      <c r="AP180" s="199"/>
      <c r="AQ180" s="199"/>
      <c r="AR180" s="199">
        <v>129060000</v>
      </c>
      <c r="AS180" s="199">
        <f>AR180*1.12</f>
        <v>144547200</v>
      </c>
      <c r="AT180" s="199"/>
      <c r="AU180" s="199"/>
      <c r="AV180" s="199">
        <v>39584000</v>
      </c>
      <c r="AW180" s="199">
        <f>AV180*1.12</f>
        <v>44334080.000000007</v>
      </c>
      <c r="AX180" s="199"/>
      <c r="AY180" s="97">
        <f t="shared" si="286"/>
        <v>273047170</v>
      </c>
      <c r="AZ180" s="97">
        <f t="shared" si="286"/>
        <v>305812830.40000004</v>
      </c>
      <c r="BA180" s="30" t="s">
        <v>167</v>
      </c>
      <c r="BB180" s="25" t="s">
        <v>431</v>
      </c>
      <c r="BC180" s="27" t="s">
        <v>430</v>
      </c>
      <c r="BD180" s="63"/>
      <c r="BE180" s="25"/>
      <c r="BF180" s="63"/>
      <c r="BG180" s="63"/>
      <c r="BH180" s="25"/>
      <c r="BI180" s="63"/>
      <c r="BJ180" s="63"/>
      <c r="BK180" s="63"/>
      <c r="BL180" s="31"/>
      <c r="BM180" s="31"/>
      <c r="BN180" s="37" t="s">
        <v>429</v>
      </c>
    </row>
    <row r="181" spans="1:67" s="6" customFormat="1" ht="12.95" customHeight="1" x14ac:dyDescent="0.2">
      <c r="A181" s="88" t="s">
        <v>257</v>
      </c>
      <c r="B181" s="50" t="s">
        <v>223</v>
      </c>
      <c r="C181" s="37" t="s">
        <v>432</v>
      </c>
      <c r="D181" s="119" t="s">
        <v>243</v>
      </c>
      <c r="E181" s="27"/>
      <c r="F181" s="40" t="s">
        <v>246</v>
      </c>
      <c r="G181" s="116" t="s">
        <v>387</v>
      </c>
      <c r="H181" s="27" t="s">
        <v>388</v>
      </c>
      <c r="I181" s="116" t="s">
        <v>388</v>
      </c>
      <c r="J181" s="27" t="s">
        <v>433</v>
      </c>
      <c r="K181" s="27" t="s">
        <v>9</v>
      </c>
      <c r="L181" s="26" t="s">
        <v>187</v>
      </c>
      <c r="M181" s="26" t="s">
        <v>258</v>
      </c>
      <c r="N181" s="26" t="s">
        <v>189</v>
      </c>
      <c r="O181" s="30">
        <v>230000000</v>
      </c>
      <c r="P181" s="68" t="s">
        <v>413</v>
      </c>
      <c r="Q181" s="26" t="s">
        <v>254</v>
      </c>
      <c r="R181" s="34" t="s">
        <v>163</v>
      </c>
      <c r="S181" s="30">
        <v>230000000</v>
      </c>
      <c r="T181" s="94" t="s">
        <v>31</v>
      </c>
      <c r="U181" s="27"/>
      <c r="V181" s="26" t="s">
        <v>340</v>
      </c>
      <c r="W181" s="27"/>
      <c r="X181" s="32"/>
      <c r="Y181" s="25">
        <v>0</v>
      </c>
      <c r="Z181" s="25">
        <v>100</v>
      </c>
      <c r="AA181" s="25">
        <v>0</v>
      </c>
      <c r="AB181" s="27"/>
      <c r="AC181" s="26" t="s">
        <v>164</v>
      </c>
      <c r="AD181" s="63"/>
      <c r="AE181" s="63"/>
      <c r="AF181" s="243">
        <v>76155610</v>
      </c>
      <c r="AG181" s="199">
        <f>AF181*1.12</f>
        <v>85294283.200000003</v>
      </c>
      <c r="AH181" s="199"/>
      <c r="AI181" s="199"/>
      <c r="AJ181" s="243">
        <v>57324405</v>
      </c>
      <c r="AK181" s="199">
        <f>AJ181*1.12</f>
        <v>64203333.600000009</v>
      </c>
      <c r="AL181" s="199"/>
      <c r="AM181" s="199"/>
      <c r="AN181" s="243">
        <v>44498070</v>
      </c>
      <c r="AO181" s="199">
        <f>AN181*1.12</f>
        <v>49837838.400000006</v>
      </c>
      <c r="AP181" s="199"/>
      <c r="AQ181" s="199"/>
      <c r="AR181" s="243">
        <v>23027753</v>
      </c>
      <c r="AS181" s="199">
        <f>AR181*1.12</f>
        <v>25791083.360000003</v>
      </c>
      <c r="AT181" s="199"/>
      <c r="AU181" s="199"/>
      <c r="AV181" s="243">
        <v>111224038</v>
      </c>
      <c r="AW181" s="199">
        <f>AV181*1.12</f>
        <v>124570922.56000002</v>
      </c>
      <c r="AX181" s="199"/>
      <c r="AY181" s="97">
        <f t="shared" si="286"/>
        <v>312229876</v>
      </c>
      <c r="AZ181" s="97">
        <f t="shared" si="286"/>
        <v>349697461.12000006</v>
      </c>
      <c r="BA181" s="30" t="s">
        <v>167</v>
      </c>
      <c r="BB181" s="25" t="s">
        <v>434</v>
      </c>
      <c r="BC181" s="27" t="s">
        <v>433</v>
      </c>
      <c r="BD181" s="25"/>
      <c r="BE181" s="25"/>
      <c r="BF181" s="25"/>
      <c r="BG181" s="25"/>
      <c r="BH181" s="25"/>
      <c r="BI181" s="25"/>
      <c r="BJ181" s="25"/>
      <c r="BK181" s="25"/>
      <c r="BL181" s="22"/>
      <c r="BM181" s="31"/>
      <c r="BN181" s="37" t="s">
        <v>432</v>
      </c>
    </row>
    <row r="182" spans="1:67" s="6" customFormat="1" ht="12.95" customHeight="1" x14ac:dyDescent="0.2">
      <c r="A182" s="88" t="s">
        <v>257</v>
      </c>
      <c r="B182" s="50" t="s">
        <v>223</v>
      </c>
      <c r="C182" s="37" t="s">
        <v>435</v>
      </c>
      <c r="D182" s="119" t="s">
        <v>558</v>
      </c>
      <c r="E182" s="26"/>
      <c r="F182" s="40" t="s">
        <v>66</v>
      </c>
      <c r="G182" s="26" t="s">
        <v>424</v>
      </c>
      <c r="H182" s="27" t="s">
        <v>425</v>
      </c>
      <c r="I182" s="38" t="s">
        <v>426</v>
      </c>
      <c r="J182" s="27" t="s">
        <v>436</v>
      </c>
      <c r="K182" s="26" t="s">
        <v>9</v>
      </c>
      <c r="L182" s="26" t="s">
        <v>187</v>
      </c>
      <c r="M182" s="26" t="s">
        <v>258</v>
      </c>
      <c r="N182" s="26" t="s">
        <v>189</v>
      </c>
      <c r="O182" s="30">
        <v>230000000</v>
      </c>
      <c r="P182" s="68" t="s">
        <v>413</v>
      </c>
      <c r="Q182" s="26" t="s">
        <v>254</v>
      </c>
      <c r="R182" s="34" t="s">
        <v>163</v>
      </c>
      <c r="S182" s="30">
        <v>230000000</v>
      </c>
      <c r="T182" s="94" t="s">
        <v>31</v>
      </c>
      <c r="U182" s="26"/>
      <c r="V182" s="26" t="s">
        <v>340</v>
      </c>
      <c r="W182" s="26"/>
      <c r="X182" s="26"/>
      <c r="Y182" s="63">
        <v>0</v>
      </c>
      <c r="Z182" s="63">
        <v>100</v>
      </c>
      <c r="AA182" s="63">
        <v>0</v>
      </c>
      <c r="AB182" s="26"/>
      <c r="AC182" s="26" t="s">
        <v>164</v>
      </c>
      <c r="AD182" s="63"/>
      <c r="AE182" s="63"/>
      <c r="AF182" s="243">
        <v>19376328.489999998</v>
      </c>
      <c r="AG182" s="199">
        <f>AF182*1.12</f>
        <v>21701487.908799998</v>
      </c>
      <c r="AH182" s="199"/>
      <c r="AI182" s="199"/>
      <c r="AJ182" s="243">
        <v>19952906.829999998</v>
      </c>
      <c r="AK182" s="199">
        <f>AJ182*1.12</f>
        <v>22347255.649599999</v>
      </c>
      <c r="AL182" s="199"/>
      <c r="AM182" s="199"/>
      <c r="AN182" s="243">
        <v>20549758.57</v>
      </c>
      <c r="AO182" s="199">
        <f>AN182*1.12</f>
        <v>23015729.598400004</v>
      </c>
      <c r="AP182" s="199"/>
      <c r="AQ182" s="199"/>
      <c r="AR182" s="243">
        <v>21167500.120000001</v>
      </c>
      <c r="AS182" s="199">
        <f>AR182*1.12</f>
        <v>23707600.134400003</v>
      </c>
      <c r="AT182" s="199"/>
      <c r="AU182" s="199"/>
      <c r="AV182" s="243">
        <v>21806862.629999999</v>
      </c>
      <c r="AW182" s="199">
        <f>AV182*1.12</f>
        <v>24423686.145600002</v>
      </c>
      <c r="AX182" s="199"/>
      <c r="AY182" s="97">
        <f t="shared" si="286"/>
        <v>102853356.63999999</v>
      </c>
      <c r="AZ182" s="97">
        <f t="shared" si="286"/>
        <v>115195759.43680002</v>
      </c>
      <c r="BA182" s="30" t="s">
        <v>167</v>
      </c>
      <c r="BB182" s="27" t="s">
        <v>437</v>
      </c>
      <c r="BC182" s="27" t="s">
        <v>436</v>
      </c>
      <c r="BD182" s="63"/>
      <c r="BE182" s="63"/>
      <c r="BF182" s="25"/>
      <c r="BG182" s="63"/>
      <c r="BH182" s="63"/>
      <c r="BI182" s="25"/>
      <c r="BJ182" s="63"/>
      <c r="BK182" s="63"/>
      <c r="BL182" s="40"/>
      <c r="BM182" s="22"/>
      <c r="BN182" s="37" t="s">
        <v>435</v>
      </c>
    </row>
    <row r="183" spans="1:67" s="6" customFormat="1" ht="12.95" customHeight="1" x14ac:dyDescent="0.2">
      <c r="A183" s="89" t="s">
        <v>349</v>
      </c>
      <c r="B183" s="64" t="s">
        <v>222</v>
      </c>
      <c r="C183" s="37" t="s">
        <v>438</v>
      </c>
      <c r="D183" s="119" t="s">
        <v>50</v>
      </c>
      <c r="E183" s="90"/>
      <c r="F183" s="40" t="s">
        <v>50</v>
      </c>
      <c r="G183" s="45" t="s">
        <v>439</v>
      </c>
      <c r="H183" s="45" t="s">
        <v>440</v>
      </c>
      <c r="I183" s="45" t="s">
        <v>440</v>
      </c>
      <c r="J183" s="139" t="s">
        <v>441</v>
      </c>
      <c r="K183" s="64" t="s">
        <v>22</v>
      </c>
      <c r="L183" s="64"/>
      <c r="M183" s="64"/>
      <c r="N183" s="64" t="s">
        <v>189</v>
      </c>
      <c r="O183" s="45" t="s">
        <v>162</v>
      </c>
      <c r="P183" s="68" t="s">
        <v>413</v>
      </c>
      <c r="Q183" s="45" t="s">
        <v>271</v>
      </c>
      <c r="R183" s="45" t="s">
        <v>163</v>
      </c>
      <c r="S183" s="45">
        <v>230000000</v>
      </c>
      <c r="T183" s="45" t="s">
        <v>35</v>
      </c>
      <c r="U183" s="64"/>
      <c r="V183" s="64"/>
      <c r="W183" s="45" t="s">
        <v>255</v>
      </c>
      <c r="X183" s="45" t="s">
        <v>340</v>
      </c>
      <c r="Y183" s="64" t="s">
        <v>190</v>
      </c>
      <c r="Z183" s="26" t="s">
        <v>260</v>
      </c>
      <c r="AA183" s="26" t="s">
        <v>120</v>
      </c>
      <c r="AB183" s="64"/>
      <c r="AC183" s="26" t="s">
        <v>164</v>
      </c>
      <c r="AD183" s="64"/>
      <c r="AE183" s="64"/>
      <c r="AF183" s="245">
        <v>30999996</v>
      </c>
      <c r="AG183" s="246">
        <v>34719995.520000003</v>
      </c>
      <c r="AH183" s="64"/>
      <c r="AI183" s="64"/>
      <c r="AJ183" s="246">
        <v>30999996</v>
      </c>
      <c r="AK183" s="246">
        <v>34719995.520000003</v>
      </c>
      <c r="AL183" s="64"/>
      <c r="AM183" s="64"/>
      <c r="AN183" s="246">
        <v>30999996</v>
      </c>
      <c r="AO183" s="246">
        <v>34719995.520000003</v>
      </c>
      <c r="AP183" s="64"/>
      <c r="AQ183" s="64"/>
      <c r="AR183" s="247">
        <v>30999996</v>
      </c>
      <c r="AS183" s="233">
        <v>34719995.520000003</v>
      </c>
      <c r="AT183" s="64"/>
      <c r="AU183" s="64"/>
      <c r="AV183" s="64">
        <v>30999996</v>
      </c>
      <c r="AW183" s="64">
        <v>34719995.520000003</v>
      </c>
      <c r="AX183" s="64"/>
      <c r="AY183" s="248">
        <f>AV183+AR183+AN183+AJ183+AF183</f>
        <v>154999980</v>
      </c>
      <c r="AZ183" s="248">
        <f>AW183+AS183+AO183+AK183+AG183</f>
        <v>173599977.60000002</v>
      </c>
      <c r="BA183" s="64" t="s">
        <v>167</v>
      </c>
      <c r="BB183" s="91" t="s">
        <v>442</v>
      </c>
      <c r="BC183" s="139" t="s">
        <v>441</v>
      </c>
      <c r="BD183" s="64"/>
      <c r="BE183" s="64"/>
      <c r="BF183" s="64"/>
      <c r="BG183" s="64"/>
      <c r="BH183" s="64"/>
      <c r="BI183" s="64"/>
      <c r="BJ183" s="64"/>
      <c r="BK183" s="64"/>
      <c r="BL183" s="31"/>
      <c r="BM183" s="31"/>
      <c r="BN183" s="37" t="s">
        <v>438</v>
      </c>
    </row>
    <row r="184" spans="1:67" s="6" customFormat="1" ht="12.95" customHeight="1" x14ac:dyDescent="0.2">
      <c r="A184" s="34" t="s">
        <v>263</v>
      </c>
      <c r="B184" s="50"/>
      <c r="C184" s="37"/>
      <c r="D184" s="119"/>
      <c r="E184" s="32"/>
      <c r="F184" s="40" t="s">
        <v>245</v>
      </c>
      <c r="G184" s="34" t="s">
        <v>387</v>
      </c>
      <c r="H184" s="31" t="s">
        <v>388</v>
      </c>
      <c r="I184" s="31" t="s">
        <v>388</v>
      </c>
      <c r="J184" s="31" t="s">
        <v>443</v>
      </c>
      <c r="K184" s="26" t="s">
        <v>22</v>
      </c>
      <c r="L184" s="37"/>
      <c r="M184" s="37"/>
      <c r="N184" s="95">
        <v>100</v>
      </c>
      <c r="O184" s="34">
        <v>230000000</v>
      </c>
      <c r="P184" s="68" t="s">
        <v>413</v>
      </c>
      <c r="Q184" s="34" t="s">
        <v>271</v>
      </c>
      <c r="R184" s="32" t="s">
        <v>163</v>
      </c>
      <c r="S184" s="111">
        <v>230000000</v>
      </c>
      <c r="T184" s="31" t="s">
        <v>35</v>
      </c>
      <c r="U184" s="37"/>
      <c r="V184" s="34" t="s">
        <v>313</v>
      </c>
      <c r="W184" s="37"/>
      <c r="X184" s="37"/>
      <c r="Y184" s="115">
        <v>0</v>
      </c>
      <c r="Z184" s="95">
        <v>100</v>
      </c>
      <c r="AA184" s="95">
        <v>0</v>
      </c>
      <c r="AB184" s="37"/>
      <c r="AC184" s="38" t="s">
        <v>164</v>
      </c>
      <c r="AD184" s="38"/>
      <c r="AE184" s="95"/>
      <c r="AF184" s="249">
        <v>9720000</v>
      </c>
      <c r="AG184" s="249">
        <f>AF184*1.12</f>
        <v>10886400.000000002</v>
      </c>
      <c r="AH184" s="120"/>
      <c r="AI184" s="120"/>
      <c r="AJ184" s="120">
        <v>9720000</v>
      </c>
      <c r="AK184" s="249">
        <f>AJ184*1.12</f>
        <v>10886400.000000002</v>
      </c>
      <c r="AL184" s="120"/>
      <c r="AM184" s="120"/>
      <c r="AN184" s="120">
        <v>9720000</v>
      </c>
      <c r="AO184" s="249">
        <f>AN184*1.12</f>
        <v>10886400.000000002</v>
      </c>
      <c r="AP184" s="249"/>
      <c r="AQ184" s="120"/>
      <c r="AR184" s="120"/>
      <c r="AS184" s="120"/>
      <c r="AT184" s="249"/>
      <c r="AU184" s="50"/>
      <c r="AV184" s="112"/>
      <c r="AW184" s="112"/>
      <c r="AX184" s="41"/>
      <c r="AY184" s="250">
        <v>0</v>
      </c>
      <c r="AZ184" s="250">
        <v>0</v>
      </c>
      <c r="BA184" s="41" t="s">
        <v>167</v>
      </c>
      <c r="BB184" s="65" t="s">
        <v>444</v>
      </c>
      <c r="BC184" s="31" t="s">
        <v>443</v>
      </c>
      <c r="BD184" s="34"/>
      <c r="BE184" s="37"/>
      <c r="BF184" s="65"/>
      <c r="BG184" s="37"/>
      <c r="BH184" s="37"/>
      <c r="BI184" s="65"/>
      <c r="BJ184" s="37"/>
      <c r="BK184" s="37"/>
      <c r="BL184" s="22"/>
      <c r="BM184" s="37" t="s">
        <v>565</v>
      </c>
      <c r="BN184" s="251" t="s">
        <v>566</v>
      </c>
    </row>
    <row r="185" spans="1:67" s="6" customFormat="1" ht="12.95" customHeight="1" x14ac:dyDescent="0.2">
      <c r="A185" s="34" t="s">
        <v>263</v>
      </c>
      <c r="B185" s="50"/>
      <c r="C185" s="37"/>
      <c r="D185" s="119"/>
      <c r="E185" s="32"/>
      <c r="F185" s="40" t="s">
        <v>244</v>
      </c>
      <c r="G185" s="111" t="s">
        <v>387</v>
      </c>
      <c r="H185" s="108" t="s">
        <v>388</v>
      </c>
      <c r="I185" s="108" t="s">
        <v>388</v>
      </c>
      <c r="J185" s="108" t="s">
        <v>445</v>
      </c>
      <c r="K185" s="26" t="s">
        <v>22</v>
      </c>
      <c r="L185" s="37"/>
      <c r="M185" s="252"/>
      <c r="N185" s="95">
        <v>100</v>
      </c>
      <c r="O185" s="111">
        <v>230000000</v>
      </c>
      <c r="P185" s="68" t="s">
        <v>413</v>
      </c>
      <c r="Q185" s="34" t="s">
        <v>271</v>
      </c>
      <c r="R185" s="32" t="s">
        <v>163</v>
      </c>
      <c r="S185" s="111">
        <v>230000000</v>
      </c>
      <c r="T185" s="108" t="s">
        <v>35</v>
      </c>
      <c r="U185" s="37"/>
      <c r="V185" s="34" t="s">
        <v>313</v>
      </c>
      <c r="W185" s="37"/>
      <c r="X185" s="37"/>
      <c r="Y185" s="115">
        <v>0</v>
      </c>
      <c r="Z185" s="95">
        <v>100</v>
      </c>
      <c r="AA185" s="95">
        <v>0</v>
      </c>
      <c r="AB185" s="252"/>
      <c r="AC185" s="38" t="s">
        <v>164</v>
      </c>
      <c r="AD185" s="38"/>
      <c r="AE185" s="111"/>
      <c r="AF185" s="249">
        <v>11664000</v>
      </c>
      <c r="AG185" s="249">
        <f>AF185*1.12</f>
        <v>13063680.000000002</v>
      </c>
      <c r="AH185" s="120"/>
      <c r="AI185" s="120"/>
      <c r="AJ185" s="120">
        <v>11664000</v>
      </c>
      <c r="AK185" s="249">
        <f>AJ185*1.12</f>
        <v>13063680.000000002</v>
      </c>
      <c r="AL185" s="120"/>
      <c r="AM185" s="120"/>
      <c r="AN185" s="120">
        <v>11664000</v>
      </c>
      <c r="AO185" s="249">
        <f>AN185*1.12</f>
        <v>13063680.000000002</v>
      </c>
      <c r="AP185" s="249"/>
      <c r="AQ185" s="120"/>
      <c r="AR185" s="120"/>
      <c r="AS185" s="120"/>
      <c r="AT185" s="249"/>
      <c r="AU185" s="50"/>
      <c r="AV185" s="112"/>
      <c r="AW185" s="112"/>
      <c r="AX185" s="41"/>
      <c r="AY185" s="250">
        <v>0</v>
      </c>
      <c r="AZ185" s="250">
        <v>0</v>
      </c>
      <c r="BA185" s="41" t="s">
        <v>167</v>
      </c>
      <c r="BB185" s="113" t="s">
        <v>446</v>
      </c>
      <c r="BC185" s="108" t="s">
        <v>445</v>
      </c>
      <c r="BD185" s="108"/>
      <c r="BE185" s="65"/>
      <c r="BF185" s="65"/>
      <c r="BG185" s="65"/>
      <c r="BH185" s="65"/>
      <c r="BI185" s="65"/>
      <c r="BJ185" s="65"/>
      <c r="BK185" s="65"/>
      <c r="BL185" s="40"/>
      <c r="BM185" s="37" t="s">
        <v>565</v>
      </c>
      <c r="BN185" s="251" t="s">
        <v>566</v>
      </c>
    </row>
    <row r="186" spans="1:67" s="6" customFormat="1" ht="12.95" customHeight="1" x14ac:dyDescent="0.2">
      <c r="A186" s="34" t="s">
        <v>263</v>
      </c>
      <c r="B186" s="50"/>
      <c r="C186" s="37"/>
      <c r="D186" s="119"/>
      <c r="E186" s="32"/>
      <c r="F186" s="40" t="s">
        <v>71</v>
      </c>
      <c r="G186" s="34" t="s">
        <v>387</v>
      </c>
      <c r="H186" s="31" t="s">
        <v>388</v>
      </c>
      <c r="I186" s="31" t="s">
        <v>388</v>
      </c>
      <c r="J186" s="31" t="s">
        <v>447</v>
      </c>
      <c r="K186" s="26" t="s">
        <v>22</v>
      </c>
      <c r="L186" s="37"/>
      <c r="M186" s="37"/>
      <c r="N186" s="95">
        <v>100</v>
      </c>
      <c r="O186" s="34">
        <v>230000000</v>
      </c>
      <c r="P186" s="68" t="s">
        <v>413</v>
      </c>
      <c r="Q186" s="34" t="s">
        <v>271</v>
      </c>
      <c r="R186" s="32" t="s">
        <v>163</v>
      </c>
      <c r="S186" s="111">
        <v>230000000</v>
      </c>
      <c r="T186" s="31" t="s">
        <v>35</v>
      </c>
      <c r="U186" s="37"/>
      <c r="V186" s="34" t="s">
        <v>313</v>
      </c>
      <c r="W186" s="37"/>
      <c r="X186" s="37"/>
      <c r="Y186" s="115">
        <v>0</v>
      </c>
      <c r="Z186" s="95">
        <v>100</v>
      </c>
      <c r="AA186" s="95">
        <v>0</v>
      </c>
      <c r="AB186" s="37"/>
      <c r="AC186" s="38" t="s">
        <v>164</v>
      </c>
      <c r="AD186" s="38"/>
      <c r="AE186" s="95"/>
      <c r="AF186" s="249">
        <v>6803400</v>
      </c>
      <c r="AG186" s="249">
        <f>AF186*1.12</f>
        <v>7619808.0000000009</v>
      </c>
      <c r="AH186" s="120"/>
      <c r="AI186" s="120"/>
      <c r="AJ186" s="120">
        <v>6803400</v>
      </c>
      <c r="AK186" s="249">
        <f>AJ186*1.12</f>
        <v>7619808.0000000009</v>
      </c>
      <c r="AL186" s="120"/>
      <c r="AM186" s="120"/>
      <c r="AN186" s="120">
        <v>6803400</v>
      </c>
      <c r="AO186" s="249">
        <f>AN186*1.12</f>
        <v>7619808.0000000009</v>
      </c>
      <c r="AP186" s="249"/>
      <c r="AQ186" s="120"/>
      <c r="AR186" s="120"/>
      <c r="AS186" s="120"/>
      <c r="AT186" s="249"/>
      <c r="AU186" s="50"/>
      <c r="AV186" s="112"/>
      <c r="AW186" s="112"/>
      <c r="AX186" s="41"/>
      <c r="AY186" s="250">
        <v>0</v>
      </c>
      <c r="AZ186" s="250">
        <v>0</v>
      </c>
      <c r="BA186" s="41" t="s">
        <v>167</v>
      </c>
      <c r="BB186" s="65" t="s">
        <v>448</v>
      </c>
      <c r="BC186" s="31" t="s">
        <v>447</v>
      </c>
      <c r="BD186" s="34"/>
      <c r="BE186" s="37"/>
      <c r="BF186" s="65"/>
      <c r="BG186" s="37"/>
      <c r="BH186" s="37"/>
      <c r="BI186" s="65"/>
      <c r="BJ186" s="37"/>
      <c r="BK186" s="37"/>
      <c r="BL186" s="31"/>
      <c r="BM186" s="37" t="s">
        <v>565</v>
      </c>
      <c r="BN186" s="251" t="s">
        <v>566</v>
      </c>
    </row>
    <row r="187" spans="1:67" s="6" customFormat="1" ht="12.95" customHeight="1" x14ac:dyDescent="0.2">
      <c r="A187" s="34" t="s">
        <v>263</v>
      </c>
      <c r="B187" s="50"/>
      <c r="C187" s="37"/>
      <c r="D187" s="119"/>
      <c r="E187" s="32"/>
      <c r="F187" s="40" t="s">
        <v>72</v>
      </c>
      <c r="G187" s="34" t="s">
        <v>387</v>
      </c>
      <c r="H187" s="31" t="s">
        <v>388</v>
      </c>
      <c r="I187" s="31" t="s">
        <v>388</v>
      </c>
      <c r="J187" s="31" t="s">
        <v>449</v>
      </c>
      <c r="K187" s="26" t="s">
        <v>22</v>
      </c>
      <c r="L187" s="37"/>
      <c r="M187" s="37"/>
      <c r="N187" s="95">
        <v>100</v>
      </c>
      <c r="O187" s="34">
        <v>230000000</v>
      </c>
      <c r="P187" s="68" t="s">
        <v>413</v>
      </c>
      <c r="Q187" s="34" t="s">
        <v>271</v>
      </c>
      <c r="R187" s="32" t="s">
        <v>163</v>
      </c>
      <c r="S187" s="111">
        <v>230000000</v>
      </c>
      <c r="T187" s="31" t="s">
        <v>35</v>
      </c>
      <c r="U187" s="37"/>
      <c r="V187" s="34" t="s">
        <v>313</v>
      </c>
      <c r="W187" s="37"/>
      <c r="X187" s="37"/>
      <c r="Y187" s="115">
        <v>0</v>
      </c>
      <c r="Z187" s="95">
        <v>100</v>
      </c>
      <c r="AA187" s="95">
        <v>0</v>
      </c>
      <c r="AB187" s="37"/>
      <c r="AC187" s="38" t="s">
        <v>164</v>
      </c>
      <c r="AD187" s="38"/>
      <c r="AE187" s="253"/>
      <c r="AF187" s="249">
        <v>5812600</v>
      </c>
      <c r="AG187" s="249">
        <f t="shared" ref="AG187" si="287">AF187*1.12</f>
        <v>6510112.0000000009</v>
      </c>
      <c r="AH187" s="120"/>
      <c r="AI187" s="120"/>
      <c r="AJ187" s="120">
        <v>5812600</v>
      </c>
      <c r="AK187" s="249">
        <f t="shared" ref="AK187" si="288">AJ187*1.12</f>
        <v>6510112.0000000009</v>
      </c>
      <c r="AL187" s="120"/>
      <c r="AM187" s="120"/>
      <c r="AN187" s="120">
        <v>5812600</v>
      </c>
      <c r="AO187" s="249">
        <f t="shared" ref="AO187" si="289">AN187*1.12</f>
        <v>6510112.0000000009</v>
      </c>
      <c r="AP187" s="249"/>
      <c r="AQ187" s="120"/>
      <c r="AR187" s="120"/>
      <c r="AS187" s="120"/>
      <c r="AT187" s="249"/>
      <c r="AU187" s="50"/>
      <c r="AV187" s="112"/>
      <c r="AW187" s="112"/>
      <c r="AX187" s="41"/>
      <c r="AY187" s="250">
        <v>0</v>
      </c>
      <c r="AZ187" s="250">
        <v>0</v>
      </c>
      <c r="BA187" s="41" t="s">
        <v>167</v>
      </c>
      <c r="BB187" s="65" t="s">
        <v>450</v>
      </c>
      <c r="BC187" s="31" t="s">
        <v>449</v>
      </c>
      <c r="BD187" s="34"/>
      <c r="BE187" s="37"/>
      <c r="BF187" s="65"/>
      <c r="BG187" s="37"/>
      <c r="BH187" s="37"/>
      <c r="BI187" s="65"/>
      <c r="BJ187" s="37"/>
      <c r="BK187" s="37"/>
      <c r="BL187" s="22"/>
      <c r="BM187" s="37" t="s">
        <v>565</v>
      </c>
      <c r="BN187" s="251" t="s">
        <v>566</v>
      </c>
    </row>
    <row r="188" spans="1:67" s="438" customFormat="1" ht="12.95" customHeight="1" x14ac:dyDescent="0.2">
      <c r="A188" s="32" t="s">
        <v>349</v>
      </c>
      <c r="B188" s="32" t="s">
        <v>223</v>
      </c>
      <c r="C188" s="31"/>
      <c r="D188" s="119"/>
      <c r="E188" s="138"/>
      <c r="F188" s="27" t="s">
        <v>250</v>
      </c>
      <c r="G188" s="31" t="s">
        <v>451</v>
      </c>
      <c r="H188" s="31" t="s">
        <v>452</v>
      </c>
      <c r="I188" s="31" t="s">
        <v>452</v>
      </c>
      <c r="J188" s="32" t="s">
        <v>453</v>
      </c>
      <c r="K188" s="139" t="s">
        <v>22</v>
      </c>
      <c r="L188" s="32"/>
      <c r="M188" s="32"/>
      <c r="N188" s="32">
        <v>100</v>
      </c>
      <c r="O188" s="31" t="s">
        <v>162</v>
      </c>
      <c r="P188" s="68" t="s">
        <v>413</v>
      </c>
      <c r="Q188" s="31" t="s">
        <v>271</v>
      </c>
      <c r="R188" s="31" t="s">
        <v>163</v>
      </c>
      <c r="S188" s="31">
        <v>230000000</v>
      </c>
      <c r="T188" s="31" t="s">
        <v>35</v>
      </c>
      <c r="U188" s="32"/>
      <c r="V188" s="32"/>
      <c r="W188" s="31" t="s">
        <v>255</v>
      </c>
      <c r="X188" s="31" t="s">
        <v>340</v>
      </c>
      <c r="Y188" s="54">
        <v>0</v>
      </c>
      <c r="Z188" s="54">
        <v>100</v>
      </c>
      <c r="AA188" s="54">
        <v>0</v>
      </c>
      <c r="AB188" s="32"/>
      <c r="AC188" s="27" t="s">
        <v>164</v>
      </c>
      <c r="AD188" s="32"/>
      <c r="AE188" s="32"/>
      <c r="AF188" s="159">
        <v>84846367.5</v>
      </c>
      <c r="AG188" s="254">
        <v>95027931.600000009</v>
      </c>
      <c r="AH188" s="32"/>
      <c r="AI188" s="32"/>
      <c r="AJ188" s="255">
        <v>84846367.5</v>
      </c>
      <c r="AK188" s="255">
        <v>95027931.600000009</v>
      </c>
      <c r="AL188" s="68"/>
      <c r="AM188" s="68"/>
      <c r="AN188" s="255">
        <v>84846367.5</v>
      </c>
      <c r="AO188" s="255">
        <v>95027931.600000009</v>
      </c>
      <c r="AP188" s="68"/>
      <c r="AQ188" s="68"/>
      <c r="AR188" s="256">
        <v>84846367.5</v>
      </c>
      <c r="AS188" s="68">
        <v>95027931.600000009</v>
      </c>
      <c r="AT188" s="68"/>
      <c r="AU188" s="68"/>
      <c r="AV188" s="68">
        <v>84846367.5</v>
      </c>
      <c r="AW188" s="68">
        <v>95027931.600000009</v>
      </c>
      <c r="AX188" s="32"/>
      <c r="AY188" s="255">
        <v>0</v>
      </c>
      <c r="AZ188" s="255">
        <v>0</v>
      </c>
      <c r="BA188" s="32" t="s">
        <v>167</v>
      </c>
      <c r="BB188" s="80" t="s">
        <v>454</v>
      </c>
      <c r="BC188" s="32" t="s">
        <v>453</v>
      </c>
      <c r="BD188" s="32"/>
      <c r="BE188" s="32"/>
      <c r="BF188" s="32"/>
      <c r="BG188" s="32"/>
      <c r="BH188" s="32"/>
      <c r="BI188" s="32"/>
      <c r="BJ188" s="32"/>
      <c r="BK188" s="32"/>
      <c r="BL188" s="87"/>
      <c r="BM188" s="37" t="s">
        <v>718</v>
      </c>
    </row>
    <row r="189" spans="1:67" s="6" customFormat="1" ht="12.95" customHeight="1" x14ac:dyDescent="0.2">
      <c r="A189" s="26" t="s">
        <v>349</v>
      </c>
      <c r="B189" s="26" t="s">
        <v>223</v>
      </c>
      <c r="C189" s="37"/>
      <c r="D189" s="119"/>
      <c r="E189" s="79"/>
      <c r="F189" s="40" t="s">
        <v>236</v>
      </c>
      <c r="G189" s="31" t="s">
        <v>456</v>
      </c>
      <c r="H189" s="31" t="s">
        <v>457</v>
      </c>
      <c r="I189" s="31" t="s">
        <v>457</v>
      </c>
      <c r="J189" s="32" t="s">
        <v>458</v>
      </c>
      <c r="K189" s="64" t="s">
        <v>22</v>
      </c>
      <c r="L189" s="26"/>
      <c r="M189" s="26"/>
      <c r="N189" s="26">
        <v>100</v>
      </c>
      <c r="O189" s="31">
        <v>230000000</v>
      </c>
      <c r="P189" s="68" t="s">
        <v>413</v>
      </c>
      <c r="Q189" s="31" t="s">
        <v>326</v>
      </c>
      <c r="R189" s="31" t="s">
        <v>163</v>
      </c>
      <c r="S189" s="31">
        <v>230000000</v>
      </c>
      <c r="T189" s="31" t="s">
        <v>74</v>
      </c>
      <c r="U189" s="26"/>
      <c r="V189" s="26"/>
      <c r="W189" s="31" t="s">
        <v>255</v>
      </c>
      <c r="X189" s="31" t="s">
        <v>340</v>
      </c>
      <c r="Y189" s="26"/>
      <c r="Z189" s="26" t="s">
        <v>260</v>
      </c>
      <c r="AA189" s="26" t="s">
        <v>120</v>
      </c>
      <c r="AB189" s="26"/>
      <c r="AC189" s="38" t="s">
        <v>164</v>
      </c>
      <c r="AD189" s="26"/>
      <c r="AE189" s="26"/>
      <c r="AF189" s="165">
        <v>284459804.5</v>
      </c>
      <c r="AG189" s="166">
        <f t="shared" ref="AG189:AG203" si="290">AF189*1.12</f>
        <v>318594981.04000002</v>
      </c>
      <c r="AH189" s="26"/>
      <c r="AI189" s="26"/>
      <c r="AJ189" s="250">
        <v>284459804.5</v>
      </c>
      <c r="AK189" s="250">
        <f t="shared" ref="AK189:AK203" si="291">AJ189*1.12</f>
        <v>318594981.04000002</v>
      </c>
      <c r="AL189" s="97"/>
      <c r="AM189" s="97"/>
      <c r="AN189" s="250">
        <v>284459804.5</v>
      </c>
      <c r="AO189" s="250">
        <f t="shared" ref="AO189:AO203" si="292">AN189*1.12</f>
        <v>318594981.04000002</v>
      </c>
      <c r="AP189" s="97"/>
      <c r="AQ189" s="97"/>
      <c r="AR189" s="235">
        <v>284459804.5</v>
      </c>
      <c r="AS189" s="97">
        <f t="shared" ref="AS189:AS203" si="293">AR189*1.12</f>
        <v>318594981.04000002</v>
      </c>
      <c r="AT189" s="97"/>
      <c r="AU189" s="97"/>
      <c r="AV189" s="97">
        <v>284459804.5</v>
      </c>
      <c r="AW189" s="97">
        <f t="shared" ref="AW189:AW203" si="294">AV189*1.12</f>
        <v>318594981.04000002</v>
      </c>
      <c r="AX189" s="26"/>
      <c r="AY189" s="250">
        <v>0</v>
      </c>
      <c r="AZ189" s="250">
        <f t="shared" ref="AZ189:AZ203" si="295">AY189*1.12</f>
        <v>0</v>
      </c>
      <c r="BA189" s="26" t="s">
        <v>167</v>
      </c>
      <c r="BB189" s="80" t="s">
        <v>459</v>
      </c>
      <c r="BC189" s="32" t="s">
        <v>460</v>
      </c>
      <c r="BD189" s="26"/>
      <c r="BE189" s="26"/>
      <c r="BF189" s="26"/>
      <c r="BG189" s="26"/>
      <c r="BH189" s="26"/>
      <c r="BI189" s="26"/>
      <c r="BJ189" s="26"/>
      <c r="BK189" s="26"/>
      <c r="BL189" s="31"/>
      <c r="BM189" s="31"/>
      <c r="BN189" s="37" t="s">
        <v>455</v>
      </c>
    </row>
    <row r="190" spans="1:67" s="6" customFormat="1" ht="12.95" customHeight="1" x14ac:dyDescent="0.2">
      <c r="A190" s="26" t="s">
        <v>349</v>
      </c>
      <c r="B190" s="26" t="s">
        <v>223</v>
      </c>
      <c r="C190" s="37" t="s">
        <v>455</v>
      </c>
      <c r="D190" s="119" t="s">
        <v>963</v>
      </c>
      <c r="E190" s="79"/>
      <c r="F190" s="40" t="s">
        <v>726</v>
      </c>
      <c r="G190" s="31" t="s">
        <v>456</v>
      </c>
      <c r="H190" s="31" t="s">
        <v>457</v>
      </c>
      <c r="I190" s="31" t="s">
        <v>457</v>
      </c>
      <c r="J190" s="32" t="s">
        <v>458</v>
      </c>
      <c r="K190" s="64" t="s">
        <v>22</v>
      </c>
      <c r="L190" s="26"/>
      <c r="M190" s="26"/>
      <c r="N190" s="26">
        <v>100</v>
      </c>
      <c r="O190" s="31">
        <v>230000000</v>
      </c>
      <c r="P190" s="68" t="s">
        <v>413</v>
      </c>
      <c r="Q190" s="31" t="s">
        <v>271</v>
      </c>
      <c r="R190" s="31" t="s">
        <v>163</v>
      </c>
      <c r="S190" s="31">
        <v>230000000</v>
      </c>
      <c r="T190" s="31" t="s">
        <v>74</v>
      </c>
      <c r="U190" s="26"/>
      <c r="V190" s="26"/>
      <c r="W190" s="31" t="s">
        <v>255</v>
      </c>
      <c r="X190" s="31" t="s">
        <v>340</v>
      </c>
      <c r="Y190" s="54">
        <v>0</v>
      </c>
      <c r="Z190" s="26" t="s">
        <v>260</v>
      </c>
      <c r="AA190" s="26" t="s">
        <v>120</v>
      </c>
      <c r="AB190" s="26"/>
      <c r="AC190" s="38" t="s">
        <v>164</v>
      </c>
      <c r="AD190" s="26"/>
      <c r="AE190" s="26"/>
      <c r="AF190" s="165">
        <v>284459804.5</v>
      </c>
      <c r="AG190" s="166">
        <v>318594981.04000002</v>
      </c>
      <c r="AH190" s="26"/>
      <c r="AI190" s="26"/>
      <c r="AJ190" s="250">
        <v>284459804.5</v>
      </c>
      <c r="AK190" s="250">
        <v>318594981.04000002</v>
      </c>
      <c r="AL190" s="97"/>
      <c r="AM190" s="97"/>
      <c r="AN190" s="250">
        <v>284459804.5</v>
      </c>
      <c r="AO190" s="250">
        <v>318594981.04000002</v>
      </c>
      <c r="AP190" s="97"/>
      <c r="AQ190" s="97"/>
      <c r="AR190" s="235">
        <v>284459804.5</v>
      </c>
      <c r="AS190" s="97">
        <v>318594981.04000002</v>
      </c>
      <c r="AT190" s="97"/>
      <c r="AU190" s="97"/>
      <c r="AV190" s="97">
        <v>284459804.5</v>
      </c>
      <c r="AW190" s="97">
        <v>318594981.04000002</v>
      </c>
      <c r="AX190" s="26"/>
      <c r="AY190" s="147">
        <v>0</v>
      </c>
      <c r="AZ190" s="147">
        <v>0</v>
      </c>
      <c r="BA190" s="26" t="s">
        <v>167</v>
      </c>
      <c r="BB190" s="80" t="s">
        <v>459</v>
      </c>
      <c r="BC190" s="32" t="s">
        <v>460</v>
      </c>
      <c r="BD190" s="26"/>
      <c r="BE190" s="26"/>
      <c r="BF190" s="26"/>
      <c r="BG190" s="26"/>
      <c r="BH190" s="26"/>
      <c r="BI190" s="26"/>
      <c r="BJ190" s="26"/>
      <c r="BK190" s="26"/>
      <c r="BL190" s="31"/>
      <c r="BM190" s="31" t="s">
        <v>124</v>
      </c>
      <c r="BN190" s="171"/>
    </row>
    <row r="191" spans="1:67" s="6" customFormat="1" ht="12.95" customHeight="1" x14ac:dyDescent="0.2">
      <c r="A191" s="26" t="s">
        <v>349</v>
      </c>
      <c r="B191" s="26" t="s">
        <v>223</v>
      </c>
      <c r="C191" s="37"/>
      <c r="D191" s="119"/>
      <c r="E191" s="79"/>
      <c r="F191" s="40" t="s">
        <v>238</v>
      </c>
      <c r="G191" s="31" t="s">
        <v>456</v>
      </c>
      <c r="H191" s="31" t="s">
        <v>457</v>
      </c>
      <c r="I191" s="31" t="s">
        <v>457</v>
      </c>
      <c r="J191" s="32" t="s">
        <v>462</v>
      </c>
      <c r="K191" s="64" t="s">
        <v>22</v>
      </c>
      <c r="L191" s="26"/>
      <c r="M191" s="26"/>
      <c r="N191" s="26">
        <v>100</v>
      </c>
      <c r="O191" s="31">
        <v>230000000</v>
      </c>
      <c r="P191" s="68" t="s">
        <v>413</v>
      </c>
      <c r="Q191" s="31" t="s">
        <v>326</v>
      </c>
      <c r="R191" s="31" t="s">
        <v>163</v>
      </c>
      <c r="S191" s="31">
        <v>230000000</v>
      </c>
      <c r="T191" s="31" t="s">
        <v>234</v>
      </c>
      <c r="U191" s="26"/>
      <c r="V191" s="26"/>
      <c r="W191" s="31" t="s">
        <v>255</v>
      </c>
      <c r="X191" s="31" t="s">
        <v>340</v>
      </c>
      <c r="Y191" s="26"/>
      <c r="Z191" s="26" t="s">
        <v>260</v>
      </c>
      <c r="AA191" s="26" t="s">
        <v>120</v>
      </c>
      <c r="AB191" s="26"/>
      <c r="AC191" s="38" t="s">
        <v>164</v>
      </c>
      <c r="AD191" s="26"/>
      <c r="AE191" s="26"/>
      <c r="AF191" s="165">
        <v>430180002.20999998</v>
      </c>
      <c r="AG191" s="166">
        <f t="shared" si="290"/>
        <v>481801602.4752</v>
      </c>
      <c r="AH191" s="26"/>
      <c r="AI191" s="26"/>
      <c r="AJ191" s="250">
        <v>430180002.20999998</v>
      </c>
      <c r="AK191" s="250">
        <f t="shared" si="291"/>
        <v>481801602.4752</v>
      </c>
      <c r="AL191" s="97"/>
      <c r="AM191" s="97"/>
      <c r="AN191" s="250">
        <v>430180002.20999998</v>
      </c>
      <c r="AO191" s="250">
        <f t="shared" si="292"/>
        <v>481801602.4752</v>
      </c>
      <c r="AP191" s="97"/>
      <c r="AQ191" s="97"/>
      <c r="AR191" s="235">
        <v>430180002.20999998</v>
      </c>
      <c r="AS191" s="97">
        <f t="shared" si="293"/>
        <v>481801602.4752</v>
      </c>
      <c r="AT191" s="97"/>
      <c r="AU191" s="97"/>
      <c r="AV191" s="97">
        <v>430180002.20999998</v>
      </c>
      <c r="AW191" s="97">
        <f t="shared" si="294"/>
        <v>481801602.4752</v>
      </c>
      <c r="AX191" s="26"/>
      <c r="AY191" s="250">
        <v>0</v>
      </c>
      <c r="AZ191" s="250">
        <f t="shared" si="295"/>
        <v>0</v>
      </c>
      <c r="BA191" s="26" t="s">
        <v>167</v>
      </c>
      <c r="BB191" s="80" t="s">
        <v>463</v>
      </c>
      <c r="BC191" s="32" t="s">
        <v>464</v>
      </c>
      <c r="BD191" s="26"/>
      <c r="BE191" s="26"/>
      <c r="BF191" s="26"/>
      <c r="BG191" s="26"/>
      <c r="BH191" s="26"/>
      <c r="BI191" s="26"/>
      <c r="BJ191" s="26"/>
      <c r="BK191" s="26"/>
      <c r="BL191" s="31"/>
      <c r="BM191" s="31"/>
      <c r="BN191" s="37" t="s">
        <v>461</v>
      </c>
    </row>
    <row r="192" spans="1:67" s="6" customFormat="1" ht="12.95" customHeight="1" x14ac:dyDescent="0.2">
      <c r="A192" s="26" t="s">
        <v>349</v>
      </c>
      <c r="B192" s="26" t="s">
        <v>223</v>
      </c>
      <c r="C192" s="475" t="s">
        <v>455</v>
      </c>
      <c r="D192" s="39" t="s">
        <v>986</v>
      </c>
      <c r="E192" s="39"/>
      <c r="F192" s="40" t="s">
        <v>987</v>
      </c>
      <c r="G192" s="277" t="s">
        <v>456</v>
      </c>
      <c r="H192" s="277"/>
      <c r="I192" s="277" t="s">
        <v>457</v>
      </c>
      <c r="J192" s="277" t="s">
        <v>457</v>
      </c>
      <c r="K192" s="64" t="s">
        <v>22</v>
      </c>
      <c r="L192" s="26"/>
      <c r="M192" s="26"/>
      <c r="N192" s="26">
        <v>100</v>
      </c>
      <c r="O192" s="31">
        <v>230000000</v>
      </c>
      <c r="P192" s="68" t="s">
        <v>413</v>
      </c>
      <c r="Q192" s="277" t="s">
        <v>254</v>
      </c>
      <c r="R192" s="277" t="s">
        <v>163</v>
      </c>
      <c r="S192" s="31">
        <v>230000000</v>
      </c>
      <c r="T192" s="277" t="s">
        <v>74</v>
      </c>
      <c r="U192" s="26"/>
      <c r="V192" s="278" t="s">
        <v>340</v>
      </c>
      <c r="W192" s="278"/>
      <c r="X192" s="278"/>
      <c r="Y192" s="279"/>
      <c r="Z192" s="279" t="s">
        <v>260</v>
      </c>
      <c r="AA192" s="279" t="s">
        <v>120</v>
      </c>
      <c r="AB192" s="26"/>
      <c r="AC192" s="280" t="s">
        <v>164</v>
      </c>
      <c r="AD192" s="281"/>
      <c r="AE192" s="282"/>
      <c r="AF192" s="283">
        <v>215885451.31999999</v>
      </c>
      <c r="AG192" s="284">
        <f>AF192*1.12</f>
        <v>241791705.47840002</v>
      </c>
      <c r="AH192" s="281"/>
      <c r="AI192" s="282"/>
      <c r="AJ192" s="285">
        <v>284459804.5</v>
      </c>
      <c r="AK192" s="285">
        <v>318594981.04000002</v>
      </c>
      <c r="AL192" s="286"/>
      <c r="AM192" s="286"/>
      <c r="AN192" s="285">
        <v>284459804.5</v>
      </c>
      <c r="AO192" s="285">
        <v>318594981.04000002</v>
      </c>
      <c r="AP192" s="286"/>
      <c r="AQ192" s="286"/>
      <c r="AR192" s="287">
        <v>284459804.5</v>
      </c>
      <c r="AS192" s="286">
        <v>318594981.04000002</v>
      </c>
      <c r="AT192" s="286"/>
      <c r="AU192" s="286"/>
      <c r="AV192" s="286">
        <v>284459804.5</v>
      </c>
      <c r="AW192" s="286">
        <v>318594981.04000002</v>
      </c>
      <c r="AX192" s="281"/>
      <c r="AY192" s="288">
        <f>AF192+AJ192+AN192+AR192+AV192</f>
        <v>1353724669.3199999</v>
      </c>
      <c r="AZ192" s="288">
        <f>AY192*1.12</f>
        <v>1516171629.6384001</v>
      </c>
      <c r="BA192" s="282" t="s">
        <v>167</v>
      </c>
      <c r="BB192" s="80" t="s">
        <v>459</v>
      </c>
      <c r="BC192" s="289" t="s">
        <v>460</v>
      </c>
      <c r="BD192" s="26"/>
      <c r="BE192" s="26"/>
      <c r="BF192" s="26"/>
      <c r="BG192" s="26"/>
      <c r="BH192" s="279"/>
      <c r="BI192" s="279"/>
      <c r="BJ192" s="279"/>
      <c r="BK192" s="279"/>
      <c r="BL192" s="31"/>
      <c r="BM192" s="31" t="s">
        <v>1152</v>
      </c>
      <c r="BN192" s="475"/>
      <c r="BO192" s="439"/>
    </row>
    <row r="193" spans="1:67" s="6" customFormat="1" ht="12.95" customHeight="1" x14ac:dyDescent="0.2">
      <c r="A193" s="26" t="s">
        <v>349</v>
      </c>
      <c r="B193" s="26" t="s">
        <v>223</v>
      </c>
      <c r="C193" s="37" t="s">
        <v>461</v>
      </c>
      <c r="D193" s="119" t="s">
        <v>962</v>
      </c>
      <c r="E193" s="79"/>
      <c r="F193" s="40" t="s">
        <v>727</v>
      </c>
      <c r="G193" s="31" t="s">
        <v>456</v>
      </c>
      <c r="H193" s="31" t="s">
        <v>457</v>
      </c>
      <c r="I193" s="31" t="s">
        <v>457</v>
      </c>
      <c r="J193" s="32" t="s">
        <v>462</v>
      </c>
      <c r="K193" s="64" t="s">
        <v>22</v>
      </c>
      <c r="L193" s="26"/>
      <c r="M193" s="26"/>
      <c r="N193" s="26">
        <v>100</v>
      </c>
      <c r="O193" s="31">
        <v>230000000</v>
      </c>
      <c r="P193" s="68" t="s">
        <v>413</v>
      </c>
      <c r="Q193" s="31" t="s">
        <v>271</v>
      </c>
      <c r="R193" s="31" t="s">
        <v>163</v>
      </c>
      <c r="S193" s="31">
        <v>230000000</v>
      </c>
      <c r="T193" s="31" t="s">
        <v>234</v>
      </c>
      <c r="U193" s="26"/>
      <c r="V193" s="26"/>
      <c r="W193" s="31" t="s">
        <v>255</v>
      </c>
      <c r="X193" s="31" t="s">
        <v>340</v>
      </c>
      <c r="Y193" s="54">
        <v>0</v>
      </c>
      <c r="Z193" s="26" t="s">
        <v>260</v>
      </c>
      <c r="AA193" s="26" t="s">
        <v>120</v>
      </c>
      <c r="AB193" s="26"/>
      <c r="AC193" s="38" t="s">
        <v>164</v>
      </c>
      <c r="AD193" s="26"/>
      <c r="AE193" s="26"/>
      <c r="AF193" s="165">
        <v>430180002.20999998</v>
      </c>
      <c r="AG193" s="166">
        <v>481801602.4752</v>
      </c>
      <c r="AH193" s="26"/>
      <c r="AI193" s="26"/>
      <c r="AJ193" s="250">
        <v>430180002.20999998</v>
      </c>
      <c r="AK193" s="250">
        <v>481801602.4752</v>
      </c>
      <c r="AL193" s="97"/>
      <c r="AM193" s="97"/>
      <c r="AN193" s="250">
        <v>430180002.20999998</v>
      </c>
      <c r="AO193" s="250">
        <v>481801602.4752</v>
      </c>
      <c r="AP193" s="97"/>
      <c r="AQ193" s="97"/>
      <c r="AR193" s="235">
        <v>430180002.20999998</v>
      </c>
      <c r="AS193" s="97">
        <v>481801602.4752</v>
      </c>
      <c r="AT193" s="97"/>
      <c r="AU193" s="97"/>
      <c r="AV193" s="97">
        <v>430180002.20999998</v>
      </c>
      <c r="AW193" s="97">
        <v>481801602.4752</v>
      </c>
      <c r="AX193" s="26"/>
      <c r="AY193" s="147">
        <v>0</v>
      </c>
      <c r="AZ193" s="147">
        <v>0</v>
      </c>
      <c r="BA193" s="26" t="s">
        <v>167</v>
      </c>
      <c r="BB193" s="80" t="s">
        <v>463</v>
      </c>
      <c r="BC193" s="32" t="s">
        <v>464</v>
      </c>
      <c r="BD193" s="26"/>
      <c r="BE193" s="26"/>
      <c r="BF193" s="26"/>
      <c r="BG193" s="26"/>
      <c r="BH193" s="26"/>
      <c r="BI193" s="26"/>
      <c r="BJ193" s="26"/>
      <c r="BK193" s="26"/>
      <c r="BL193" s="31"/>
      <c r="BM193" s="31" t="s">
        <v>124</v>
      </c>
      <c r="BN193" s="171"/>
    </row>
    <row r="194" spans="1:67" s="6" customFormat="1" ht="12.95" customHeight="1" x14ac:dyDescent="0.2">
      <c r="A194" s="26" t="s">
        <v>349</v>
      </c>
      <c r="B194" s="26" t="s">
        <v>223</v>
      </c>
      <c r="C194" s="37"/>
      <c r="D194" s="119"/>
      <c r="E194" s="79"/>
      <c r="F194" s="40" t="s">
        <v>239</v>
      </c>
      <c r="G194" s="31" t="s">
        <v>456</v>
      </c>
      <c r="H194" s="31" t="s">
        <v>457</v>
      </c>
      <c r="I194" s="31" t="s">
        <v>457</v>
      </c>
      <c r="J194" s="32" t="s">
        <v>466</v>
      </c>
      <c r="K194" s="64" t="s">
        <v>22</v>
      </c>
      <c r="L194" s="26"/>
      <c r="M194" s="26"/>
      <c r="N194" s="26">
        <v>100</v>
      </c>
      <c r="O194" s="31">
        <v>230000000</v>
      </c>
      <c r="P194" s="68" t="s">
        <v>413</v>
      </c>
      <c r="Q194" s="31" t="s">
        <v>326</v>
      </c>
      <c r="R194" s="31" t="s">
        <v>163</v>
      </c>
      <c r="S194" s="31">
        <v>230000000</v>
      </c>
      <c r="T194" s="31" t="s">
        <v>191</v>
      </c>
      <c r="U194" s="26"/>
      <c r="V194" s="26"/>
      <c r="W194" s="31" t="s">
        <v>255</v>
      </c>
      <c r="X194" s="31" t="s">
        <v>340</v>
      </c>
      <c r="Y194" s="26"/>
      <c r="Z194" s="26" t="s">
        <v>260</v>
      </c>
      <c r="AA194" s="26" t="s">
        <v>120</v>
      </c>
      <c r="AB194" s="26"/>
      <c r="AC194" s="38" t="s">
        <v>164</v>
      </c>
      <c r="AD194" s="26"/>
      <c r="AE194" s="26"/>
      <c r="AF194" s="165">
        <v>354747382.57999998</v>
      </c>
      <c r="AG194" s="166">
        <f t="shared" si="290"/>
        <v>397317068.4896</v>
      </c>
      <c r="AH194" s="26"/>
      <c r="AI194" s="26"/>
      <c r="AJ194" s="250">
        <v>354747382.57999998</v>
      </c>
      <c r="AK194" s="250">
        <f t="shared" si="291"/>
        <v>397317068.4896</v>
      </c>
      <c r="AL194" s="97"/>
      <c r="AM194" s="97"/>
      <c r="AN194" s="250">
        <v>354747382.57999998</v>
      </c>
      <c r="AO194" s="250">
        <f t="shared" si="292"/>
        <v>397317068.4896</v>
      </c>
      <c r="AP194" s="97"/>
      <c r="AQ194" s="97"/>
      <c r="AR194" s="235">
        <v>354747382.57999998</v>
      </c>
      <c r="AS194" s="97">
        <f t="shared" si="293"/>
        <v>397317068.4896</v>
      </c>
      <c r="AT194" s="97"/>
      <c r="AU194" s="97"/>
      <c r="AV194" s="97">
        <v>354747382.57999998</v>
      </c>
      <c r="AW194" s="97">
        <f t="shared" si="294"/>
        <v>397317068.4896</v>
      </c>
      <c r="AX194" s="26"/>
      <c r="AY194" s="250">
        <v>0</v>
      </c>
      <c r="AZ194" s="250">
        <f t="shared" si="295"/>
        <v>0</v>
      </c>
      <c r="BA194" s="26" t="s">
        <v>167</v>
      </c>
      <c r="BB194" s="80" t="s">
        <v>467</v>
      </c>
      <c r="BC194" s="32" t="s">
        <v>468</v>
      </c>
      <c r="BD194" s="26"/>
      <c r="BE194" s="26"/>
      <c r="BF194" s="26"/>
      <c r="BG194" s="26"/>
      <c r="BH194" s="26"/>
      <c r="BI194" s="26"/>
      <c r="BJ194" s="26"/>
      <c r="BK194" s="26"/>
      <c r="BL194" s="31"/>
      <c r="BM194" s="31"/>
      <c r="BN194" s="37" t="s">
        <v>465</v>
      </c>
    </row>
    <row r="195" spans="1:67" s="6" customFormat="1" ht="12.95" customHeight="1" x14ac:dyDescent="0.2">
      <c r="A195" s="26" t="s">
        <v>349</v>
      </c>
      <c r="B195" s="26" t="s">
        <v>223</v>
      </c>
      <c r="C195" s="475" t="s">
        <v>461</v>
      </c>
      <c r="D195" s="39" t="s">
        <v>988</v>
      </c>
      <c r="E195" s="39"/>
      <c r="F195" s="40" t="s">
        <v>989</v>
      </c>
      <c r="G195" s="277" t="s">
        <v>456</v>
      </c>
      <c r="H195" s="277"/>
      <c r="I195" s="277" t="s">
        <v>457</v>
      </c>
      <c r="J195" s="277" t="s">
        <v>457</v>
      </c>
      <c r="K195" s="64" t="s">
        <v>22</v>
      </c>
      <c r="L195" s="26"/>
      <c r="M195" s="26"/>
      <c r="N195" s="26">
        <v>100</v>
      </c>
      <c r="O195" s="31">
        <v>230000000</v>
      </c>
      <c r="P195" s="68" t="s">
        <v>413</v>
      </c>
      <c r="Q195" s="277" t="s">
        <v>254</v>
      </c>
      <c r="R195" s="277" t="s">
        <v>163</v>
      </c>
      <c r="S195" s="31">
        <v>230000000</v>
      </c>
      <c r="T195" s="277" t="s">
        <v>234</v>
      </c>
      <c r="U195" s="26"/>
      <c r="V195" s="278" t="s">
        <v>340</v>
      </c>
      <c r="W195" s="278"/>
      <c r="X195" s="278"/>
      <c r="Y195" s="279"/>
      <c r="Z195" s="279" t="s">
        <v>260</v>
      </c>
      <c r="AA195" s="279" t="s">
        <v>120</v>
      </c>
      <c r="AB195" s="26"/>
      <c r="AC195" s="280" t="s">
        <v>164</v>
      </c>
      <c r="AD195" s="281"/>
      <c r="AE195" s="282"/>
      <c r="AF195" s="283">
        <v>325867962.00999999</v>
      </c>
      <c r="AG195" s="284">
        <f>AF195*1.12</f>
        <v>364972117.45120001</v>
      </c>
      <c r="AH195" s="281"/>
      <c r="AI195" s="282"/>
      <c r="AJ195" s="285">
        <v>430180002.20999998</v>
      </c>
      <c r="AK195" s="285">
        <v>481801602.4752</v>
      </c>
      <c r="AL195" s="286"/>
      <c r="AM195" s="286"/>
      <c r="AN195" s="285">
        <v>430180002.20999998</v>
      </c>
      <c r="AO195" s="285">
        <v>481801602.4752</v>
      </c>
      <c r="AP195" s="286"/>
      <c r="AQ195" s="286"/>
      <c r="AR195" s="287">
        <v>430180002.20999998</v>
      </c>
      <c r="AS195" s="286">
        <v>481801602.4752</v>
      </c>
      <c r="AT195" s="286"/>
      <c r="AU195" s="286"/>
      <c r="AV195" s="286">
        <v>430180002.20999998</v>
      </c>
      <c r="AW195" s="286">
        <v>481801602.4752</v>
      </c>
      <c r="AX195" s="281"/>
      <c r="AY195" s="288">
        <f>AF195+AJ195+AN195+AR195+AV195</f>
        <v>2046587970.8500001</v>
      </c>
      <c r="AZ195" s="288">
        <f>AY195*1.12</f>
        <v>2292178527.3520002</v>
      </c>
      <c r="BA195" s="282" t="s">
        <v>167</v>
      </c>
      <c r="BB195" s="80" t="s">
        <v>463</v>
      </c>
      <c r="BC195" s="289" t="s">
        <v>464</v>
      </c>
      <c r="BD195" s="26"/>
      <c r="BE195" s="26"/>
      <c r="BF195" s="26"/>
      <c r="BG195" s="26"/>
      <c r="BH195" s="279"/>
      <c r="BI195" s="279"/>
      <c r="BJ195" s="279"/>
      <c r="BK195" s="279"/>
      <c r="BL195" s="31"/>
      <c r="BM195" s="31" t="s">
        <v>1152</v>
      </c>
      <c r="BN195" s="475"/>
      <c r="BO195" s="439"/>
    </row>
    <row r="196" spans="1:67" s="6" customFormat="1" ht="12.95" customHeight="1" x14ac:dyDescent="0.2">
      <c r="A196" s="26" t="s">
        <v>349</v>
      </c>
      <c r="B196" s="26" t="s">
        <v>223</v>
      </c>
      <c r="C196" s="37" t="s">
        <v>465</v>
      </c>
      <c r="D196" s="119" t="s">
        <v>961</v>
      </c>
      <c r="E196" s="79"/>
      <c r="F196" s="40" t="s">
        <v>728</v>
      </c>
      <c r="G196" s="31" t="s">
        <v>456</v>
      </c>
      <c r="H196" s="31" t="s">
        <v>457</v>
      </c>
      <c r="I196" s="31" t="s">
        <v>457</v>
      </c>
      <c r="J196" s="32" t="s">
        <v>466</v>
      </c>
      <c r="K196" s="64" t="s">
        <v>22</v>
      </c>
      <c r="L196" s="26"/>
      <c r="M196" s="26"/>
      <c r="N196" s="26">
        <v>100</v>
      </c>
      <c r="O196" s="31">
        <v>230000000</v>
      </c>
      <c r="P196" s="68" t="s">
        <v>413</v>
      </c>
      <c r="Q196" s="31" t="s">
        <v>271</v>
      </c>
      <c r="R196" s="31" t="s">
        <v>163</v>
      </c>
      <c r="S196" s="31">
        <v>230000000</v>
      </c>
      <c r="T196" s="31" t="s">
        <v>191</v>
      </c>
      <c r="U196" s="26"/>
      <c r="V196" s="26"/>
      <c r="W196" s="31" t="s">
        <v>255</v>
      </c>
      <c r="X196" s="31" t="s">
        <v>340</v>
      </c>
      <c r="Y196" s="54">
        <v>0</v>
      </c>
      <c r="Z196" s="26" t="s">
        <v>260</v>
      </c>
      <c r="AA196" s="26" t="s">
        <v>120</v>
      </c>
      <c r="AB196" s="26"/>
      <c r="AC196" s="38" t="s">
        <v>164</v>
      </c>
      <c r="AD196" s="26"/>
      <c r="AE196" s="26"/>
      <c r="AF196" s="165">
        <v>354747382.57999998</v>
      </c>
      <c r="AG196" s="166">
        <v>397317068.4896</v>
      </c>
      <c r="AH196" s="26"/>
      <c r="AI196" s="26"/>
      <c r="AJ196" s="250">
        <v>354747382.57999998</v>
      </c>
      <c r="AK196" s="250">
        <v>397317068.4896</v>
      </c>
      <c r="AL196" s="97"/>
      <c r="AM196" s="97"/>
      <c r="AN196" s="250">
        <v>354747382.57999998</v>
      </c>
      <c r="AO196" s="250">
        <v>397317068.4896</v>
      </c>
      <c r="AP196" s="97"/>
      <c r="AQ196" s="97"/>
      <c r="AR196" s="235">
        <v>354747382.57999998</v>
      </c>
      <c r="AS196" s="97">
        <v>397317068.4896</v>
      </c>
      <c r="AT196" s="97"/>
      <c r="AU196" s="97"/>
      <c r="AV196" s="97">
        <v>354747382.57999998</v>
      </c>
      <c r="AW196" s="97">
        <v>397317068.4896</v>
      </c>
      <c r="AX196" s="26"/>
      <c r="AY196" s="147">
        <v>0</v>
      </c>
      <c r="AZ196" s="147">
        <v>0</v>
      </c>
      <c r="BA196" s="26" t="s">
        <v>167</v>
      </c>
      <c r="BB196" s="80" t="s">
        <v>467</v>
      </c>
      <c r="BC196" s="32" t="s">
        <v>468</v>
      </c>
      <c r="BD196" s="26"/>
      <c r="BE196" s="26"/>
      <c r="BF196" s="26"/>
      <c r="BG196" s="26"/>
      <c r="BH196" s="26"/>
      <c r="BI196" s="26"/>
      <c r="BJ196" s="26"/>
      <c r="BK196" s="26"/>
      <c r="BL196" s="31"/>
      <c r="BM196" s="31" t="s">
        <v>124</v>
      </c>
      <c r="BN196" s="171"/>
    </row>
    <row r="197" spans="1:67" s="6" customFormat="1" ht="12.95" customHeight="1" x14ac:dyDescent="0.2">
      <c r="A197" s="26" t="s">
        <v>349</v>
      </c>
      <c r="B197" s="26" t="s">
        <v>223</v>
      </c>
      <c r="C197" s="37"/>
      <c r="D197" s="119"/>
      <c r="E197" s="79"/>
      <c r="F197" s="40" t="s">
        <v>235</v>
      </c>
      <c r="G197" s="31" t="s">
        <v>456</v>
      </c>
      <c r="H197" s="31" t="s">
        <v>457</v>
      </c>
      <c r="I197" s="31" t="s">
        <v>457</v>
      </c>
      <c r="J197" s="32" t="s">
        <v>470</v>
      </c>
      <c r="K197" s="64" t="s">
        <v>22</v>
      </c>
      <c r="L197" s="26"/>
      <c r="M197" s="26"/>
      <c r="N197" s="26">
        <v>100</v>
      </c>
      <c r="O197" s="31">
        <v>230000000</v>
      </c>
      <c r="P197" s="68" t="s">
        <v>413</v>
      </c>
      <c r="Q197" s="31" t="s">
        <v>326</v>
      </c>
      <c r="R197" s="31" t="s">
        <v>163</v>
      </c>
      <c r="S197" s="31">
        <v>230000000</v>
      </c>
      <c r="T197" s="31" t="s">
        <v>364</v>
      </c>
      <c r="U197" s="26"/>
      <c r="V197" s="26"/>
      <c r="W197" s="31" t="s">
        <v>255</v>
      </c>
      <c r="X197" s="31" t="s">
        <v>340</v>
      </c>
      <c r="Y197" s="26"/>
      <c r="Z197" s="26" t="s">
        <v>260</v>
      </c>
      <c r="AA197" s="26" t="s">
        <v>120</v>
      </c>
      <c r="AB197" s="26"/>
      <c r="AC197" s="38" t="s">
        <v>164</v>
      </c>
      <c r="AD197" s="26"/>
      <c r="AE197" s="26"/>
      <c r="AF197" s="165">
        <v>271148712.73000002</v>
      </c>
      <c r="AG197" s="166">
        <f t="shared" si="290"/>
        <v>303686558.25760007</v>
      </c>
      <c r="AH197" s="26"/>
      <c r="AI197" s="26"/>
      <c r="AJ197" s="250">
        <v>271148712.73000002</v>
      </c>
      <c r="AK197" s="250">
        <f t="shared" si="291"/>
        <v>303686558.25760007</v>
      </c>
      <c r="AL197" s="97"/>
      <c r="AM197" s="97"/>
      <c r="AN197" s="250">
        <v>271148712.73000002</v>
      </c>
      <c r="AO197" s="250">
        <f t="shared" si="292"/>
        <v>303686558.25760007</v>
      </c>
      <c r="AP197" s="97"/>
      <c r="AQ197" s="97"/>
      <c r="AR197" s="235">
        <v>271148712.73000002</v>
      </c>
      <c r="AS197" s="97">
        <f t="shared" si="293"/>
        <v>303686558.25760007</v>
      </c>
      <c r="AT197" s="97"/>
      <c r="AU197" s="97"/>
      <c r="AV197" s="97">
        <v>271148712.73000002</v>
      </c>
      <c r="AW197" s="97">
        <f t="shared" si="294"/>
        <v>303686558.25760007</v>
      </c>
      <c r="AX197" s="26"/>
      <c r="AY197" s="250">
        <v>0</v>
      </c>
      <c r="AZ197" s="250">
        <f t="shared" si="295"/>
        <v>0</v>
      </c>
      <c r="BA197" s="26" t="s">
        <v>167</v>
      </c>
      <c r="BB197" s="80" t="s">
        <v>471</v>
      </c>
      <c r="BC197" s="32" t="s">
        <v>472</v>
      </c>
      <c r="BD197" s="26"/>
      <c r="BE197" s="26"/>
      <c r="BF197" s="26"/>
      <c r="BG197" s="26"/>
      <c r="BH197" s="26"/>
      <c r="BI197" s="26"/>
      <c r="BJ197" s="26"/>
      <c r="BK197" s="26"/>
      <c r="BL197" s="31"/>
      <c r="BM197" s="31"/>
      <c r="BN197" s="37" t="s">
        <v>469</v>
      </c>
    </row>
    <row r="198" spans="1:67" s="6" customFormat="1" ht="12.95" customHeight="1" x14ac:dyDescent="0.2">
      <c r="A198" s="26" t="s">
        <v>349</v>
      </c>
      <c r="B198" s="26" t="s">
        <v>223</v>
      </c>
      <c r="C198" s="475" t="s">
        <v>465</v>
      </c>
      <c r="D198" s="39" t="s">
        <v>990</v>
      </c>
      <c r="E198" s="39"/>
      <c r="F198" s="40" t="s">
        <v>991</v>
      </c>
      <c r="G198" s="31" t="s">
        <v>456</v>
      </c>
      <c r="H198" s="31"/>
      <c r="I198" s="277" t="s">
        <v>457</v>
      </c>
      <c r="J198" s="277" t="s">
        <v>457</v>
      </c>
      <c r="K198" s="64" t="s">
        <v>22</v>
      </c>
      <c r="L198" s="26"/>
      <c r="M198" s="26"/>
      <c r="N198" s="26">
        <v>100</v>
      </c>
      <c r="O198" s="31">
        <v>230000000</v>
      </c>
      <c r="P198" s="68" t="s">
        <v>413</v>
      </c>
      <c r="Q198" s="277" t="s">
        <v>254</v>
      </c>
      <c r="R198" s="277" t="s">
        <v>163</v>
      </c>
      <c r="S198" s="31">
        <v>230000000</v>
      </c>
      <c r="T198" s="277" t="s">
        <v>191</v>
      </c>
      <c r="U198" s="26"/>
      <c r="V198" s="278" t="s">
        <v>340</v>
      </c>
      <c r="W198" s="278"/>
      <c r="X198" s="278"/>
      <c r="Y198" s="279"/>
      <c r="Z198" s="279" t="s">
        <v>260</v>
      </c>
      <c r="AA198" s="279" t="s">
        <v>120</v>
      </c>
      <c r="AB198" s="26"/>
      <c r="AC198" s="280" t="s">
        <v>164</v>
      </c>
      <c r="AD198" s="281"/>
      <c r="AE198" s="282"/>
      <c r="AF198" s="283">
        <v>267953367.77000001</v>
      </c>
      <c r="AG198" s="284">
        <f>AF198*1.12</f>
        <v>300107771.90240002</v>
      </c>
      <c r="AH198" s="281"/>
      <c r="AI198" s="282"/>
      <c r="AJ198" s="285">
        <v>354747382.57999998</v>
      </c>
      <c r="AK198" s="285">
        <v>397317068.4896</v>
      </c>
      <c r="AL198" s="286"/>
      <c r="AM198" s="286"/>
      <c r="AN198" s="285">
        <v>354747382.57999998</v>
      </c>
      <c r="AO198" s="285">
        <v>397317068.4896</v>
      </c>
      <c r="AP198" s="286"/>
      <c r="AQ198" s="286"/>
      <c r="AR198" s="287">
        <v>354747382.57999998</v>
      </c>
      <c r="AS198" s="286">
        <v>397317068.4896</v>
      </c>
      <c r="AT198" s="286"/>
      <c r="AU198" s="286"/>
      <c r="AV198" s="286">
        <v>354747382.57999998</v>
      </c>
      <c r="AW198" s="286">
        <v>397317068.4896</v>
      </c>
      <c r="AX198" s="281"/>
      <c r="AY198" s="288">
        <f>AF198+AJ198+AN198+AR198+AV198</f>
        <v>1686942898.0899999</v>
      </c>
      <c r="AZ198" s="288">
        <f>AY198*1.12</f>
        <v>1889376045.8608</v>
      </c>
      <c r="BA198" s="282" t="s">
        <v>167</v>
      </c>
      <c r="BB198" s="80" t="s">
        <v>467</v>
      </c>
      <c r="BC198" s="289" t="s">
        <v>468</v>
      </c>
      <c r="BD198" s="26"/>
      <c r="BE198" s="26"/>
      <c r="BF198" s="26"/>
      <c r="BG198" s="26"/>
      <c r="BH198" s="279"/>
      <c r="BI198" s="279"/>
      <c r="BJ198" s="279"/>
      <c r="BK198" s="279"/>
      <c r="BL198" s="31"/>
      <c r="BM198" s="31" t="s">
        <v>1152</v>
      </c>
      <c r="BN198" s="475"/>
      <c r="BO198" s="439"/>
    </row>
    <row r="199" spans="1:67" s="6" customFormat="1" ht="12.95" customHeight="1" x14ac:dyDescent="0.2">
      <c r="A199" s="26" t="s">
        <v>349</v>
      </c>
      <c r="B199" s="26" t="s">
        <v>223</v>
      </c>
      <c r="C199" s="37" t="s">
        <v>469</v>
      </c>
      <c r="D199" s="119" t="s">
        <v>960</v>
      </c>
      <c r="E199" s="79"/>
      <c r="F199" s="40" t="s">
        <v>729</v>
      </c>
      <c r="G199" s="31" t="s">
        <v>456</v>
      </c>
      <c r="H199" s="31" t="s">
        <v>457</v>
      </c>
      <c r="I199" s="31" t="s">
        <v>457</v>
      </c>
      <c r="J199" s="32" t="s">
        <v>470</v>
      </c>
      <c r="K199" s="64" t="s">
        <v>22</v>
      </c>
      <c r="L199" s="26"/>
      <c r="M199" s="26"/>
      <c r="N199" s="26">
        <v>100</v>
      </c>
      <c r="O199" s="31">
        <v>230000000</v>
      </c>
      <c r="P199" s="68" t="s">
        <v>413</v>
      </c>
      <c r="Q199" s="31" t="s">
        <v>271</v>
      </c>
      <c r="R199" s="31" t="s">
        <v>163</v>
      </c>
      <c r="S199" s="31">
        <v>230000000</v>
      </c>
      <c r="T199" s="31" t="s">
        <v>364</v>
      </c>
      <c r="U199" s="26"/>
      <c r="V199" s="26"/>
      <c r="W199" s="31" t="s">
        <v>255</v>
      </c>
      <c r="X199" s="31" t="s">
        <v>340</v>
      </c>
      <c r="Y199" s="54">
        <v>0</v>
      </c>
      <c r="Z199" s="26" t="s">
        <v>260</v>
      </c>
      <c r="AA199" s="26" t="s">
        <v>120</v>
      </c>
      <c r="AB199" s="26"/>
      <c r="AC199" s="38" t="s">
        <v>164</v>
      </c>
      <c r="AD199" s="26"/>
      <c r="AE199" s="26"/>
      <c r="AF199" s="165">
        <v>271148712.73000002</v>
      </c>
      <c r="AG199" s="166">
        <v>303686558.25760007</v>
      </c>
      <c r="AH199" s="26"/>
      <c r="AI199" s="26"/>
      <c r="AJ199" s="250">
        <v>271148712.73000002</v>
      </c>
      <c r="AK199" s="250">
        <v>303686558.25760007</v>
      </c>
      <c r="AL199" s="97"/>
      <c r="AM199" s="97"/>
      <c r="AN199" s="250">
        <v>271148712.73000002</v>
      </c>
      <c r="AO199" s="250">
        <v>303686558.25760007</v>
      </c>
      <c r="AP199" s="97"/>
      <c r="AQ199" s="97"/>
      <c r="AR199" s="235">
        <v>271148712.73000002</v>
      </c>
      <c r="AS199" s="97">
        <v>303686558.25760007</v>
      </c>
      <c r="AT199" s="97"/>
      <c r="AU199" s="97"/>
      <c r="AV199" s="97">
        <v>271148712.73000002</v>
      </c>
      <c r="AW199" s="97">
        <v>303686558.25760007</v>
      </c>
      <c r="AX199" s="26"/>
      <c r="AY199" s="147">
        <v>0</v>
      </c>
      <c r="AZ199" s="147">
        <v>0</v>
      </c>
      <c r="BA199" s="26" t="s">
        <v>167</v>
      </c>
      <c r="BB199" s="80" t="s">
        <v>471</v>
      </c>
      <c r="BC199" s="32" t="s">
        <v>472</v>
      </c>
      <c r="BD199" s="26"/>
      <c r="BE199" s="26"/>
      <c r="BF199" s="26"/>
      <c r="BG199" s="26"/>
      <c r="BH199" s="26"/>
      <c r="BI199" s="26"/>
      <c r="BJ199" s="26"/>
      <c r="BK199" s="26"/>
      <c r="BL199" s="31"/>
      <c r="BM199" s="31" t="s">
        <v>124</v>
      </c>
      <c r="BN199" s="171"/>
    </row>
    <row r="200" spans="1:67" s="6" customFormat="1" ht="12.95" customHeight="1" x14ac:dyDescent="0.2">
      <c r="A200" s="26" t="s">
        <v>349</v>
      </c>
      <c r="B200" s="26" t="s">
        <v>223</v>
      </c>
      <c r="C200" s="37"/>
      <c r="D200" s="119"/>
      <c r="E200" s="79"/>
      <c r="F200" s="40" t="s">
        <v>233</v>
      </c>
      <c r="G200" s="31" t="s">
        <v>456</v>
      </c>
      <c r="H200" s="31" t="s">
        <v>457</v>
      </c>
      <c r="I200" s="31" t="s">
        <v>457</v>
      </c>
      <c r="J200" s="32" t="s">
        <v>474</v>
      </c>
      <c r="K200" s="64" t="s">
        <v>22</v>
      </c>
      <c r="L200" s="26"/>
      <c r="M200" s="26"/>
      <c r="N200" s="26">
        <v>100</v>
      </c>
      <c r="O200" s="31">
        <v>230000000</v>
      </c>
      <c r="P200" s="68" t="s">
        <v>413</v>
      </c>
      <c r="Q200" s="31" t="s">
        <v>326</v>
      </c>
      <c r="R200" s="31" t="s">
        <v>163</v>
      </c>
      <c r="S200" s="31">
        <v>230000000</v>
      </c>
      <c r="T200" s="31" t="s">
        <v>35</v>
      </c>
      <c r="U200" s="26"/>
      <c r="V200" s="26"/>
      <c r="W200" s="31" t="s">
        <v>255</v>
      </c>
      <c r="X200" s="31" t="s">
        <v>340</v>
      </c>
      <c r="Y200" s="26"/>
      <c r="Z200" s="26" t="s">
        <v>260</v>
      </c>
      <c r="AA200" s="26" t="s">
        <v>120</v>
      </c>
      <c r="AB200" s="26"/>
      <c r="AC200" s="38" t="s">
        <v>164</v>
      </c>
      <c r="AD200" s="26"/>
      <c r="AE200" s="26"/>
      <c r="AF200" s="165">
        <v>66265469.049999997</v>
      </c>
      <c r="AG200" s="166">
        <f t="shared" si="290"/>
        <v>74217325.33600001</v>
      </c>
      <c r="AH200" s="26"/>
      <c r="AI200" s="26"/>
      <c r="AJ200" s="250">
        <v>66265469.049999997</v>
      </c>
      <c r="AK200" s="250">
        <f t="shared" si="291"/>
        <v>74217325.33600001</v>
      </c>
      <c r="AL200" s="97"/>
      <c r="AM200" s="97"/>
      <c r="AN200" s="250">
        <v>66265469.049999997</v>
      </c>
      <c r="AO200" s="250">
        <f t="shared" si="292"/>
        <v>74217325.33600001</v>
      </c>
      <c r="AP200" s="97"/>
      <c r="AQ200" s="97"/>
      <c r="AR200" s="235">
        <v>66265469.049999997</v>
      </c>
      <c r="AS200" s="97">
        <f t="shared" si="293"/>
        <v>74217325.33600001</v>
      </c>
      <c r="AT200" s="97"/>
      <c r="AU200" s="97"/>
      <c r="AV200" s="97">
        <v>66265469.049999997</v>
      </c>
      <c r="AW200" s="97">
        <f t="shared" si="294"/>
        <v>74217325.33600001</v>
      </c>
      <c r="AX200" s="26"/>
      <c r="AY200" s="250">
        <v>0</v>
      </c>
      <c r="AZ200" s="250">
        <f t="shared" si="295"/>
        <v>0</v>
      </c>
      <c r="BA200" s="26" t="s">
        <v>167</v>
      </c>
      <c r="BB200" s="80" t="s">
        <v>475</v>
      </c>
      <c r="BC200" s="32" t="s">
        <v>476</v>
      </c>
      <c r="BD200" s="26"/>
      <c r="BE200" s="26"/>
      <c r="BF200" s="26"/>
      <c r="BG200" s="26"/>
      <c r="BH200" s="26"/>
      <c r="BI200" s="26"/>
      <c r="BJ200" s="26"/>
      <c r="BK200" s="26"/>
      <c r="BL200" s="31"/>
      <c r="BM200" s="31"/>
      <c r="BN200" s="37" t="s">
        <v>473</v>
      </c>
    </row>
    <row r="201" spans="1:67" s="6" customFormat="1" ht="12.95" customHeight="1" x14ac:dyDescent="0.2">
      <c r="A201" s="26" t="s">
        <v>349</v>
      </c>
      <c r="B201" s="26" t="s">
        <v>223</v>
      </c>
      <c r="C201" s="475" t="s">
        <v>469</v>
      </c>
      <c r="D201" s="39" t="s">
        <v>992</v>
      </c>
      <c r="E201" s="39"/>
      <c r="F201" s="40" t="s">
        <v>993</v>
      </c>
      <c r="G201" s="31" t="s">
        <v>456</v>
      </c>
      <c r="H201" s="31"/>
      <c r="I201" s="277" t="s">
        <v>457</v>
      </c>
      <c r="J201" s="277" t="s">
        <v>457</v>
      </c>
      <c r="K201" s="64" t="s">
        <v>22</v>
      </c>
      <c r="L201" s="26"/>
      <c r="M201" s="26"/>
      <c r="N201" s="26">
        <v>100</v>
      </c>
      <c r="O201" s="31">
        <v>230000000</v>
      </c>
      <c r="P201" s="68" t="s">
        <v>413</v>
      </c>
      <c r="Q201" s="277" t="s">
        <v>254</v>
      </c>
      <c r="R201" s="277" t="s">
        <v>163</v>
      </c>
      <c r="S201" s="31">
        <v>230000000</v>
      </c>
      <c r="T201" s="277" t="s">
        <v>364</v>
      </c>
      <c r="U201" s="26"/>
      <c r="V201" s="278" t="s">
        <v>340</v>
      </c>
      <c r="W201" s="278"/>
      <c r="X201" s="278"/>
      <c r="Y201" s="279"/>
      <c r="Z201" s="279" t="s">
        <v>260</v>
      </c>
      <c r="AA201" s="279" t="s">
        <v>120</v>
      </c>
      <c r="AB201" s="26"/>
      <c r="AC201" s="280" t="s">
        <v>164</v>
      </c>
      <c r="AD201" s="281"/>
      <c r="AE201" s="282"/>
      <c r="AF201" s="283">
        <v>205499715.41</v>
      </c>
      <c r="AG201" s="284">
        <f>AF201*1.12</f>
        <v>230159681.25920001</v>
      </c>
      <c r="AH201" s="281"/>
      <c r="AI201" s="282"/>
      <c r="AJ201" s="285">
        <v>271148712.73000002</v>
      </c>
      <c r="AK201" s="285">
        <v>303686558.25760007</v>
      </c>
      <c r="AL201" s="286"/>
      <c r="AM201" s="286"/>
      <c r="AN201" s="285">
        <v>271148712.73000002</v>
      </c>
      <c r="AO201" s="285">
        <v>303686558.25760007</v>
      </c>
      <c r="AP201" s="286"/>
      <c r="AQ201" s="286"/>
      <c r="AR201" s="287">
        <v>271148712.73000002</v>
      </c>
      <c r="AS201" s="286">
        <v>303686558.25760007</v>
      </c>
      <c r="AT201" s="286"/>
      <c r="AU201" s="286"/>
      <c r="AV201" s="286">
        <v>271148712.73000002</v>
      </c>
      <c r="AW201" s="286">
        <v>303686558.25760007</v>
      </c>
      <c r="AX201" s="281"/>
      <c r="AY201" s="288">
        <f>AF201+AJ201+AN201+AR201+AV201</f>
        <v>1290094566.3299999</v>
      </c>
      <c r="AZ201" s="288">
        <f>AY201*1.12</f>
        <v>1444905914.2896001</v>
      </c>
      <c r="BA201" s="282" t="s">
        <v>167</v>
      </c>
      <c r="BB201" s="80" t="s">
        <v>471</v>
      </c>
      <c r="BC201" s="289" t="s">
        <v>472</v>
      </c>
      <c r="BD201" s="26"/>
      <c r="BE201" s="26"/>
      <c r="BF201" s="26"/>
      <c r="BG201" s="26"/>
      <c r="BH201" s="279"/>
      <c r="BI201" s="279"/>
      <c r="BJ201" s="279"/>
      <c r="BK201" s="279"/>
      <c r="BL201" s="31"/>
      <c r="BM201" s="31" t="s">
        <v>1152</v>
      </c>
      <c r="BN201" s="475"/>
      <c r="BO201" s="439"/>
    </row>
    <row r="202" spans="1:67" s="6" customFormat="1" ht="12.95" customHeight="1" x14ac:dyDescent="0.2">
      <c r="A202" s="26" t="s">
        <v>349</v>
      </c>
      <c r="B202" s="26" t="s">
        <v>223</v>
      </c>
      <c r="C202" s="37" t="s">
        <v>473</v>
      </c>
      <c r="D202" s="119" t="s">
        <v>959</v>
      </c>
      <c r="E202" s="79"/>
      <c r="F202" s="40" t="s">
        <v>730</v>
      </c>
      <c r="G202" s="31" t="s">
        <v>456</v>
      </c>
      <c r="H202" s="31" t="s">
        <v>457</v>
      </c>
      <c r="I202" s="31" t="s">
        <v>457</v>
      </c>
      <c r="J202" s="32" t="s">
        <v>474</v>
      </c>
      <c r="K202" s="64" t="s">
        <v>22</v>
      </c>
      <c r="L202" s="26"/>
      <c r="M202" s="26"/>
      <c r="N202" s="26">
        <v>100</v>
      </c>
      <c r="O202" s="31">
        <v>230000000</v>
      </c>
      <c r="P202" s="68" t="s">
        <v>413</v>
      </c>
      <c r="Q202" s="31" t="s">
        <v>271</v>
      </c>
      <c r="R202" s="31" t="s">
        <v>163</v>
      </c>
      <c r="S202" s="31">
        <v>230000000</v>
      </c>
      <c r="T202" s="31" t="s">
        <v>35</v>
      </c>
      <c r="U202" s="26"/>
      <c r="V202" s="26"/>
      <c r="W202" s="31" t="s">
        <v>255</v>
      </c>
      <c r="X202" s="31" t="s">
        <v>340</v>
      </c>
      <c r="Y202" s="54">
        <v>0</v>
      </c>
      <c r="Z202" s="26" t="s">
        <v>260</v>
      </c>
      <c r="AA202" s="26" t="s">
        <v>120</v>
      </c>
      <c r="AB202" s="26"/>
      <c r="AC202" s="38" t="s">
        <v>164</v>
      </c>
      <c r="AD202" s="26"/>
      <c r="AE202" s="26"/>
      <c r="AF202" s="165">
        <v>66265469.049999997</v>
      </c>
      <c r="AG202" s="166">
        <v>74217325.33600001</v>
      </c>
      <c r="AH202" s="26"/>
      <c r="AI202" s="26"/>
      <c r="AJ202" s="250">
        <v>66265469.049999997</v>
      </c>
      <c r="AK202" s="250">
        <v>74217325.33600001</v>
      </c>
      <c r="AL202" s="97"/>
      <c r="AM202" s="97"/>
      <c r="AN202" s="250">
        <v>66265469.049999997</v>
      </c>
      <c r="AO202" s="250">
        <v>74217325.33600001</v>
      </c>
      <c r="AP202" s="97"/>
      <c r="AQ202" s="97"/>
      <c r="AR202" s="235">
        <v>66265469.049999997</v>
      </c>
      <c r="AS202" s="97">
        <v>74217325.33600001</v>
      </c>
      <c r="AT202" s="97"/>
      <c r="AU202" s="97"/>
      <c r="AV202" s="97">
        <v>66265469.049999997</v>
      </c>
      <c r="AW202" s="97">
        <v>74217325.33600001</v>
      </c>
      <c r="AX202" s="26"/>
      <c r="AY202" s="147">
        <v>0</v>
      </c>
      <c r="AZ202" s="147">
        <v>0</v>
      </c>
      <c r="BA202" s="26" t="s">
        <v>167</v>
      </c>
      <c r="BB202" s="80" t="s">
        <v>475</v>
      </c>
      <c r="BC202" s="32" t="s">
        <v>476</v>
      </c>
      <c r="BD202" s="26"/>
      <c r="BE202" s="26"/>
      <c r="BF202" s="26"/>
      <c r="BG202" s="26"/>
      <c r="BH202" s="26"/>
      <c r="BI202" s="26"/>
      <c r="BJ202" s="26"/>
      <c r="BK202" s="26"/>
      <c r="BL202" s="31"/>
      <c r="BM202" s="31" t="s">
        <v>124</v>
      </c>
      <c r="BN202" s="171"/>
    </row>
    <row r="203" spans="1:67" s="6" customFormat="1" ht="12.95" customHeight="1" x14ac:dyDescent="0.2">
      <c r="A203" s="26" t="s">
        <v>349</v>
      </c>
      <c r="B203" s="26" t="s">
        <v>223</v>
      </c>
      <c r="C203" s="37"/>
      <c r="D203" s="119"/>
      <c r="E203" s="79"/>
      <c r="F203" s="40" t="s">
        <v>237</v>
      </c>
      <c r="G203" s="31" t="s">
        <v>456</v>
      </c>
      <c r="H203" s="31" t="s">
        <v>457</v>
      </c>
      <c r="I203" s="31" t="s">
        <v>457</v>
      </c>
      <c r="J203" s="32" t="s">
        <v>478</v>
      </c>
      <c r="K203" s="64" t="s">
        <v>22</v>
      </c>
      <c r="L203" s="26"/>
      <c r="M203" s="26"/>
      <c r="N203" s="26">
        <v>100</v>
      </c>
      <c r="O203" s="31">
        <v>230000000</v>
      </c>
      <c r="P203" s="68" t="s">
        <v>413</v>
      </c>
      <c r="Q203" s="31" t="s">
        <v>326</v>
      </c>
      <c r="R203" s="31" t="s">
        <v>163</v>
      </c>
      <c r="S203" s="31">
        <v>230000000</v>
      </c>
      <c r="T203" s="31" t="s">
        <v>35</v>
      </c>
      <c r="U203" s="26"/>
      <c r="V203" s="26"/>
      <c r="W203" s="31" t="s">
        <v>255</v>
      </c>
      <c r="X203" s="31" t="s">
        <v>340</v>
      </c>
      <c r="Y203" s="26"/>
      <c r="Z203" s="26" t="s">
        <v>260</v>
      </c>
      <c r="AA203" s="26" t="s">
        <v>120</v>
      </c>
      <c r="AB203" s="26"/>
      <c r="AC203" s="38" t="s">
        <v>164</v>
      </c>
      <c r="AD203" s="26"/>
      <c r="AE203" s="26"/>
      <c r="AF203" s="165">
        <v>43667786.100000001</v>
      </c>
      <c r="AG203" s="166">
        <f t="shared" si="290"/>
        <v>48907920.432000004</v>
      </c>
      <c r="AH203" s="26"/>
      <c r="AI203" s="26"/>
      <c r="AJ203" s="250">
        <v>43667786.100000001</v>
      </c>
      <c r="AK203" s="250">
        <f t="shared" si="291"/>
        <v>48907920.432000004</v>
      </c>
      <c r="AL203" s="97"/>
      <c r="AM203" s="97"/>
      <c r="AN203" s="250">
        <v>43667786.100000001</v>
      </c>
      <c r="AO203" s="250">
        <f t="shared" si="292"/>
        <v>48907920.432000004</v>
      </c>
      <c r="AP203" s="97"/>
      <c r="AQ203" s="97"/>
      <c r="AR203" s="235">
        <v>43667786.100000001</v>
      </c>
      <c r="AS203" s="97">
        <f t="shared" si="293"/>
        <v>48907920.432000004</v>
      </c>
      <c r="AT203" s="97"/>
      <c r="AU203" s="97"/>
      <c r="AV203" s="97">
        <v>43667786.100000001</v>
      </c>
      <c r="AW203" s="97">
        <f t="shared" si="294"/>
        <v>48907920.432000004</v>
      </c>
      <c r="AX203" s="26"/>
      <c r="AY203" s="250">
        <v>0</v>
      </c>
      <c r="AZ203" s="250">
        <f t="shared" si="295"/>
        <v>0</v>
      </c>
      <c r="BA203" s="26" t="s">
        <v>167</v>
      </c>
      <c r="BB203" s="80" t="s">
        <v>479</v>
      </c>
      <c r="BC203" s="32" t="s">
        <v>480</v>
      </c>
      <c r="BD203" s="26"/>
      <c r="BE203" s="26"/>
      <c r="BF203" s="26"/>
      <c r="BG203" s="26"/>
      <c r="BH203" s="26"/>
      <c r="BI203" s="26"/>
      <c r="BJ203" s="26"/>
      <c r="BK203" s="26"/>
      <c r="BL203" s="31"/>
      <c r="BM203" s="31"/>
      <c r="BN203" s="37" t="s">
        <v>477</v>
      </c>
    </row>
    <row r="204" spans="1:67" s="6" customFormat="1" ht="12.95" customHeight="1" x14ac:dyDescent="0.2">
      <c r="A204" s="26" t="s">
        <v>349</v>
      </c>
      <c r="B204" s="26" t="s">
        <v>223</v>
      </c>
      <c r="C204" s="475" t="s">
        <v>473</v>
      </c>
      <c r="D204" s="39" t="s">
        <v>994</v>
      </c>
      <c r="E204" s="39"/>
      <c r="F204" s="40" t="s">
        <v>995</v>
      </c>
      <c r="G204" s="31" t="s">
        <v>456</v>
      </c>
      <c r="H204" s="31"/>
      <c r="I204" s="277" t="s">
        <v>457</v>
      </c>
      <c r="J204" s="277" t="s">
        <v>457</v>
      </c>
      <c r="K204" s="64" t="s">
        <v>22</v>
      </c>
      <c r="L204" s="26"/>
      <c r="M204" s="26"/>
      <c r="N204" s="26">
        <v>100</v>
      </c>
      <c r="O204" s="31">
        <v>230000000</v>
      </c>
      <c r="P204" s="68" t="s">
        <v>413</v>
      </c>
      <c r="Q204" s="277" t="s">
        <v>254</v>
      </c>
      <c r="R204" s="277" t="s">
        <v>163</v>
      </c>
      <c r="S204" s="31">
        <v>230000000</v>
      </c>
      <c r="T204" s="277" t="s">
        <v>35</v>
      </c>
      <c r="U204" s="26"/>
      <c r="V204" s="278" t="s">
        <v>340</v>
      </c>
      <c r="W204" s="278"/>
      <c r="X204" s="278"/>
      <c r="Y204" s="279"/>
      <c r="Z204" s="279" t="s">
        <v>260</v>
      </c>
      <c r="AA204" s="279" t="s">
        <v>120</v>
      </c>
      <c r="AB204" s="26"/>
      <c r="AC204" s="280" t="s">
        <v>164</v>
      </c>
      <c r="AD204" s="281"/>
      <c r="AE204" s="282"/>
      <c r="AF204" s="283">
        <v>50333190.810000002</v>
      </c>
      <c r="AG204" s="284">
        <f>AF204*1.12</f>
        <v>56373173.707200006</v>
      </c>
      <c r="AH204" s="281"/>
      <c r="AI204" s="282"/>
      <c r="AJ204" s="285">
        <v>66265469.049999997</v>
      </c>
      <c r="AK204" s="285">
        <v>74217325.33600001</v>
      </c>
      <c r="AL204" s="286"/>
      <c r="AM204" s="286"/>
      <c r="AN204" s="285">
        <v>66265469.049999997</v>
      </c>
      <c r="AO204" s="285">
        <v>74217325.33600001</v>
      </c>
      <c r="AP204" s="286"/>
      <c r="AQ204" s="286"/>
      <c r="AR204" s="287">
        <v>66265469.049999997</v>
      </c>
      <c r="AS204" s="286">
        <v>74217325.33600001</v>
      </c>
      <c r="AT204" s="286"/>
      <c r="AU204" s="286"/>
      <c r="AV204" s="286">
        <v>66265469.049999997</v>
      </c>
      <c r="AW204" s="286">
        <v>74217325.33600001</v>
      </c>
      <c r="AX204" s="281"/>
      <c r="AY204" s="288">
        <f>AF204+AJ204+AN204+AR204+AV204</f>
        <v>315395067.00999999</v>
      </c>
      <c r="AZ204" s="288">
        <f>AY204*1.12</f>
        <v>353242475.05120003</v>
      </c>
      <c r="BA204" s="282" t="s">
        <v>167</v>
      </c>
      <c r="BB204" s="80" t="s">
        <v>475</v>
      </c>
      <c r="BC204" s="289" t="s">
        <v>476</v>
      </c>
      <c r="BD204" s="26"/>
      <c r="BE204" s="26"/>
      <c r="BF204" s="26"/>
      <c r="BG204" s="26"/>
      <c r="BH204" s="279"/>
      <c r="BI204" s="279"/>
      <c r="BJ204" s="279"/>
      <c r="BK204" s="279"/>
      <c r="BL204" s="31"/>
      <c r="BM204" s="31" t="s">
        <v>1152</v>
      </c>
      <c r="BN204" s="475"/>
      <c r="BO204" s="439"/>
    </row>
    <row r="205" spans="1:67" s="6" customFormat="1" ht="12.95" customHeight="1" x14ac:dyDescent="0.2">
      <c r="A205" s="26" t="s">
        <v>349</v>
      </c>
      <c r="B205" s="26" t="s">
        <v>223</v>
      </c>
      <c r="C205" s="37" t="s">
        <v>477</v>
      </c>
      <c r="D205" s="119" t="s">
        <v>958</v>
      </c>
      <c r="E205" s="79"/>
      <c r="F205" s="40" t="s">
        <v>731</v>
      </c>
      <c r="G205" s="31" t="s">
        <v>456</v>
      </c>
      <c r="H205" s="31" t="s">
        <v>457</v>
      </c>
      <c r="I205" s="31" t="s">
        <v>457</v>
      </c>
      <c r="J205" s="32" t="s">
        <v>478</v>
      </c>
      <c r="K205" s="64" t="s">
        <v>22</v>
      </c>
      <c r="L205" s="26"/>
      <c r="M205" s="26"/>
      <c r="N205" s="26">
        <v>100</v>
      </c>
      <c r="O205" s="31">
        <v>230000000</v>
      </c>
      <c r="P205" s="68" t="s">
        <v>413</v>
      </c>
      <c r="Q205" s="31" t="s">
        <v>271</v>
      </c>
      <c r="R205" s="31" t="s">
        <v>163</v>
      </c>
      <c r="S205" s="31">
        <v>230000000</v>
      </c>
      <c r="T205" s="31" t="s">
        <v>35</v>
      </c>
      <c r="U205" s="26"/>
      <c r="V205" s="26"/>
      <c r="W205" s="31" t="s">
        <v>255</v>
      </c>
      <c r="X205" s="31" t="s">
        <v>340</v>
      </c>
      <c r="Y205" s="54">
        <v>0</v>
      </c>
      <c r="Z205" s="26" t="s">
        <v>260</v>
      </c>
      <c r="AA205" s="26" t="s">
        <v>120</v>
      </c>
      <c r="AB205" s="26"/>
      <c r="AC205" s="38" t="s">
        <v>164</v>
      </c>
      <c r="AD205" s="26"/>
      <c r="AE205" s="26"/>
      <c r="AF205" s="165">
        <v>43667786.100000001</v>
      </c>
      <c r="AG205" s="166">
        <v>48907920.432000004</v>
      </c>
      <c r="AH205" s="26"/>
      <c r="AI205" s="26"/>
      <c r="AJ205" s="250">
        <v>43667786.100000001</v>
      </c>
      <c r="AK205" s="250">
        <v>48907920.432000004</v>
      </c>
      <c r="AL205" s="97"/>
      <c r="AM205" s="97"/>
      <c r="AN205" s="250">
        <v>43667786.100000001</v>
      </c>
      <c r="AO205" s="250">
        <v>48907920.432000004</v>
      </c>
      <c r="AP205" s="97"/>
      <c r="AQ205" s="97"/>
      <c r="AR205" s="235">
        <v>43667786.100000001</v>
      </c>
      <c r="AS205" s="97">
        <v>48907920.432000004</v>
      </c>
      <c r="AT205" s="97"/>
      <c r="AU205" s="97"/>
      <c r="AV205" s="97">
        <v>43667786.100000001</v>
      </c>
      <c r="AW205" s="97">
        <v>48907920.432000004</v>
      </c>
      <c r="AX205" s="26"/>
      <c r="AY205" s="147">
        <v>0</v>
      </c>
      <c r="AZ205" s="147">
        <v>0</v>
      </c>
      <c r="BA205" s="26" t="s">
        <v>167</v>
      </c>
      <c r="BB205" s="80" t="s">
        <v>479</v>
      </c>
      <c r="BC205" s="32" t="s">
        <v>480</v>
      </c>
      <c r="BD205" s="26"/>
      <c r="BE205" s="26"/>
      <c r="BF205" s="26"/>
      <c r="BG205" s="26"/>
      <c r="BH205" s="26"/>
      <c r="BI205" s="26"/>
      <c r="BJ205" s="26"/>
      <c r="BK205" s="26"/>
      <c r="BL205" s="31"/>
      <c r="BM205" s="31" t="s">
        <v>124</v>
      </c>
      <c r="BN205" s="171"/>
    </row>
    <row r="206" spans="1:67" s="6" customFormat="1" ht="12.95" customHeight="1" x14ac:dyDescent="0.2">
      <c r="A206" s="26" t="s">
        <v>349</v>
      </c>
      <c r="B206" s="26" t="s">
        <v>223</v>
      </c>
      <c r="C206" s="475" t="s">
        <v>477</v>
      </c>
      <c r="D206" s="39" t="s">
        <v>996</v>
      </c>
      <c r="E206" s="39"/>
      <c r="F206" s="40" t="s">
        <v>997</v>
      </c>
      <c r="G206" s="31" t="s">
        <v>456</v>
      </c>
      <c r="H206" s="31"/>
      <c r="I206" s="277" t="s">
        <v>457</v>
      </c>
      <c r="J206" s="277" t="s">
        <v>457</v>
      </c>
      <c r="K206" s="64" t="s">
        <v>22</v>
      </c>
      <c r="L206" s="26"/>
      <c r="M206" s="26"/>
      <c r="N206" s="26">
        <v>100</v>
      </c>
      <c r="O206" s="31">
        <v>230000000</v>
      </c>
      <c r="P206" s="68" t="s">
        <v>413</v>
      </c>
      <c r="Q206" s="277" t="s">
        <v>254</v>
      </c>
      <c r="R206" s="277" t="s">
        <v>163</v>
      </c>
      <c r="S206" s="31">
        <v>230000000</v>
      </c>
      <c r="T206" s="277" t="s">
        <v>35</v>
      </c>
      <c r="U206" s="26"/>
      <c r="V206" s="278" t="s">
        <v>340</v>
      </c>
      <c r="W206" s="278"/>
      <c r="X206" s="278"/>
      <c r="Y206" s="279"/>
      <c r="Z206" s="279" t="s">
        <v>260</v>
      </c>
      <c r="AA206" s="279" t="s">
        <v>120</v>
      </c>
      <c r="AB206" s="26"/>
      <c r="AC206" s="280" t="s">
        <v>164</v>
      </c>
      <c r="AD206" s="281"/>
      <c r="AE206" s="282"/>
      <c r="AF206" s="283">
        <v>33218900.039999999</v>
      </c>
      <c r="AG206" s="284">
        <f>AF206*1.12</f>
        <v>37205168.044800006</v>
      </c>
      <c r="AH206" s="281"/>
      <c r="AI206" s="282"/>
      <c r="AJ206" s="285">
        <v>43667786.100000001</v>
      </c>
      <c r="AK206" s="285">
        <v>48907920.432000004</v>
      </c>
      <c r="AL206" s="286"/>
      <c r="AM206" s="286"/>
      <c r="AN206" s="285">
        <v>43667786.100000001</v>
      </c>
      <c r="AO206" s="285">
        <v>48907920.432000004</v>
      </c>
      <c r="AP206" s="286"/>
      <c r="AQ206" s="286"/>
      <c r="AR206" s="287">
        <v>43667786.100000001</v>
      </c>
      <c r="AS206" s="286">
        <v>48907920.432000004</v>
      </c>
      <c r="AT206" s="286"/>
      <c r="AU206" s="286"/>
      <c r="AV206" s="286">
        <v>43667786.100000001</v>
      </c>
      <c r="AW206" s="286">
        <v>48907920.432000004</v>
      </c>
      <c r="AX206" s="281"/>
      <c r="AY206" s="288">
        <f>AF206+AJ206+AN206+AR206+AV206</f>
        <v>207890044.44</v>
      </c>
      <c r="AZ206" s="288">
        <f>AY206*1.12</f>
        <v>232836849.77280003</v>
      </c>
      <c r="BA206" s="282" t="s">
        <v>167</v>
      </c>
      <c r="BB206" s="80" t="s">
        <v>479</v>
      </c>
      <c r="BC206" s="289" t="s">
        <v>480</v>
      </c>
      <c r="BD206" s="26"/>
      <c r="BE206" s="26"/>
      <c r="BF206" s="26"/>
      <c r="BG206" s="26"/>
      <c r="BH206" s="279"/>
      <c r="BI206" s="279"/>
      <c r="BJ206" s="279"/>
      <c r="BK206" s="279"/>
      <c r="BL206" s="31"/>
      <c r="BM206" s="31" t="s">
        <v>1152</v>
      </c>
      <c r="BN206" s="475"/>
      <c r="BO206" s="439"/>
    </row>
    <row r="207" spans="1:67" s="6" customFormat="1" ht="12.95" customHeight="1" x14ac:dyDescent="0.2">
      <c r="A207" s="31" t="s">
        <v>34</v>
      </c>
      <c r="B207" s="41"/>
      <c r="C207" s="37" t="s">
        <v>481</v>
      </c>
      <c r="D207" s="119" t="s">
        <v>64</v>
      </c>
      <c r="E207" s="52"/>
      <c r="F207" s="40" t="s">
        <v>64</v>
      </c>
      <c r="G207" s="31" t="s">
        <v>229</v>
      </c>
      <c r="H207" s="31" t="s">
        <v>230</v>
      </c>
      <c r="I207" s="31" t="s">
        <v>231</v>
      </c>
      <c r="J207" s="31" t="s">
        <v>216</v>
      </c>
      <c r="K207" s="34" t="s">
        <v>9</v>
      </c>
      <c r="L207" s="31" t="s">
        <v>187</v>
      </c>
      <c r="M207" s="31" t="s">
        <v>258</v>
      </c>
      <c r="N207" s="53">
        <v>100</v>
      </c>
      <c r="O207" s="50">
        <v>230000000</v>
      </c>
      <c r="P207" s="68" t="s">
        <v>413</v>
      </c>
      <c r="Q207" s="34" t="s">
        <v>254</v>
      </c>
      <c r="R207" s="31" t="s">
        <v>163</v>
      </c>
      <c r="S207" s="50">
        <v>230000000</v>
      </c>
      <c r="T207" s="114" t="s">
        <v>75</v>
      </c>
      <c r="U207" s="31"/>
      <c r="V207" s="31"/>
      <c r="W207" s="31" t="s">
        <v>255</v>
      </c>
      <c r="X207" s="31" t="s">
        <v>313</v>
      </c>
      <c r="Y207" s="54">
        <v>0</v>
      </c>
      <c r="Z207" s="50">
        <v>100</v>
      </c>
      <c r="AA207" s="50">
        <v>0</v>
      </c>
      <c r="AB207" s="31"/>
      <c r="AC207" s="38" t="s">
        <v>164</v>
      </c>
      <c r="AD207" s="103"/>
      <c r="AE207" s="183"/>
      <c r="AF207" s="159">
        <v>112360000</v>
      </c>
      <c r="AG207" s="159">
        <f>AF207*1.12</f>
        <v>125843200.00000001</v>
      </c>
      <c r="AH207" s="101"/>
      <c r="AI207" s="103"/>
      <c r="AJ207" s="159">
        <v>112360000</v>
      </c>
      <c r="AK207" s="159">
        <f>AJ207*1.12</f>
        <v>125843200.00000001</v>
      </c>
      <c r="AL207" s="101"/>
      <c r="AM207" s="102"/>
      <c r="AN207" s="159">
        <v>112360000</v>
      </c>
      <c r="AO207" s="159">
        <f>AN207*1.12</f>
        <v>125843200.00000001</v>
      </c>
      <c r="AP207" s="101"/>
      <c r="AQ207" s="102"/>
      <c r="AR207" s="159"/>
      <c r="AS207" s="159"/>
      <c r="AT207" s="101"/>
      <c r="AU207" s="102"/>
      <c r="AV207" s="159"/>
      <c r="AW207" s="159"/>
      <c r="AX207" s="102"/>
      <c r="AY207" s="159">
        <f>AF207+AJ207+AN207+AR207+AV207</f>
        <v>337080000</v>
      </c>
      <c r="AZ207" s="159">
        <f>AY207*1.12</f>
        <v>377529600.00000006</v>
      </c>
      <c r="BA207" s="187" t="s">
        <v>167</v>
      </c>
      <c r="BB207" s="31" t="s">
        <v>215</v>
      </c>
      <c r="BC207" s="31" t="s">
        <v>216</v>
      </c>
      <c r="BD207" s="31"/>
      <c r="BE207" s="31"/>
      <c r="BF207" s="31"/>
      <c r="BG207" s="31"/>
      <c r="BH207" s="31"/>
      <c r="BI207" s="31"/>
      <c r="BJ207" s="31"/>
      <c r="BK207" s="31"/>
      <c r="BL207" s="31"/>
      <c r="BM207" s="31"/>
      <c r="BN207" s="37" t="s">
        <v>481</v>
      </c>
    </row>
    <row r="208" spans="1:67" s="6" customFormat="1" ht="12.95" customHeight="1" x14ac:dyDescent="0.2">
      <c r="A208" s="45" t="s">
        <v>34</v>
      </c>
      <c r="B208" s="41"/>
      <c r="C208" s="37" t="s">
        <v>482</v>
      </c>
      <c r="D208" s="119" t="s">
        <v>63</v>
      </c>
      <c r="E208" s="52"/>
      <c r="F208" s="40" t="s">
        <v>65</v>
      </c>
      <c r="G208" s="31" t="s">
        <v>229</v>
      </c>
      <c r="H208" s="31" t="s">
        <v>230</v>
      </c>
      <c r="I208" s="31" t="s">
        <v>231</v>
      </c>
      <c r="J208" s="45" t="s">
        <v>218</v>
      </c>
      <c r="K208" s="257" t="s">
        <v>9</v>
      </c>
      <c r="L208" s="31" t="s">
        <v>187</v>
      </c>
      <c r="M208" s="31" t="s">
        <v>258</v>
      </c>
      <c r="N208" s="53">
        <v>100</v>
      </c>
      <c r="O208" s="50">
        <v>230000000</v>
      </c>
      <c r="P208" s="68" t="s">
        <v>413</v>
      </c>
      <c r="Q208" s="257" t="s">
        <v>254</v>
      </c>
      <c r="R208" s="31" t="s">
        <v>163</v>
      </c>
      <c r="S208" s="50">
        <v>230000000</v>
      </c>
      <c r="T208" s="114" t="s">
        <v>37</v>
      </c>
      <c r="U208" s="31"/>
      <c r="V208" s="31"/>
      <c r="W208" s="31" t="s">
        <v>255</v>
      </c>
      <c r="X208" s="31" t="s">
        <v>313</v>
      </c>
      <c r="Y208" s="54">
        <v>0</v>
      </c>
      <c r="Z208" s="50">
        <v>100</v>
      </c>
      <c r="AA208" s="50">
        <v>0</v>
      </c>
      <c r="AB208" s="31"/>
      <c r="AC208" s="31" t="s">
        <v>164</v>
      </c>
      <c r="AD208" s="103"/>
      <c r="AE208" s="183"/>
      <c r="AF208" s="258">
        <v>129350000</v>
      </c>
      <c r="AG208" s="258">
        <f t="shared" ref="AG208" si="296">AF208*1.12</f>
        <v>144872000</v>
      </c>
      <c r="AH208" s="101"/>
      <c r="AI208" s="103"/>
      <c r="AJ208" s="258">
        <v>129350000</v>
      </c>
      <c r="AK208" s="258">
        <f t="shared" ref="AK208" si="297">AJ208*1.12</f>
        <v>144872000</v>
      </c>
      <c r="AL208" s="101"/>
      <c r="AM208" s="102"/>
      <c r="AN208" s="159">
        <v>129350000</v>
      </c>
      <c r="AO208" s="159">
        <f>AN208*1.12</f>
        <v>144872000</v>
      </c>
      <c r="AP208" s="101"/>
      <c r="AQ208" s="102"/>
      <c r="AR208" s="159"/>
      <c r="AS208" s="159"/>
      <c r="AT208" s="101"/>
      <c r="AU208" s="102"/>
      <c r="AV208" s="159"/>
      <c r="AW208" s="159"/>
      <c r="AX208" s="102"/>
      <c r="AY208" s="258">
        <f t="shared" ref="AY208" si="298">AF208+AJ208+AN208+AR208+AV208</f>
        <v>388050000</v>
      </c>
      <c r="AZ208" s="258">
        <f t="shared" ref="AZ208" si="299">AY208*1.12</f>
        <v>434616000.00000006</v>
      </c>
      <c r="BA208" s="187" t="s">
        <v>167</v>
      </c>
      <c r="BB208" s="31" t="s">
        <v>217</v>
      </c>
      <c r="BC208" s="31" t="s">
        <v>218</v>
      </c>
      <c r="BD208" s="31"/>
      <c r="BE208" s="31"/>
      <c r="BF208" s="31"/>
      <c r="BG208" s="31"/>
      <c r="BH208" s="31"/>
      <c r="BI208" s="31"/>
      <c r="BJ208" s="31"/>
      <c r="BK208" s="31"/>
      <c r="BL208" s="31"/>
      <c r="BM208" s="31"/>
      <c r="BN208" s="37" t="s">
        <v>482</v>
      </c>
    </row>
    <row r="209" spans="1:82" s="6" customFormat="1" ht="12.95" customHeight="1" x14ac:dyDescent="0.2">
      <c r="A209" s="31" t="s">
        <v>34</v>
      </c>
      <c r="B209" s="41"/>
      <c r="C209" s="37"/>
      <c r="D209" s="119"/>
      <c r="E209" s="52"/>
      <c r="F209" s="40" t="s">
        <v>51</v>
      </c>
      <c r="G209" s="37" t="s">
        <v>219</v>
      </c>
      <c r="H209" s="65" t="s">
        <v>220</v>
      </c>
      <c r="I209" s="65" t="s">
        <v>220</v>
      </c>
      <c r="J209" s="65" t="s">
        <v>484</v>
      </c>
      <c r="K209" s="64" t="s">
        <v>22</v>
      </c>
      <c r="L209" s="31"/>
      <c r="M209" s="31"/>
      <c r="N209" s="115">
        <v>100</v>
      </c>
      <c r="O209" s="37">
        <v>230000000</v>
      </c>
      <c r="P209" s="68" t="s">
        <v>413</v>
      </c>
      <c r="Q209" s="31" t="s">
        <v>326</v>
      </c>
      <c r="R209" s="37" t="s">
        <v>163</v>
      </c>
      <c r="S209" s="37">
        <v>230000000</v>
      </c>
      <c r="T209" s="65" t="s">
        <v>74</v>
      </c>
      <c r="U209" s="37"/>
      <c r="V209" s="31"/>
      <c r="W209" s="31" t="s">
        <v>255</v>
      </c>
      <c r="X209" s="31" t="s">
        <v>313</v>
      </c>
      <c r="Y209" s="54">
        <v>0</v>
      </c>
      <c r="Z209" s="50">
        <v>100</v>
      </c>
      <c r="AA209" s="50">
        <v>0</v>
      </c>
      <c r="AB209" s="31"/>
      <c r="AC209" s="31" t="s">
        <v>164</v>
      </c>
      <c r="AD209" s="103"/>
      <c r="AE209" s="183"/>
      <c r="AF209" s="120">
        <v>5404980</v>
      </c>
      <c r="AG209" s="159">
        <f>AF209*1.12</f>
        <v>6053577.6000000006</v>
      </c>
      <c r="AH209" s="101"/>
      <c r="AI209" s="103"/>
      <c r="AJ209" s="120">
        <v>5404980</v>
      </c>
      <c r="AK209" s="159">
        <f>AJ209*1.12</f>
        <v>6053577.6000000006</v>
      </c>
      <c r="AL209" s="101"/>
      <c r="AM209" s="102"/>
      <c r="AN209" s="120">
        <v>5404980</v>
      </c>
      <c r="AO209" s="159">
        <f>AN209*1.12</f>
        <v>6053577.6000000006</v>
      </c>
      <c r="AP209" s="101"/>
      <c r="AQ209" s="102"/>
      <c r="AR209" s="120"/>
      <c r="AS209" s="159"/>
      <c r="AT209" s="101"/>
      <c r="AU209" s="102"/>
      <c r="AV209" s="159"/>
      <c r="AW209" s="159"/>
      <c r="AX209" s="102"/>
      <c r="AY209" s="159">
        <v>0</v>
      </c>
      <c r="AZ209" s="159">
        <f>AY209*1.12</f>
        <v>0</v>
      </c>
      <c r="BA209" s="37" t="s">
        <v>167</v>
      </c>
      <c r="BB209" s="65" t="s">
        <v>485</v>
      </c>
      <c r="BC209" s="65" t="s">
        <v>484</v>
      </c>
      <c r="BD209" s="31"/>
      <c r="BE209" s="31"/>
      <c r="BF209" s="31"/>
      <c r="BG209" s="31"/>
      <c r="BH209" s="31"/>
      <c r="BI209" s="31"/>
      <c r="BJ209" s="31"/>
      <c r="BK209" s="31"/>
      <c r="BL209" s="31"/>
      <c r="BM209" s="31"/>
      <c r="BN209" s="37" t="s">
        <v>483</v>
      </c>
    </row>
    <row r="210" spans="1:82" s="6" customFormat="1" ht="12.95" customHeight="1" x14ac:dyDescent="0.2">
      <c r="A210" s="31" t="s">
        <v>34</v>
      </c>
      <c r="B210" s="41"/>
      <c r="C210" s="37" t="s">
        <v>483</v>
      </c>
      <c r="D210" s="342" t="s">
        <v>57</v>
      </c>
      <c r="E210" s="52"/>
      <c r="F210" s="40" t="s">
        <v>719</v>
      </c>
      <c r="G210" s="37" t="s">
        <v>219</v>
      </c>
      <c r="H210" s="65" t="s">
        <v>220</v>
      </c>
      <c r="I210" s="65" t="s">
        <v>220</v>
      </c>
      <c r="J210" s="65" t="s">
        <v>484</v>
      </c>
      <c r="K210" s="64" t="s">
        <v>22</v>
      </c>
      <c r="L210" s="31"/>
      <c r="M210" s="31"/>
      <c r="N210" s="115">
        <v>100</v>
      </c>
      <c r="O210" s="37">
        <v>230000000</v>
      </c>
      <c r="P210" s="68" t="s">
        <v>413</v>
      </c>
      <c r="Q210" s="31" t="s">
        <v>271</v>
      </c>
      <c r="R210" s="37" t="s">
        <v>163</v>
      </c>
      <c r="S210" s="37">
        <v>230000000</v>
      </c>
      <c r="T210" s="65" t="s">
        <v>74</v>
      </c>
      <c r="U210" s="37"/>
      <c r="V210" s="31"/>
      <c r="W210" s="31" t="s">
        <v>255</v>
      </c>
      <c r="X210" s="31" t="s">
        <v>313</v>
      </c>
      <c r="Y210" s="54">
        <v>0</v>
      </c>
      <c r="Z210" s="50">
        <v>100</v>
      </c>
      <c r="AA210" s="50">
        <v>0</v>
      </c>
      <c r="AB210" s="31"/>
      <c r="AC210" s="31" t="s">
        <v>164</v>
      </c>
      <c r="AD210" s="103"/>
      <c r="AE210" s="183"/>
      <c r="AF210" s="120">
        <v>5404980</v>
      </c>
      <c r="AG210" s="159">
        <f>AF210*1.12</f>
        <v>6053577.6000000006</v>
      </c>
      <c r="AH210" s="101"/>
      <c r="AI210" s="103"/>
      <c r="AJ210" s="120">
        <v>5404980</v>
      </c>
      <c r="AK210" s="159">
        <f>AJ210*1.12</f>
        <v>6053577.6000000006</v>
      </c>
      <c r="AL210" s="101"/>
      <c r="AM210" s="102"/>
      <c r="AN210" s="120">
        <v>5404980</v>
      </c>
      <c r="AO210" s="159">
        <f>AN210*1.12</f>
        <v>6053577.6000000006</v>
      </c>
      <c r="AP210" s="101"/>
      <c r="AQ210" s="102"/>
      <c r="AR210" s="120"/>
      <c r="AS210" s="159"/>
      <c r="AT210" s="101"/>
      <c r="AU210" s="102"/>
      <c r="AV210" s="159"/>
      <c r="AW210" s="159"/>
      <c r="AX210" s="102"/>
      <c r="AY210" s="159">
        <v>0</v>
      </c>
      <c r="AZ210" s="159">
        <f>AY210*1.12</f>
        <v>0</v>
      </c>
      <c r="BA210" s="37" t="s">
        <v>167</v>
      </c>
      <c r="BB210" s="65" t="s">
        <v>485</v>
      </c>
      <c r="BC210" s="65" t="s">
        <v>484</v>
      </c>
      <c r="BD210" s="31"/>
      <c r="BE210" s="31"/>
      <c r="BF210" s="31"/>
      <c r="BG210" s="31"/>
      <c r="BH210" s="31"/>
      <c r="BI210" s="31"/>
      <c r="BJ210" s="31"/>
      <c r="BK210" s="31"/>
      <c r="BL210" s="31"/>
      <c r="BM210" s="422" t="s">
        <v>885</v>
      </c>
    </row>
    <row r="211" spans="1:82" s="6" customFormat="1" ht="12.95" customHeight="1" x14ac:dyDescent="0.2">
      <c r="A211" s="369" t="s">
        <v>34</v>
      </c>
      <c r="B211" s="365"/>
      <c r="C211" s="365" t="s">
        <v>483</v>
      </c>
      <c r="D211" s="342" t="s">
        <v>725</v>
      </c>
      <c r="E211" s="337"/>
      <c r="F211" s="337" t="s">
        <v>719</v>
      </c>
      <c r="G211" s="365" t="s">
        <v>219</v>
      </c>
      <c r="H211" s="365"/>
      <c r="I211" s="365" t="s">
        <v>220</v>
      </c>
      <c r="J211" s="365" t="s">
        <v>484</v>
      </c>
      <c r="K211" s="428" t="s">
        <v>22</v>
      </c>
      <c r="L211" s="369"/>
      <c r="M211" s="369"/>
      <c r="N211" s="440">
        <v>100</v>
      </c>
      <c r="O211" s="365">
        <v>230000000</v>
      </c>
      <c r="P211" s="479" t="s">
        <v>413</v>
      </c>
      <c r="Q211" s="369" t="s">
        <v>1038</v>
      </c>
      <c r="R211" s="365" t="s">
        <v>163</v>
      </c>
      <c r="S211" s="365">
        <v>230000000</v>
      </c>
      <c r="T211" s="365" t="s">
        <v>74</v>
      </c>
      <c r="U211" s="365"/>
      <c r="V211" s="369" t="s">
        <v>313</v>
      </c>
      <c r="W211" s="369"/>
      <c r="X211" s="369"/>
      <c r="Y211" s="372">
        <v>0</v>
      </c>
      <c r="Z211" s="371">
        <v>100</v>
      </c>
      <c r="AA211" s="371">
        <v>0</v>
      </c>
      <c r="AB211" s="369"/>
      <c r="AC211" s="369" t="s">
        <v>164</v>
      </c>
      <c r="AD211" s="441"/>
      <c r="AE211" s="442"/>
      <c r="AF211" s="443">
        <v>5404980</v>
      </c>
      <c r="AG211" s="344">
        <f t="shared" ref="AG211" si="300">AF211*1.12</f>
        <v>6053577.6000000006</v>
      </c>
      <c r="AH211" s="444"/>
      <c r="AI211" s="441"/>
      <c r="AJ211" s="443">
        <v>5404980</v>
      </c>
      <c r="AK211" s="344">
        <f t="shared" ref="AK211" si="301">AJ211*1.12</f>
        <v>6053577.6000000006</v>
      </c>
      <c r="AL211" s="444"/>
      <c r="AM211" s="415"/>
      <c r="AN211" s="443">
        <v>5404980</v>
      </c>
      <c r="AO211" s="344">
        <f t="shared" ref="AO211" si="302">AN211*1.12</f>
        <v>6053577.6000000006</v>
      </c>
      <c r="AP211" s="444"/>
      <c r="AQ211" s="415"/>
      <c r="AR211" s="443"/>
      <c r="AS211" s="344"/>
      <c r="AT211" s="444"/>
      <c r="AU211" s="415"/>
      <c r="AV211" s="344"/>
      <c r="AW211" s="344"/>
      <c r="AX211" s="415"/>
      <c r="AY211" s="344">
        <f t="shared" ref="AY211" si="303">AF211+AJ211+AN211</f>
        <v>16214940</v>
      </c>
      <c r="AZ211" s="344">
        <f t="shared" ref="AZ211" si="304">AY211*1.12</f>
        <v>18160732.800000001</v>
      </c>
      <c r="BA211" s="365" t="s">
        <v>167</v>
      </c>
      <c r="BB211" s="365" t="s">
        <v>485</v>
      </c>
      <c r="BC211" s="365" t="s">
        <v>484</v>
      </c>
      <c r="BD211" s="369"/>
      <c r="BE211" s="369"/>
      <c r="BF211" s="369"/>
      <c r="BG211" s="369"/>
      <c r="BH211" s="369"/>
      <c r="BI211" s="369"/>
      <c r="BJ211" s="369"/>
      <c r="BK211" s="369"/>
      <c r="BL211" s="369"/>
      <c r="BM211" s="369"/>
    </row>
    <row r="212" spans="1:82" s="6" customFormat="1" ht="12.95" customHeight="1" x14ac:dyDescent="0.2">
      <c r="A212" s="31" t="s">
        <v>34</v>
      </c>
      <c r="B212" s="41"/>
      <c r="C212" s="37"/>
      <c r="D212" s="119"/>
      <c r="E212" s="52"/>
      <c r="F212" s="40" t="s">
        <v>52</v>
      </c>
      <c r="G212" s="37" t="s">
        <v>219</v>
      </c>
      <c r="H212" s="65" t="s">
        <v>220</v>
      </c>
      <c r="I212" s="65" t="s">
        <v>220</v>
      </c>
      <c r="J212" s="65" t="s">
        <v>487</v>
      </c>
      <c r="K212" s="64" t="s">
        <v>22</v>
      </c>
      <c r="L212" s="31"/>
      <c r="M212" s="31"/>
      <c r="N212" s="115">
        <v>100</v>
      </c>
      <c r="O212" s="37">
        <v>230000000</v>
      </c>
      <c r="P212" s="68" t="s">
        <v>413</v>
      </c>
      <c r="Q212" s="31" t="s">
        <v>326</v>
      </c>
      <c r="R212" s="37" t="s">
        <v>163</v>
      </c>
      <c r="S212" s="37">
        <v>230000000</v>
      </c>
      <c r="T212" s="65" t="s">
        <v>37</v>
      </c>
      <c r="U212" s="37"/>
      <c r="V212" s="31"/>
      <c r="W212" s="31" t="s">
        <v>255</v>
      </c>
      <c r="X212" s="31" t="s">
        <v>313</v>
      </c>
      <c r="Y212" s="54">
        <v>0</v>
      </c>
      <c r="Z212" s="50">
        <v>100</v>
      </c>
      <c r="AA212" s="50">
        <v>0</v>
      </c>
      <c r="AB212" s="31"/>
      <c r="AC212" s="31" t="s">
        <v>164</v>
      </c>
      <c r="AD212" s="103"/>
      <c r="AE212" s="183"/>
      <c r="AF212" s="120">
        <v>5815040</v>
      </c>
      <c r="AG212" s="159">
        <f t="shared" ref="AG212:AG229" si="305">AF212*1.12</f>
        <v>6512844.8000000007</v>
      </c>
      <c r="AH212" s="101"/>
      <c r="AI212" s="103"/>
      <c r="AJ212" s="120">
        <v>5815040</v>
      </c>
      <c r="AK212" s="159">
        <f t="shared" ref="AK212:AK229" si="306">AJ212*1.12</f>
        <v>6512844.8000000007</v>
      </c>
      <c r="AL212" s="101"/>
      <c r="AM212" s="102"/>
      <c r="AN212" s="120">
        <v>5815040</v>
      </c>
      <c r="AO212" s="159">
        <f t="shared" ref="AO212:AO229" si="307">AN212*1.12</f>
        <v>6512844.8000000007</v>
      </c>
      <c r="AP212" s="101"/>
      <c r="AQ212" s="102"/>
      <c r="AR212" s="120"/>
      <c r="AS212" s="159"/>
      <c r="AT212" s="101"/>
      <c r="AU212" s="102"/>
      <c r="AV212" s="159"/>
      <c r="AW212" s="159"/>
      <c r="AX212" s="102"/>
      <c r="AY212" s="159">
        <v>0</v>
      </c>
      <c r="AZ212" s="159">
        <f t="shared" ref="AZ212:AZ229" si="308">AY212*1.12</f>
        <v>0</v>
      </c>
      <c r="BA212" s="37" t="s">
        <v>167</v>
      </c>
      <c r="BB212" s="65" t="s">
        <v>488</v>
      </c>
      <c r="BC212" s="65" t="s">
        <v>487</v>
      </c>
      <c r="BD212" s="31"/>
      <c r="BE212" s="31"/>
      <c r="BF212" s="31"/>
      <c r="BG212" s="31"/>
      <c r="BH212" s="31"/>
      <c r="BI212" s="31"/>
      <c r="BJ212" s="31"/>
      <c r="BK212" s="31"/>
      <c r="BL212" s="31"/>
      <c r="BM212" s="31"/>
      <c r="BN212" s="37" t="s">
        <v>486</v>
      </c>
    </row>
    <row r="213" spans="1:82" s="6" customFormat="1" ht="12.95" customHeight="1" x14ac:dyDescent="0.2">
      <c r="A213" s="31" t="s">
        <v>34</v>
      </c>
      <c r="B213" s="41"/>
      <c r="C213" s="37" t="s">
        <v>486</v>
      </c>
      <c r="D213" s="342" t="s">
        <v>56</v>
      </c>
      <c r="E213" s="52"/>
      <c r="F213" s="40" t="s">
        <v>720</v>
      </c>
      <c r="G213" s="37" t="s">
        <v>219</v>
      </c>
      <c r="H213" s="65" t="s">
        <v>220</v>
      </c>
      <c r="I213" s="65" t="s">
        <v>220</v>
      </c>
      <c r="J213" s="65" t="s">
        <v>487</v>
      </c>
      <c r="K213" s="64" t="s">
        <v>22</v>
      </c>
      <c r="L213" s="31"/>
      <c r="M213" s="31"/>
      <c r="N213" s="115">
        <v>100</v>
      </c>
      <c r="O213" s="37">
        <v>230000000</v>
      </c>
      <c r="P213" s="68" t="s">
        <v>413</v>
      </c>
      <c r="Q213" s="31" t="s">
        <v>271</v>
      </c>
      <c r="R213" s="37" t="s">
        <v>163</v>
      </c>
      <c r="S213" s="37">
        <v>230000000</v>
      </c>
      <c r="T213" s="65" t="s">
        <v>37</v>
      </c>
      <c r="U213" s="37"/>
      <c r="V213" s="31"/>
      <c r="W213" s="31" t="s">
        <v>255</v>
      </c>
      <c r="X213" s="31" t="s">
        <v>313</v>
      </c>
      <c r="Y213" s="54">
        <v>0</v>
      </c>
      <c r="Z213" s="50">
        <v>100</v>
      </c>
      <c r="AA213" s="50">
        <v>0</v>
      </c>
      <c r="AB213" s="31"/>
      <c r="AC213" s="31" t="s">
        <v>164</v>
      </c>
      <c r="AD213" s="103"/>
      <c r="AE213" s="183"/>
      <c r="AF213" s="120">
        <v>5815040</v>
      </c>
      <c r="AG213" s="159">
        <f t="shared" si="305"/>
        <v>6512844.8000000007</v>
      </c>
      <c r="AH213" s="101"/>
      <c r="AI213" s="103"/>
      <c r="AJ213" s="120">
        <v>5815040</v>
      </c>
      <c r="AK213" s="159">
        <f t="shared" si="306"/>
        <v>6512844.8000000007</v>
      </c>
      <c r="AL213" s="101"/>
      <c r="AM213" s="102"/>
      <c r="AN213" s="120">
        <v>5815040</v>
      </c>
      <c r="AO213" s="159">
        <f t="shared" si="307"/>
        <v>6512844.8000000007</v>
      </c>
      <c r="AP213" s="101"/>
      <c r="AQ213" s="102"/>
      <c r="AR213" s="120"/>
      <c r="AS213" s="159"/>
      <c r="AT213" s="101"/>
      <c r="AU213" s="102"/>
      <c r="AV213" s="159"/>
      <c r="AW213" s="159"/>
      <c r="AX213" s="102"/>
      <c r="AY213" s="159">
        <v>0</v>
      </c>
      <c r="AZ213" s="159">
        <f t="shared" si="308"/>
        <v>0</v>
      </c>
      <c r="BA213" s="37" t="s">
        <v>167</v>
      </c>
      <c r="BB213" s="65" t="s">
        <v>488</v>
      </c>
      <c r="BC213" s="65" t="s">
        <v>487</v>
      </c>
      <c r="BD213" s="31"/>
      <c r="BE213" s="31"/>
      <c r="BF213" s="31"/>
      <c r="BG213" s="31"/>
      <c r="BH213" s="31"/>
      <c r="BI213" s="31"/>
      <c r="BJ213" s="31"/>
      <c r="BK213" s="31"/>
      <c r="BL213" s="31"/>
      <c r="BM213" s="422" t="s">
        <v>885</v>
      </c>
    </row>
    <row r="214" spans="1:82" s="6" customFormat="1" ht="12.95" customHeight="1" x14ac:dyDescent="0.2">
      <c r="A214" s="369" t="s">
        <v>34</v>
      </c>
      <c r="B214" s="365"/>
      <c r="C214" s="365" t="s">
        <v>486</v>
      </c>
      <c r="D214" s="342" t="s">
        <v>724</v>
      </c>
      <c r="E214" s="337"/>
      <c r="F214" s="337" t="s">
        <v>720</v>
      </c>
      <c r="G214" s="365" t="s">
        <v>219</v>
      </c>
      <c r="H214" s="365"/>
      <c r="I214" s="365" t="s">
        <v>220</v>
      </c>
      <c r="J214" s="365" t="s">
        <v>487</v>
      </c>
      <c r="K214" s="428" t="s">
        <v>22</v>
      </c>
      <c r="L214" s="369"/>
      <c r="M214" s="369"/>
      <c r="N214" s="440">
        <v>100</v>
      </c>
      <c r="O214" s="365">
        <v>230000000</v>
      </c>
      <c r="P214" s="479" t="s">
        <v>413</v>
      </c>
      <c r="Q214" s="369" t="s">
        <v>1038</v>
      </c>
      <c r="R214" s="365" t="s">
        <v>163</v>
      </c>
      <c r="S214" s="365">
        <v>230000000</v>
      </c>
      <c r="T214" s="365" t="s">
        <v>37</v>
      </c>
      <c r="U214" s="365"/>
      <c r="V214" s="369" t="s">
        <v>313</v>
      </c>
      <c r="W214" s="369"/>
      <c r="X214" s="369"/>
      <c r="Y214" s="372">
        <v>0</v>
      </c>
      <c r="Z214" s="371">
        <v>100</v>
      </c>
      <c r="AA214" s="371">
        <v>0</v>
      </c>
      <c r="AB214" s="369"/>
      <c r="AC214" s="369" t="s">
        <v>164</v>
      </c>
      <c r="AD214" s="441"/>
      <c r="AE214" s="442"/>
      <c r="AF214" s="443">
        <v>5815040</v>
      </c>
      <c r="AG214" s="344">
        <f t="shared" si="305"/>
        <v>6512844.8000000007</v>
      </c>
      <c r="AH214" s="444"/>
      <c r="AI214" s="441"/>
      <c r="AJ214" s="443">
        <v>5815040</v>
      </c>
      <c r="AK214" s="344">
        <f t="shared" si="306"/>
        <v>6512844.8000000007</v>
      </c>
      <c r="AL214" s="444"/>
      <c r="AM214" s="415"/>
      <c r="AN214" s="443">
        <v>5815040</v>
      </c>
      <c r="AO214" s="344">
        <f t="shared" si="307"/>
        <v>6512844.8000000007</v>
      </c>
      <c r="AP214" s="444"/>
      <c r="AQ214" s="415"/>
      <c r="AR214" s="443"/>
      <c r="AS214" s="344"/>
      <c r="AT214" s="444"/>
      <c r="AU214" s="415"/>
      <c r="AV214" s="344"/>
      <c r="AW214" s="344"/>
      <c r="AX214" s="415"/>
      <c r="AY214" s="344">
        <f t="shared" ref="AY214" si="309">AF214+AJ214+AN214</f>
        <v>17445120</v>
      </c>
      <c r="AZ214" s="344">
        <f t="shared" si="308"/>
        <v>19538534.400000002</v>
      </c>
      <c r="BA214" s="365" t="s">
        <v>167</v>
      </c>
      <c r="BB214" s="365" t="s">
        <v>488</v>
      </c>
      <c r="BC214" s="365" t="s">
        <v>487</v>
      </c>
      <c r="BD214" s="369"/>
      <c r="BE214" s="369"/>
      <c r="BF214" s="369"/>
      <c r="BG214" s="369"/>
      <c r="BH214" s="369"/>
      <c r="BI214" s="369"/>
      <c r="BJ214" s="369"/>
      <c r="BK214" s="369"/>
      <c r="BL214" s="369"/>
      <c r="BM214" s="369"/>
    </row>
    <row r="215" spans="1:82" s="6" customFormat="1" ht="12.95" customHeight="1" x14ac:dyDescent="0.2">
      <c r="A215" s="31" t="s">
        <v>34</v>
      </c>
      <c r="B215" s="41"/>
      <c r="C215" s="37"/>
      <c r="D215" s="119"/>
      <c r="E215" s="52"/>
      <c r="F215" s="40" t="s">
        <v>53</v>
      </c>
      <c r="G215" s="37" t="s">
        <v>219</v>
      </c>
      <c r="H215" s="65" t="s">
        <v>220</v>
      </c>
      <c r="I215" s="65" t="s">
        <v>220</v>
      </c>
      <c r="J215" s="65" t="s">
        <v>490</v>
      </c>
      <c r="K215" s="64" t="s">
        <v>22</v>
      </c>
      <c r="L215" s="41"/>
      <c r="M215" s="52"/>
      <c r="N215" s="115">
        <v>100</v>
      </c>
      <c r="O215" s="37">
        <v>230000000</v>
      </c>
      <c r="P215" s="68" t="s">
        <v>413</v>
      </c>
      <c r="Q215" s="31" t="s">
        <v>326</v>
      </c>
      <c r="R215" s="37" t="s">
        <v>163</v>
      </c>
      <c r="S215" s="37">
        <v>230000000</v>
      </c>
      <c r="T215" s="65" t="s">
        <v>191</v>
      </c>
      <c r="U215" s="37"/>
      <c r="V215" s="41"/>
      <c r="W215" s="31" t="s">
        <v>255</v>
      </c>
      <c r="X215" s="31" t="s">
        <v>313</v>
      </c>
      <c r="Y215" s="54">
        <v>0</v>
      </c>
      <c r="Z215" s="50">
        <v>100</v>
      </c>
      <c r="AA215" s="50">
        <v>0</v>
      </c>
      <c r="AB215" s="31"/>
      <c r="AC215" s="31" t="s">
        <v>164</v>
      </c>
      <c r="AD215" s="181"/>
      <c r="AE215" s="183"/>
      <c r="AF215" s="120">
        <v>5769610</v>
      </c>
      <c r="AG215" s="159">
        <f t="shared" si="305"/>
        <v>6461963.2000000002</v>
      </c>
      <c r="AH215" s="181"/>
      <c r="AI215" s="183"/>
      <c r="AJ215" s="120">
        <v>5769610</v>
      </c>
      <c r="AK215" s="159">
        <f t="shared" si="306"/>
        <v>6461963.2000000002</v>
      </c>
      <c r="AL215" s="181"/>
      <c r="AM215" s="183"/>
      <c r="AN215" s="120">
        <v>5769610</v>
      </c>
      <c r="AO215" s="159">
        <f t="shared" si="307"/>
        <v>6461963.2000000002</v>
      </c>
      <c r="AP215" s="181"/>
      <c r="AQ215" s="183"/>
      <c r="AR215" s="120"/>
      <c r="AS215" s="159"/>
      <c r="AT215" s="181"/>
      <c r="AU215" s="183"/>
      <c r="AV215" s="181"/>
      <c r="AW215" s="181"/>
      <c r="AX215" s="41"/>
      <c r="AY215" s="159">
        <v>0</v>
      </c>
      <c r="AZ215" s="159">
        <f t="shared" si="308"/>
        <v>0</v>
      </c>
      <c r="BA215" s="37" t="s">
        <v>167</v>
      </c>
      <c r="BB215" s="65" t="s">
        <v>491</v>
      </c>
      <c r="BC215" s="65" t="s">
        <v>490</v>
      </c>
      <c r="BD215" s="52"/>
      <c r="BE215" s="52"/>
      <c r="BF215" s="52"/>
      <c r="BG215" s="52"/>
      <c r="BH215" s="52"/>
      <c r="BI215" s="41"/>
      <c r="BJ215" s="41"/>
      <c r="BK215" s="22"/>
      <c r="BL215" s="31"/>
      <c r="BM215" s="31"/>
      <c r="BN215" s="37" t="s">
        <v>489</v>
      </c>
    </row>
    <row r="216" spans="1:82" s="6" customFormat="1" ht="12.95" customHeight="1" x14ac:dyDescent="0.2">
      <c r="A216" s="31" t="s">
        <v>34</v>
      </c>
      <c r="B216" s="41"/>
      <c r="C216" s="37" t="s">
        <v>489</v>
      </c>
      <c r="D216" s="342" t="s">
        <v>55</v>
      </c>
      <c r="E216" s="52"/>
      <c r="F216" s="40" t="s">
        <v>721</v>
      </c>
      <c r="G216" s="37" t="s">
        <v>219</v>
      </c>
      <c r="H216" s="65" t="s">
        <v>220</v>
      </c>
      <c r="I216" s="65" t="s">
        <v>220</v>
      </c>
      <c r="J216" s="65" t="s">
        <v>490</v>
      </c>
      <c r="K216" s="64" t="s">
        <v>22</v>
      </c>
      <c r="L216" s="41"/>
      <c r="M216" s="52"/>
      <c r="N216" s="115">
        <v>100</v>
      </c>
      <c r="O216" s="37">
        <v>230000000</v>
      </c>
      <c r="P216" s="68" t="s">
        <v>413</v>
      </c>
      <c r="Q216" s="31" t="s">
        <v>271</v>
      </c>
      <c r="R216" s="37" t="s">
        <v>163</v>
      </c>
      <c r="S216" s="37">
        <v>230000000</v>
      </c>
      <c r="T216" s="65" t="s">
        <v>191</v>
      </c>
      <c r="U216" s="37"/>
      <c r="V216" s="41"/>
      <c r="W216" s="31" t="s">
        <v>255</v>
      </c>
      <c r="X216" s="31" t="s">
        <v>313</v>
      </c>
      <c r="Y216" s="54">
        <v>0</v>
      </c>
      <c r="Z216" s="50">
        <v>100</v>
      </c>
      <c r="AA216" s="50">
        <v>0</v>
      </c>
      <c r="AB216" s="31"/>
      <c r="AC216" s="31" t="s">
        <v>164</v>
      </c>
      <c r="AD216" s="181"/>
      <c r="AE216" s="183"/>
      <c r="AF216" s="120">
        <v>5769610</v>
      </c>
      <c r="AG216" s="159">
        <f t="shared" si="305"/>
        <v>6461963.2000000002</v>
      </c>
      <c r="AH216" s="181"/>
      <c r="AI216" s="183"/>
      <c r="AJ216" s="120">
        <v>5769610</v>
      </c>
      <c r="AK216" s="159">
        <f t="shared" si="306"/>
        <v>6461963.2000000002</v>
      </c>
      <c r="AL216" s="181"/>
      <c r="AM216" s="183"/>
      <c r="AN216" s="120">
        <v>5769610</v>
      </c>
      <c r="AO216" s="159">
        <f t="shared" si="307"/>
        <v>6461963.2000000002</v>
      </c>
      <c r="AP216" s="181"/>
      <c r="AQ216" s="183"/>
      <c r="AR216" s="120"/>
      <c r="AS216" s="159"/>
      <c r="AT216" s="181"/>
      <c r="AU216" s="183"/>
      <c r="AV216" s="181"/>
      <c r="AW216" s="181"/>
      <c r="AX216" s="41"/>
      <c r="AY216" s="159">
        <v>0</v>
      </c>
      <c r="AZ216" s="159">
        <f t="shared" si="308"/>
        <v>0</v>
      </c>
      <c r="BA216" s="37" t="s">
        <v>167</v>
      </c>
      <c r="BB216" s="65" t="s">
        <v>491</v>
      </c>
      <c r="BC216" s="65" t="s">
        <v>490</v>
      </c>
      <c r="BD216" s="52"/>
      <c r="BE216" s="52"/>
      <c r="BF216" s="52"/>
      <c r="BG216" s="52"/>
      <c r="BH216" s="52"/>
      <c r="BI216" s="41"/>
      <c r="BJ216" s="41"/>
      <c r="BK216" s="22"/>
      <c r="BL216" s="31"/>
      <c r="BM216" s="422" t="s">
        <v>885</v>
      </c>
    </row>
    <row r="217" spans="1:82" s="6" customFormat="1" ht="12.95" customHeight="1" x14ac:dyDescent="0.2">
      <c r="A217" s="369" t="s">
        <v>34</v>
      </c>
      <c r="B217" s="365"/>
      <c r="C217" s="365" t="s">
        <v>489</v>
      </c>
      <c r="D217" s="342" t="s">
        <v>723</v>
      </c>
      <c r="E217" s="337"/>
      <c r="F217" s="337" t="s">
        <v>721</v>
      </c>
      <c r="G217" s="365" t="s">
        <v>219</v>
      </c>
      <c r="H217" s="365"/>
      <c r="I217" s="365" t="s">
        <v>220</v>
      </c>
      <c r="J217" s="365" t="s">
        <v>490</v>
      </c>
      <c r="K217" s="428" t="s">
        <v>22</v>
      </c>
      <c r="L217" s="365"/>
      <c r="M217" s="337"/>
      <c r="N217" s="440">
        <v>100</v>
      </c>
      <c r="O217" s="365">
        <v>230000000</v>
      </c>
      <c r="P217" s="479" t="s">
        <v>413</v>
      </c>
      <c r="Q217" s="369" t="s">
        <v>1038</v>
      </c>
      <c r="R217" s="365" t="s">
        <v>163</v>
      </c>
      <c r="S217" s="365">
        <v>230000000</v>
      </c>
      <c r="T217" s="365" t="s">
        <v>191</v>
      </c>
      <c r="U217" s="365"/>
      <c r="V217" s="369" t="s">
        <v>313</v>
      </c>
      <c r="W217" s="369"/>
      <c r="X217" s="369"/>
      <c r="Y217" s="372">
        <v>0</v>
      </c>
      <c r="Z217" s="371">
        <v>100</v>
      </c>
      <c r="AA217" s="371">
        <v>0</v>
      </c>
      <c r="AB217" s="369"/>
      <c r="AC217" s="369" t="s">
        <v>164</v>
      </c>
      <c r="AD217" s="445"/>
      <c r="AE217" s="442"/>
      <c r="AF217" s="443">
        <v>5769610</v>
      </c>
      <c r="AG217" s="344">
        <f t="shared" si="305"/>
        <v>6461963.2000000002</v>
      </c>
      <c r="AH217" s="445"/>
      <c r="AI217" s="442"/>
      <c r="AJ217" s="443">
        <v>5769610</v>
      </c>
      <c r="AK217" s="344">
        <f t="shared" si="306"/>
        <v>6461963.2000000002</v>
      </c>
      <c r="AL217" s="445"/>
      <c r="AM217" s="442"/>
      <c r="AN217" s="443">
        <v>5769610</v>
      </c>
      <c r="AO217" s="344">
        <f t="shared" si="307"/>
        <v>6461963.2000000002</v>
      </c>
      <c r="AP217" s="445"/>
      <c r="AQ217" s="442"/>
      <c r="AR217" s="443"/>
      <c r="AS217" s="344"/>
      <c r="AT217" s="445"/>
      <c r="AU217" s="442"/>
      <c r="AV217" s="445"/>
      <c r="AW217" s="445"/>
      <c r="AX217" s="365"/>
      <c r="AY217" s="344">
        <f t="shared" ref="AY217" si="310">AF217+AJ217+AN217</f>
        <v>17308830</v>
      </c>
      <c r="AZ217" s="344">
        <f t="shared" si="308"/>
        <v>19385889.600000001</v>
      </c>
      <c r="BA217" s="365" t="s">
        <v>167</v>
      </c>
      <c r="BB217" s="365" t="s">
        <v>491</v>
      </c>
      <c r="BC217" s="365" t="s">
        <v>490</v>
      </c>
      <c r="BD217" s="337"/>
      <c r="BE217" s="337"/>
      <c r="BF217" s="337"/>
      <c r="BG217" s="337"/>
      <c r="BH217" s="337"/>
      <c r="BI217" s="365"/>
      <c r="BJ217" s="365"/>
      <c r="BK217" s="365"/>
      <c r="BL217" s="369"/>
      <c r="BM217" s="369"/>
    </row>
    <row r="218" spans="1:82" s="46" customFormat="1" ht="12.95" customHeight="1" x14ac:dyDescent="0.2">
      <c r="A218" s="31" t="s">
        <v>34</v>
      </c>
      <c r="B218" s="41"/>
      <c r="C218" s="37"/>
      <c r="D218" s="119"/>
      <c r="E218" s="52"/>
      <c r="F218" s="38" t="s">
        <v>54</v>
      </c>
      <c r="G218" s="37" t="s">
        <v>219</v>
      </c>
      <c r="H218" s="65" t="s">
        <v>220</v>
      </c>
      <c r="I218" s="65" t="s">
        <v>220</v>
      </c>
      <c r="J218" s="65" t="s">
        <v>493</v>
      </c>
      <c r="K218" s="64" t="s">
        <v>22</v>
      </c>
      <c r="L218" s="41"/>
      <c r="M218" s="52"/>
      <c r="N218" s="115">
        <v>100</v>
      </c>
      <c r="O218" s="37">
        <v>230000000</v>
      </c>
      <c r="P218" s="68" t="s">
        <v>413</v>
      </c>
      <c r="Q218" s="31" t="s">
        <v>326</v>
      </c>
      <c r="R218" s="37" t="s">
        <v>163</v>
      </c>
      <c r="S218" s="37">
        <v>230000000</v>
      </c>
      <c r="T218" s="65" t="s">
        <v>75</v>
      </c>
      <c r="U218" s="37"/>
      <c r="V218" s="41"/>
      <c r="W218" s="31" t="s">
        <v>255</v>
      </c>
      <c r="X218" s="31" t="s">
        <v>313</v>
      </c>
      <c r="Y218" s="54">
        <v>0</v>
      </c>
      <c r="Z218" s="50">
        <v>100</v>
      </c>
      <c r="AA218" s="50">
        <v>0</v>
      </c>
      <c r="AB218" s="31"/>
      <c r="AC218" s="31" t="s">
        <v>164</v>
      </c>
      <c r="AD218" s="181"/>
      <c r="AE218" s="183"/>
      <c r="AF218" s="120">
        <v>4043270</v>
      </c>
      <c r="AG218" s="159">
        <f t="shared" si="305"/>
        <v>4528462.4000000004</v>
      </c>
      <c r="AH218" s="181"/>
      <c r="AI218" s="183"/>
      <c r="AJ218" s="120">
        <v>4043270</v>
      </c>
      <c r="AK218" s="159">
        <f t="shared" si="306"/>
        <v>4528462.4000000004</v>
      </c>
      <c r="AL218" s="181"/>
      <c r="AM218" s="183"/>
      <c r="AN218" s="120">
        <v>4043270</v>
      </c>
      <c r="AO218" s="159">
        <f t="shared" si="307"/>
        <v>4528462.4000000004</v>
      </c>
      <c r="AP218" s="181"/>
      <c r="AQ218" s="183"/>
      <c r="AR218" s="120"/>
      <c r="AS218" s="159"/>
      <c r="AT218" s="181"/>
      <c r="AU218" s="183"/>
      <c r="AV218" s="181"/>
      <c r="AW218" s="181"/>
      <c r="AX218" s="41"/>
      <c r="AY218" s="159">
        <v>0</v>
      </c>
      <c r="AZ218" s="159">
        <f t="shared" si="308"/>
        <v>0</v>
      </c>
      <c r="BA218" s="37" t="s">
        <v>167</v>
      </c>
      <c r="BB218" s="65" t="s">
        <v>494</v>
      </c>
      <c r="BC218" s="65" t="s">
        <v>493</v>
      </c>
      <c r="BD218" s="52"/>
      <c r="BE218" s="52"/>
      <c r="BF218" s="52"/>
      <c r="BG218" s="52"/>
      <c r="BH218" s="52"/>
      <c r="BI218" s="41"/>
      <c r="BJ218" s="41"/>
      <c r="BK218" s="22"/>
      <c r="BL218" s="56"/>
      <c r="BM218" s="56"/>
      <c r="BN218" s="37" t="s">
        <v>492</v>
      </c>
      <c r="BO218" s="57"/>
      <c r="BP218" s="57"/>
      <c r="BQ218" s="57"/>
      <c r="BR218" s="57"/>
      <c r="BS218" s="57"/>
      <c r="BT218" s="57"/>
      <c r="BU218" s="57"/>
      <c r="BV218" s="57"/>
      <c r="BW218" s="57"/>
      <c r="BX218" s="57"/>
      <c r="BY218" s="57"/>
      <c r="BZ218" s="57"/>
      <c r="CA218" s="57"/>
      <c r="CB218" s="57"/>
      <c r="CC218" s="57"/>
      <c r="CD218" s="57"/>
    </row>
    <row r="219" spans="1:82" s="46" customFormat="1" ht="12.95" customHeight="1" x14ac:dyDescent="0.2">
      <c r="A219" s="31" t="s">
        <v>34</v>
      </c>
      <c r="B219" s="41"/>
      <c r="C219" s="37" t="s">
        <v>492</v>
      </c>
      <c r="D219" s="342" t="s">
        <v>54</v>
      </c>
      <c r="E219" s="52"/>
      <c r="F219" s="38" t="s">
        <v>722</v>
      </c>
      <c r="G219" s="37" t="s">
        <v>219</v>
      </c>
      <c r="H219" s="65" t="s">
        <v>220</v>
      </c>
      <c r="I219" s="65" t="s">
        <v>220</v>
      </c>
      <c r="J219" s="65" t="s">
        <v>493</v>
      </c>
      <c r="K219" s="64" t="s">
        <v>22</v>
      </c>
      <c r="L219" s="41"/>
      <c r="M219" s="52"/>
      <c r="N219" s="115">
        <v>100</v>
      </c>
      <c r="O219" s="37">
        <v>230000000</v>
      </c>
      <c r="P219" s="68" t="s">
        <v>413</v>
      </c>
      <c r="Q219" s="31" t="s">
        <v>271</v>
      </c>
      <c r="R219" s="37" t="s">
        <v>163</v>
      </c>
      <c r="S219" s="37">
        <v>230000000</v>
      </c>
      <c r="T219" s="65" t="s">
        <v>75</v>
      </c>
      <c r="U219" s="37"/>
      <c r="V219" s="41"/>
      <c r="W219" s="31" t="s">
        <v>255</v>
      </c>
      <c r="X219" s="31" t="s">
        <v>313</v>
      </c>
      <c r="Y219" s="54">
        <v>0</v>
      </c>
      <c r="Z219" s="50">
        <v>100</v>
      </c>
      <c r="AA219" s="50">
        <v>0</v>
      </c>
      <c r="AB219" s="31"/>
      <c r="AC219" s="31" t="s">
        <v>164</v>
      </c>
      <c r="AD219" s="181"/>
      <c r="AE219" s="183"/>
      <c r="AF219" s="120">
        <v>4043270</v>
      </c>
      <c r="AG219" s="159">
        <f t="shared" si="305"/>
        <v>4528462.4000000004</v>
      </c>
      <c r="AH219" s="181"/>
      <c r="AI219" s="183"/>
      <c r="AJ219" s="120">
        <v>4043270</v>
      </c>
      <c r="AK219" s="159">
        <f t="shared" si="306"/>
        <v>4528462.4000000004</v>
      </c>
      <c r="AL219" s="181"/>
      <c r="AM219" s="183"/>
      <c r="AN219" s="120">
        <v>4043270</v>
      </c>
      <c r="AO219" s="159">
        <f t="shared" si="307"/>
        <v>4528462.4000000004</v>
      </c>
      <c r="AP219" s="181"/>
      <c r="AQ219" s="183"/>
      <c r="AR219" s="120"/>
      <c r="AS219" s="159"/>
      <c r="AT219" s="181"/>
      <c r="AU219" s="183"/>
      <c r="AV219" s="181"/>
      <c r="AW219" s="181"/>
      <c r="AX219" s="41"/>
      <c r="AY219" s="159">
        <v>0</v>
      </c>
      <c r="AZ219" s="159">
        <f t="shared" si="308"/>
        <v>0</v>
      </c>
      <c r="BA219" s="37" t="s">
        <v>167</v>
      </c>
      <c r="BB219" s="65" t="s">
        <v>494</v>
      </c>
      <c r="BC219" s="65" t="s">
        <v>493</v>
      </c>
      <c r="BD219" s="52"/>
      <c r="BE219" s="52"/>
      <c r="BF219" s="52"/>
      <c r="BG219" s="52"/>
      <c r="BH219" s="52"/>
      <c r="BI219" s="41"/>
      <c r="BJ219" s="41"/>
      <c r="BK219" s="22"/>
      <c r="BL219" s="56"/>
      <c r="BM219" s="422" t="s">
        <v>885</v>
      </c>
      <c r="BN219" s="57"/>
      <c r="BO219" s="57"/>
      <c r="BP219" s="57"/>
      <c r="BQ219" s="57"/>
      <c r="BR219" s="57"/>
      <c r="BS219" s="57"/>
      <c r="BT219" s="57"/>
      <c r="BU219" s="57"/>
      <c r="BV219" s="57"/>
      <c r="BW219" s="57"/>
      <c r="BX219" s="57"/>
      <c r="BY219" s="57"/>
      <c r="BZ219" s="57"/>
      <c r="CA219" s="57"/>
      <c r="CB219" s="57"/>
      <c r="CC219" s="57"/>
    </row>
    <row r="220" spans="1:82" s="46" customFormat="1" ht="12.95" customHeight="1" x14ac:dyDescent="0.2">
      <c r="A220" s="369" t="s">
        <v>34</v>
      </c>
      <c r="B220" s="365"/>
      <c r="C220" s="365" t="s">
        <v>492</v>
      </c>
      <c r="D220" s="342" t="s">
        <v>722</v>
      </c>
      <c r="E220" s="337"/>
      <c r="F220" s="343" t="s">
        <v>722</v>
      </c>
      <c r="G220" s="365" t="s">
        <v>219</v>
      </c>
      <c r="H220" s="365"/>
      <c r="I220" s="365" t="s">
        <v>220</v>
      </c>
      <c r="J220" s="365" t="s">
        <v>493</v>
      </c>
      <c r="K220" s="428" t="s">
        <v>22</v>
      </c>
      <c r="L220" s="365"/>
      <c r="M220" s="337"/>
      <c r="N220" s="440">
        <v>100</v>
      </c>
      <c r="O220" s="365">
        <v>230000000</v>
      </c>
      <c r="P220" s="479" t="s">
        <v>413</v>
      </c>
      <c r="Q220" s="369" t="s">
        <v>1038</v>
      </c>
      <c r="R220" s="365" t="s">
        <v>163</v>
      </c>
      <c r="S220" s="365">
        <v>230000000</v>
      </c>
      <c r="T220" s="365" t="s">
        <v>75</v>
      </c>
      <c r="U220" s="365"/>
      <c r="V220" s="369" t="s">
        <v>313</v>
      </c>
      <c r="W220" s="369"/>
      <c r="X220" s="369"/>
      <c r="Y220" s="372">
        <v>0</v>
      </c>
      <c r="Z220" s="371">
        <v>100</v>
      </c>
      <c r="AA220" s="371">
        <v>0</v>
      </c>
      <c r="AB220" s="369"/>
      <c r="AC220" s="369" t="s">
        <v>164</v>
      </c>
      <c r="AD220" s="445"/>
      <c r="AE220" s="442"/>
      <c r="AF220" s="443">
        <v>4043270</v>
      </c>
      <c r="AG220" s="344">
        <f t="shared" si="305"/>
        <v>4528462.4000000004</v>
      </c>
      <c r="AH220" s="445"/>
      <c r="AI220" s="442"/>
      <c r="AJ220" s="443">
        <v>4043270</v>
      </c>
      <c r="AK220" s="344">
        <f t="shared" si="306"/>
        <v>4528462.4000000004</v>
      </c>
      <c r="AL220" s="445"/>
      <c r="AM220" s="442"/>
      <c r="AN220" s="443">
        <v>4043270</v>
      </c>
      <c r="AO220" s="344">
        <f t="shared" si="307"/>
        <v>4528462.4000000004</v>
      </c>
      <c r="AP220" s="445"/>
      <c r="AQ220" s="442"/>
      <c r="AR220" s="443"/>
      <c r="AS220" s="344"/>
      <c r="AT220" s="445"/>
      <c r="AU220" s="442"/>
      <c r="AV220" s="445"/>
      <c r="AW220" s="445"/>
      <c r="AX220" s="365"/>
      <c r="AY220" s="344">
        <f t="shared" ref="AY220" si="311">AF220+AJ220+AN220</f>
        <v>12129810</v>
      </c>
      <c r="AZ220" s="344">
        <f t="shared" si="308"/>
        <v>13585387.200000001</v>
      </c>
      <c r="BA220" s="365" t="s">
        <v>167</v>
      </c>
      <c r="BB220" s="365" t="s">
        <v>494</v>
      </c>
      <c r="BC220" s="365" t="s">
        <v>493</v>
      </c>
      <c r="BD220" s="337"/>
      <c r="BE220" s="337"/>
      <c r="BF220" s="337"/>
      <c r="BG220" s="337"/>
      <c r="BH220" s="337"/>
      <c r="BI220" s="365"/>
      <c r="BJ220" s="365"/>
      <c r="BK220" s="365"/>
      <c r="BL220" s="334"/>
      <c r="BM220" s="334"/>
      <c r="BN220" s="57"/>
      <c r="BO220" s="57"/>
      <c r="BP220" s="57"/>
      <c r="BQ220" s="57"/>
      <c r="BR220" s="57"/>
      <c r="BS220" s="57"/>
      <c r="BT220" s="57"/>
      <c r="BU220" s="57"/>
      <c r="BV220" s="57"/>
      <c r="BW220" s="57"/>
      <c r="BX220" s="57"/>
      <c r="BY220" s="57"/>
      <c r="BZ220" s="57"/>
      <c r="CA220" s="57"/>
      <c r="CB220" s="57"/>
      <c r="CC220" s="57"/>
    </row>
    <row r="221" spans="1:82" s="6" customFormat="1" ht="12.95" customHeight="1" x14ac:dyDescent="0.2">
      <c r="A221" s="31" t="s">
        <v>34</v>
      </c>
      <c r="B221" s="41"/>
      <c r="C221" s="37"/>
      <c r="D221" s="119"/>
      <c r="E221" s="52"/>
      <c r="F221" s="40" t="s">
        <v>55</v>
      </c>
      <c r="G221" s="37" t="s">
        <v>219</v>
      </c>
      <c r="H221" s="65" t="s">
        <v>220</v>
      </c>
      <c r="I221" s="65" t="s">
        <v>220</v>
      </c>
      <c r="J221" s="65" t="s">
        <v>496</v>
      </c>
      <c r="K221" s="64" t="s">
        <v>22</v>
      </c>
      <c r="L221" s="41"/>
      <c r="M221" s="52"/>
      <c r="N221" s="115">
        <v>100</v>
      </c>
      <c r="O221" s="37">
        <v>230000000</v>
      </c>
      <c r="P221" s="68" t="s">
        <v>413</v>
      </c>
      <c r="Q221" s="31" t="s">
        <v>326</v>
      </c>
      <c r="R221" s="37" t="s">
        <v>163</v>
      </c>
      <c r="S221" s="37">
        <v>230000000</v>
      </c>
      <c r="T221" s="65" t="s">
        <v>35</v>
      </c>
      <c r="U221" s="37"/>
      <c r="V221" s="41"/>
      <c r="W221" s="31" t="s">
        <v>255</v>
      </c>
      <c r="X221" s="31" t="s">
        <v>313</v>
      </c>
      <c r="Y221" s="54">
        <v>0</v>
      </c>
      <c r="Z221" s="50">
        <v>100</v>
      </c>
      <c r="AA221" s="50">
        <v>0</v>
      </c>
      <c r="AB221" s="31"/>
      <c r="AC221" s="31" t="s">
        <v>164</v>
      </c>
      <c r="AD221" s="181"/>
      <c r="AE221" s="183"/>
      <c r="AF221" s="120">
        <v>1771768.44</v>
      </c>
      <c r="AG221" s="159">
        <f t="shared" si="305"/>
        <v>1984380.6528</v>
      </c>
      <c r="AH221" s="181"/>
      <c r="AI221" s="183"/>
      <c r="AJ221" s="120">
        <v>1771768.44</v>
      </c>
      <c r="AK221" s="159">
        <f t="shared" si="306"/>
        <v>1984380.6528</v>
      </c>
      <c r="AL221" s="181"/>
      <c r="AM221" s="183"/>
      <c r="AN221" s="120">
        <v>1771768.44</v>
      </c>
      <c r="AO221" s="159">
        <f t="shared" si="307"/>
        <v>1984380.6528</v>
      </c>
      <c r="AP221" s="181"/>
      <c r="AQ221" s="183"/>
      <c r="AR221" s="120"/>
      <c r="AS221" s="159"/>
      <c r="AT221" s="181"/>
      <c r="AU221" s="183"/>
      <c r="AV221" s="181"/>
      <c r="AW221" s="181"/>
      <c r="AX221" s="41"/>
      <c r="AY221" s="159">
        <v>0</v>
      </c>
      <c r="AZ221" s="159">
        <f t="shared" si="308"/>
        <v>0</v>
      </c>
      <c r="BA221" s="37" t="s">
        <v>167</v>
      </c>
      <c r="BB221" s="65" t="s">
        <v>497</v>
      </c>
      <c r="BC221" s="65" t="s">
        <v>496</v>
      </c>
      <c r="BD221" s="52"/>
      <c r="BE221" s="52"/>
      <c r="BF221" s="52"/>
      <c r="BG221" s="52"/>
      <c r="BH221" s="52"/>
      <c r="BI221" s="41"/>
      <c r="BJ221" s="41"/>
      <c r="BK221" s="22"/>
      <c r="BL221" s="31"/>
      <c r="BM221" s="31"/>
      <c r="BN221" s="37" t="s">
        <v>495</v>
      </c>
    </row>
    <row r="222" spans="1:82" s="6" customFormat="1" ht="12.95" customHeight="1" x14ac:dyDescent="0.2">
      <c r="A222" s="31" t="s">
        <v>34</v>
      </c>
      <c r="B222" s="41"/>
      <c r="C222" s="37" t="s">
        <v>495</v>
      </c>
      <c r="D222" s="119" t="s">
        <v>53</v>
      </c>
      <c r="E222" s="52"/>
      <c r="F222" s="337" t="s">
        <v>723</v>
      </c>
      <c r="G222" s="37" t="s">
        <v>219</v>
      </c>
      <c r="H222" s="65" t="s">
        <v>220</v>
      </c>
      <c r="I222" s="65" t="s">
        <v>220</v>
      </c>
      <c r="J222" s="65" t="s">
        <v>496</v>
      </c>
      <c r="K222" s="64" t="s">
        <v>22</v>
      </c>
      <c r="L222" s="41"/>
      <c r="M222" s="52"/>
      <c r="N222" s="115">
        <v>100</v>
      </c>
      <c r="O222" s="37">
        <v>230000000</v>
      </c>
      <c r="P222" s="68" t="s">
        <v>413</v>
      </c>
      <c r="Q222" s="31" t="s">
        <v>271</v>
      </c>
      <c r="R222" s="37" t="s">
        <v>163</v>
      </c>
      <c r="S222" s="37">
        <v>230000000</v>
      </c>
      <c r="T222" s="65" t="s">
        <v>35</v>
      </c>
      <c r="U222" s="37"/>
      <c r="V222" s="41"/>
      <c r="W222" s="31" t="s">
        <v>255</v>
      </c>
      <c r="X222" s="31" t="s">
        <v>313</v>
      </c>
      <c r="Y222" s="54">
        <v>0</v>
      </c>
      <c r="Z222" s="50">
        <v>100</v>
      </c>
      <c r="AA222" s="50">
        <v>0</v>
      </c>
      <c r="AB222" s="31"/>
      <c r="AC222" s="31" t="s">
        <v>164</v>
      </c>
      <c r="AD222" s="181"/>
      <c r="AE222" s="183"/>
      <c r="AF222" s="120">
        <v>1771768.44</v>
      </c>
      <c r="AG222" s="159">
        <f t="shared" si="305"/>
        <v>1984380.6528</v>
      </c>
      <c r="AH222" s="181"/>
      <c r="AI222" s="183"/>
      <c r="AJ222" s="120">
        <v>1771768.44</v>
      </c>
      <c r="AK222" s="159">
        <f t="shared" si="306"/>
        <v>1984380.6528</v>
      </c>
      <c r="AL222" s="181"/>
      <c r="AM222" s="183"/>
      <c r="AN222" s="120">
        <v>1771768.44</v>
      </c>
      <c r="AO222" s="159">
        <f t="shared" si="307"/>
        <v>1984380.6528</v>
      </c>
      <c r="AP222" s="181"/>
      <c r="AQ222" s="183"/>
      <c r="AR222" s="120"/>
      <c r="AS222" s="159"/>
      <c r="AT222" s="181"/>
      <c r="AU222" s="183"/>
      <c r="AV222" s="181"/>
      <c r="AW222" s="181"/>
      <c r="AX222" s="41"/>
      <c r="AY222" s="159">
        <v>0</v>
      </c>
      <c r="AZ222" s="159">
        <f t="shared" si="308"/>
        <v>0</v>
      </c>
      <c r="BA222" s="37" t="s">
        <v>167</v>
      </c>
      <c r="BB222" s="65" t="s">
        <v>497</v>
      </c>
      <c r="BC222" s="65" t="s">
        <v>496</v>
      </c>
      <c r="BD222" s="52"/>
      <c r="BE222" s="52"/>
      <c r="BF222" s="52"/>
      <c r="BG222" s="52"/>
      <c r="BH222" s="52"/>
      <c r="BI222" s="41"/>
      <c r="BJ222" s="41"/>
      <c r="BK222" s="22"/>
      <c r="BL222" s="31"/>
      <c r="BM222" s="422" t="s">
        <v>885</v>
      </c>
    </row>
    <row r="223" spans="1:82" s="6" customFormat="1" ht="12.95" customHeight="1" x14ac:dyDescent="0.2">
      <c r="A223" s="369" t="s">
        <v>34</v>
      </c>
      <c r="B223" s="365"/>
      <c r="C223" s="365" t="s">
        <v>495</v>
      </c>
      <c r="D223" s="342" t="s">
        <v>721</v>
      </c>
      <c r="E223" s="337"/>
      <c r="F223" s="337" t="s">
        <v>723</v>
      </c>
      <c r="G223" s="365" t="s">
        <v>219</v>
      </c>
      <c r="H223" s="365"/>
      <c r="I223" s="365" t="s">
        <v>220</v>
      </c>
      <c r="J223" s="365" t="s">
        <v>496</v>
      </c>
      <c r="K223" s="428" t="s">
        <v>22</v>
      </c>
      <c r="L223" s="365"/>
      <c r="M223" s="337"/>
      <c r="N223" s="440">
        <v>100</v>
      </c>
      <c r="O223" s="365">
        <v>230000000</v>
      </c>
      <c r="P223" s="479" t="s">
        <v>413</v>
      </c>
      <c r="Q223" s="369" t="s">
        <v>1038</v>
      </c>
      <c r="R223" s="365" t="s">
        <v>163</v>
      </c>
      <c r="S223" s="365">
        <v>230000000</v>
      </c>
      <c r="T223" s="365" t="s">
        <v>35</v>
      </c>
      <c r="U223" s="365"/>
      <c r="V223" s="369" t="s">
        <v>313</v>
      </c>
      <c r="W223" s="369"/>
      <c r="X223" s="369"/>
      <c r="Y223" s="372">
        <v>0</v>
      </c>
      <c r="Z223" s="371">
        <v>100</v>
      </c>
      <c r="AA223" s="371">
        <v>0</v>
      </c>
      <c r="AB223" s="369"/>
      <c r="AC223" s="369" t="s">
        <v>164</v>
      </c>
      <c r="AD223" s="445"/>
      <c r="AE223" s="442"/>
      <c r="AF223" s="443">
        <v>1771768.44</v>
      </c>
      <c r="AG223" s="344">
        <f t="shared" si="305"/>
        <v>1984380.6528</v>
      </c>
      <c r="AH223" s="445"/>
      <c r="AI223" s="442"/>
      <c r="AJ223" s="443">
        <v>1771768.44</v>
      </c>
      <c r="AK223" s="344">
        <f t="shared" si="306"/>
        <v>1984380.6528</v>
      </c>
      <c r="AL223" s="445"/>
      <c r="AM223" s="442"/>
      <c r="AN223" s="443">
        <v>1771768.44</v>
      </c>
      <c r="AO223" s="344">
        <f t="shared" si="307"/>
        <v>1984380.6528</v>
      </c>
      <c r="AP223" s="445"/>
      <c r="AQ223" s="442"/>
      <c r="AR223" s="443"/>
      <c r="AS223" s="344"/>
      <c r="AT223" s="445"/>
      <c r="AU223" s="442"/>
      <c r="AV223" s="445"/>
      <c r="AW223" s="445"/>
      <c r="AX223" s="365"/>
      <c r="AY223" s="344">
        <f t="shared" ref="AY223" si="312">AF223+AJ223+AN223</f>
        <v>5315305.32</v>
      </c>
      <c r="AZ223" s="344">
        <f t="shared" si="308"/>
        <v>5953141.9584000008</v>
      </c>
      <c r="BA223" s="365" t="s">
        <v>167</v>
      </c>
      <c r="BB223" s="365" t="s">
        <v>497</v>
      </c>
      <c r="BC223" s="365" t="s">
        <v>496</v>
      </c>
      <c r="BD223" s="337"/>
      <c r="BE223" s="337"/>
      <c r="BF223" s="337"/>
      <c r="BG223" s="337"/>
      <c r="BH223" s="337"/>
      <c r="BI223" s="365"/>
      <c r="BJ223" s="365"/>
      <c r="BK223" s="365"/>
      <c r="BL223" s="369"/>
      <c r="BM223" s="369"/>
    </row>
    <row r="224" spans="1:82" s="6" customFormat="1" ht="12.95" customHeight="1" x14ac:dyDescent="0.2">
      <c r="A224" s="31" t="s">
        <v>34</v>
      </c>
      <c r="B224" s="41"/>
      <c r="C224" s="37"/>
      <c r="D224" s="119"/>
      <c r="E224" s="52"/>
      <c r="F224" s="40" t="s">
        <v>56</v>
      </c>
      <c r="G224" s="37" t="s">
        <v>219</v>
      </c>
      <c r="H224" s="65" t="s">
        <v>220</v>
      </c>
      <c r="I224" s="65" t="s">
        <v>220</v>
      </c>
      <c r="J224" s="65" t="s">
        <v>499</v>
      </c>
      <c r="K224" s="64" t="s">
        <v>22</v>
      </c>
      <c r="L224" s="41"/>
      <c r="M224" s="52"/>
      <c r="N224" s="115">
        <v>100</v>
      </c>
      <c r="O224" s="37">
        <v>230000000</v>
      </c>
      <c r="P224" s="68" t="s">
        <v>413</v>
      </c>
      <c r="Q224" s="31" t="s">
        <v>326</v>
      </c>
      <c r="R224" s="37" t="s">
        <v>163</v>
      </c>
      <c r="S224" s="37">
        <v>230000000</v>
      </c>
      <c r="T224" s="65" t="s">
        <v>35</v>
      </c>
      <c r="U224" s="37"/>
      <c r="V224" s="41"/>
      <c r="W224" s="31" t="s">
        <v>255</v>
      </c>
      <c r="X224" s="31" t="s">
        <v>313</v>
      </c>
      <c r="Y224" s="54">
        <v>0</v>
      </c>
      <c r="Z224" s="50">
        <v>100</v>
      </c>
      <c r="AA224" s="50">
        <v>0</v>
      </c>
      <c r="AB224" s="31"/>
      <c r="AC224" s="31" t="s">
        <v>164</v>
      </c>
      <c r="AD224" s="181"/>
      <c r="AE224" s="181"/>
      <c r="AF224" s="120">
        <v>1226534.3999999999</v>
      </c>
      <c r="AG224" s="159">
        <f t="shared" si="305"/>
        <v>1373718.5279999999</v>
      </c>
      <c r="AH224" s="181"/>
      <c r="AI224" s="181"/>
      <c r="AJ224" s="120">
        <v>1226534.3999999999</v>
      </c>
      <c r="AK224" s="159">
        <f t="shared" si="306"/>
        <v>1373718.5279999999</v>
      </c>
      <c r="AL224" s="181"/>
      <c r="AM224" s="181"/>
      <c r="AN224" s="120">
        <v>1226534.3999999999</v>
      </c>
      <c r="AO224" s="159">
        <f t="shared" si="307"/>
        <v>1373718.5279999999</v>
      </c>
      <c r="AP224" s="181"/>
      <c r="AQ224" s="181"/>
      <c r="AR224" s="120"/>
      <c r="AS224" s="159"/>
      <c r="AT224" s="181"/>
      <c r="AU224" s="181"/>
      <c r="AV224" s="41"/>
      <c r="AW224" s="55"/>
      <c r="AX224" s="182"/>
      <c r="AY224" s="159">
        <v>0</v>
      </c>
      <c r="AZ224" s="159">
        <f t="shared" si="308"/>
        <v>0</v>
      </c>
      <c r="BA224" s="37" t="s">
        <v>167</v>
      </c>
      <c r="BB224" s="65" t="s">
        <v>500</v>
      </c>
      <c r="BC224" s="65" t="s">
        <v>499</v>
      </c>
      <c r="BD224" s="52"/>
      <c r="BE224" s="52"/>
      <c r="BF224" s="52"/>
      <c r="BG224" s="41"/>
      <c r="BH224" s="41"/>
      <c r="BI224" s="22"/>
      <c r="BJ224" s="40"/>
      <c r="BK224" s="40"/>
      <c r="BL224" s="31"/>
      <c r="BM224" s="31"/>
      <c r="BN224" s="37" t="s">
        <v>498</v>
      </c>
    </row>
    <row r="225" spans="1:82" s="6" customFormat="1" ht="12.95" customHeight="1" x14ac:dyDescent="0.2">
      <c r="A225" s="31" t="s">
        <v>34</v>
      </c>
      <c r="B225" s="41"/>
      <c r="C225" s="37" t="s">
        <v>498</v>
      </c>
      <c r="D225" s="342" t="s">
        <v>52</v>
      </c>
      <c r="E225" s="52"/>
      <c r="F225" s="40" t="s">
        <v>724</v>
      </c>
      <c r="G225" s="37" t="s">
        <v>219</v>
      </c>
      <c r="H225" s="65" t="s">
        <v>220</v>
      </c>
      <c r="I225" s="65" t="s">
        <v>220</v>
      </c>
      <c r="J225" s="65" t="s">
        <v>499</v>
      </c>
      <c r="K225" s="64" t="s">
        <v>22</v>
      </c>
      <c r="L225" s="41"/>
      <c r="M225" s="52"/>
      <c r="N225" s="115">
        <v>100</v>
      </c>
      <c r="O225" s="37">
        <v>230000000</v>
      </c>
      <c r="P225" s="68" t="s">
        <v>413</v>
      </c>
      <c r="Q225" s="31" t="s">
        <v>271</v>
      </c>
      <c r="R225" s="37" t="s">
        <v>163</v>
      </c>
      <c r="S225" s="37">
        <v>230000000</v>
      </c>
      <c r="T225" s="65" t="s">
        <v>35</v>
      </c>
      <c r="U225" s="37"/>
      <c r="V225" s="41"/>
      <c r="W225" s="31" t="s">
        <v>255</v>
      </c>
      <c r="X225" s="31" t="s">
        <v>313</v>
      </c>
      <c r="Y225" s="54">
        <v>0</v>
      </c>
      <c r="Z225" s="50">
        <v>100</v>
      </c>
      <c r="AA225" s="50">
        <v>0</v>
      </c>
      <c r="AB225" s="31"/>
      <c r="AC225" s="31" t="s">
        <v>164</v>
      </c>
      <c r="AD225" s="181"/>
      <c r="AE225" s="181"/>
      <c r="AF225" s="120">
        <v>1226534.3999999999</v>
      </c>
      <c r="AG225" s="159">
        <f t="shared" si="305"/>
        <v>1373718.5279999999</v>
      </c>
      <c r="AH225" s="181"/>
      <c r="AI225" s="181"/>
      <c r="AJ225" s="120">
        <v>1226534.3999999999</v>
      </c>
      <c r="AK225" s="159">
        <f t="shared" si="306"/>
        <v>1373718.5279999999</v>
      </c>
      <c r="AL225" s="181"/>
      <c r="AM225" s="181"/>
      <c r="AN225" s="120">
        <v>1226534.3999999999</v>
      </c>
      <c r="AO225" s="159">
        <f t="shared" si="307"/>
        <v>1373718.5279999999</v>
      </c>
      <c r="AP225" s="181"/>
      <c r="AQ225" s="181"/>
      <c r="AR225" s="120"/>
      <c r="AS225" s="159"/>
      <c r="AT225" s="181"/>
      <c r="AU225" s="181"/>
      <c r="AV225" s="41"/>
      <c r="AW225" s="55"/>
      <c r="AX225" s="182"/>
      <c r="AY225" s="159">
        <v>0</v>
      </c>
      <c r="AZ225" s="159">
        <f t="shared" si="308"/>
        <v>0</v>
      </c>
      <c r="BA225" s="37" t="s">
        <v>167</v>
      </c>
      <c r="BB225" s="65" t="s">
        <v>500</v>
      </c>
      <c r="BC225" s="65" t="s">
        <v>499</v>
      </c>
      <c r="BD225" s="52"/>
      <c r="BE225" s="52"/>
      <c r="BF225" s="52"/>
      <c r="BG225" s="41"/>
      <c r="BH225" s="41"/>
      <c r="BI225" s="22"/>
      <c r="BJ225" s="40"/>
      <c r="BK225" s="40"/>
      <c r="BL225" s="31"/>
      <c r="BM225" s="422" t="s">
        <v>885</v>
      </c>
    </row>
    <row r="226" spans="1:82" s="6" customFormat="1" ht="12.95" customHeight="1" x14ac:dyDescent="0.2">
      <c r="A226" s="369" t="s">
        <v>34</v>
      </c>
      <c r="B226" s="365"/>
      <c r="C226" s="365" t="s">
        <v>498</v>
      </c>
      <c r="D226" s="342" t="s">
        <v>720</v>
      </c>
      <c r="E226" s="337"/>
      <c r="F226" s="337" t="s">
        <v>724</v>
      </c>
      <c r="G226" s="365" t="s">
        <v>219</v>
      </c>
      <c r="H226" s="365"/>
      <c r="I226" s="365" t="s">
        <v>220</v>
      </c>
      <c r="J226" s="365" t="s">
        <v>499</v>
      </c>
      <c r="K226" s="428" t="s">
        <v>22</v>
      </c>
      <c r="L226" s="365"/>
      <c r="M226" s="337"/>
      <c r="N226" s="440">
        <v>100</v>
      </c>
      <c r="O226" s="365">
        <v>230000000</v>
      </c>
      <c r="P226" s="479" t="s">
        <v>413</v>
      </c>
      <c r="Q226" s="369" t="s">
        <v>1038</v>
      </c>
      <c r="R226" s="365" t="s">
        <v>163</v>
      </c>
      <c r="S226" s="365">
        <v>230000000</v>
      </c>
      <c r="T226" s="365" t="s">
        <v>35</v>
      </c>
      <c r="U226" s="365"/>
      <c r="V226" s="369" t="s">
        <v>313</v>
      </c>
      <c r="W226" s="369"/>
      <c r="X226" s="369"/>
      <c r="Y226" s="372">
        <v>0</v>
      </c>
      <c r="Z226" s="371">
        <v>100</v>
      </c>
      <c r="AA226" s="371">
        <v>0</v>
      </c>
      <c r="AB226" s="369"/>
      <c r="AC226" s="369" t="s">
        <v>164</v>
      </c>
      <c r="AD226" s="445"/>
      <c r="AE226" s="445"/>
      <c r="AF226" s="443">
        <v>1226534.3999999999</v>
      </c>
      <c r="AG226" s="344">
        <f t="shared" si="305"/>
        <v>1373718.5279999999</v>
      </c>
      <c r="AH226" s="445"/>
      <c r="AI226" s="445"/>
      <c r="AJ226" s="443">
        <v>1226534.3999999999</v>
      </c>
      <c r="AK226" s="344">
        <f t="shared" si="306"/>
        <v>1373718.5279999999</v>
      </c>
      <c r="AL226" s="445"/>
      <c r="AM226" s="445"/>
      <c r="AN226" s="443">
        <v>1226534.3999999999</v>
      </c>
      <c r="AO226" s="344">
        <f t="shared" si="307"/>
        <v>1373718.5279999999</v>
      </c>
      <c r="AP226" s="445"/>
      <c r="AQ226" s="445"/>
      <c r="AR226" s="443"/>
      <c r="AS226" s="344"/>
      <c r="AT226" s="445"/>
      <c r="AU226" s="445"/>
      <c r="AV226" s="365"/>
      <c r="AW226" s="443"/>
      <c r="AX226" s="442"/>
      <c r="AY226" s="344">
        <f t="shared" ref="AY226" si="313">AF226+AJ226+AN226</f>
        <v>3679603.1999999997</v>
      </c>
      <c r="AZ226" s="344">
        <f t="shared" si="308"/>
        <v>4121155.5840000003</v>
      </c>
      <c r="BA226" s="365" t="s">
        <v>167</v>
      </c>
      <c r="BB226" s="365" t="s">
        <v>500</v>
      </c>
      <c r="BC226" s="365" t="s">
        <v>499</v>
      </c>
      <c r="BD226" s="337"/>
      <c r="BE226" s="337"/>
      <c r="BF226" s="337"/>
      <c r="BG226" s="365"/>
      <c r="BH226" s="365"/>
      <c r="BI226" s="365"/>
      <c r="BJ226" s="337"/>
      <c r="BK226" s="337"/>
      <c r="BL226" s="369"/>
      <c r="BM226" s="369"/>
    </row>
    <row r="227" spans="1:82" s="46" customFormat="1" ht="12.95" customHeight="1" x14ac:dyDescent="0.2">
      <c r="A227" s="31" t="s">
        <v>34</v>
      </c>
      <c r="B227" s="41"/>
      <c r="C227" s="37"/>
      <c r="D227" s="119"/>
      <c r="E227" s="52"/>
      <c r="F227" s="38" t="s">
        <v>57</v>
      </c>
      <c r="G227" s="37" t="s">
        <v>219</v>
      </c>
      <c r="H227" s="65" t="s">
        <v>220</v>
      </c>
      <c r="I227" s="65" t="s">
        <v>220</v>
      </c>
      <c r="J227" s="65" t="s">
        <v>502</v>
      </c>
      <c r="K227" s="64" t="s">
        <v>22</v>
      </c>
      <c r="L227" s="41"/>
      <c r="M227" s="52"/>
      <c r="N227" s="115">
        <v>100</v>
      </c>
      <c r="O227" s="37">
        <v>230000000</v>
      </c>
      <c r="P227" s="68" t="s">
        <v>413</v>
      </c>
      <c r="Q227" s="31" t="s">
        <v>326</v>
      </c>
      <c r="R227" s="37" t="s">
        <v>163</v>
      </c>
      <c r="S227" s="37">
        <v>230000000</v>
      </c>
      <c r="T227" s="65" t="s">
        <v>35</v>
      </c>
      <c r="U227" s="37"/>
      <c r="V227" s="41"/>
      <c r="W227" s="31" t="s">
        <v>255</v>
      </c>
      <c r="X227" s="31" t="s">
        <v>313</v>
      </c>
      <c r="Y227" s="54">
        <v>0</v>
      </c>
      <c r="Z227" s="50">
        <v>100</v>
      </c>
      <c r="AA227" s="50">
        <v>0</v>
      </c>
      <c r="AB227" s="31"/>
      <c r="AC227" s="31" t="s">
        <v>164</v>
      </c>
      <c r="AD227" s="181"/>
      <c r="AE227" s="181"/>
      <c r="AF227" s="120">
        <v>6240000</v>
      </c>
      <c r="AG227" s="159">
        <f t="shared" si="305"/>
        <v>6988800.0000000009</v>
      </c>
      <c r="AH227" s="181"/>
      <c r="AI227" s="181"/>
      <c r="AJ227" s="120">
        <v>6240000</v>
      </c>
      <c r="AK227" s="159">
        <f t="shared" si="306"/>
        <v>6988800.0000000009</v>
      </c>
      <c r="AL227" s="181"/>
      <c r="AM227" s="181"/>
      <c r="AN227" s="120">
        <v>6240000</v>
      </c>
      <c r="AO227" s="159">
        <f t="shared" si="307"/>
        <v>6988800.0000000009</v>
      </c>
      <c r="AP227" s="181"/>
      <c r="AQ227" s="181"/>
      <c r="AR227" s="120"/>
      <c r="AS227" s="159"/>
      <c r="AT227" s="181"/>
      <c r="AU227" s="181"/>
      <c r="AV227" s="41"/>
      <c r="AW227" s="55"/>
      <c r="AX227" s="182"/>
      <c r="AY227" s="159">
        <v>0</v>
      </c>
      <c r="AZ227" s="159">
        <f t="shared" si="308"/>
        <v>0</v>
      </c>
      <c r="BA227" s="37" t="s">
        <v>167</v>
      </c>
      <c r="BB227" s="65" t="s">
        <v>503</v>
      </c>
      <c r="BC227" s="65" t="s">
        <v>502</v>
      </c>
      <c r="BD227" s="52"/>
      <c r="BE227" s="52"/>
      <c r="BF227" s="52"/>
      <c r="BG227" s="41"/>
      <c r="BH227" s="41"/>
      <c r="BI227" s="22"/>
      <c r="BJ227" s="40"/>
      <c r="BK227" s="40"/>
      <c r="BL227" s="58"/>
      <c r="BM227" s="56"/>
      <c r="BN227" s="37" t="s">
        <v>501</v>
      </c>
      <c r="BO227" s="59"/>
      <c r="BP227" s="59"/>
      <c r="BQ227" s="59"/>
      <c r="BR227" s="59"/>
      <c r="BS227" s="59"/>
      <c r="BT227" s="59"/>
      <c r="BU227" s="59"/>
      <c r="BV227" s="59"/>
      <c r="BW227" s="59"/>
      <c r="BX227" s="59"/>
      <c r="BY227" s="59"/>
      <c r="BZ227" s="59"/>
      <c r="CA227" s="59"/>
      <c r="CB227" s="59"/>
      <c r="CC227" s="59"/>
      <c r="CD227" s="59"/>
    </row>
    <row r="228" spans="1:82" s="46" customFormat="1" ht="12.95" customHeight="1" x14ac:dyDescent="0.2">
      <c r="A228" s="31" t="s">
        <v>34</v>
      </c>
      <c r="B228" s="41"/>
      <c r="C228" s="37" t="s">
        <v>501</v>
      </c>
      <c r="D228" s="119" t="s">
        <v>51</v>
      </c>
      <c r="E228" s="52"/>
      <c r="F228" s="343" t="s">
        <v>725</v>
      </c>
      <c r="G228" s="37" t="s">
        <v>219</v>
      </c>
      <c r="H228" s="65" t="s">
        <v>220</v>
      </c>
      <c r="I228" s="65" t="s">
        <v>220</v>
      </c>
      <c r="J228" s="65" t="s">
        <v>502</v>
      </c>
      <c r="K228" s="64" t="s">
        <v>22</v>
      </c>
      <c r="L228" s="41"/>
      <c r="M228" s="52"/>
      <c r="N228" s="115">
        <v>100</v>
      </c>
      <c r="O228" s="37">
        <v>230000000</v>
      </c>
      <c r="P228" s="68" t="s">
        <v>413</v>
      </c>
      <c r="Q228" s="31" t="s">
        <v>271</v>
      </c>
      <c r="R228" s="37" t="s">
        <v>163</v>
      </c>
      <c r="S228" s="37">
        <v>230000000</v>
      </c>
      <c r="T228" s="65" t="s">
        <v>35</v>
      </c>
      <c r="U228" s="37"/>
      <c r="V228" s="41"/>
      <c r="W228" s="31" t="s">
        <v>255</v>
      </c>
      <c r="X228" s="31" t="s">
        <v>313</v>
      </c>
      <c r="Y228" s="54">
        <v>0</v>
      </c>
      <c r="Z228" s="50">
        <v>100</v>
      </c>
      <c r="AA228" s="50">
        <v>0</v>
      </c>
      <c r="AB228" s="31"/>
      <c r="AC228" s="31" t="s">
        <v>164</v>
      </c>
      <c r="AD228" s="181"/>
      <c r="AE228" s="181"/>
      <c r="AF228" s="120">
        <v>6240000</v>
      </c>
      <c r="AG228" s="159">
        <f t="shared" si="305"/>
        <v>6988800.0000000009</v>
      </c>
      <c r="AH228" s="181"/>
      <c r="AI228" s="181"/>
      <c r="AJ228" s="120">
        <v>6240000</v>
      </c>
      <c r="AK228" s="159">
        <f t="shared" si="306"/>
        <v>6988800.0000000009</v>
      </c>
      <c r="AL228" s="181"/>
      <c r="AM228" s="181"/>
      <c r="AN228" s="120">
        <v>6240000</v>
      </c>
      <c r="AO228" s="159">
        <f t="shared" si="307"/>
        <v>6988800.0000000009</v>
      </c>
      <c r="AP228" s="181"/>
      <c r="AQ228" s="181"/>
      <c r="AR228" s="120"/>
      <c r="AS228" s="159"/>
      <c r="AT228" s="181"/>
      <c r="AU228" s="181"/>
      <c r="AV228" s="41"/>
      <c r="AW228" s="55"/>
      <c r="AX228" s="182"/>
      <c r="AY228" s="159">
        <v>0</v>
      </c>
      <c r="AZ228" s="159">
        <f t="shared" si="308"/>
        <v>0</v>
      </c>
      <c r="BA228" s="37" t="s">
        <v>167</v>
      </c>
      <c r="BB228" s="65" t="s">
        <v>503</v>
      </c>
      <c r="BC228" s="65" t="s">
        <v>502</v>
      </c>
      <c r="BD228" s="52"/>
      <c r="BE228" s="52"/>
      <c r="BF228" s="52"/>
      <c r="BG228" s="41"/>
      <c r="BH228" s="41"/>
      <c r="BI228" s="22"/>
      <c r="BJ228" s="40"/>
      <c r="BK228" s="40"/>
      <c r="BL228" s="58"/>
      <c r="BM228" s="422" t="s">
        <v>885</v>
      </c>
      <c r="BN228" s="59"/>
      <c r="BO228" s="59"/>
      <c r="BP228" s="59"/>
      <c r="BQ228" s="59"/>
      <c r="BR228" s="59"/>
      <c r="BS228" s="59"/>
      <c r="BT228" s="59"/>
      <c r="BU228" s="59"/>
      <c r="BV228" s="59"/>
      <c r="BW228" s="59"/>
      <c r="BX228" s="59"/>
      <c r="BY228" s="59"/>
      <c r="BZ228" s="59"/>
      <c r="CA228" s="59"/>
      <c r="CB228" s="59"/>
      <c r="CC228" s="59"/>
    </row>
    <row r="229" spans="1:82" s="46" customFormat="1" ht="12.95" customHeight="1" x14ac:dyDescent="0.2">
      <c r="A229" s="369" t="s">
        <v>34</v>
      </c>
      <c r="B229" s="365"/>
      <c r="C229" s="365" t="s">
        <v>501</v>
      </c>
      <c r="D229" s="342" t="s">
        <v>51</v>
      </c>
      <c r="E229" s="337"/>
      <c r="F229" s="343" t="s">
        <v>725</v>
      </c>
      <c r="G229" s="365" t="s">
        <v>219</v>
      </c>
      <c r="H229" s="365"/>
      <c r="I229" s="365" t="s">
        <v>220</v>
      </c>
      <c r="J229" s="365" t="s">
        <v>502</v>
      </c>
      <c r="K229" s="428" t="s">
        <v>22</v>
      </c>
      <c r="L229" s="365"/>
      <c r="M229" s="337"/>
      <c r="N229" s="440">
        <v>100</v>
      </c>
      <c r="O229" s="365">
        <v>230000000</v>
      </c>
      <c r="P229" s="479" t="s">
        <v>413</v>
      </c>
      <c r="Q229" s="369" t="s">
        <v>1038</v>
      </c>
      <c r="R229" s="365" t="s">
        <v>163</v>
      </c>
      <c r="S229" s="365">
        <v>230000000</v>
      </c>
      <c r="T229" s="365" t="s">
        <v>35</v>
      </c>
      <c r="U229" s="365"/>
      <c r="V229" s="369" t="s">
        <v>313</v>
      </c>
      <c r="W229" s="369"/>
      <c r="X229" s="369"/>
      <c r="Y229" s="372">
        <v>0</v>
      </c>
      <c r="Z229" s="371">
        <v>100</v>
      </c>
      <c r="AA229" s="371">
        <v>0</v>
      </c>
      <c r="AB229" s="369"/>
      <c r="AC229" s="369" t="s">
        <v>164</v>
      </c>
      <c r="AD229" s="445"/>
      <c r="AE229" s="445"/>
      <c r="AF229" s="443">
        <v>6240000</v>
      </c>
      <c r="AG229" s="344">
        <f t="shared" si="305"/>
        <v>6988800.0000000009</v>
      </c>
      <c r="AH229" s="445"/>
      <c r="AI229" s="445"/>
      <c r="AJ229" s="443">
        <v>6240000</v>
      </c>
      <c r="AK229" s="344">
        <f t="shared" si="306"/>
        <v>6988800.0000000009</v>
      </c>
      <c r="AL229" s="445"/>
      <c r="AM229" s="445"/>
      <c r="AN229" s="443">
        <v>6240000</v>
      </c>
      <c r="AO229" s="344">
        <f t="shared" si="307"/>
        <v>6988800.0000000009</v>
      </c>
      <c r="AP229" s="445"/>
      <c r="AQ229" s="445"/>
      <c r="AR229" s="443"/>
      <c r="AS229" s="344"/>
      <c r="AT229" s="445"/>
      <c r="AU229" s="445"/>
      <c r="AV229" s="365"/>
      <c r="AW229" s="443"/>
      <c r="AX229" s="442"/>
      <c r="AY229" s="344">
        <f>AF229+AJ229+AN229+AR229+AV229</f>
        <v>18720000</v>
      </c>
      <c r="AZ229" s="344">
        <f t="shared" si="308"/>
        <v>20966400.000000004</v>
      </c>
      <c r="BA229" s="365" t="s">
        <v>167</v>
      </c>
      <c r="BB229" s="365" t="s">
        <v>503</v>
      </c>
      <c r="BC229" s="365" t="s">
        <v>502</v>
      </c>
      <c r="BD229" s="337"/>
      <c r="BE229" s="337"/>
      <c r="BF229" s="337"/>
      <c r="BG229" s="365"/>
      <c r="BH229" s="365"/>
      <c r="BI229" s="365"/>
      <c r="BJ229" s="337"/>
      <c r="BK229" s="337"/>
      <c r="BL229" s="369"/>
      <c r="BM229" s="334"/>
      <c r="BN229" s="59"/>
      <c r="BO229" s="59"/>
      <c r="BP229" s="59"/>
      <c r="BQ229" s="59"/>
      <c r="BR229" s="59"/>
      <c r="BS229" s="59"/>
      <c r="BT229" s="59"/>
      <c r="BU229" s="59"/>
      <c r="BV229" s="59"/>
      <c r="BW229" s="59"/>
      <c r="BX229" s="59"/>
      <c r="BY229" s="59"/>
      <c r="BZ229" s="59"/>
      <c r="CA229" s="59"/>
      <c r="CB229" s="59"/>
      <c r="CC229" s="59"/>
    </row>
    <row r="230" spans="1:82" s="6" customFormat="1" ht="12.95" customHeight="1" x14ac:dyDescent="0.2">
      <c r="A230" s="292" t="s">
        <v>504</v>
      </c>
      <c r="B230" s="74"/>
      <c r="C230" s="37"/>
      <c r="D230" s="119"/>
      <c r="E230" s="29"/>
      <c r="F230" s="40" t="s">
        <v>243</v>
      </c>
      <c r="G230" s="37" t="s">
        <v>506</v>
      </c>
      <c r="H230" s="116" t="s">
        <v>507</v>
      </c>
      <c r="I230" s="117" t="s">
        <v>508</v>
      </c>
      <c r="J230" s="65" t="s">
        <v>509</v>
      </c>
      <c r="K230" s="26" t="s">
        <v>22</v>
      </c>
      <c r="L230" s="74"/>
      <c r="M230" s="22"/>
      <c r="N230" s="115">
        <v>90</v>
      </c>
      <c r="O230" s="37">
        <v>230000000</v>
      </c>
      <c r="P230" s="68" t="s">
        <v>413</v>
      </c>
      <c r="Q230" s="37" t="s">
        <v>326</v>
      </c>
      <c r="R230" s="76" t="s">
        <v>163</v>
      </c>
      <c r="S230" s="118">
        <v>234200000</v>
      </c>
      <c r="T230" s="65" t="s">
        <v>510</v>
      </c>
      <c r="U230" s="22"/>
      <c r="V230" s="22"/>
      <c r="W230" s="31" t="s">
        <v>255</v>
      </c>
      <c r="X230" s="22" t="s">
        <v>172</v>
      </c>
      <c r="Y230" s="119">
        <v>0</v>
      </c>
      <c r="Z230" s="119">
        <v>100</v>
      </c>
      <c r="AA230" s="119">
        <v>0</v>
      </c>
      <c r="AB230" s="22"/>
      <c r="AC230" s="31" t="s">
        <v>164</v>
      </c>
      <c r="AD230" s="22"/>
      <c r="AE230" s="82"/>
      <c r="AF230" s="120">
        <v>258029712</v>
      </c>
      <c r="AG230" s="120">
        <f>IF(AC230="С НДС",AF230*1.12,AF230)</f>
        <v>288993277.44000006</v>
      </c>
      <c r="AH230" s="259"/>
      <c r="AI230" s="260"/>
      <c r="AJ230" s="120">
        <v>256935180</v>
      </c>
      <c r="AK230" s="120">
        <f>IF(AC230="С НДС",AJ230*1.12,AJ230)</f>
        <v>287767401.60000002</v>
      </c>
      <c r="AL230" s="259"/>
      <c r="AM230" s="67"/>
      <c r="AN230" s="67"/>
      <c r="AO230" s="67"/>
      <c r="AP230" s="67"/>
      <c r="AQ230" s="67"/>
      <c r="AR230" s="22"/>
      <c r="AS230" s="22"/>
      <c r="AT230" s="22"/>
      <c r="AU230" s="22"/>
      <c r="AV230" s="22"/>
      <c r="AW230" s="22"/>
      <c r="AX230" s="82"/>
      <c r="AY230" s="250">
        <v>0</v>
      </c>
      <c r="AZ230" s="250">
        <v>0</v>
      </c>
      <c r="BA230" s="76" t="s">
        <v>167</v>
      </c>
      <c r="BB230" s="65" t="s">
        <v>509</v>
      </c>
      <c r="BC230" s="65" t="s">
        <v>509</v>
      </c>
      <c r="BD230" s="22"/>
      <c r="BE230" s="22"/>
      <c r="BF230" s="41"/>
      <c r="BG230" s="22"/>
      <c r="BH230" s="22"/>
      <c r="BI230" s="41"/>
      <c r="BJ230" s="22"/>
      <c r="BK230" s="82"/>
      <c r="BL230" s="31"/>
      <c r="BM230" s="37" t="s">
        <v>565</v>
      </c>
      <c r="BN230" s="37" t="s">
        <v>505</v>
      </c>
    </row>
    <row r="231" spans="1:82" s="6" customFormat="1" ht="12.95" customHeight="1" x14ac:dyDescent="0.2">
      <c r="A231" s="292" t="s">
        <v>504</v>
      </c>
      <c r="B231" s="74"/>
      <c r="C231" s="37"/>
      <c r="D231" s="119"/>
      <c r="E231" s="29"/>
      <c r="F231" s="40" t="s">
        <v>242</v>
      </c>
      <c r="G231" s="37" t="s">
        <v>506</v>
      </c>
      <c r="H231" s="116" t="s">
        <v>507</v>
      </c>
      <c r="I231" s="117" t="s">
        <v>508</v>
      </c>
      <c r="J231" s="65" t="s">
        <v>512</v>
      </c>
      <c r="K231" s="26" t="s">
        <v>22</v>
      </c>
      <c r="L231" s="74"/>
      <c r="M231" s="22"/>
      <c r="N231" s="115">
        <v>90</v>
      </c>
      <c r="O231" s="37">
        <v>230000000</v>
      </c>
      <c r="P231" s="68" t="s">
        <v>413</v>
      </c>
      <c r="Q231" s="37" t="s">
        <v>326</v>
      </c>
      <c r="R231" s="76" t="s">
        <v>163</v>
      </c>
      <c r="S231" s="118">
        <v>233600000</v>
      </c>
      <c r="T231" s="65" t="s">
        <v>513</v>
      </c>
      <c r="U231" s="22"/>
      <c r="V231" s="22"/>
      <c r="W231" s="31" t="s">
        <v>255</v>
      </c>
      <c r="X231" s="22" t="s">
        <v>172</v>
      </c>
      <c r="Y231" s="119">
        <v>0</v>
      </c>
      <c r="Z231" s="119">
        <v>100</v>
      </c>
      <c r="AA231" s="119">
        <v>0</v>
      </c>
      <c r="AB231" s="22"/>
      <c r="AC231" s="65" t="s">
        <v>164</v>
      </c>
      <c r="AD231" s="22"/>
      <c r="AE231" s="82"/>
      <c r="AF231" s="120">
        <v>278887320</v>
      </c>
      <c r="AG231" s="120">
        <f>IF(AC231="С НДС",AF231*1.12,AF231)</f>
        <v>312353798.40000004</v>
      </c>
      <c r="AH231" s="259"/>
      <c r="AI231" s="260"/>
      <c r="AJ231" s="120">
        <v>277735800</v>
      </c>
      <c r="AK231" s="120">
        <f>IF(AC231="С НДС",AJ231*1.12,AJ231)</f>
        <v>311064096</v>
      </c>
      <c r="AL231" s="259"/>
      <c r="AM231" s="67"/>
      <c r="AN231" s="67"/>
      <c r="AO231" s="67"/>
      <c r="AP231" s="67"/>
      <c r="AQ231" s="67"/>
      <c r="AR231" s="22"/>
      <c r="AS231" s="22"/>
      <c r="AT231" s="22"/>
      <c r="AU231" s="22"/>
      <c r="AV231" s="22"/>
      <c r="AW231" s="22"/>
      <c r="AX231" s="261"/>
      <c r="AY231" s="250">
        <v>0</v>
      </c>
      <c r="AZ231" s="250">
        <v>0</v>
      </c>
      <c r="BA231" s="76" t="s">
        <v>167</v>
      </c>
      <c r="BB231" s="65" t="s">
        <v>512</v>
      </c>
      <c r="BC231" s="65" t="s">
        <v>512</v>
      </c>
      <c r="BD231" s="22"/>
      <c r="BE231" s="41"/>
      <c r="BF231" s="22"/>
      <c r="BG231" s="22"/>
      <c r="BH231" s="41"/>
      <c r="BI231" s="22"/>
      <c r="BJ231" s="22"/>
      <c r="BK231" s="82"/>
      <c r="BL231" s="31"/>
      <c r="BM231" s="37" t="s">
        <v>565</v>
      </c>
      <c r="BN231" s="37" t="s">
        <v>511</v>
      </c>
    </row>
    <row r="232" spans="1:82" s="46" customFormat="1" ht="12.95" customHeight="1" x14ac:dyDescent="0.2">
      <c r="A232" s="292" t="s">
        <v>504</v>
      </c>
      <c r="B232" s="262"/>
      <c r="C232" s="37"/>
      <c r="D232" s="119"/>
      <c r="E232" s="52"/>
      <c r="F232" s="38" t="s">
        <v>241</v>
      </c>
      <c r="G232" s="37" t="s">
        <v>506</v>
      </c>
      <c r="H232" s="116" t="s">
        <v>507</v>
      </c>
      <c r="I232" s="117" t="s">
        <v>508</v>
      </c>
      <c r="J232" s="65" t="s">
        <v>515</v>
      </c>
      <c r="K232" s="26" t="s">
        <v>22</v>
      </c>
      <c r="L232" s="263"/>
      <c r="M232" s="52"/>
      <c r="N232" s="115">
        <v>90</v>
      </c>
      <c r="O232" s="37">
        <v>230000000</v>
      </c>
      <c r="P232" s="68" t="s">
        <v>413</v>
      </c>
      <c r="Q232" s="37" t="s">
        <v>326</v>
      </c>
      <c r="R232" s="76" t="s">
        <v>163</v>
      </c>
      <c r="S232" s="113">
        <v>234800000</v>
      </c>
      <c r="T232" s="121" t="s">
        <v>516</v>
      </c>
      <c r="U232" s="52"/>
      <c r="V232" s="41"/>
      <c r="W232" s="31" t="s">
        <v>255</v>
      </c>
      <c r="X232" s="22" t="s">
        <v>172</v>
      </c>
      <c r="Y232" s="119">
        <v>0</v>
      </c>
      <c r="Z232" s="119">
        <v>100</v>
      </c>
      <c r="AA232" s="119">
        <v>0</v>
      </c>
      <c r="AB232" s="22"/>
      <c r="AC232" s="65" t="s">
        <v>164</v>
      </c>
      <c r="AD232" s="183"/>
      <c r="AE232" s="264"/>
      <c r="AF232" s="120">
        <v>186857352</v>
      </c>
      <c r="AG232" s="120">
        <f>IF(AC232="С НДС",AF232*1.12,AF232)</f>
        <v>209280234.24000001</v>
      </c>
      <c r="AH232" s="259"/>
      <c r="AI232" s="260"/>
      <c r="AJ232" s="120">
        <v>185957280</v>
      </c>
      <c r="AK232" s="120">
        <f>IF(AC232="С НДС",AJ232*1.12,AJ232)</f>
        <v>208272153.60000002</v>
      </c>
      <c r="AL232" s="259"/>
      <c r="AM232" s="67"/>
      <c r="AN232" s="67"/>
      <c r="AO232" s="67"/>
      <c r="AP232" s="67"/>
      <c r="AQ232" s="67"/>
      <c r="AR232" s="181"/>
      <c r="AS232" s="181"/>
      <c r="AT232" s="183"/>
      <c r="AU232" s="181"/>
      <c r="AV232" s="181"/>
      <c r="AW232" s="181"/>
      <c r="AX232" s="265"/>
      <c r="AY232" s="250">
        <v>0</v>
      </c>
      <c r="AZ232" s="250">
        <v>0</v>
      </c>
      <c r="BA232" s="76" t="s">
        <v>167</v>
      </c>
      <c r="BB232" s="65" t="s">
        <v>515</v>
      </c>
      <c r="BC232" s="65" t="s">
        <v>515</v>
      </c>
      <c r="BD232" s="52"/>
      <c r="BE232" s="52"/>
      <c r="BF232" s="52"/>
      <c r="BG232" s="52"/>
      <c r="BH232" s="52"/>
      <c r="BI232" s="52"/>
      <c r="BJ232" s="41"/>
      <c r="BK232" s="48"/>
      <c r="BL232" s="58"/>
      <c r="BM232" s="37" t="s">
        <v>565</v>
      </c>
      <c r="BN232" s="37" t="s">
        <v>514</v>
      </c>
      <c r="BO232" s="59"/>
      <c r="BP232" s="59"/>
      <c r="BQ232" s="59"/>
      <c r="BR232" s="59"/>
      <c r="BS232" s="59"/>
      <c r="BT232" s="59"/>
      <c r="BU232" s="59"/>
      <c r="BV232" s="59"/>
      <c r="BW232" s="59"/>
      <c r="BX232" s="59"/>
      <c r="BY232" s="59"/>
      <c r="BZ232" s="59"/>
      <c r="CA232" s="59"/>
      <c r="CB232" s="59"/>
      <c r="CC232" s="59"/>
      <c r="CD232" s="59"/>
    </row>
    <row r="233" spans="1:82" s="6" customFormat="1" ht="12.95" customHeight="1" x14ac:dyDescent="0.2">
      <c r="A233" s="292" t="s">
        <v>504</v>
      </c>
      <c r="B233" s="122"/>
      <c r="C233" s="37"/>
      <c r="D233" s="119"/>
      <c r="E233" s="29"/>
      <c r="F233" s="40" t="s">
        <v>240</v>
      </c>
      <c r="G233" s="37" t="s">
        <v>506</v>
      </c>
      <c r="H233" s="116" t="s">
        <v>507</v>
      </c>
      <c r="I233" s="117" t="s">
        <v>508</v>
      </c>
      <c r="J233" s="65" t="s">
        <v>518</v>
      </c>
      <c r="K233" s="26" t="s">
        <v>22</v>
      </c>
      <c r="L233" s="122"/>
      <c r="M233" s="28"/>
      <c r="N233" s="115">
        <v>90</v>
      </c>
      <c r="O233" s="37">
        <v>230000000</v>
      </c>
      <c r="P233" s="68" t="s">
        <v>413</v>
      </c>
      <c r="Q233" s="37" t="s">
        <v>326</v>
      </c>
      <c r="R233" s="76" t="s">
        <v>163</v>
      </c>
      <c r="S233" s="113">
        <v>235200000</v>
      </c>
      <c r="T233" s="65" t="s">
        <v>519</v>
      </c>
      <c r="U233" s="28"/>
      <c r="V233" s="28"/>
      <c r="W233" s="31" t="s">
        <v>255</v>
      </c>
      <c r="X233" s="22" t="s">
        <v>172</v>
      </c>
      <c r="Y233" s="119">
        <v>0</v>
      </c>
      <c r="Z233" s="119">
        <v>100</v>
      </c>
      <c r="AA233" s="119">
        <v>0</v>
      </c>
      <c r="AB233" s="22"/>
      <c r="AC233" s="65" t="s">
        <v>164</v>
      </c>
      <c r="AD233" s="172"/>
      <c r="AE233" s="266"/>
      <c r="AF233" s="120">
        <v>192110184</v>
      </c>
      <c r="AG233" s="120">
        <f t="shared" ref="AG233" si="314">IF(AC233="С НДС",AF233*1.12,AF233)</f>
        <v>215163406.08000001</v>
      </c>
      <c r="AH233" s="267"/>
      <c r="AI233" s="268"/>
      <c r="AJ233" s="120">
        <v>191195760</v>
      </c>
      <c r="AK233" s="120">
        <f t="shared" ref="AK233" si="315">IF(AC233="С НДС",AJ233*1.12,AJ233)</f>
        <v>214139251.20000002</v>
      </c>
      <c r="AL233" s="267"/>
      <c r="AM233" s="269"/>
      <c r="AN233" s="67"/>
      <c r="AO233" s="67"/>
      <c r="AP233" s="269"/>
      <c r="AQ233" s="269"/>
      <c r="AR233" s="167"/>
      <c r="AS233" s="167"/>
      <c r="AT233" s="28"/>
      <c r="AU233" s="28"/>
      <c r="AV233" s="28"/>
      <c r="AW233" s="28"/>
      <c r="AX233" s="81"/>
      <c r="AY233" s="250">
        <v>0</v>
      </c>
      <c r="AZ233" s="250">
        <v>0</v>
      </c>
      <c r="BA233" s="76" t="s">
        <v>167</v>
      </c>
      <c r="BB233" s="65" t="s">
        <v>518</v>
      </c>
      <c r="BC233" s="65" t="s">
        <v>518</v>
      </c>
      <c r="BD233" s="28"/>
      <c r="BE233" s="28"/>
      <c r="BF233" s="47"/>
      <c r="BG233" s="28"/>
      <c r="BH233" s="28"/>
      <c r="BI233" s="47"/>
      <c r="BJ233" s="28"/>
      <c r="BK233" s="81"/>
      <c r="BL233" s="31"/>
      <c r="BM233" s="37" t="s">
        <v>565</v>
      </c>
      <c r="BN233" s="37" t="s">
        <v>517</v>
      </c>
    </row>
    <row r="234" spans="1:82" s="6" customFormat="1" ht="12.95" customHeight="1" x14ac:dyDescent="0.2">
      <c r="A234" s="34" t="s">
        <v>49</v>
      </c>
      <c r="B234" s="22"/>
      <c r="C234" s="37"/>
      <c r="D234" s="119"/>
      <c r="E234" s="29"/>
      <c r="F234" s="40" t="s">
        <v>58</v>
      </c>
      <c r="G234" s="31" t="s">
        <v>219</v>
      </c>
      <c r="H234" s="31" t="s">
        <v>220</v>
      </c>
      <c r="I234" s="27" t="s">
        <v>520</v>
      </c>
      <c r="J234" s="31" t="s">
        <v>220</v>
      </c>
      <c r="K234" s="168" t="s">
        <v>22</v>
      </c>
      <c r="L234" s="421"/>
      <c r="M234" s="22"/>
      <c r="N234" s="421">
        <v>100</v>
      </c>
      <c r="O234" s="31" t="s">
        <v>162</v>
      </c>
      <c r="P234" s="68" t="s">
        <v>413</v>
      </c>
      <c r="Q234" s="31" t="s">
        <v>326</v>
      </c>
      <c r="R234" s="31" t="s">
        <v>163</v>
      </c>
      <c r="S234" s="31" t="s">
        <v>162</v>
      </c>
      <c r="T234" s="31" t="s">
        <v>74</v>
      </c>
      <c r="U234" s="22"/>
      <c r="V234" s="22"/>
      <c r="W234" s="31" t="s">
        <v>255</v>
      </c>
      <c r="X234" s="31" t="s">
        <v>172</v>
      </c>
      <c r="Y234" s="54">
        <v>0</v>
      </c>
      <c r="Z234" s="54">
        <v>100</v>
      </c>
      <c r="AA234" s="54">
        <v>0</v>
      </c>
      <c r="AB234" s="22"/>
      <c r="AC234" s="31" t="s">
        <v>164</v>
      </c>
      <c r="AD234" s="22"/>
      <c r="AE234" s="159">
        <v>10203676.199999999</v>
      </c>
      <c r="AF234" s="159">
        <v>10203676.199999999</v>
      </c>
      <c r="AG234" s="150">
        <f>AF234*1.12</f>
        <v>11428117.344000001</v>
      </c>
      <c r="AH234" s="22"/>
      <c r="AI234" s="159">
        <v>10203676.199999999</v>
      </c>
      <c r="AJ234" s="159">
        <v>10203676.199999999</v>
      </c>
      <c r="AK234" s="150">
        <f>AJ234*1.12</f>
        <v>11428117.344000001</v>
      </c>
      <c r="AL234" s="22"/>
      <c r="AM234" s="159"/>
      <c r="AN234" s="159"/>
      <c r="AO234" s="150"/>
      <c r="AP234" s="22"/>
      <c r="AQ234" s="22"/>
      <c r="AR234" s="22"/>
      <c r="AS234" s="22"/>
      <c r="AT234" s="22"/>
      <c r="AU234" s="22"/>
      <c r="AV234" s="22"/>
      <c r="AW234" s="22"/>
      <c r="AX234" s="97"/>
      <c r="AY234" s="97">
        <v>0</v>
      </c>
      <c r="AZ234" s="97">
        <f>AY234*1.12</f>
        <v>0</v>
      </c>
      <c r="BA234" s="187" t="s">
        <v>167</v>
      </c>
      <c r="BB234" s="27" t="s">
        <v>521</v>
      </c>
      <c r="BC234" s="27" t="s">
        <v>520</v>
      </c>
      <c r="BD234" s="22"/>
      <c r="BE234" s="41"/>
      <c r="BF234" s="22"/>
      <c r="BG234" s="22"/>
      <c r="BH234" s="41"/>
      <c r="BI234" s="22"/>
      <c r="BJ234" s="22"/>
      <c r="BK234" s="22"/>
      <c r="BL234" s="31"/>
      <c r="BM234" s="67" t="s">
        <v>717</v>
      </c>
    </row>
    <row r="235" spans="1:82" s="6" customFormat="1" ht="12.95" customHeight="1" x14ac:dyDescent="0.2">
      <c r="A235" s="34" t="s">
        <v>49</v>
      </c>
      <c r="B235" s="237"/>
      <c r="C235" s="37"/>
      <c r="D235" s="119"/>
      <c r="E235" s="52"/>
      <c r="F235" s="40" t="s">
        <v>59</v>
      </c>
      <c r="G235" s="31" t="s">
        <v>219</v>
      </c>
      <c r="H235" s="31" t="s">
        <v>220</v>
      </c>
      <c r="I235" s="27" t="s">
        <v>522</v>
      </c>
      <c r="J235" s="31" t="s">
        <v>220</v>
      </c>
      <c r="K235" s="168" t="s">
        <v>22</v>
      </c>
      <c r="L235" s="52"/>
      <c r="M235" s="52"/>
      <c r="N235" s="421">
        <v>100</v>
      </c>
      <c r="O235" s="31" t="s">
        <v>162</v>
      </c>
      <c r="P235" s="68" t="s">
        <v>413</v>
      </c>
      <c r="Q235" s="31" t="s">
        <v>326</v>
      </c>
      <c r="R235" s="31" t="s">
        <v>163</v>
      </c>
      <c r="S235" s="31" t="s">
        <v>162</v>
      </c>
      <c r="T235" s="140" t="s">
        <v>234</v>
      </c>
      <c r="U235" s="52"/>
      <c r="V235" s="41"/>
      <c r="W235" s="31" t="s">
        <v>255</v>
      </c>
      <c r="X235" s="31" t="s">
        <v>172</v>
      </c>
      <c r="Y235" s="54">
        <v>0</v>
      </c>
      <c r="Z235" s="54">
        <v>100</v>
      </c>
      <c r="AA235" s="54">
        <v>0</v>
      </c>
      <c r="AB235" s="52"/>
      <c r="AC235" s="31" t="s">
        <v>164</v>
      </c>
      <c r="AD235" s="183"/>
      <c r="AE235" s="159">
        <v>3228524.88</v>
      </c>
      <c r="AF235" s="159">
        <v>3228524.88</v>
      </c>
      <c r="AG235" s="150">
        <f t="shared" ref="AG235:AG237" si="316">AF235*1.12</f>
        <v>3615947.8656000001</v>
      </c>
      <c r="AH235" s="183"/>
      <c r="AI235" s="159">
        <v>3228524.88</v>
      </c>
      <c r="AJ235" s="159">
        <v>3228524.88</v>
      </c>
      <c r="AK235" s="150">
        <f t="shared" ref="AK235:AK237" si="317">AJ235*1.12</f>
        <v>3615947.8656000001</v>
      </c>
      <c r="AL235" s="183"/>
      <c r="AM235" s="181"/>
      <c r="AN235" s="181"/>
      <c r="AO235" s="181"/>
      <c r="AP235" s="183"/>
      <c r="AQ235" s="181"/>
      <c r="AR235" s="181"/>
      <c r="AS235" s="181"/>
      <c r="AT235" s="183"/>
      <c r="AU235" s="181"/>
      <c r="AV235" s="181"/>
      <c r="AW235" s="181"/>
      <c r="AX235" s="183"/>
      <c r="AY235" s="97">
        <v>0</v>
      </c>
      <c r="AZ235" s="97">
        <f t="shared" ref="AZ235:AZ237" si="318">AY235*1.12</f>
        <v>0</v>
      </c>
      <c r="BA235" s="187" t="s">
        <v>167</v>
      </c>
      <c r="BB235" s="27" t="s">
        <v>523</v>
      </c>
      <c r="BC235" s="27" t="s">
        <v>522</v>
      </c>
      <c r="BD235" s="52"/>
      <c r="BE235" s="52"/>
      <c r="BF235" s="52"/>
      <c r="BG235" s="52"/>
      <c r="BH235" s="52"/>
      <c r="BI235" s="52"/>
      <c r="BJ235" s="41"/>
      <c r="BK235" s="41"/>
      <c r="BL235" s="31"/>
      <c r="BM235" s="67" t="s">
        <v>717</v>
      </c>
    </row>
    <row r="236" spans="1:82" s="6" customFormat="1" ht="12.95" customHeight="1" x14ac:dyDescent="0.2">
      <c r="A236" s="34" t="s">
        <v>49</v>
      </c>
      <c r="B236" s="28"/>
      <c r="C236" s="37"/>
      <c r="D236" s="119"/>
      <c r="E236" s="29"/>
      <c r="F236" s="40" t="s">
        <v>60</v>
      </c>
      <c r="G236" s="31" t="s">
        <v>219</v>
      </c>
      <c r="H236" s="31" t="s">
        <v>220</v>
      </c>
      <c r="I236" s="27" t="s">
        <v>524</v>
      </c>
      <c r="J236" s="31" t="s">
        <v>220</v>
      </c>
      <c r="K236" s="168" t="s">
        <v>22</v>
      </c>
      <c r="L236" s="28"/>
      <c r="M236" s="28"/>
      <c r="N236" s="421">
        <v>100</v>
      </c>
      <c r="O236" s="31" t="s">
        <v>162</v>
      </c>
      <c r="P236" s="68" t="s">
        <v>413</v>
      </c>
      <c r="Q236" s="31" t="s">
        <v>326</v>
      </c>
      <c r="R236" s="31" t="s">
        <v>163</v>
      </c>
      <c r="S236" s="31" t="s">
        <v>162</v>
      </c>
      <c r="T236" s="140" t="s">
        <v>525</v>
      </c>
      <c r="U236" s="28"/>
      <c r="V236" s="28"/>
      <c r="W236" s="31" t="s">
        <v>255</v>
      </c>
      <c r="X236" s="31" t="s">
        <v>172</v>
      </c>
      <c r="Y236" s="54">
        <v>0</v>
      </c>
      <c r="Z236" s="54">
        <v>100</v>
      </c>
      <c r="AA236" s="54">
        <v>0</v>
      </c>
      <c r="AB236" s="28"/>
      <c r="AC236" s="31" t="s">
        <v>164</v>
      </c>
      <c r="AD236" s="172"/>
      <c r="AE236" s="159">
        <v>15106903.199999999</v>
      </c>
      <c r="AF236" s="159">
        <v>15106903.199999999</v>
      </c>
      <c r="AG236" s="150">
        <f t="shared" si="316"/>
        <v>16919731.584000003</v>
      </c>
      <c r="AH236" s="172"/>
      <c r="AI236" s="159">
        <v>15106903.199999999</v>
      </c>
      <c r="AJ236" s="159">
        <v>15106903.199999999</v>
      </c>
      <c r="AK236" s="150">
        <f t="shared" si="317"/>
        <v>16919731.584000003</v>
      </c>
      <c r="AL236" s="172"/>
      <c r="AM236" s="172"/>
      <c r="AN236" s="167"/>
      <c r="AO236" s="167"/>
      <c r="AP236" s="172"/>
      <c r="AQ236" s="172"/>
      <c r="AR236" s="167"/>
      <c r="AS236" s="167"/>
      <c r="AT236" s="28"/>
      <c r="AU236" s="28"/>
      <c r="AV236" s="28"/>
      <c r="AW236" s="28"/>
      <c r="AX236" s="28"/>
      <c r="AY236" s="97">
        <v>0</v>
      </c>
      <c r="AZ236" s="97">
        <f t="shared" si="318"/>
        <v>0</v>
      </c>
      <c r="BA236" s="187" t="s">
        <v>167</v>
      </c>
      <c r="BB236" s="27" t="s">
        <v>526</v>
      </c>
      <c r="BC236" s="27" t="s">
        <v>524</v>
      </c>
      <c r="BD236" s="28"/>
      <c r="BE236" s="28"/>
      <c r="BF236" s="47"/>
      <c r="BG236" s="28"/>
      <c r="BH236" s="28"/>
      <c r="BI236" s="47"/>
      <c r="BJ236" s="28"/>
      <c r="BK236" s="28"/>
      <c r="BL236" s="31"/>
      <c r="BM236" s="67" t="s">
        <v>717</v>
      </c>
    </row>
    <row r="237" spans="1:82" s="6" customFormat="1" ht="12.95" customHeight="1" x14ac:dyDescent="0.2">
      <c r="A237" s="34" t="s">
        <v>49</v>
      </c>
      <c r="B237" s="22"/>
      <c r="C237" s="37"/>
      <c r="D237" s="119"/>
      <c r="E237" s="29"/>
      <c r="F237" s="40" t="s">
        <v>61</v>
      </c>
      <c r="G237" s="31" t="s">
        <v>219</v>
      </c>
      <c r="H237" s="31" t="s">
        <v>220</v>
      </c>
      <c r="I237" s="27" t="s">
        <v>527</v>
      </c>
      <c r="J237" s="31" t="s">
        <v>220</v>
      </c>
      <c r="K237" s="168" t="s">
        <v>22</v>
      </c>
      <c r="L237" s="22"/>
      <c r="M237" s="22"/>
      <c r="N237" s="421">
        <v>100</v>
      </c>
      <c r="O237" s="31" t="s">
        <v>162</v>
      </c>
      <c r="P237" s="68" t="s">
        <v>413</v>
      </c>
      <c r="Q237" s="31" t="s">
        <v>326</v>
      </c>
      <c r="R237" s="31" t="s">
        <v>163</v>
      </c>
      <c r="S237" s="31" t="s">
        <v>162</v>
      </c>
      <c r="T237" s="140" t="s">
        <v>528</v>
      </c>
      <c r="U237" s="22"/>
      <c r="V237" s="22"/>
      <c r="W237" s="31" t="s">
        <v>255</v>
      </c>
      <c r="X237" s="31" t="s">
        <v>172</v>
      </c>
      <c r="Y237" s="54">
        <v>0</v>
      </c>
      <c r="Z237" s="54">
        <v>100</v>
      </c>
      <c r="AA237" s="54">
        <v>0</v>
      </c>
      <c r="AB237" s="22"/>
      <c r="AC237" s="31" t="s">
        <v>164</v>
      </c>
      <c r="AD237" s="22"/>
      <c r="AE237" s="159">
        <v>6110291.1600000001</v>
      </c>
      <c r="AF237" s="159">
        <v>6110291.1600000001</v>
      </c>
      <c r="AG237" s="150">
        <f t="shared" si="316"/>
        <v>6843526.099200001</v>
      </c>
      <c r="AH237" s="22"/>
      <c r="AI237" s="159">
        <v>6110291.1600000001</v>
      </c>
      <c r="AJ237" s="159">
        <v>6110291.1600000001</v>
      </c>
      <c r="AK237" s="150">
        <f t="shared" si="317"/>
        <v>6843526.099200001</v>
      </c>
      <c r="AL237" s="22"/>
      <c r="AM237" s="22"/>
      <c r="AN237" s="22"/>
      <c r="AO237" s="22"/>
      <c r="AP237" s="22"/>
      <c r="AQ237" s="22"/>
      <c r="AR237" s="22"/>
      <c r="AS237" s="22"/>
      <c r="AT237" s="22"/>
      <c r="AU237" s="22"/>
      <c r="AV237" s="22"/>
      <c r="AW237" s="22"/>
      <c r="AX237" s="22"/>
      <c r="AY237" s="97">
        <v>0</v>
      </c>
      <c r="AZ237" s="97">
        <f t="shared" si="318"/>
        <v>0</v>
      </c>
      <c r="BA237" s="187" t="s">
        <v>167</v>
      </c>
      <c r="BB237" s="27" t="s">
        <v>529</v>
      </c>
      <c r="BC237" s="27" t="s">
        <v>527</v>
      </c>
      <c r="BD237" s="22"/>
      <c r="BE237" s="22"/>
      <c r="BF237" s="41"/>
      <c r="BG237" s="22"/>
      <c r="BH237" s="22"/>
      <c r="BI237" s="41"/>
      <c r="BJ237" s="22"/>
      <c r="BK237" s="22"/>
      <c r="BL237" s="31"/>
      <c r="BM237" s="67" t="s">
        <v>717</v>
      </c>
    </row>
    <row r="238" spans="1:82" ht="12.95" customHeight="1" x14ac:dyDescent="0.2">
      <c r="A238" s="22" t="s">
        <v>534</v>
      </c>
      <c r="B238" s="22" t="s">
        <v>223</v>
      </c>
      <c r="C238" s="37" t="s">
        <v>535</v>
      </c>
      <c r="D238" s="119" t="s">
        <v>65</v>
      </c>
      <c r="E238" s="26"/>
      <c r="F238" s="22" t="s">
        <v>557</v>
      </c>
      <c r="G238" s="22" t="s">
        <v>536</v>
      </c>
      <c r="H238" s="41" t="s">
        <v>537</v>
      </c>
      <c r="I238" s="41" t="s">
        <v>538</v>
      </c>
      <c r="J238" s="41" t="s">
        <v>539</v>
      </c>
      <c r="K238" s="22" t="s">
        <v>22</v>
      </c>
      <c r="L238" s="22"/>
      <c r="M238" s="22"/>
      <c r="N238" s="22">
        <v>100</v>
      </c>
      <c r="O238" s="22">
        <v>230000000</v>
      </c>
      <c r="P238" s="68" t="s">
        <v>413</v>
      </c>
      <c r="Q238" s="22" t="s">
        <v>326</v>
      </c>
      <c r="R238" s="22" t="s">
        <v>163</v>
      </c>
      <c r="S238" s="22" t="s">
        <v>540</v>
      </c>
      <c r="T238" s="41" t="s">
        <v>37</v>
      </c>
      <c r="U238" s="22"/>
      <c r="V238" s="22"/>
      <c r="W238" s="22" t="s">
        <v>255</v>
      </c>
      <c r="X238" s="22" t="s">
        <v>313</v>
      </c>
      <c r="Y238" s="22"/>
      <c r="Z238" s="22">
        <v>100</v>
      </c>
      <c r="AA238" s="22"/>
      <c r="AB238" s="22"/>
      <c r="AC238" s="22" t="s">
        <v>164</v>
      </c>
      <c r="AD238" s="22"/>
      <c r="AE238" s="22"/>
      <c r="AF238" s="218">
        <v>107006172</v>
      </c>
      <c r="AG238" s="270">
        <f>AF238*1.12</f>
        <v>119846912.64000002</v>
      </c>
      <c r="AH238" s="22"/>
      <c r="AI238" s="22"/>
      <c r="AJ238" s="218">
        <v>99270202.200000003</v>
      </c>
      <c r="AK238" s="218">
        <f>AJ238*1.12</f>
        <v>111182626.46400002</v>
      </c>
      <c r="AL238" s="22"/>
      <c r="AM238" s="22"/>
      <c r="AN238" s="218">
        <v>86370684.400000006</v>
      </c>
      <c r="AO238" s="218">
        <f>AN238*1.12</f>
        <v>96735166.528000012</v>
      </c>
      <c r="AP238" s="22"/>
      <c r="AQ238" s="22"/>
      <c r="AR238" s="218"/>
      <c r="AS238" s="218">
        <f>AR238*1.12</f>
        <v>0</v>
      </c>
      <c r="AT238" s="22"/>
      <c r="AU238" s="22"/>
      <c r="AV238" s="218"/>
      <c r="AW238" s="218">
        <f>AV238*1.12</f>
        <v>0</v>
      </c>
      <c r="AX238" s="22"/>
      <c r="AY238" s="250">
        <f t="shared" ref="AY238:AZ248" si="319">AF238+AJ238+AN238+AR238+AV238</f>
        <v>292647058.60000002</v>
      </c>
      <c r="AZ238" s="250">
        <f t="shared" si="319"/>
        <v>327764705.63200003</v>
      </c>
      <c r="BA238" s="22" t="s">
        <v>167</v>
      </c>
      <c r="BB238" s="48" t="s">
        <v>541</v>
      </c>
      <c r="BC238" s="41" t="s">
        <v>539</v>
      </c>
      <c r="BD238" s="22"/>
      <c r="BE238" s="22"/>
      <c r="BF238" s="41"/>
      <c r="BG238" s="22"/>
      <c r="BH238" s="22"/>
      <c r="BI238" s="41"/>
      <c r="BJ238" s="22"/>
      <c r="BK238" s="22"/>
      <c r="BL238" s="41"/>
      <c r="BM238" s="41"/>
      <c r="BN238" s="37" t="s">
        <v>535</v>
      </c>
    </row>
    <row r="239" spans="1:82" ht="12.95" customHeight="1" x14ac:dyDescent="0.2">
      <c r="A239" s="22" t="s">
        <v>534</v>
      </c>
      <c r="B239" s="22" t="s">
        <v>223</v>
      </c>
      <c r="C239" s="37" t="s">
        <v>542</v>
      </c>
      <c r="D239" s="119" t="s">
        <v>557</v>
      </c>
      <c r="E239" s="26"/>
      <c r="F239" s="22" t="s">
        <v>558</v>
      </c>
      <c r="G239" s="22" t="s">
        <v>536</v>
      </c>
      <c r="H239" s="41" t="s">
        <v>537</v>
      </c>
      <c r="I239" s="22" t="s">
        <v>538</v>
      </c>
      <c r="J239" s="41" t="s">
        <v>543</v>
      </c>
      <c r="K239" s="22" t="s">
        <v>22</v>
      </c>
      <c r="L239" s="22"/>
      <c r="M239" s="22"/>
      <c r="N239" s="22">
        <v>100</v>
      </c>
      <c r="O239" s="22">
        <v>230000000</v>
      </c>
      <c r="P239" s="68" t="s">
        <v>413</v>
      </c>
      <c r="Q239" s="22" t="s">
        <v>326</v>
      </c>
      <c r="R239" s="22" t="s">
        <v>163</v>
      </c>
      <c r="S239" s="41" t="s">
        <v>540</v>
      </c>
      <c r="T239" s="41" t="s">
        <v>37</v>
      </c>
      <c r="U239" s="22"/>
      <c r="V239" s="22"/>
      <c r="W239" s="22" t="s">
        <v>255</v>
      </c>
      <c r="X239" s="22" t="s">
        <v>313</v>
      </c>
      <c r="Y239" s="22"/>
      <c r="Z239" s="22">
        <v>100</v>
      </c>
      <c r="AA239" s="22"/>
      <c r="AB239" s="22"/>
      <c r="AC239" s="22" t="s">
        <v>164</v>
      </c>
      <c r="AD239" s="22"/>
      <c r="AE239" s="22"/>
      <c r="AF239" s="218">
        <v>192778595</v>
      </c>
      <c r="AG239" s="270">
        <f>AF239*1.12</f>
        <v>215912026.40000001</v>
      </c>
      <c r="AH239" s="22"/>
      <c r="AI239" s="22"/>
      <c r="AJ239" s="218">
        <v>226901340</v>
      </c>
      <c r="AK239" s="218">
        <f>AJ239*1.12</f>
        <v>254129500.80000001</v>
      </c>
      <c r="AL239" s="22"/>
      <c r="AM239" s="22"/>
      <c r="AN239" s="218">
        <v>224530945</v>
      </c>
      <c r="AO239" s="218">
        <f>AN239*1.12</f>
        <v>251474658.40000004</v>
      </c>
      <c r="AP239" s="22"/>
      <c r="AQ239" s="22"/>
      <c r="AR239" s="218"/>
      <c r="AS239" s="218">
        <f>AR239*1.12</f>
        <v>0</v>
      </c>
      <c r="AT239" s="22"/>
      <c r="AU239" s="22"/>
      <c r="AV239" s="218"/>
      <c r="AW239" s="218">
        <f>AV239*1.12</f>
        <v>0</v>
      </c>
      <c r="AX239" s="97"/>
      <c r="AY239" s="147">
        <v>0</v>
      </c>
      <c r="AZ239" s="147">
        <v>0</v>
      </c>
      <c r="BA239" s="22" t="s">
        <v>167</v>
      </c>
      <c r="BB239" s="48" t="s">
        <v>544</v>
      </c>
      <c r="BC239" s="41" t="s">
        <v>543</v>
      </c>
      <c r="BD239" s="22"/>
      <c r="BE239" s="41"/>
      <c r="BF239" s="22"/>
      <c r="BG239" s="22"/>
      <c r="BH239" s="41"/>
      <c r="BI239" s="22"/>
      <c r="BJ239" s="22"/>
      <c r="BK239" s="22"/>
      <c r="BL239" s="41"/>
      <c r="BM239" s="41"/>
      <c r="BN239" s="37" t="s">
        <v>542</v>
      </c>
    </row>
    <row r="240" spans="1:82" s="92" customFormat="1" ht="12.95" customHeight="1" x14ac:dyDescent="0.2">
      <c r="A240" s="41" t="s">
        <v>534</v>
      </c>
      <c r="B240" s="237" t="s">
        <v>223</v>
      </c>
      <c r="C240" s="37"/>
      <c r="D240" s="119"/>
      <c r="E240" s="26"/>
      <c r="F240" s="22" t="s">
        <v>559</v>
      </c>
      <c r="G240" s="24" t="s">
        <v>387</v>
      </c>
      <c r="H240" s="52" t="s">
        <v>388</v>
      </c>
      <c r="I240" s="52" t="s">
        <v>388</v>
      </c>
      <c r="J240" s="52" t="s">
        <v>546</v>
      </c>
      <c r="K240" s="52" t="s">
        <v>9</v>
      </c>
      <c r="L240" s="52" t="s">
        <v>547</v>
      </c>
      <c r="M240" s="52"/>
      <c r="N240" s="41">
        <v>100</v>
      </c>
      <c r="O240" s="41">
        <v>230000000</v>
      </c>
      <c r="P240" s="68" t="s">
        <v>413</v>
      </c>
      <c r="Q240" s="52" t="s">
        <v>271</v>
      </c>
      <c r="R240" s="52" t="s">
        <v>163</v>
      </c>
      <c r="S240" s="41">
        <v>230000000</v>
      </c>
      <c r="T240" s="41" t="s">
        <v>31</v>
      </c>
      <c r="U240" s="52"/>
      <c r="V240" s="41"/>
      <c r="W240" s="22" t="s">
        <v>255</v>
      </c>
      <c r="X240" s="22" t="s">
        <v>313</v>
      </c>
      <c r="Y240" s="41"/>
      <c r="Z240" s="22">
        <v>100</v>
      </c>
      <c r="AA240" s="271"/>
      <c r="AB240" s="52"/>
      <c r="AC240" s="22" t="s">
        <v>164</v>
      </c>
      <c r="AD240" s="183"/>
      <c r="AE240" s="181"/>
      <c r="AF240" s="218">
        <v>133928.57</v>
      </c>
      <c r="AG240" s="270">
        <f t="shared" ref="AG240:AG251" si="320">AF240*1.12</f>
        <v>149999.99840000001</v>
      </c>
      <c r="AH240" s="183"/>
      <c r="AI240" s="181"/>
      <c r="AJ240" s="218">
        <v>133928.57</v>
      </c>
      <c r="AK240" s="270">
        <f t="shared" ref="AK240:AK251" si="321">AJ240*1.12</f>
        <v>149999.99840000001</v>
      </c>
      <c r="AL240" s="183"/>
      <c r="AM240" s="181"/>
      <c r="AN240" s="218">
        <v>133928.57</v>
      </c>
      <c r="AO240" s="270">
        <f t="shared" ref="AO240:AO251" si="322">AN240*1.12</f>
        <v>149999.99840000001</v>
      </c>
      <c r="AP240" s="183"/>
      <c r="AQ240" s="181"/>
      <c r="AR240" s="218"/>
      <c r="AS240" s="270">
        <f t="shared" ref="AS240:AS247" si="323">AR240*1.12</f>
        <v>0</v>
      </c>
      <c r="AT240" s="183"/>
      <c r="AU240" s="181"/>
      <c r="AV240" s="218"/>
      <c r="AW240" s="270">
        <f t="shared" ref="AW240:AW247" si="324">AV240*1.12</f>
        <v>0</v>
      </c>
      <c r="AX240" s="183"/>
      <c r="AY240" s="250">
        <v>0</v>
      </c>
      <c r="AZ240" s="250">
        <v>0</v>
      </c>
      <c r="BA240" s="22" t="s">
        <v>167</v>
      </c>
      <c r="BB240" s="272" t="s">
        <v>548</v>
      </c>
      <c r="BC240" s="52" t="s">
        <v>546</v>
      </c>
      <c r="BD240" s="52"/>
      <c r="BE240" s="52"/>
      <c r="BF240" s="52"/>
      <c r="BG240" s="52"/>
      <c r="BH240" s="52"/>
      <c r="BI240" s="52"/>
      <c r="BJ240" s="41"/>
      <c r="BK240" s="41"/>
      <c r="BL240" s="41"/>
      <c r="BM240" s="41"/>
      <c r="BN240" s="37" t="s">
        <v>545</v>
      </c>
    </row>
    <row r="241" spans="1:98" ht="12.95" customHeight="1" x14ac:dyDescent="0.2">
      <c r="A241" s="22" t="s">
        <v>534</v>
      </c>
      <c r="B241" s="22" t="s">
        <v>223</v>
      </c>
      <c r="C241" s="37" t="s">
        <v>542</v>
      </c>
      <c r="D241" s="342" t="s">
        <v>999</v>
      </c>
      <c r="E241" s="26"/>
      <c r="F241" s="22" t="s">
        <v>558</v>
      </c>
      <c r="G241" s="22" t="s">
        <v>536</v>
      </c>
      <c r="H241" s="41" t="s">
        <v>537</v>
      </c>
      <c r="I241" s="22" t="s">
        <v>538</v>
      </c>
      <c r="J241" s="41" t="s">
        <v>543</v>
      </c>
      <c r="K241" s="22" t="s">
        <v>22</v>
      </c>
      <c r="L241" s="22"/>
      <c r="M241" s="22"/>
      <c r="N241" s="22">
        <v>100</v>
      </c>
      <c r="O241" s="22">
        <v>230000000</v>
      </c>
      <c r="P241" s="68" t="s">
        <v>413</v>
      </c>
      <c r="Q241" s="22" t="s">
        <v>255</v>
      </c>
      <c r="R241" s="22" t="s">
        <v>163</v>
      </c>
      <c r="S241" s="41" t="s">
        <v>540</v>
      </c>
      <c r="T241" s="41" t="s">
        <v>37</v>
      </c>
      <c r="U241" s="22"/>
      <c r="V241" s="22"/>
      <c r="W241" s="22" t="s">
        <v>255</v>
      </c>
      <c r="X241" s="22" t="s">
        <v>313</v>
      </c>
      <c r="Y241" s="22"/>
      <c r="Z241" s="22">
        <v>100</v>
      </c>
      <c r="AA241" s="22"/>
      <c r="AB241" s="22"/>
      <c r="AC241" s="22" t="s">
        <v>164</v>
      </c>
      <c r="AD241" s="22"/>
      <c r="AE241" s="22"/>
      <c r="AF241" s="218">
        <v>192778595</v>
      </c>
      <c r="AG241" s="270">
        <v>215912026.40000001</v>
      </c>
      <c r="AH241" s="22"/>
      <c r="AI241" s="22"/>
      <c r="AJ241" s="218">
        <v>226901340</v>
      </c>
      <c r="AK241" s="218">
        <v>254129500.80000001</v>
      </c>
      <c r="AL241" s="22"/>
      <c r="AM241" s="22"/>
      <c r="AN241" s="218">
        <v>224530945</v>
      </c>
      <c r="AO241" s="218">
        <v>251474658.40000004</v>
      </c>
      <c r="AP241" s="22"/>
      <c r="AQ241" s="22"/>
      <c r="AR241" s="218"/>
      <c r="AS241" s="218">
        <v>0</v>
      </c>
      <c r="AT241" s="22"/>
      <c r="AU241" s="22"/>
      <c r="AV241" s="218"/>
      <c r="AW241" s="218">
        <v>0</v>
      </c>
      <c r="AX241" s="97"/>
      <c r="AY241" s="250">
        <v>0</v>
      </c>
      <c r="AZ241" s="250">
        <v>0</v>
      </c>
      <c r="BA241" s="22" t="s">
        <v>167</v>
      </c>
      <c r="BB241" s="48" t="s">
        <v>544</v>
      </c>
      <c r="BC241" s="41" t="s">
        <v>543</v>
      </c>
      <c r="BD241" s="22"/>
      <c r="BE241" s="41"/>
      <c r="BF241" s="22"/>
      <c r="BG241" s="22"/>
      <c r="BH241" s="41"/>
      <c r="BI241" s="22"/>
      <c r="BJ241" s="22"/>
      <c r="BK241" s="22"/>
      <c r="BL241" s="41"/>
      <c r="BM241" s="422" t="s">
        <v>885</v>
      </c>
      <c r="BN241" s="37" t="s">
        <v>542</v>
      </c>
    </row>
    <row r="242" spans="1:98" ht="12.95" customHeight="1" x14ac:dyDescent="0.2">
      <c r="A242" s="365" t="s">
        <v>534</v>
      </c>
      <c r="B242" s="365" t="s">
        <v>223</v>
      </c>
      <c r="C242" s="365" t="s">
        <v>542</v>
      </c>
      <c r="D242" s="342" t="s">
        <v>1128</v>
      </c>
      <c r="E242" s="369"/>
      <c r="F242" s="365" t="s">
        <v>558</v>
      </c>
      <c r="G242" s="365" t="s">
        <v>536</v>
      </c>
      <c r="H242" s="365"/>
      <c r="I242" s="365" t="s">
        <v>538</v>
      </c>
      <c r="J242" s="365" t="s">
        <v>543</v>
      </c>
      <c r="K242" s="365" t="s">
        <v>22</v>
      </c>
      <c r="L242" s="365"/>
      <c r="M242" s="365"/>
      <c r="N242" s="365">
        <v>100</v>
      </c>
      <c r="O242" s="365">
        <v>230000000</v>
      </c>
      <c r="P242" s="479" t="s">
        <v>413</v>
      </c>
      <c r="Q242" s="369" t="s">
        <v>1038</v>
      </c>
      <c r="R242" s="365" t="s">
        <v>163</v>
      </c>
      <c r="S242" s="365" t="s">
        <v>540</v>
      </c>
      <c r="T242" s="365" t="s">
        <v>37</v>
      </c>
      <c r="U242" s="365"/>
      <c r="V242" s="365" t="s">
        <v>313</v>
      </c>
      <c r="W242" s="365"/>
      <c r="X242" s="365"/>
      <c r="Y242" s="372">
        <v>0</v>
      </c>
      <c r="Z242" s="365">
        <v>100</v>
      </c>
      <c r="AA242" s="372">
        <v>0</v>
      </c>
      <c r="AB242" s="365"/>
      <c r="AC242" s="365" t="s">
        <v>164</v>
      </c>
      <c r="AD242" s="365"/>
      <c r="AE242" s="365"/>
      <c r="AF242" s="446">
        <v>192778595</v>
      </c>
      <c r="AG242" s="344">
        <f t="shared" ref="AG242" si="325">AF242*1.12</f>
        <v>215912026.40000001</v>
      </c>
      <c r="AH242" s="365"/>
      <c r="AI242" s="365"/>
      <c r="AJ242" s="446">
        <v>226901340</v>
      </c>
      <c r="AK242" s="344">
        <f t="shared" ref="AK242" si="326">AJ242*1.12</f>
        <v>254129500.80000001</v>
      </c>
      <c r="AL242" s="365"/>
      <c r="AM242" s="365"/>
      <c r="AN242" s="446">
        <v>224530945</v>
      </c>
      <c r="AO242" s="344">
        <f t="shared" ref="AO242" si="327">AN242*1.12</f>
        <v>251474658.40000004</v>
      </c>
      <c r="AP242" s="365"/>
      <c r="AQ242" s="365"/>
      <c r="AR242" s="446"/>
      <c r="AS242" s="446"/>
      <c r="AT242" s="365"/>
      <c r="AU242" s="365"/>
      <c r="AV242" s="446"/>
      <c r="AW242" s="446"/>
      <c r="AX242" s="344"/>
      <c r="AY242" s="344">
        <f t="shared" ref="AY242" si="328">AF242+AJ242+AN242</f>
        <v>644210880</v>
      </c>
      <c r="AZ242" s="344">
        <f t="shared" ref="AZ242" si="329">AY242*1.12</f>
        <v>721516185.60000002</v>
      </c>
      <c r="BA242" s="369" t="s">
        <v>167</v>
      </c>
      <c r="BB242" s="447" t="s">
        <v>544</v>
      </c>
      <c r="BC242" s="365" t="s">
        <v>543</v>
      </c>
      <c r="BD242" s="365"/>
      <c r="BE242" s="365"/>
      <c r="BF242" s="365"/>
      <c r="BG242" s="365"/>
      <c r="BH242" s="365"/>
      <c r="BI242" s="365"/>
      <c r="BJ242" s="365"/>
      <c r="BK242" s="365"/>
      <c r="BL242" s="447"/>
      <c r="BM242" s="369"/>
      <c r="BN242" s="476"/>
    </row>
    <row r="243" spans="1:98" s="141" customFormat="1" ht="12.95" customHeight="1" x14ac:dyDescent="0.2">
      <c r="A243" s="21" t="s">
        <v>534</v>
      </c>
      <c r="B243" s="142" t="s">
        <v>223</v>
      </c>
      <c r="C243" s="98" t="s">
        <v>545</v>
      </c>
      <c r="D243" s="119" t="s">
        <v>240</v>
      </c>
      <c r="E243" s="20"/>
      <c r="F243" s="20" t="s">
        <v>757</v>
      </c>
      <c r="G243" s="24" t="s">
        <v>387</v>
      </c>
      <c r="H243" s="24"/>
      <c r="I243" s="24" t="s">
        <v>388</v>
      </c>
      <c r="J243" s="24" t="s">
        <v>546</v>
      </c>
      <c r="K243" s="24" t="s">
        <v>739</v>
      </c>
      <c r="L243" s="24" t="s">
        <v>740</v>
      </c>
      <c r="M243" s="24"/>
      <c r="N243" s="21">
        <v>100</v>
      </c>
      <c r="O243" s="21">
        <v>230000000</v>
      </c>
      <c r="P243" s="68" t="s">
        <v>413</v>
      </c>
      <c r="Q243" s="98" t="s">
        <v>254</v>
      </c>
      <c r="R243" s="24" t="s">
        <v>163</v>
      </c>
      <c r="S243" s="21">
        <v>230000000</v>
      </c>
      <c r="T243" s="21" t="s">
        <v>31</v>
      </c>
      <c r="U243" s="24"/>
      <c r="V243" s="21"/>
      <c r="W243" s="20" t="s">
        <v>255</v>
      </c>
      <c r="X243" s="20" t="s">
        <v>313</v>
      </c>
      <c r="Y243" s="54">
        <v>0</v>
      </c>
      <c r="Z243" s="54">
        <v>100</v>
      </c>
      <c r="AA243" s="54">
        <v>0</v>
      </c>
      <c r="AB243" s="24"/>
      <c r="AC243" s="20" t="s">
        <v>164</v>
      </c>
      <c r="AD243" s="143"/>
      <c r="AE243" s="144"/>
      <c r="AF243" s="145">
        <v>133928.57</v>
      </c>
      <c r="AG243" s="146">
        <f t="shared" si="320"/>
        <v>149999.99840000001</v>
      </c>
      <c r="AH243" s="143"/>
      <c r="AI243" s="144"/>
      <c r="AJ243" s="145">
        <v>133928.57</v>
      </c>
      <c r="AK243" s="146">
        <f t="shared" si="321"/>
        <v>149999.99840000001</v>
      </c>
      <c r="AL243" s="143"/>
      <c r="AM243" s="144"/>
      <c r="AN243" s="145">
        <v>133928.57</v>
      </c>
      <c r="AO243" s="146">
        <f t="shared" si="322"/>
        <v>149999.99840000001</v>
      </c>
      <c r="AP243" s="143"/>
      <c r="AQ243" s="144"/>
      <c r="AR243" s="145"/>
      <c r="AS243" s="146">
        <f t="shared" si="323"/>
        <v>0</v>
      </c>
      <c r="AT243" s="143"/>
      <c r="AU243" s="144"/>
      <c r="AV243" s="145"/>
      <c r="AW243" s="146">
        <f t="shared" si="324"/>
        <v>0</v>
      </c>
      <c r="AX243" s="143"/>
      <c r="AY243" s="147">
        <v>0</v>
      </c>
      <c r="AZ243" s="147">
        <v>0</v>
      </c>
      <c r="BA243" s="20" t="s">
        <v>167</v>
      </c>
      <c r="BB243" s="148" t="s">
        <v>548</v>
      </c>
      <c r="BC243" s="24" t="s">
        <v>546</v>
      </c>
      <c r="BD243" s="24"/>
      <c r="BE243" s="24"/>
      <c r="BF243" s="24"/>
      <c r="BG243" s="24"/>
      <c r="BH243" s="24"/>
      <c r="BI243" s="24"/>
      <c r="BJ243" s="21"/>
      <c r="BK243" s="21"/>
      <c r="BL243" s="21"/>
      <c r="BM243" s="21" t="s">
        <v>741</v>
      </c>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row>
    <row r="244" spans="1:98" s="141" customFormat="1" ht="12.95" customHeight="1" x14ac:dyDescent="0.2">
      <c r="A244" s="21" t="s">
        <v>534</v>
      </c>
      <c r="B244" s="142" t="s">
        <v>223</v>
      </c>
      <c r="C244" s="98" t="s">
        <v>545</v>
      </c>
      <c r="D244" s="119" t="s">
        <v>998</v>
      </c>
      <c r="E244" s="20"/>
      <c r="F244" s="20" t="s">
        <v>757</v>
      </c>
      <c r="G244" s="24" t="s">
        <v>387</v>
      </c>
      <c r="H244" s="24"/>
      <c r="I244" s="24" t="s">
        <v>388</v>
      </c>
      <c r="J244" s="24" t="s">
        <v>546</v>
      </c>
      <c r="K244" s="24" t="s">
        <v>739</v>
      </c>
      <c r="L244" s="24" t="s">
        <v>740</v>
      </c>
      <c r="M244" s="24"/>
      <c r="N244" s="21">
        <v>100</v>
      </c>
      <c r="O244" s="21">
        <v>230000000</v>
      </c>
      <c r="P244" s="68" t="s">
        <v>413</v>
      </c>
      <c r="Q244" s="32" t="s">
        <v>255</v>
      </c>
      <c r="R244" s="24" t="s">
        <v>163</v>
      </c>
      <c r="S244" s="21">
        <v>230000000</v>
      </c>
      <c r="T244" s="21" t="s">
        <v>31</v>
      </c>
      <c r="U244" s="24"/>
      <c r="V244" s="21"/>
      <c r="W244" s="20" t="s">
        <v>255</v>
      </c>
      <c r="X244" s="20" t="s">
        <v>313</v>
      </c>
      <c r="Y244" s="54">
        <v>0</v>
      </c>
      <c r="Z244" s="54">
        <v>100</v>
      </c>
      <c r="AA244" s="54">
        <v>0</v>
      </c>
      <c r="AB244" s="24"/>
      <c r="AC244" s="20" t="s">
        <v>164</v>
      </c>
      <c r="AD244" s="143"/>
      <c r="AE244" s="144"/>
      <c r="AF244" s="145">
        <v>133928.57</v>
      </c>
      <c r="AG244" s="146">
        <f>AF244*1.12</f>
        <v>149999.99840000001</v>
      </c>
      <c r="AH244" s="143"/>
      <c r="AI244" s="144"/>
      <c r="AJ244" s="145">
        <v>133928.57</v>
      </c>
      <c r="AK244" s="146">
        <f t="shared" ref="AK244:AK246" si="330">AJ244*1.12</f>
        <v>149999.99840000001</v>
      </c>
      <c r="AL244" s="143"/>
      <c r="AM244" s="144"/>
      <c r="AN244" s="145">
        <v>133928.57</v>
      </c>
      <c r="AO244" s="146">
        <f t="shared" ref="AO244:AO246" si="331">AN244*1.12</f>
        <v>149999.99840000001</v>
      </c>
      <c r="AP244" s="143"/>
      <c r="AQ244" s="144"/>
      <c r="AR244" s="145"/>
      <c r="AS244" s="146">
        <f t="shared" ref="AS244:AS245" si="332">AR244*1.12</f>
        <v>0</v>
      </c>
      <c r="AT244" s="143"/>
      <c r="AU244" s="144"/>
      <c r="AV244" s="145"/>
      <c r="AW244" s="146">
        <f t="shared" ref="AW244:AW245" si="333">AV244*1.12</f>
        <v>0</v>
      </c>
      <c r="AX244" s="143"/>
      <c r="AY244" s="147">
        <v>0</v>
      </c>
      <c r="AZ244" s="147">
        <v>0</v>
      </c>
      <c r="BA244" s="20" t="s">
        <v>167</v>
      </c>
      <c r="BB244" s="148" t="s">
        <v>548</v>
      </c>
      <c r="BC244" s="24" t="s">
        <v>546</v>
      </c>
      <c r="BD244" s="24"/>
      <c r="BE244" s="24"/>
      <c r="BF244" s="24"/>
      <c r="BG244" s="24"/>
      <c r="BH244" s="24"/>
      <c r="BI244" s="24"/>
      <c r="BJ244" s="21"/>
      <c r="BK244" s="21"/>
      <c r="BL244" s="21"/>
      <c r="BM244" s="21" t="s">
        <v>741</v>
      </c>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row>
    <row r="245" spans="1:98" s="141" customFormat="1" ht="12.95" customHeight="1" x14ac:dyDescent="0.2">
      <c r="A245" s="21" t="s">
        <v>534</v>
      </c>
      <c r="B245" s="142" t="s">
        <v>223</v>
      </c>
      <c r="C245" s="98" t="s">
        <v>545</v>
      </c>
      <c r="D245" s="342" t="s">
        <v>1065</v>
      </c>
      <c r="E245" s="20"/>
      <c r="F245" s="20" t="s">
        <v>757</v>
      </c>
      <c r="G245" s="24" t="s">
        <v>387</v>
      </c>
      <c r="H245" s="24"/>
      <c r="I245" s="24" t="s">
        <v>388</v>
      </c>
      <c r="J245" s="24" t="s">
        <v>546</v>
      </c>
      <c r="K245" s="24" t="s">
        <v>739</v>
      </c>
      <c r="L245" s="24" t="s">
        <v>1066</v>
      </c>
      <c r="M245" s="24"/>
      <c r="N245" s="21">
        <v>100</v>
      </c>
      <c r="O245" s="21">
        <v>230000000</v>
      </c>
      <c r="P245" s="68" t="s">
        <v>413</v>
      </c>
      <c r="Q245" s="32" t="s">
        <v>255</v>
      </c>
      <c r="R245" s="24" t="s">
        <v>163</v>
      </c>
      <c r="S245" s="21">
        <v>230000000</v>
      </c>
      <c r="T245" s="21" t="s">
        <v>31</v>
      </c>
      <c r="U245" s="24"/>
      <c r="V245" s="21"/>
      <c r="W245" s="20" t="s">
        <v>255</v>
      </c>
      <c r="X245" s="20" t="s">
        <v>313</v>
      </c>
      <c r="Y245" s="54">
        <v>0</v>
      </c>
      <c r="Z245" s="54">
        <v>100</v>
      </c>
      <c r="AA245" s="54">
        <v>0</v>
      </c>
      <c r="AB245" s="24"/>
      <c r="AC245" s="20" t="s">
        <v>164</v>
      </c>
      <c r="AD245" s="143"/>
      <c r="AE245" s="144"/>
      <c r="AF245" s="145">
        <v>133928.57</v>
      </c>
      <c r="AG245" s="146">
        <f>AF245*1.12</f>
        <v>149999.99840000001</v>
      </c>
      <c r="AH245" s="143"/>
      <c r="AI245" s="144"/>
      <c r="AJ245" s="145">
        <v>133928.57</v>
      </c>
      <c r="AK245" s="146">
        <f t="shared" si="330"/>
        <v>149999.99840000001</v>
      </c>
      <c r="AL245" s="143"/>
      <c r="AM245" s="144"/>
      <c r="AN245" s="145">
        <v>133928.57</v>
      </c>
      <c r="AO245" s="146">
        <f t="shared" si="331"/>
        <v>149999.99840000001</v>
      </c>
      <c r="AP245" s="143"/>
      <c r="AQ245" s="144"/>
      <c r="AR245" s="145"/>
      <c r="AS245" s="146">
        <f t="shared" si="332"/>
        <v>0</v>
      </c>
      <c r="AT245" s="143"/>
      <c r="AU245" s="144"/>
      <c r="AV245" s="145"/>
      <c r="AW245" s="146">
        <f t="shared" si="333"/>
        <v>0</v>
      </c>
      <c r="AX245" s="143"/>
      <c r="AY245" s="147">
        <v>0</v>
      </c>
      <c r="AZ245" s="147">
        <v>0</v>
      </c>
      <c r="BA245" s="20" t="s">
        <v>167</v>
      </c>
      <c r="BB245" s="148" t="s">
        <v>548</v>
      </c>
      <c r="BC245" s="24" t="s">
        <v>546</v>
      </c>
      <c r="BD245" s="24"/>
      <c r="BE245" s="24"/>
      <c r="BF245" s="24"/>
      <c r="BG245" s="24"/>
      <c r="BH245" s="24"/>
      <c r="BI245" s="24"/>
      <c r="BJ245" s="21"/>
      <c r="BK245" s="21"/>
      <c r="BL245" s="21"/>
      <c r="BM245" s="422" t="s">
        <v>1130</v>
      </c>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row>
    <row r="246" spans="1:98" s="141" customFormat="1" ht="12.95" customHeight="1" x14ac:dyDescent="0.2">
      <c r="A246" s="375" t="s">
        <v>534</v>
      </c>
      <c r="B246" s="393" t="s">
        <v>223</v>
      </c>
      <c r="C246" s="375" t="s">
        <v>545</v>
      </c>
      <c r="D246" s="342" t="s">
        <v>1129</v>
      </c>
      <c r="E246" s="375"/>
      <c r="F246" s="375" t="s">
        <v>757</v>
      </c>
      <c r="G246" s="338" t="s">
        <v>387</v>
      </c>
      <c r="H246" s="338"/>
      <c r="I246" s="338" t="s">
        <v>388</v>
      </c>
      <c r="J246" s="338" t="s">
        <v>546</v>
      </c>
      <c r="K246" s="338" t="s">
        <v>739</v>
      </c>
      <c r="L246" s="338" t="s">
        <v>1066</v>
      </c>
      <c r="M246" s="338"/>
      <c r="N246" s="375">
        <v>100</v>
      </c>
      <c r="O246" s="375">
        <v>230000000</v>
      </c>
      <c r="P246" s="479" t="s">
        <v>413</v>
      </c>
      <c r="Q246" s="369" t="s">
        <v>1038</v>
      </c>
      <c r="R246" s="338" t="s">
        <v>163</v>
      </c>
      <c r="S246" s="375">
        <v>230000000</v>
      </c>
      <c r="T246" s="375" t="s">
        <v>31</v>
      </c>
      <c r="U246" s="338"/>
      <c r="V246" s="375"/>
      <c r="W246" s="448" t="s">
        <v>899</v>
      </c>
      <c r="X246" s="375" t="s">
        <v>313</v>
      </c>
      <c r="Y246" s="372">
        <v>0</v>
      </c>
      <c r="Z246" s="372">
        <v>100</v>
      </c>
      <c r="AA246" s="372">
        <v>0</v>
      </c>
      <c r="AB246" s="338"/>
      <c r="AC246" s="375" t="s">
        <v>164</v>
      </c>
      <c r="AD246" s="449"/>
      <c r="AE246" s="450"/>
      <c r="AF246" s="446">
        <v>249000</v>
      </c>
      <c r="AG246" s="344">
        <f t="shared" ref="AG246" si="334">AF246*1.12</f>
        <v>278880</v>
      </c>
      <c r="AH246" s="449"/>
      <c r="AI246" s="450"/>
      <c r="AJ246" s="446">
        <v>266430</v>
      </c>
      <c r="AK246" s="344">
        <f t="shared" si="330"/>
        <v>298401.60000000003</v>
      </c>
      <c r="AL246" s="449"/>
      <c r="AM246" s="450"/>
      <c r="AN246" s="446">
        <v>285081</v>
      </c>
      <c r="AO246" s="344">
        <f t="shared" si="331"/>
        <v>319290.72000000003</v>
      </c>
      <c r="AP246" s="449"/>
      <c r="AQ246" s="450"/>
      <c r="AR246" s="451"/>
      <c r="AS246" s="452"/>
      <c r="AT246" s="449"/>
      <c r="AU246" s="450"/>
      <c r="AV246" s="451"/>
      <c r="AW246" s="452"/>
      <c r="AX246" s="449"/>
      <c r="AY246" s="344">
        <f t="shared" ref="AY246" si="335">AF246+AJ246+AN246</f>
        <v>800511</v>
      </c>
      <c r="AZ246" s="344">
        <f t="shared" ref="AZ246" si="336">AY246*1.12</f>
        <v>896572.32000000007</v>
      </c>
      <c r="BA246" s="375" t="s">
        <v>167</v>
      </c>
      <c r="BB246" s="453" t="s">
        <v>548</v>
      </c>
      <c r="BC246" s="338" t="s">
        <v>546</v>
      </c>
      <c r="BD246" s="338"/>
      <c r="BE246" s="338"/>
      <c r="BF246" s="338"/>
      <c r="BG246" s="338"/>
      <c r="BH246" s="338"/>
      <c r="BI246" s="338"/>
      <c r="BJ246" s="375"/>
      <c r="BK246" s="375"/>
      <c r="BL246" s="454"/>
      <c r="BM246" s="415"/>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row>
    <row r="247" spans="1:98" s="92" customFormat="1" ht="12.95" customHeight="1" x14ac:dyDescent="0.2">
      <c r="A247" s="22" t="s">
        <v>534</v>
      </c>
      <c r="B247" s="22" t="s">
        <v>223</v>
      </c>
      <c r="C247" s="37" t="s">
        <v>549</v>
      </c>
      <c r="D247" s="119" t="s">
        <v>235</v>
      </c>
      <c r="E247" s="26"/>
      <c r="F247" s="22" t="s">
        <v>560</v>
      </c>
      <c r="G247" s="22" t="s">
        <v>550</v>
      </c>
      <c r="H247" s="93" t="s">
        <v>551</v>
      </c>
      <c r="I247" s="41" t="s">
        <v>551</v>
      </c>
      <c r="J247" s="41" t="s">
        <v>552</v>
      </c>
      <c r="K247" s="22" t="s">
        <v>9</v>
      </c>
      <c r="L247" s="22" t="s">
        <v>547</v>
      </c>
      <c r="M247" s="22"/>
      <c r="N247" s="22">
        <v>100</v>
      </c>
      <c r="O247" s="22">
        <v>230000000</v>
      </c>
      <c r="P247" s="68" t="s">
        <v>413</v>
      </c>
      <c r="Q247" s="22" t="s">
        <v>271</v>
      </c>
      <c r="R247" s="22" t="s">
        <v>163</v>
      </c>
      <c r="S247" s="22">
        <v>230000000</v>
      </c>
      <c r="T247" s="41" t="s">
        <v>31</v>
      </c>
      <c r="U247" s="28"/>
      <c r="V247" s="28"/>
      <c r="W247" s="22" t="s">
        <v>255</v>
      </c>
      <c r="X247" s="22" t="s">
        <v>313</v>
      </c>
      <c r="Y247" s="28"/>
      <c r="Z247" s="22">
        <v>100</v>
      </c>
      <c r="AA247" s="28"/>
      <c r="AB247" s="28"/>
      <c r="AC247" s="22" t="s">
        <v>164</v>
      </c>
      <c r="AD247" s="172"/>
      <c r="AE247" s="172"/>
      <c r="AF247" s="218">
        <v>773216</v>
      </c>
      <c r="AG247" s="270">
        <f t="shared" si="320"/>
        <v>866001.92000000004</v>
      </c>
      <c r="AH247" s="172"/>
      <c r="AI247" s="172"/>
      <c r="AJ247" s="218">
        <v>850537.6</v>
      </c>
      <c r="AK247" s="218">
        <f t="shared" si="321"/>
        <v>952602.11200000008</v>
      </c>
      <c r="AL247" s="172"/>
      <c r="AM247" s="172"/>
      <c r="AN247" s="218">
        <v>935591.36</v>
      </c>
      <c r="AO247" s="218">
        <f t="shared" si="322"/>
        <v>1047862.3232000001</v>
      </c>
      <c r="AP247" s="172"/>
      <c r="AQ247" s="172"/>
      <c r="AR247" s="218"/>
      <c r="AS247" s="218">
        <f t="shared" si="323"/>
        <v>0</v>
      </c>
      <c r="AT247" s="28"/>
      <c r="AU247" s="28"/>
      <c r="AV247" s="218"/>
      <c r="AW247" s="218">
        <f t="shared" si="324"/>
        <v>0</v>
      </c>
      <c r="AX247" s="28"/>
      <c r="AY247" s="250">
        <f t="shared" si="319"/>
        <v>2559344.96</v>
      </c>
      <c r="AZ247" s="250">
        <f t="shared" si="319"/>
        <v>2866466.3552000001</v>
      </c>
      <c r="BA247" s="22" t="s">
        <v>167</v>
      </c>
      <c r="BB247" s="48" t="s">
        <v>553</v>
      </c>
      <c r="BC247" s="41" t="s">
        <v>552</v>
      </c>
      <c r="BD247" s="28"/>
      <c r="BE247" s="28"/>
      <c r="BF247" s="47"/>
      <c r="BG247" s="28"/>
      <c r="BH247" s="28"/>
      <c r="BI247" s="47"/>
      <c r="BJ247" s="28"/>
      <c r="BK247" s="28"/>
      <c r="BL247" s="41"/>
      <c r="BM247" s="41"/>
      <c r="BN247" s="37" t="s">
        <v>549</v>
      </c>
    </row>
    <row r="248" spans="1:98" s="92" customFormat="1" ht="12.95" customHeight="1" x14ac:dyDescent="0.2">
      <c r="A248" s="74" t="s">
        <v>185</v>
      </c>
      <c r="B248" s="22" t="s">
        <v>308</v>
      </c>
      <c r="C248" s="37" t="s">
        <v>554</v>
      </c>
      <c r="D248" s="119" t="s">
        <v>561</v>
      </c>
      <c r="E248" s="29"/>
      <c r="F248" s="22" t="s">
        <v>561</v>
      </c>
      <c r="G248" s="66" t="s">
        <v>376</v>
      </c>
      <c r="H248" s="24" t="s">
        <v>377</v>
      </c>
      <c r="I248" s="66" t="s">
        <v>377</v>
      </c>
      <c r="J248" s="24" t="s">
        <v>555</v>
      </c>
      <c r="K248" s="22" t="s">
        <v>22</v>
      </c>
      <c r="L248" s="28"/>
      <c r="M248" s="28"/>
      <c r="N248" s="75">
        <v>45</v>
      </c>
      <c r="O248" s="75">
        <v>230000000</v>
      </c>
      <c r="P248" s="68" t="s">
        <v>413</v>
      </c>
      <c r="Q248" s="22" t="s">
        <v>271</v>
      </c>
      <c r="R248" s="20" t="s">
        <v>163</v>
      </c>
      <c r="S248" s="75">
        <v>230000000</v>
      </c>
      <c r="T248" s="94" t="s">
        <v>31</v>
      </c>
      <c r="U248" s="28"/>
      <c r="V248" s="20" t="s">
        <v>313</v>
      </c>
      <c r="W248" s="28"/>
      <c r="X248" s="20"/>
      <c r="Y248" s="213">
        <v>0</v>
      </c>
      <c r="Z248" s="75">
        <v>90</v>
      </c>
      <c r="AA248" s="213">
        <v>10</v>
      </c>
      <c r="AB248" s="28"/>
      <c r="AC248" s="22" t="s">
        <v>256</v>
      </c>
      <c r="AD248" s="172"/>
      <c r="AE248" s="273"/>
      <c r="AF248" s="181">
        <v>1854700</v>
      </c>
      <c r="AG248" s="216">
        <f t="shared" si="320"/>
        <v>2077264.0000000002</v>
      </c>
      <c r="AH248" s="172"/>
      <c r="AI248" s="172"/>
      <c r="AJ248" s="181">
        <v>2184700</v>
      </c>
      <c r="AK248" s="216">
        <f t="shared" si="321"/>
        <v>2446864</v>
      </c>
      <c r="AL248" s="274"/>
      <c r="AM248" s="274"/>
      <c r="AN248" s="181">
        <v>2184700</v>
      </c>
      <c r="AO248" s="216">
        <f t="shared" si="322"/>
        <v>2446864</v>
      </c>
      <c r="AP248" s="274"/>
      <c r="AQ248" s="274"/>
      <c r="AR248" s="216"/>
      <c r="AS248" s="216"/>
      <c r="AT248" s="274"/>
      <c r="AU248" s="28"/>
      <c r="AV248" s="28"/>
      <c r="AW248" s="28"/>
      <c r="AX248" s="97"/>
      <c r="AY248" s="97">
        <f t="shared" si="319"/>
        <v>6224100</v>
      </c>
      <c r="AZ248" s="97">
        <f t="shared" si="319"/>
        <v>6970992</v>
      </c>
      <c r="BA248" s="22" t="s">
        <v>167</v>
      </c>
      <c r="BB248" s="41" t="s">
        <v>556</v>
      </c>
      <c r="BC248" s="24" t="s">
        <v>555</v>
      </c>
      <c r="BD248" s="28"/>
      <c r="BE248" s="28"/>
      <c r="BF248" s="47"/>
      <c r="BG248" s="28"/>
      <c r="BH248" s="28"/>
      <c r="BI248" s="47"/>
      <c r="BJ248" s="28"/>
      <c r="BK248" s="28"/>
      <c r="BL248" s="31"/>
      <c r="BM248" s="31"/>
      <c r="BN248" s="37" t="s">
        <v>554</v>
      </c>
    </row>
    <row r="249" spans="1:98" s="6" customFormat="1" ht="12.95" customHeight="1" x14ac:dyDescent="0.2">
      <c r="A249" s="86" t="s">
        <v>188</v>
      </c>
      <c r="B249" s="87" t="s">
        <v>223</v>
      </c>
      <c r="C249" s="37" t="s">
        <v>594</v>
      </c>
      <c r="D249" s="119" t="s">
        <v>972</v>
      </c>
      <c r="E249" s="62"/>
      <c r="F249" s="469" t="s">
        <v>600</v>
      </c>
      <c r="G249" s="35" t="s">
        <v>418</v>
      </c>
      <c r="H249" s="240" t="s">
        <v>419</v>
      </c>
      <c r="I249" s="107" t="s">
        <v>420</v>
      </c>
      <c r="J249" s="108" t="s">
        <v>420</v>
      </c>
      <c r="K249" s="34" t="s">
        <v>22</v>
      </c>
      <c r="L249" s="45"/>
      <c r="M249" s="45"/>
      <c r="N249" s="109">
        <v>100</v>
      </c>
      <c r="O249" s="110">
        <v>230000000</v>
      </c>
      <c r="P249" s="68" t="s">
        <v>413</v>
      </c>
      <c r="Q249" s="45" t="s">
        <v>326</v>
      </c>
      <c r="R249" s="110" t="s">
        <v>163</v>
      </c>
      <c r="S249" s="110">
        <v>230000000</v>
      </c>
      <c r="T249" s="107" t="s">
        <v>596</v>
      </c>
      <c r="U249" s="45"/>
      <c r="V249" s="45"/>
      <c r="W249" s="45" t="s">
        <v>255</v>
      </c>
      <c r="X249" s="31" t="s">
        <v>313</v>
      </c>
      <c r="Y249" s="54">
        <v>0</v>
      </c>
      <c r="Z249" s="35">
        <v>90</v>
      </c>
      <c r="AA249" s="35">
        <v>10</v>
      </c>
      <c r="AB249" s="31"/>
      <c r="AC249" s="31" t="s">
        <v>164</v>
      </c>
      <c r="AD249" s="437">
        <v>694</v>
      </c>
      <c r="AE249" s="103"/>
      <c r="AF249" s="241">
        <f>28103.376*1000</f>
        <v>28103376</v>
      </c>
      <c r="AG249" s="241">
        <f t="shared" si="320"/>
        <v>31475781.120000005</v>
      </c>
      <c r="AH249" s="437">
        <v>694</v>
      </c>
      <c r="AI249" s="103"/>
      <c r="AJ249" s="241">
        <f>28103.376*1000</f>
        <v>28103376</v>
      </c>
      <c r="AK249" s="241">
        <f t="shared" si="321"/>
        <v>31475781.120000005</v>
      </c>
      <c r="AL249" s="437">
        <v>694</v>
      </c>
      <c r="AM249" s="103"/>
      <c r="AN249" s="241">
        <f>28103.376*1000</f>
        <v>28103376</v>
      </c>
      <c r="AO249" s="241">
        <f t="shared" si="322"/>
        <v>31475781.120000005</v>
      </c>
      <c r="AP249" s="101"/>
      <c r="AQ249" s="103"/>
      <c r="AR249" s="241"/>
      <c r="AS249" s="241"/>
      <c r="AT249" s="101"/>
      <c r="AU249" s="103"/>
      <c r="AV249" s="242"/>
      <c r="AW249" s="242"/>
      <c r="AX249" s="54"/>
      <c r="AY249" s="159">
        <f t="shared" ref="AY249:AZ251" si="337">AN249+AJ249+AF249</f>
        <v>84310128</v>
      </c>
      <c r="AZ249" s="159">
        <f t="shared" si="337"/>
        <v>94427343.360000014</v>
      </c>
      <c r="BA249" s="31" t="s">
        <v>167</v>
      </c>
      <c r="BB249" s="50" t="s">
        <v>597</v>
      </c>
      <c r="BC249" s="50" t="s">
        <v>598</v>
      </c>
      <c r="BD249" s="31"/>
      <c r="BE249" s="31"/>
      <c r="BF249" s="31"/>
      <c r="BG249" s="31"/>
      <c r="BH249" s="31"/>
      <c r="BI249" s="31"/>
      <c r="BJ249" s="31"/>
      <c r="BK249" s="31"/>
      <c r="BL249" s="31"/>
      <c r="BM249" s="31"/>
    </row>
    <row r="250" spans="1:98" s="6" customFormat="1" ht="12.95" customHeight="1" x14ac:dyDescent="0.2">
      <c r="A250" s="86" t="s">
        <v>188</v>
      </c>
      <c r="B250" s="87" t="s">
        <v>223</v>
      </c>
      <c r="C250" s="37" t="s">
        <v>599</v>
      </c>
      <c r="D250" s="119" t="s">
        <v>971</v>
      </c>
      <c r="E250" s="62"/>
      <c r="F250" s="469" t="s">
        <v>605</v>
      </c>
      <c r="G250" s="35" t="s">
        <v>418</v>
      </c>
      <c r="H250" s="240" t="s">
        <v>419</v>
      </c>
      <c r="I250" s="107" t="s">
        <v>420</v>
      </c>
      <c r="J250" s="108" t="s">
        <v>420</v>
      </c>
      <c r="K250" s="34" t="s">
        <v>22</v>
      </c>
      <c r="L250" s="45"/>
      <c r="M250" s="45"/>
      <c r="N250" s="109">
        <v>100</v>
      </c>
      <c r="O250" s="110">
        <v>230000000</v>
      </c>
      <c r="P250" s="68" t="s">
        <v>413</v>
      </c>
      <c r="Q250" s="45" t="s">
        <v>326</v>
      </c>
      <c r="R250" s="110" t="s">
        <v>163</v>
      </c>
      <c r="S250" s="110">
        <v>230000000</v>
      </c>
      <c r="T250" s="107" t="s">
        <v>601</v>
      </c>
      <c r="U250" s="45"/>
      <c r="V250" s="45"/>
      <c r="W250" s="45" t="s">
        <v>255</v>
      </c>
      <c r="X250" s="31" t="s">
        <v>313</v>
      </c>
      <c r="Y250" s="54">
        <v>0</v>
      </c>
      <c r="Z250" s="35">
        <v>90</v>
      </c>
      <c r="AA250" s="35">
        <v>10</v>
      </c>
      <c r="AB250" s="31"/>
      <c r="AC250" s="31" t="s">
        <v>164</v>
      </c>
      <c r="AD250" s="437">
        <v>520</v>
      </c>
      <c r="AE250" s="103"/>
      <c r="AF250" s="241">
        <f>20353.656*1000</f>
        <v>20353656</v>
      </c>
      <c r="AG250" s="241">
        <f t="shared" si="320"/>
        <v>22796094.720000003</v>
      </c>
      <c r="AH250" s="437">
        <v>520</v>
      </c>
      <c r="AI250" s="103"/>
      <c r="AJ250" s="241">
        <f>20353.656*1000</f>
        <v>20353656</v>
      </c>
      <c r="AK250" s="241">
        <f t="shared" si="321"/>
        <v>22796094.720000003</v>
      </c>
      <c r="AL250" s="437">
        <v>520</v>
      </c>
      <c r="AM250" s="103"/>
      <c r="AN250" s="241">
        <f>20353.656*1000</f>
        <v>20353656</v>
      </c>
      <c r="AO250" s="241">
        <f t="shared" si="322"/>
        <v>22796094.720000003</v>
      </c>
      <c r="AP250" s="101"/>
      <c r="AQ250" s="103"/>
      <c r="AR250" s="241"/>
      <c r="AS250" s="241"/>
      <c r="AT250" s="101"/>
      <c r="AU250" s="103"/>
      <c r="AV250" s="242"/>
      <c r="AW250" s="242"/>
      <c r="AX250" s="54"/>
      <c r="AY250" s="159">
        <f t="shared" si="337"/>
        <v>61060968</v>
      </c>
      <c r="AZ250" s="159">
        <f t="shared" si="337"/>
        <v>68388284.160000011</v>
      </c>
      <c r="BA250" s="31" t="s">
        <v>167</v>
      </c>
      <c r="BB250" s="50" t="s">
        <v>602</v>
      </c>
      <c r="BC250" s="50" t="s">
        <v>603</v>
      </c>
      <c r="BD250" s="31"/>
      <c r="BE250" s="31"/>
      <c r="BF250" s="31"/>
      <c r="BG250" s="31"/>
      <c r="BH250" s="31"/>
      <c r="BI250" s="31"/>
      <c r="BJ250" s="31"/>
      <c r="BK250" s="31"/>
      <c r="BL250" s="31"/>
      <c r="BM250" s="31"/>
    </row>
    <row r="251" spans="1:98" s="6" customFormat="1" ht="12.95" customHeight="1" x14ac:dyDescent="0.2">
      <c r="A251" s="87" t="s">
        <v>188</v>
      </c>
      <c r="B251" s="87" t="s">
        <v>223</v>
      </c>
      <c r="C251" s="37" t="s">
        <v>604</v>
      </c>
      <c r="D251" s="119" t="s">
        <v>970</v>
      </c>
      <c r="E251" s="37"/>
      <c r="F251" s="469" t="s">
        <v>645</v>
      </c>
      <c r="G251" s="35" t="s">
        <v>418</v>
      </c>
      <c r="H251" s="240" t="s">
        <v>419</v>
      </c>
      <c r="I251" s="107" t="s">
        <v>420</v>
      </c>
      <c r="J251" s="108" t="s">
        <v>420</v>
      </c>
      <c r="K251" s="34" t="s">
        <v>22</v>
      </c>
      <c r="L251" s="45"/>
      <c r="M251" s="45"/>
      <c r="N251" s="109">
        <v>100</v>
      </c>
      <c r="O251" s="110">
        <v>230000000</v>
      </c>
      <c r="P251" s="68" t="s">
        <v>413</v>
      </c>
      <c r="Q251" s="45" t="s">
        <v>326</v>
      </c>
      <c r="R251" s="110" t="s">
        <v>163</v>
      </c>
      <c r="S251" s="110">
        <v>230000000</v>
      </c>
      <c r="T251" s="107" t="s">
        <v>606</v>
      </c>
      <c r="U251" s="45"/>
      <c r="V251" s="45"/>
      <c r="W251" s="45" t="s">
        <v>255</v>
      </c>
      <c r="X251" s="31" t="s">
        <v>313</v>
      </c>
      <c r="Y251" s="54">
        <v>0</v>
      </c>
      <c r="Z251" s="35">
        <v>90</v>
      </c>
      <c r="AA251" s="35">
        <v>10</v>
      </c>
      <c r="AB251" s="31"/>
      <c r="AC251" s="31" t="s">
        <v>164</v>
      </c>
      <c r="AD251" s="437">
        <v>513</v>
      </c>
      <c r="AE251" s="103"/>
      <c r="AF251" s="241">
        <f>21631.08133*1000</f>
        <v>21631081.330000002</v>
      </c>
      <c r="AG251" s="241">
        <f t="shared" si="320"/>
        <v>24226811.089600004</v>
      </c>
      <c r="AH251" s="437">
        <v>513</v>
      </c>
      <c r="AI251" s="103"/>
      <c r="AJ251" s="241">
        <f>21631.08133*1000</f>
        <v>21631081.330000002</v>
      </c>
      <c r="AK251" s="241">
        <f t="shared" si="321"/>
        <v>24226811.089600004</v>
      </c>
      <c r="AL251" s="437">
        <v>513</v>
      </c>
      <c r="AM251" s="103"/>
      <c r="AN251" s="241">
        <f>21631.08133*1000</f>
        <v>21631081.330000002</v>
      </c>
      <c r="AO251" s="241">
        <f t="shared" si="322"/>
        <v>24226811.089600004</v>
      </c>
      <c r="AP251" s="101"/>
      <c r="AQ251" s="103"/>
      <c r="AR251" s="241"/>
      <c r="AS251" s="241"/>
      <c r="AT251" s="101"/>
      <c r="AU251" s="103"/>
      <c r="AV251" s="242"/>
      <c r="AW251" s="242"/>
      <c r="AX251" s="54"/>
      <c r="AY251" s="159">
        <f t="shared" si="337"/>
        <v>64893243.99000001</v>
      </c>
      <c r="AZ251" s="159">
        <f t="shared" si="337"/>
        <v>72680433.26880002</v>
      </c>
      <c r="BA251" s="31" t="s">
        <v>167</v>
      </c>
      <c r="BB251" s="50" t="s">
        <v>607</v>
      </c>
      <c r="BC251" s="50" t="s">
        <v>608</v>
      </c>
      <c r="BD251" s="31"/>
      <c r="BE251" s="31"/>
      <c r="BF251" s="31"/>
      <c r="BG251" s="31"/>
      <c r="BH251" s="31"/>
      <c r="BI251" s="31"/>
      <c r="BJ251" s="31"/>
      <c r="BK251" s="31"/>
      <c r="BL251" s="31"/>
      <c r="BM251" s="31"/>
    </row>
    <row r="252" spans="1:98" s="106" customFormat="1" ht="12.95" customHeight="1" x14ac:dyDescent="0.2">
      <c r="A252" s="37" t="s">
        <v>614</v>
      </c>
      <c r="B252" s="98"/>
      <c r="C252" s="37"/>
      <c r="D252" s="119"/>
      <c r="E252" s="30"/>
      <c r="F252" s="469" t="s">
        <v>595</v>
      </c>
      <c r="G252" s="30" t="s">
        <v>646</v>
      </c>
      <c r="H252" s="30"/>
      <c r="I252" s="30" t="s">
        <v>647</v>
      </c>
      <c r="J252" s="30" t="s">
        <v>647</v>
      </c>
      <c r="K252" s="30" t="s">
        <v>22</v>
      </c>
      <c r="L252" s="36"/>
      <c r="M252" s="98"/>
      <c r="N252" s="30">
        <v>80</v>
      </c>
      <c r="O252" s="96">
        <v>230000000</v>
      </c>
      <c r="P252" s="68" t="s">
        <v>413</v>
      </c>
      <c r="Q252" s="34" t="s">
        <v>271</v>
      </c>
      <c r="R252" s="34" t="s">
        <v>163</v>
      </c>
      <c r="S252" s="96">
        <v>230000000</v>
      </c>
      <c r="T252" s="100" t="s">
        <v>31</v>
      </c>
      <c r="U252" s="34" t="s">
        <v>566</v>
      </c>
      <c r="V252" s="31" t="s">
        <v>313</v>
      </c>
      <c r="W252" s="34"/>
      <c r="X252" s="34"/>
      <c r="Y252" s="95">
        <v>0</v>
      </c>
      <c r="Z252" s="96">
        <v>90</v>
      </c>
      <c r="AA252" s="95">
        <v>10</v>
      </c>
      <c r="AB252" s="95"/>
      <c r="AC252" s="34" t="s">
        <v>164</v>
      </c>
      <c r="AD252" s="101"/>
      <c r="AE252" s="102"/>
      <c r="AF252" s="103">
        <v>60858000</v>
      </c>
      <c r="AG252" s="103">
        <v>68160960</v>
      </c>
      <c r="AH252" s="101"/>
      <c r="AI252" s="102"/>
      <c r="AJ252" s="103">
        <v>57477000</v>
      </c>
      <c r="AK252" s="103">
        <v>64374240.000000007</v>
      </c>
      <c r="AL252" s="101"/>
      <c r="AM252" s="102"/>
      <c r="AN252" s="103">
        <v>59409000</v>
      </c>
      <c r="AO252" s="103">
        <v>66538080.000000007</v>
      </c>
      <c r="AP252" s="104"/>
      <c r="AQ252" s="103"/>
      <c r="AR252" s="103"/>
      <c r="AS252" s="34"/>
      <c r="AT252" s="149"/>
      <c r="AU252" s="149"/>
      <c r="AV252" s="31"/>
      <c r="AW252" s="31"/>
      <c r="AX252" s="31"/>
      <c r="AY252" s="195">
        <v>0</v>
      </c>
      <c r="AZ252" s="200">
        <f>AY252*1.12</f>
        <v>0</v>
      </c>
      <c r="BA252" s="34" t="s">
        <v>167</v>
      </c>
      <c r="BB252" s="149" t="s">
        <v>648</v>
      </c>
      <c r="BC252" s="149" t="s">
        <v>648</v>
      </c>
      <c r="BD252" s="31"/>
      <c r="BE252" s="34"/>
      <c r="BF252" s="34"/>
      <c r="BG252" s="34"/>
      <c r="BH252" s="34"/>
      <c r="BI252" s="37"/>
      <c r="BJ252" s="37"/>
      <c r="BK252" s="37"/>
      <c r="BL252" s="37"/>
      <c r="BM252" s="22" t="s">
        <v>743</v>
      </c>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row>
    <row r="253" spans="1:98" s="6" customFormat="1" ht="12.95" customHeight="1" x14ac:dyDescent="0.2">
      <c r="A253" s="34" t="s">
        <v>49</v>
      </c>
      <c r="B253" s="22"/>
      <c r="C253" s="37" t="s">
        <v>707</v>
      </c>
      <c r="D253" s="119" t="s">
        <v>62</v>
      </c>
      <c r="E253" s="29"/>
      <c r="F253" s="469" t="s">
        <v>708</v>
      </c>
      <c r="G253" s="31" t="s">
        <v>709</v>
      </c>
      <c r="H253" s="31" t="s">
        <v>710</v>
      </c>
      <c r="I253" s="31" t="s">
        <v>710</v>
      </c>
      <c r="J253" s="27" t="s">
        <v>520</v>
      </c>
      <c r="K253" s="168" t="s">
        <v>22</v>
      </c>
      <c r="L253" s="421"/>
      <c r="M253" s="22"/>
      <c r="N253" s="421">
        <v>100</v>
      </c>
      <c r="O253" s="31" t="s">
        <v>162</v>
      </c>
      <c r="P253" s="68" t="s">
        <v>413</v>
      </c>
      <c r="Q253" s="31" t="s">
        <v>271</v>
      </c>
      <c r="R253" s="31" t="s">
        <v>163</v>
      </c>
      <c r="S253" s="31" t="s">
        <v>162</v>
      </c>
      <c r="T253" s="31" t="s">
        <v>74</v>
      </c>
      <c r="U253" s="22"/>
      <c r="V253" s="22"/>
      <c r="W253" s="31" t="s">
        <v>255</v>
      </c>
      <c r="X253" s="31" t="s">
        <v>172</v>
      </c>
      <c r="Y253" s="54">
        <v>0</v>
      </c>
      <c r="Z253" s="54">
        <v>100</v>
      </c>
      <c r="AA253" s="54">
        <v>0</v>
      </c>
      <c r="AB253" s="22"/>
      <c r="AC253" s="31" t="s">
        <v>164</v>
      </c>
      <c r="AD253" s="22"/>
      <c r="AE253" s="159">
        <v>10203676.199999999</v>
      </c>
      <c r="AF253" s="159">
        <v>10203676.199999999</v>
      </c>
      <c r="AG253" s="150">
        <f>AF253*1.12</f>
        <v>11428117.344000001</v>
      </c>
      <c r="AH253" s="22"/>
      <c r="AI253" s="159">
        <v>10203676.199999999</v>
      </c>
      <c r="AJ253" s="159">
        <v>10203676.199999999</v>
      </c>
      <c r="AK253" s="150">
        <f>AJ253*1.12</f>
        <v>11428117.344000001</v>
      </c>
      <c r="AL253" s="22"/>
      <c r="AM253" s="159"/>
      <c r="AN253" s="159"/>
      <c r="AO253" s="150"/>
      <c r="AP253" s="22"/>
      <c r="AQ253" s="22"/>
      <c r="AR253" s="22"/>
      <c r="AS253" s="22"/>
      <c r="AT253" s="22"/>
      <c r="AU253" s="22"/>
      <c r="AV253" s="22"/>
      <c r="AW253" s="22"/>
      <c r="AX253" s="97"/>
      <c r="AY253" s="97">
        <f>AF253+AJ253</f>
        <v>20407352.399999999</v>
      </c>
      <c r="AZ253" s="97">
        <f>AY253*1.12</f>
        <v>22856234.688000001</v>
      </c>
      <c r="BA253" s="187" t="s">
        <v>167</v>
      </c>
      <c r="BB253" s="27" t="s">
        <v>521</v>
      </c>
      <c r="BC253" s="27" t="s">
        <v>520</v>
      </c>
      <c r="BD253" s="22"/>
      <c r="BE253" s="22"/>
      <c r="BF253" s="41"/>
      <c r="BG253" s="22"/>
      <c r="BH253" s="22"/>
      <c r="BI253" s="41"/>
      <c r="BJ253" s="22"/>
      <c r="BK253" s="22"/>
      <c r="BL253" s="22"/>
      <c r="BM253" s="40" t="s">
        <v>1154</v>
      </c>
    </row>
    <row r="254" spans="1:98" s="6" customFormat="1" ht="12.95" customHeight="1" x14ac:dyDescent="0.2">
      <c r="A254" s="34" t="s">
        <v>49</v>
      </c>
      <c r="B254" s="237"/>
      <c r="C254" s="37" t="s">
        <v>711</v>
      </c>
      <c r="D254" s="119" t="s">
        <v>61</v>
      </c>
      <c r="E254" s="52"/>
      <c r="F254" s="469" t="s">
        <v>712</v>
      </c>
      <c r="G254" s="31" t="s">
        <v>709</v>
      </c>
      <c r="H254" s="31" t="s">
        <v>710</v>
      </c>
      <c r="I254" s="31" t="s">
        <v>710</v>
      </c>
      <c r="J254" s="27" t="s">
        <v>522</v>
      </c>
      <c r="K254" s="168" t="s">
        <v>22</v>
      </c>
      <c r="L254" s="52"/>
      <c r="M254" s="52"/>
      <c r="N254" s="421">
        <v>100</v>
      </c>
      <c r="O254" s="31" t="s">
        <v>162</v>
      </c>
      <c r="P254" s="68" t="s">
        <v>413</v>
      </c>
      <c r="Q254" s="31" t="s">
        <v>271</v>
      </c>
      <c r="R254" s="31" t="s">
        <v>163</v>
      </c>
      <c r="S254" s="31" t="s">
        <v>162</v>
      </c>
      <c r="T254" s="140" t="s">
        <v>234</v>
      </c>
      <c r="U254" s="52"/>
      <c r="V254" s="41"/>
      <c r="W254" s="31" t="s">
        <v>255</v>
      </c>
      <c r="X254" s="31" t="s">
        <v>172</v>
      </c>
      <c r="Y254" s="54">
        <v>0</v>
      </c>
      <c r="Z254" s="54">
        <v>100</v>
      </c>
      <c r="AA254" s="54">
        <v>0</v>
      </c>
      <c r="AB254" s="52"/>
      <c r="AC254" s="31" t="s">
        <v>164</v>
      </c>
      <c r="AD254" s="183"/>
      <c r="AE254" s="159">
        <v>3228524.88</v>
      </c>
      <c r="AF254" s="159">
        <v>3228524.88</v>
      </c>
      <c r="AG254" s="150">
        <f t="shared" ref="AG254:AG256" si="338">AF254*1.12</f>
        <v>3615947.8656000001</v>
      </c>
      <c r="AH254" s="183"/>
      <c r="AI254" s="159">
        <v>3228524.88</v>
      </c>
      <c r="AJ254" s="159">
        <v>3228524.88</v>
      </c>
      <c r="AK254" s="150">
        <f t="shared" ref="AK254:AK256" si="339">AJ254*1.12</f>
        <v>3615947.8656000001</v>
      </c>
      <c r="AL254" s="183"/>
      <c r="AM254" s="181"/>
      <c r="AN254" s="181"/>
      <c r="AO254" s="181"/>
      <c r="AP254" s="183"/>
      <c r="AQ254" s="181"/>
      <c r="AR254" s="181"/>
      <c r="AS254" s="181"/>
      <c r="AT254" s="183"/>
      <c r="AU254" s="181"/>
      <c r="AV254" s="181"/>
      <c r="AW254" s="181"/>
      <c r="AX254" s="183"/>
      <c r="AY254" s="97">
        <f t="shared" ref="AY254:AY256" si="340">AF254+AJ254</f>
        <v>6457049.7599999998</v>
      </c>
      <c r="AZ254" s="97">
        <f t="shared" ref="AZ254:AZ256" si="341">AY254*1.12</f>
        <v>7231895.7312000003</v>
      </c>
      <c r="BA254" s="187" t="s">
        <v>167</v>
      </c>
      <c r="BB254" s="27" t="s">
        <v>523</v>
      </c>
      <c r="BC254" s="27" t="s">
        <v>522</v>
      </c>
      <c r="BD254" s="52"/>
      <c r="BE254" s="52"/>
      <c r="BF254" s="52"/>
      <c r="BG254" s="52"/>
      <c r="BH254" s="52"/>
      <c r="BI254" s="52"/>
      <c r="BJ254" s="52"/>
      <c r="BK254" s="41"/>
      <c r="BL254" s="41"/>
      <c r="BM254" s="40" t="s">
        <v>1154</v>
      </c>
    </row>
    <row r="255" spans="1:98" s="6" customFormat="1" ht="12.95" customHeight="1" x14ac:dyDescent="0.2">
      <c r="A255" s="34" t="s">
        <v>49</v>
      </c>
      <c r="B255" s="28"/>
      <c r="C255" s="37" t="s">
        <v>713</v>
      </c>
      <c r="D255" s="119" t="s">
        <v>60</v>
      </c>
      <c r="E255" s="29"/>
      <c r="F255" s="469" t="s">
        <v>714</v>
      </c>
      <c r="G255" s="31" t="s">
        <v>709</v>
      </c>
      <c r="H255" s="31" t="s">
        <v>710</v>
      </c>
      <c r="I255" s="31" t="s">
        <v>710</v>
      </c>
      <c r="J255" s="27" t="s">
        <v>524</v>
      </c>
      <c r="K255" s="168" t="s">
        <v>22</v>
      </c>
      <c r="L255" s="28"/>
      <c r="M255" s="28"/>
      <c r="N255" s="421">
        <v>100</v>
      </c>
      <c r="O255" s="31" t="s">
        <v>162</v>
      </c>
      <c r="P255" s="68" t="s">
        <v>413</v>
      </c>
      <c r="Q255" s="31" t="s">
        <v>271</v>
      </c>
      <c r="R255" s="31" t="s">
        <v>163</v>
      </c>
      <c r="S255" s="31" t="s">
        <v>162</v>
      </c>
      <c r="T255" s="140" t="s">
        <v>525</v>
      </c>
      <c r="U255" s="28"/>
      <c r="V255" s="28"/>
      <c r="W255" s="31" t="s">
        <v>255</v>
      </c>
      <c r="X255" s="31" t="s">
        <v>172</v>
      </c>
      <c r="Y255" s="54">
        <v>0</v>
      </c>
      <c r="Z255" s="54">
        <v>100</v>
      </c>
      <c r="AA255" s="54">
        <v>0</v>
      </c>
      <c r="AB255" s="28"/>
      <c r="AC255" s="31" t="s">
        <v>164</v>
      </c>
      <c r="AD255" s="172"/>
      <c r="AE255" s="159">
        <v>15106903.199999999</v>
      </c>
      <c r="AF255" s="159">
        <v>15106903.199999999</v>
      </c>
      <c r="AG255" s="150">
        <f t="shared" si="338"/>
        <v>16919731.584000003</v>
      </c>
      <c r="AH255" s="172"/>
      <c r="AI255" s="159">
        <v>15106903.199999999</v>
      </c>
      <c r="AJ255" s="159">
        <v>15106903.199999999</v>
      </c>
      <c r="AK255" s="150">
        <f t="shared" si="339"/>
        <v>16919731.584000003</v>
      </c>
      <c r="AL255" s="172"/>
      <c r="AM255" s="172"/>
      <c r="AN255" s="167"/>
      <c r="AO255" s="167"/>
      <c r="AP255" s="172"/>
      <c r="AQ255" s="172"/>
      <c r="AR255" s="167"/>
      <c r="AS255" s="167"/>
      <c r="AT255" s="28"/>
      <c r="AU255" s="28"/>
      <c r="AV255" s="28"/>
      <c r="AW255" s="28"/>
      <c r="AX255" s="28"/>
      <c r="AY255" s="97">
        <f t="shared" si="340"/>
        <v>30213806.399999999</v>
      </c>
      <c r="AZ255" s="97">
        <f t="shared" si="341"/>
        <v>33839463.168000005</v>
      </c>
      <c r="BA255" s="187" t="s">
        <v>167</v>
      </c>
      <c r="BB255" s="27" t="s">
        <v>526</v>
      </c>
      <c r="BC255" s="27" t="s">
        <v>524</v>
      </c>
      <c r="BD255" s="47"/>
      <c r="BE255" s="28"/>
      <c r="BF255" s="28"/>
      <c r="BG255" s="47"/>
      <c r="BH255" s="28"/>
      <c r="BI255" s="28"/>
      <c r="BJ255" s="47"/>
      <c r="BK255" s="28"/>
      <c r="BL255" s="28"/>
      <c r="BM255" s="40" t="s">
        <v>1154</v>
      </c>
    </row>
    <row r="256" spans="1:98" s="6" customFormat="1" ht="12.95" customHeight="1" x14ac:dyDescent="0.2">
      <c r="A256" s="34" t="s">
        <v>49</v>
      </c>
      <c r="B256" s="22"/>
      <c r="C256" s="37" t="s">
        <v>715</v>
      </c>
      <c r="D256" s="119" t="s">
        <v>59</v>
      </c>
      <c r="E256" s="29"/>
      <c r="F256" s="469" t="s">
        <v>716</v>
      </c>
      <c r="G256" s="31" t="s">
        <v>709</v>
      </c>
      <c r="H256" s="31" t="s">
        <v>710</v>
      </c>
      <c r="I256" s="31" t="s">
        <v>710</v>
      </c>
      <c r="J256" s="27" t="s">
        <v>527</v>
      </c>
      <c r="K256" s="168" t="s">
        <v>22</v>
      </c>
      <c r="L256" s="22"/>
      <c r="M256" s="22"/>
      <c r="N256" s="421">
        <v>100</v>
      </c>
      <c r="O256" s="31" t="s">
        <v>162</v>
      </c>
      <c r="P256" s="68" t="s">
        <v>413</v>
      </c>
      <c r="Q256" s="31" t="s">
        <v>271</v>
      </c>
      <c r="R256" s="31" t="s">
        <v>163</v>
      </c>
      <c r="S256" s="31" t="s">
        <v>162</v>
      </c>
      <c r="T256" s="140" t="s">
        <v>528</v>
      </c>
      <c r="U256" s="22"/>
      <c r="V256" s="22"/>
      <c r="W256" s="31" t="s">
        <v>255</v>
      </c>
      <c r="X256" s="31" t="s">
        <v>172</v>
      </c>
      <c r="Y256" s="54">
        <v>0</v>
      </c>
      <c r="Z256" s="54">
        <v>100</v>
      </c>
      <c r="AA256" s="54">
        <v>0</v>
      </c>
      <c r="AB256" s="22"/>
      <c r="AC256" s="31" t="s">
        <v>164</v>
      </c>
      <c r="AD256" s="22"/>
      <c r="AE256" s="159">
        <v>6110291.1600000001</v>
      </c>
      <c r="AF256" s="159">
        <v>6110291.1600000001</v>
      </c>
      <c r="AG256" s="150">
        <f t="shared" si="338"/>
        <v>6843526.099200001</v>
      </c>
      <c r="AH256" s="22"/>
      <c r="AI256" s="159">
        <v>6110291.1600000001</v>
      </c>
      <c r="AJ256" s="159">
        <v>6110291.1600000001</v>
      </c>
      <c r="AK256" s="150">
        <f t="shared" si="339"/>
        <v>6843526.099200001</v>
      </c>
      <c r="AL256" s="22"/>
      <c r="AM256" s="22"/>
      <c r="AN256" s="22"/>
      <c r="AO256" s="22"/>
      <c r="AP256" s="22"/>
      <c r="AQ256" s="22"/>
      <c r="AR256" s="22"/>
      <c r="AS256" s="22"/>
      <c r="AT256" s="22"/>
      <c r="AU256" s="22"/>
      <c r="AV256" s="22"/>
      <c r="AW256" s="22"/>
      <c r="AX256" s="22"/>
      <c r="AY256" s="97">
        <f t="shared" si="340"/>
        <v>12220582.32</v>
      </c>
      <c r="AZ256" s="97">
        <f t="shared" si="341"/>
        <v>13687052.198400002</v>
      </c>
      <c r="BA256" s="187" t="s">
        <v>167</v>
      </c>
      <c r="BB256" s="27" t="s">
        <v>529</v>
      </c>
      <c r="BC256" s="27" t="s">
        <v>527</v>
      </c>
      <c r="BD256" s="41"/>
      <c r="BE256" s="22"/>
      <c r="BF256" s="22"/>
      <c r="BG256" s="41"/>
      <c r="BH256" s="22"/>
      <c r="BI256" s="22"/>
      <c r="BJ256" s="41"/>
      <c r="BK256" s="22"/>
      <c r="BL256" s="22"/>
      <c r="BM256" s="40" t="s">
        <v>1154</v>
      </c>
    </row>
    <row r="257" spans="1:98" ht="12.95" customHeight="1" x14ac:dyDescent="0.2">
      <c r="A257" s="34" t="s">
        <v>49</v>
      </c>
      <c r="B257" s="22"/>
      <c r="C257" s="22"/>
      <c r="D257" s="469" t="s">
        <v>67</v>
      </c>
      <c r="E257" s="29"/>
      <c r="F257" s="168" t="s">
        <v>749</v>
      </c>
      <c r="G257" s="168" t="s">
        <v>744</v>
      </c>
      <c r="H257" s="168"/>
      <c r="I257" s="168" t="s">
        <v>745</v>
      </c>
      <c r="J257" s="168" t="s">
        <v>745</v>
      </c>
      <c r="K257" s="168" t="s">
        <v>739</v>
      </c>
      <c r="L257" s="421" t="s">
        <v>746</v>
      </c>
      <c r="M257" s="22"/>
      <c r="N257" s="421">
        <v>100</v>
      </c>
      <c r="O257" s="421">
        <v>230000000</v>
      </c>
      <c r="P257" s="68" t="s">
        <v>413</v>
      </c>
      <c r="Q257" s="31" t="s">
        <v>254</v>
      </c>
      <c r="R257" s="31" t="s">
        <v>163</v>
      </c>
      <c r="S257" s="31" t="s">
        <v>162</v>
      </c>
      <c r="T257" s="108" t="s">
        <v>35</v>
      </c>
      <c r="U257" s="22"/>
      <c r="V257" s="22"/>
      <c r="W257" s="31" t="s">
        <v>255</v>
      </c>
      <c r="X257" s="31" t="s">
        <v>313</v>
      </c>
      <c r="Y257" s="54">
        <v>0</v>
      </c>
      <c r="Z257" s="54">
        <v>100</v>
      </c>
      <c r="AA257" s="54">
        <v>0</v>
      </c>
      <c r="AB257" s="22"/>
      <c r="AC257" s="54" t="s">
        <v>164</v>
      </c>
      <c r="AD257" s="22"/>
      <c r="AE257" s="159">
        <v>77740313</v>
      </c>
      <c r="AF257" s="159">
        <f>AE257</f>
        <v>77740313</v>
      </c>
      <c r="AG257" s="150">
        <f>AF257*1.12</f>
        <v>87069150.560000002</v>
      </c>
      <c r="AH257" s="22"/>
      <c r="AI257" s="159">
        <v>77740310</v>
      </c>
      <c r="AJ257" s="159">
        <f>AI257</f>
        <v>77740310</v>
      </c>
      <c r="AK257" s="150">
        <f>AJ257*1.12</f>
        <v>87069147.200000003</v>
      </c>
      <c r="AL257" s="22"/>
      <c r="AM257" s="159">
        <v>77740310</v>
      </c>
      <c r="AN257" s="159">
        <f>AM257</f>
        <v>77740310</v>
      </c>
      <c r="AO257" s="150">
        <f>AN257*1.12</f>
        <v>87069147.200000003</v>
      </c>
      <c r="AP257" s="22"/>
      <c r="AQ257" s="22"/>
      <c r="AR257" s="22"/>
      <c r="AS257" s="22"/>
      <c r="AT257" s="22"/>
      <c r="AU257" s="22"/>
      <c r="AV257" s="22"/>
      <c r="AW257" s="22"/>
      <c r="AX257" s="97"/>
      <c r="AY257" s="97">
        <v>0</v>
      </c>
      <c r="AZ257" s="97">
        <f>AY257*1.12</f>
        <v>0</v>
      </c>
      <c r="BA257" s="31" t="s">
        <v>167</v>
      </c>
      <c r="BB257" s="26" t="s">
        <v>747</v>
      </c>
      <c r="BC257" s="26" t="s">
        <v>748</v>
      </c>
      <c r="BD257" s="22"/>
      <c r="BE257" s="22"/>
      <c r="BF257" s="41"/>
      <c r="BG257" s="22"/>
      <c r="BH257" s="22"/>
      <c r="BI257" s="41"/>
      <c r="BJ257" s="22"/>
      <c r="BK257" s="22"/>
      <c r="BL257" s="22"/>
      <c r="BM257" s="32" t="s">
        <v>1151</v>
      </c>
      <c r="BN257" s="6" t="s">
        <v>979</v>
      </c>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row>
    <row r="258" spans="1:98" s="46" customFormat="1" ht="12.95" customHeight="1" x14ac:dyDescent="0.2">
      <c r="A258" s="26" t="s">
        <v>211</v>
      </c>
      <c r="B258" s="26"/>
      <c r="C258" s="37" t="s">
        <v>758</v>
      </c>
      <c r="D258" s="119" t="s">
        <v>71</v>
      </c>
      <c r="E258" s="26"/>
      <c r="F258" s="38"/>
      <c r="G258" s="38" t="s">
        <v>387</v>
      </c>
      <c r="H258" s="38"/>
      <c r="I258" s="27" t="s">
        <v>388</v>
      </c>
      <c r="J258" s="27" t="s">
        <v>388</v>
      </c>
      <c r="K258" s="26" t="s">
        <v>759</v>
      </c>
      <c r="L258" s="22" t="s">
        <v>760</v>
      </c>
      <c r="M258" s="26"/>
      <c r="N258" s="26" t="s">
        <v>189</v>
      </c>
      <c r="O258" s="38">
        <v>230000000</v>
      </c>
      <c r="P258" s="68" t="s">
        <v>413</v>
      </c>
      <c r="Q258" s="152" t="s">
        <v>254</v>
      </c>
      <c r="R258" s="26" t="s">
        <v>163</v>
      </c>
      <c r="S258" s="38">
        <v>230000000</v>
      </c>
      <c r="T258" s="27" t="s">
        <v>31</v>
      </c>
      <c r="U258" s="26"/>
      <c r="V258" s="152" t="s">
        <v>761</v>
      </c>
      <c r="W258" s="26"/>
      <c r="X258" s="152"/>
      <c r="Y258" s="49">
        <v>0</v>
      </c>
      <c r="Z258" s="49">
        <v>100</v>
      </c>
      <c r="AA258" s="49">
        <v>0</v>
      </c>
      <c r="AB258" s="26"/>
      <c r="AC258" s="32" t="s">
        <v>164</v>
      </c>
      <c r="AD258" s="153"/>
      <c r="AE258" s="154"/>
      <c r="AF258" s="154">
        <v>11183040</v>
      </c>
      <c r="AG258" s="154">
        <f t="shared" ref="AG258:AG266" si="342">AF258*1.12</f>
        <v>12525004.800000001</v>
      </c>
      <c r="AH258" s="154"/>
      <c r="AI258" s="154"/>
      <c r="AJ258" s="154">
        <v>11574468</v>
      </c>
      <c r="AK258" s="154">
        <f t="shared" ref="AK258:AK265" si="343">AJ258*1.12</f>
        <v>12963404.160000002</v>
      </c>
      <c r="AL258" s="155"/>
      <c r="AM258" s="154"/>
      <c r="AN258" s="154">
        <v>11979576</v>
      </c>
      <c r="AO258" s="154">
        <f t="shared" ref="AO258:AO265" si="344">AN258*1.12</f>
        <v>13417125.120000001</v>
      </c>
      <c r="AP258" s="155"/>
      <c r="AQ258" s="154"/>
      <c r="AR258" s="154">
        <v>12398832</v>
      </c>
      <c r="AS258" s="154">
        <f t="shared" ref="AS258:AS265" si="345">AR258*1.12</f>
        <v>13886691.840000002</v>
      </c>
      <c r="AT258" s="155"/>
      <c r="AU258" s="154"/>
      <c r="AV258" s="154"/>
      <c r="AW258" s="154"/>
      <c r="AX258" s="155"/>
      <c r="AY258" s="154">
        <f>AF258+AJ258+AN258+AR258+AV258</f>
        <v>47135916</v>
      </c>
      <c r="AZ258" s="154">
        <f>AY258*1.12</f>
        <v>52792225.920000002</v>
      </c>
      <c r="BA258" s="38" t="s">
        <v>167</v>
      </c>
      <c r="BB258" s="31" t="s">
        <v>762</v>
      </c>
      <c r="BC258" s="31" t="s">
        <v>763</v>
      </c>
      <c r="BD258" s="26" t="s">
        <v>566</v>
      </c>
      <c r="BE258" s="26"/>
      <c r="BF258" s="26"/>
      <c r="BG258" s="26"/>
      <c r="BH258" s="26"/>
      <c r="BI258" s="38"/>
      <c r="BJ258" s="38"/>
      <c r="BK258" s="38"/>
      <c r="BL258" s="38"/>
      <c r="BM258" s="38"/>
      <c r="BN258" s="156" t="s">
        <v>566</v>
      </c>
      <c r="BO258" s="60"/>
      <c r="BP258" s="60"/>
      <c r="BQ258" s="60"/>
      <c r="BR258" s="60"/>
      <c r="BS258" s="60"/>
      <c r="BT258" s="60"/>
      <c r="BU258" s="60"/>
      <c r="BV258" s="60"/>
      <c r="BW258" s="60"/>
      <c r="BX258" s="60"/>
      <c r="BY258" s="60"/>
      <c r="BZ258" s="60"/>
      <c r="CA258" s="60"/>
      <c r="CB258" s="60"/>
      <c r="CC258" s="60"/>
      <c r="CD258" s="60"/>
      <c r="CE258" s="60"/>
      <c r="CF258" s="60"/>
      <c r="CG258" s="60"/>
      <c r="CH258" s="60"/>
      <c r="CI258" s="60"/>
    </row>
    <row r="259" spans="1:98" s="46" customFormat="1" ht="12.95" customHeight="1" x14ac:dyDescent="0.2">
      <c r="A259" s="26" t="s">
        <v>211</v>
      </c>
      <c r="B259" s="26"/>
      <c r="C259" s="37" t="s">
        <v>764</v>
      </c>
      <c r="D259" s="119" t="s">
        <v>72</v>
      </c>
      <c r="E259" s="26"/>
      <c r="F259" s="38"/>
      <c r="G259" s="38" t="s">
        <v>387</v>
      </c>
      <c r="H259" s="38"/>
      <c r="I259" s="27" t="s">
        <v>388</v>
      </c>
      <c r="J259" s="27" t="s">
        <v>388</v>
      </c>
      <c r="K259" s="26" t="s">
        <v>759</v>
      </c>
      <c r="L259" s="22" t="s">
        <v>760</v>
      </c>
      <c r="M259" s="26"/>
      <c r="N259" s="26" t="s">
        <v>189</v>
      </c>
      <c r="O259" s="38">
        <v>230000000</v>
      </c>
      <c r="P259" s="68" t="s">
        <v>413</v>
      </c>
      <c r="Q259" s="152" t="s">
        <v>254</v>
      </c>
      <c r="R259" s="26" t="s">
        <v>163</v>
      </c>
      <c r="S259" s="38">
        <v>230000000</v>
      </c>
      <c r="T259" s="27" t="s">
        <v>31</v>
      </c>
      <c r="U259" s="26"/>
      <c r="V259" s="152" t="s">
        <v>761</v>
      </c>
      <c r="W259" s="26"/>
      <c r="X259" s="152"/>
      <c r="Y259" s="49">
        <v>0</v>
      </c>
      <c r="Z259" s="49">
        <v>100</v>
      </c>
      <c r="AA259" s="49">
        <v>0</v>
      </c>
      <c r="AB259" s="26"/>
      <c r="AC259" s="32" t="s">
        <v>164</v>
      </c>
      <c r="AD259" s="153"/>
      <c r="AE259" s="154"/>
      <c r="AF259" s="154">
        <v>11183040</v>
      </c>
      <c r="AG259" s="154">
        <f t="shared" si="342"/>
        <v>12525004.800000001</v>
      </c>
      <c r="AH259" s="154"/>
      <c r="AI259" s="154"/>
      <c r="AJ259" s="154">
        <v>11574468</v>
      </c>
      <c r="AK259" s="154">
        <f t="shared" si="343"/>
        <v>12963404.160000002</v>
      </c>
      <c r="AL259" s="155"/>
      <c r="AM259" s="154"/>
      <c r="AN259" s="154">
        <v>11979576</v>
      </c>
      <c r="AO259" s="154">
        <f t="shared" si="344"/>
        <v>13417125.120000001</v>
      </c>
      <c r="AP259" s="155"/>
      <c r="AQ259" s="154"/>
      <c r="AR259" s="154">
        <v>12398832</v>
      </c>
      <c r="AS259" s="154">
        <f t="shared" si="345"/>
        <v>13886691.840000002</v>
      </c>
      <c r="AT259" s="155"/>
      <c r="AU259" s="154"/>
      <c r="AV259" s="154"/>
      <c r="AW259" s="154"/>
      <c r="AX259" s="155"/>
      <c r="AY259" s="154">
        <f t="shared" ref="AY259:AY292" si="346">AF259+AJ259+AN259+AR259+AV259</f>
        <v>47135916</v>
      </c>
      <c r="AZ259" s="154">
        <f t="shared" ref="AZ259:AZ312" si="347">AY259*1.12</f>
        <v>52792225.920000002</v>
      </c>
      <c r="BA259" s="38" t="s">
        <v>167</v>
      </c>
      <c r="BB259" s="31" t="s">
        <v>765</v>
      </c>
      <c r="BC259" s="31" t="s">
        <v>766</v>
      </c>
      <c r="BD259" s="26"/>
      <c r="BE259" s="26"/>
      <c r="BF259" s="26"/>
      <c r="BG259" s="26"/>
      <c r="BH259" s="26"/>
      <c r="BI259" s="38"/>
      <c r="BJ259" s="38"/>
      <c r="BK259" s="38"/>
      <c r="BL259" s="38"/>
      <c r="BM259" s="38"/>
      <c r="BN259" s="156" t="s">
        <v>566</v>
      </c>
      <c r="BO259" s="60"/>
      <c r="BP259" s="60"/>
      <c r="BQ259" s="60"/>
      <c r="BR259" s="60"/>
      <c r="BS259" s="60"/>
      <c r="BT259" s="60"/>
      <c r="BU259" s="60"/>
      <c r="BV259" s="60"/>
      <c r="BW259" s="60"/>
      <c r="BX259" s="60"/>
      <c r="BY259" s="60"/>
      <c r="BZ259" s="60"/>
      <c r="CA259" s="60"/>
      <c r="CB259" s="60"/>
      <c r="CC259" s="60"/>
      <c r="CD259" s="60"/>
      <c r="CE259" s="60"/>
      <c r="CF259" s="60"/>
      <c r="CG259" s="60"/>
      <c r="CH259" s="60"/>
      <c r="CI259" s="60"/>
    </row>
    <row r="260" spans="1:98" s="46" customFormat="1" ht="12.95" customHeight="1" x14ac:dyDescent="0.2">
      <c r="A260" s="26" t="s">
        <v>211</v>
      </c>
      <c r="B260" s="26"/>
      <c r="C260" s="37" t="s">
        <v>767</v>
      </c>
      <c r="D260" s="119" t="s">
        <v>559</v>
      </c>
      <c r="E260" s="26"/>
      <c r="F260" s="38"/>
      <c r="G260" s="38" t="s">
        <v>387</v>
      </c>
      <c r="H260" s="38"/>
      <c r="I260" s="27" t="s">
        <v>388</v>
      </c>
      <c r="J260" s="27" t="s">
        <v>388</v>
      </c>
      <c r="K260" s="26" t="s">
        <v>759</v>
      </c>
      <c r="L260" s="22" t="s">
        <v>760</v>
      </c>
      <c r="M260" s="26"/>
      <c r="N260" s="26" t="s">
        <v>189</v>
      </c>
      <c r="O260" s="38">
        <v>230000000</v>
      </c>
      <c r="P260" s="68" t="s">
        <v>413</v>
      </c>
      <c r="Q260" s="152" t="s">
        <v>254</v>
      </c>
      <c r="R260" s="26" t="s">
        <v>163</v>
      </c>
      <c r="S260" s="38">
        <v>230000000</v>
      </c>
      <c r="T260" s="27" t="s">
        <v>31</v>
      </c>
      <c r="U260" s="26"/>
      <c r="V260" s="152" t="s">
        <v>761</v>
      </c>
      <c r="W260" s="26"/>
      <c r="X260" s="152"/>
      <c r="Y260" s="49">
        <v>0</v>
      </c>
      <c r="Z260" s="49">
        <v>100</v>
      </c>
      <c r="AA260" s="49">
        <v>0</v>
      </c>
      <c r="AB260" s="26"/>
      <c r="AC260" s="32" t="s">
        <v>164</v>
      </c>
      <c r="AD260" s="153"/>
      <c r="AE260" s="154"/>
      <c r="AF260" s="154">
        <v>7455360</v>
      </c>
      <c r="AG260" s="154">
        <f t="shared" si="342"/>
        <v>8350003.2000000011</v>
      </c>
      <c r="AH260" s="154"/>
      <c r="AI260" s="154"/>
      <c r="AJ260" s="154">
        <v>7716312</v>
      </c>
      <c r="AK260" s="154">
        <f t="shared" si="343"/>
        <v>8642269.4400000013</v>
      </c>
      <c r="AL260" s="155"/>
      <c r="AM260" s="154"/>
      <c r="AN260" s="154">
        <v>7986384</v>
      </c>
      <c r="AO260" s="154">
        <f t="shared" si="344"/>
        <v>8944750.0800000001</v>
      </c>
      <c r="AP260" s="155"/>
      <c r="AQ260" s="154"/>
      <c r="AR260" s="154">
        <v>8265888</v>
      </c>
      <c r="AS260" s="154">
        <f t="shared" si="345"/>
        <v>9257794.5600000005</v>
      </c>
      <c r="AT260" s="155"/>
      <c r="AU260" s="154"/>
      <c r="AV260" s="154"/>
      <c r="AW260" s="154"/>
      <c r="AX260" s="155"/>
      <c r="AY260" s="154">
        <f t="shared" si="346"/>
        <v>31423944</v>
      </c>
      <c r="AZ260" s="154">
        <f t="shared" si="347"/>
        <v>35194817.280000001</v>
      </c>
      <c r="BA260" s="38" t="s">
        <v>167</v>
      </c>
      <c r="BB260" s="31" t="s">
        <v>768</v>
      </c>
      <c r="BC260" s="31" t="s">
        <v>769</v>
      </c>
      <c r="BD260" s="26"/>
      <c r="BE260" s="26"/>
      <c r="BF260" s="26"/>
      <c r="BG260" s="26"/>
      <c r="BH260" s="26"/>
      <c r="BI260" s="38"/>
      <c r="BJ260" s="38"/>
      <c r="BK260" s="38"/>
      <c r="BL260" s="38"/>
      <c r="BM260" s="38"/>
      <c r="BN260" s="156" t="s">
        <v>566</v>
      </c>
      <c r="BO260" s="60"/>
      <c r="BP260" s="60"/>
      <c r="BQ260" s="60"/>
      <c r="BR260" s="60"/>
      <c r="BS260" s="60"/>
      <c r="BT260" s="60"/>
      <c r="BU260" s="60"/>
      <c r="BV260" s="60"/>
      <c r="BW260" s="60"/>
      <c r="BX260" s="60"/>
      <c r="BY260" s="60"/>
      <c r="BZ260" s="60"/>
      <c r="CA260" s="60"/>
      <c r="CB260" s="60"/>
      <c r="CC260" s="60"/>
      <c r="CD260" s="60"/>
      <c r="CE260" s="60"/>
      <c r="CF260" s="60"/>
      <c r="CG260" s="60"/>
      <c r="CH260" s="60"/>
      <c r="CI260" s="60"/>
    </row>
    <row r="261" spans="1:98" s="46" customFormat="1" ht="12.95" customHeight="1" x14ac:dyDescent="0.2">
      <c r="A261" s="26" t="s">
        <v>211</v>
      </c>
      <c r="B261" s="26"/>
      <c r="C261" s="37" t="s">
        <v>770</v>
      </c>
      <c r="D261" s="119" t="s">
        <v>73</v>
      </c>
      <c r="E261" s="26"/>
      <c r="F261" s="38"/>
      <c r="G261" s="38" t="s">
        <v>387</v>
      </c>
      <c r="H261" s="38"/>
      <c r="I261" s="27" t="s">
        <v>388</v>
      </c>
      <c r="J261" s="27" t="s">
        <v>388</v>
      </c>
      <c r="K261" s="26" t="s">
        <v>759</v>
      </c>
      <c r="L261" s="22" t="s">
        <v>760</v>
      </c>
      <c r="M261" s="26"/>
      <c r="N261" s="26" t="s">
        <v>189</v>
      </c>
      <c r="O261" s="38">
        <v>230000000</v>
      </c>
      <c r="P261" s="68" t="s">
        <v>413</v>
      </c>
      <c r="Q261" s="152" t="s">
        <v>254</v>
      </c>
      <c r="R261" s="26" t="s">
        <v>163</v>
      </c>
      <c r="S261" s="38">
        <v>230000000</v>
      </c>
      <c r="T261" s="27" t="s">
        <v>31</v>
      </c>
      <c r="U261" s="26"/>
      <c r="V261" s="152" t="s">
        <v>761</v>
      </c>
      <c r="W261" s="26"/>
      <c r="X261" s="152"/>
      <c r="Y261" s="49">
        <v>0</v>
      </c>
      <c r="Z261" s="49">
        <v>100</v>
      </c>
      <c r="AA261" s="49">
        <v>0</v>
      </c>
      <c r="AB261" s="26"/>
      <c r="AC261" s="32" t="s">
        <v>164</v>
      </c>
      <c r="AD261" s="153"/>
      <c r="AE261" s="154"/>
      <c r="AF261" s="154">
        <v>14910720</v>
      </c>
      <c r="AG261" s="154">
        <f t="shared" si="342"/>
        <v>16700006.400000002</v>
      </c>
      <c r="AH261" s="154"/>
      <c r="AI261" s="154"/>
      <c r="AJ261" s="154">
        <v>15432624</v>
      </c>
      <c r="AK261" s="154">
        <f t="shared" si="343"/>
        <v>17284538.880000003</v>
      </c>
      <c r="AL261" s="155"/>
      <c r="AM261" s="154"/>
      <c r="AN261" s="154">
        <v>15972768</v>
      </c>
      <c r="AO261" s="154">
        <f t="shared" si="344"/>
        <v>17889500.16</v>
      </c>
      <c r="AP261" s="155"/>
      <c r="AQ261" s="154"/>
      <c r="AR261" s="154">
        <v>16531776</v>
      </c>
      <c r="AS261" s="154">
        <f t="shared" si="345"/>
        <v>18515589.120000001</v>
      </c>
      <c r="AT261" s="155"/>
      <c r="AU261" s="154"/>
      <c r="AV261" s="154"/>
      <c r="AW261" s="154"/>
      <c r="AX261" s="155"/>
      <c r="AY261" s="154">
        <f t="shared" si="346"/>
        <v>62847888</v>
      </c>
      <c r="AZ261" s="154">
        <f t="shared" si="347"/>
        <v>70389634.560000002</v>
      </c>
      <c r="BA261" s="38" t="s">
        <v>167</v>
      </c>
      <c r="BB261" s="31" t="s">
        <v>771</v>
      </c>
      <c r="BC261" s="31" t="s">
        <v>772</v>
      </c>
      <c r="BD261" s="26"/>
      <c r="BE261" s="26"/>
      <c r="BF261" s="26"/>
      <c r="BG261" s="26"/>
      <c r="BH261" s="26"/>
      <c r="BI261" s="38"/>
      <c r="BJ261" s="38"/>
      <c r="BK261" s="38"/>
      <c r="BL261" s="38"/>
      <c r="BM261" s="38"/>
      <c r="BN261" s="156" t="s">
        <v>566</v>
      </c>
      <c r="BO261" s="60"/>
      <c r="BP261" s="60"/>
      <c r="BQ261" s="60"/>
      <c r="BR261" s="60"/>
      <c r="BS261" s="60"/>
      <c r="BT261" s="60"/>
      <c r="BU261" s="60"/>
      <c r="BV261" s="60"/>
      <c r="BW261" s="60"/>
      <c r="BX261" s="60"/>
      <c r="BY261" s="60"/>
      <c r="BZ261" s="60"/>
      <c r="CA261" s="60"/>
      <c r="CB261" s="60"/>
      <c r="CC261" s="60"/>
      <c r="CD261" s="60"/>
      <c r="CE261" s="60"/>
      <c r="CF261" s="60"/>
      <c r="CG261" s="60"/>
      <c r="CH261" s="60"/>
      <c r="CI261" s="60"/>
    </row>
    <row r="262" spans="1:98" s="46" customFormat="1" ht="12.95" customHeight="1" x14ac:dyDescent="0.2">
      <c r="A262" s="26" t="s">
        <v>211</v>
      </c>
      <c r="B262" s="26"/>
      <c r="C262" s="37" t="s">
        <v>773</v>
      </c>
      <c r="D262" s="119" t="s">
        <v>530</v>
      </c>
      <c r="E262" s="26"/>
      <c r="F262" s="38"/>
      <c r="G262" s="38" t="s">
        <v>387</v>
      </c>
      <c r="H262" s="38"/>
      <c r="I262" s="27" t="s">
        <v>388</v>
      </c>
      <c r="J262" s="27" t="s">
        <v>388</v>
      </c>
      <c r="K262" s="26" t="s">
        <v>759</v>
      </c>
      <c r="L262" s="22" t="s">
        <v>760</v>
      </c>
      <c r="M262" s="26"/>
      <c r="N262" s="26" t="s">
        <v>189</v>
      </c>
      <c r="O262" s="38">
        <v>230000000</v>
      </c>
      <c r="P262" s="68" t="s">
        <v>413</v>
      </c>
      <c r="Q262" s="152" t="s">
        <v>254</v>
      </c>
      <c r="R262" s="26" t="s">
        <v>163</v>
      </c>
      <c r="S262" s="38">
        <v>230000000</v>
      </c>
      <c r="T262" s="27" t="s">
        <v>31</v>
      </c>
      <c r="U262" s="26"/>
      <c r="V262" s="152" t="s">
        <v>761</v>
      </c>
      <c r="W262" s="26"/>
      <c r="X262" s="152"/>
      <c r="Y262" s="49">
        <v>0</v>
      </c>
      <c r="Z262" s="49">
        <v>100</v>
      </c>
      <c r="AA262" s="49">
        <v>0</v>
      </c>
      <c r="AB262" s="26"/>
      <c r="AC262" s="32" t="s">
        <v>164</v>
      </c>
      <c r="AD262" s="153"/>
      <c r="AE262" s="154"/>
      <c r="AF262" s="154">
        <v>15215040</v>
      </c>
      <c r="AG262" s="154">
        <f t="shared" si="342"/>
        <v>17040844.800000001</v>
      </c>
      <c r="AH262" s="154"/>
      <c r="AI262" s="154"/>
      <c r="AJ262" s="154">
        <v>15747576</v>
      </c>
      <c r="AK262" s="154">
        <f t="shared" si="343"/>
        <v>17637285.120000001</v>
      </c>
      <c r="AL262" s="154"/>
      <c r="AM262" s="154"/>
      <c r="AN262" s="154">
        <v>16298712</v>
      </c>
      <c r="AO262" s="154">
        <f t="shared" si="344"/>
        <v>18254557.440000001</v>
      </c>
      <c r="AP262" s="154"/>
      <c r="AQ262" s="154"/>
      <c r="AR262" s="154">
        <v>16869192</v>
      </c>
      <c r="AS262" s="154">
        <f t="shared" si="345"/>
        <v>18893495.040000003</v>
      </c>
      <c r="AT262" s="154"/>
      <c r="AU262" s="154"/>
      <c r="AV262" s="154"/>
      <c r="AW262" s="154"/>
      <c r="AX262" s="154"/>
      <c r="AY262" s="154">
        <f t="shared" si="346"/>
        <v>64130520</v>
      </c>
      <c r="AZ262" s="154">
        <f t="shared" si="347"/>
        <v>71826182.400000006</v>
      </c>
      <c r="BA262" s="38" t="s">
        <v>167</v>
      </c>
      <c r="BB262" s="31" t="s">
        <v>774</v>
      </c>
      <c r="BC262" s="31" t="s">
        <v>775</v>
      </c>
      <c r="BD262" s="26"/>
      <c r="BE262" s="26"/>
      <c r="BF262" s="26"/>
      <c r="BG262" s="26"/>
      <c r="BH262" s="26"/>
      <c r="BI262" s="38"/>
      <c r="BJ262" s="38"/>
      <c r="BK262" s="38"/>
      <c r="BL262" s="38"/>
      <c r="BM262" s="38"/>
      <c r="BN262" s="156" t="s">
        <v>566</v>
      </c>
      <c r="BO262" s="60"/>
      <c r="BP262" s="60"/>
      <c r="BQ262" s="60"/>
      <c r="BR262" s="60"/>
      <c r="BS262" s="60"/>
      <c r="BT262" s="60"/>
      <c r="BU262" s="60"/>
      <c r="BV262" s="60"/>
      <c r="BW262" s="60"/>
      <c r="BX262" s="60"/>
      <c r="BY262" s="60"/>
      <c r="BZ262" s="60"/>
      <c r="CA262" s="60"/>
      <c r="CB262" s="60"/>
      <c r="CC262" s="60"/>
      <c r="CD262" s="60"/>
      <c r="CE262" s="60"/>
      <c r="CF262" s="60"/>
      <c r="CG262" s="60"/>
      <c r="CH262" s="60"/>
      <c r="CI262" s="60"/>
    </row>
    <row r="263" spans="1:98" s="46" customFormat="1" ht="12.95" customHeight="1" x14ac:dyDescent="0.2">
      <c r="A263" s="26" t="s">
        <v>211</v>
      </c>
      <c r="B263" s="26"/>
      <c r="C263" s="37" t="s">
        <v>776</v>
      </c>
      <c r="D263" s="119" t="s">
        <v>531</v>
      </c>
      <c r="E263" s="26"/>
      <c r="F263" s="38"/>
      <c r="G263" s="38" t="s">
        <v>387</v>
      </c>
      <c r="H263" s="38"/>
      <c r="I263" s="27" t="s">
        <v>388</v>
      </c>
      <c r="J263" s="27" t="s">
        <v>388</v>
      </c>
      <c r="K263" s="26" t="s">
        <v>759</v>
      </c>
      <c r="L263" s="22" t="s">
        <v>760</v>
      </c>
      <c r="M263" s="26"/>
      <c r="N263" s="26" t="s">
        <v>189</v>
      </c>
      <c r="O263" s="38">
        <v>230000000</v>
      </c>
      <c r="P263" s="68" t="s">
        <v>413</v>
      </c>
      <c r="Q263" s="152" t="s">
        <v>254</v>
      </c>
      <c r="R263" s="26" t="s">
        <v>163</v>
      </c>
      <c r="S263" s="38">
        <v>230000000</v>
      </c>
      <c r="T263" s="27" t="s">
        <v>31</v>
      </c>
      <c r="U263" s="26"/>
      <c r="V263" s="152" t="s">
        <v>761</v>
      </c>
      <c r="W263" s="26"/>
      <c r="X263" s="152"/>
      <c r="Y263" s="49">
        <v>0</v>
      </c>
      <c r="Z263" s="49">
        <v>100</v>
      </c>
      <c r="AA263" s="49">
        <v>0</v>
      </c>
      <c r="AB263" s="26"/>
      <c r="AC263" s="32" t="s">
        <v>164</v>
      </c>
      <c r="AD263" s="153"/>
      <c r="AE263" s="154"/>
      <c r="AF263" s="154">
        <v>15215040</v>
      </c>
      <c r="AG263" s="154">
        <f t="shared" si="342"/>
        <v>17040844.800000001</v>
      </c>
      <c r="AH263" s="154"/>
      <c r="AI263" s="154"/>
      <c r="AJ263" s="154">
        <v>15747576</v>
      </c>
      <c r="AK263" s="154">
        <f t="shared" si="343"/>
        <v>17637285.120000001</v>
      </c>
      <c r="AL263" s="154"/>
      <c r="AM263" s="154"/>
      <c r="AN263" s="154">
        <v>16298712</v>
      </c>
      <c r="AO263" s="154">
        <f t="shared" si="344"/>
        <v>18254557.440000001</v>
      </c>
      <c r="AP263" s="154"/>
      <c r="AQ263" s="154"/>
      <c r="AR263" s="154">
        <v>16869192</v>
      </c>
      <c r="AS263" s="154">
        <f t="shared" si="345"/>
        <v>18893495.040000003</v>
      </c>
      <c r="AT263" s="154"/>
      <c r="AU263" s="154"/>
      <c r="AV263" s="154"/>
      <c r="AW263" s="154"/>
      <c r="AX263" s="154"/>
      <c r="AY263" s="154">
        <f t="shared" si="346"/>
        <v>64130520</v>
      </c>
      <c r="AZ263" s="154">
        <f t="shared" si="347"/>
        <v>71826182.400000006</v>
      </c>
      <c r="BA263" s="38" t="s">
        <v>167</v>
      </c>
      <c r="BB263" s="31" t="s">
        <v>777</v>
      </c>
      <c r="BC263" s="31" t="s">
        <v>778</v>
      </c>
      <c r="BD263" s="26"/>
      <c r="BE263" s="26"/>
      <c r="BF263" s="26"/>
      <c r="BG263" s="26"/>
      <c r="BH263" s="26"/>
      <c r="BI263" s="38"/>
      <c r="BJ263" s="38"/>
      <c r="BK263" s="38"/>
      <c r="BL263" s="38"/>
      <c r="BM263" s="38"/>
      <c r="BN263" s="156" t="s">
        <v>566</v>
      </c>
      <c r="BO263" s="60"/>
      <c r="BP263" s="60"/>
      <c r="BQ263" s="60"/>
      <c r="BR263" s="60"/>
      <c r="BS263" s="60"/>
      <c r="BT263" s="60"/>
      <c r="BU263" s="60"/>
      <c r="BV263" s="60"/>
      <c r="BW263" s="60"/>
      <c r="BX263" s="60"/>
      <c r="BY263" s="60"/>
      <c r="BZ263" s="60"/>
      <c r="CA263" s="60"/>
      <c r="CB263" s="60"/>
      <c r="CC263" s="60"/>
      <c r="CD263" s="60"/>
      <c r="CE263" s="60"/>
      <c r="CF263" s="60"/>
      <c r="CG263" s="60"/>
      <c r="CH263" s="60"/>
      <c r="CI263" s="60"/>
    </row>
    <row r="264" spans="1:98" s="46" customFormat="1" ht="12.95" customHeight="1" x14ac:dyDescent="0.2">
      <c r="A264" s="26" t="s">
        <v>211</v>
      </c>
      <c r="B264" s="26"/>
      <c r="C264" s="37" t="s">
        <v>779</v>
      </c>
      <c r="D264" s="119" t="s">
        <v>251</v>
      </c>
      <c r="E264" s="26"/>
      <c r="F264" s="38"/>
      <c r="G264" s="38" t="s">
        <v>387</v>
      </c>
      <c r="H264" s="38"/>
      <c r="I264" s="27" t="s">
        <v>388</v>
      </c>
      <c r="J264" s="27" t="s">
        <v>388</v>
      </c>
      <c r="K264" s="26" t="s">
        <v>759</v>
      </c>
      <c r="L264" s="22" t="s">
        <v>760</v>
      </c>
      <c r="M264" s="26"/>
      <c r="N264" s="26" t="s">
        <v>189</v>
      </c>
      <c r="O264" s="38">
        <v>230000000</v>
      </c>
      <c r="P264" s="68" t="s">
        <v>413</v>
      </c>
      <c r="Q264" s="152" t="s">
        <v>254</v>
      </c>
      <c r="R264" s="26" t="s">
        <v>163</v>
      </c>
      <c r="S264" s="38">
        <v>230000000</v>
      </c>
      <c r="T264" s="27" t="s">
        <v>31</v>
      </c>
      <c r="U264" s="26"/>
      <c r="V264" s="152" t="s">
        <v>761</v>
      </c>
      <c r="W264" s="26"/>
      <c r="X264" s="152"/>
      <c r="Y264" s="49">
        <v>0</v>
      </c>
      <c r="Z264" s="49">
        <v>100</v>
      </c>
      <c r="AA264" s="49">
        <v>0</v>
      </c>
      <c r="AB264" s="26"/>
      <c r="AC264" s="32" t="s">
        <v>164</v>
      </c>
      <c r="AD264" s="153"/>
      <c r="AE264" s="154"/>
      <c r="AF264" s="154">
        <v>15215040</v>
      </c>
      <c r="AG264" s="154">
        <f t="shared" si="342"/>
        <v>17040844.800000001</v>
      </c>
      <c r="AH264" s="154"/>
      <c r="AI264" s="154"/>
      <c r="AJ264" s="154">
        <v>15747576</v>
      </c>
      <c r="AK264" s="154">
        <f t="shared" si="343"/>
        <v>17637285.120000001</v>
      </c>
      <c r="AL264" s="154"/>
      <c r="AM264" s="154"/>
      <c r="AN264" s="154">
        <v>16298712</v>
      </c>
      <c r="AO264" s="154">
        <f t="shared" si="344"/>
        <v>18254557.440000001</v>
      </c>
      <c r="AP264" s="154"/>
      <c r="AQ264" s="154"/>
      <c r="AR264" s="154">
        <v>16869192</v>
      </c>
      <c r="AS264" s="154">
        <f t="shared" si="345"/>
        <v>18893495.040000003</v>
      </c>
      <c r="AT264" s="154"/>
      <c r="AU264" s="154"/>
      <c r="AV264" s="154"/>
      <c r="AW264" s="154"/>
      <c r="AX264" s="154"/>
      <c r="AY264" s="154">
        <f t="shared" si="346"/>
        <v>64130520</v>
      </c>
      <c r="AZ264" s="154">
        <f t="shared" si="347"/>
        <v>71826182.400000006</v>
      </c>
      <c r="BA264" s="38" t="s">
        <v>167</v>
      </c>
      <c r="BB264" s="31" t="s">
        <v>780</v>
      </c>
      <c r="BC264" s="31" t="s">
        <v>781</v>
      </c>
      <c r="BD264" s="26"/>
      <c r="BE264" s="26"/>
      <c r="BF264" s="26"/>
      <c r="BG264" s="26"/>
      <c r="BH264" s="26"/>
      <c r="BI264" s="38"/>
      <c r="BJ264" s="38"/>
      <c r="BK264" s="38"/>
      <c r="BL264" s="38"/>
      <c r="BM264" s="38"/>
      <c r="BN264" s="156" t="s">
        <v>566</v>
      </c>
      <c r="BO264" s="60"/>
      <c r="BP264" s="60"/>
      <c r="BQ264" s="60"/>
      <c r="BR264" s="60"/>
      <c r="BS264" s="60"/>
      <c r="BT264" s="60"/>
      <c r="BU264" s="60"/>
      <c r="BV264" s="60"/>
      <c r="BW264" s="60"/>
      <c r="BX264" s="60"/>
      <c r="BY264" s="60"/>
      <c r="BZ264" s="60"/>
      <c r="CA264" s="60"/>
      <c r="CB264" s="60"/>
      <c r="CC264" s="60"/>
      <c r="CD264" s="60"/>
      <c r="CE264" s="60"/>
      <c r="CF264" s="60"/>
      <c r="CG264" s="60"/>
      <c r="CH264" s="60"/>
      <c r="CI264" s="60"/>
    </row>
    <row r="265" spans="1:98" s="46" customFormat="1" ht="12.95" customHeight="1" x14ac:dyDescent="0.2">
      <c r="A265" s="26" t="s">
        <v>211</v>
      </c>
      <c r="B265" s="26"/>
      <c r="C265" s="37" t="s">
        <v>782</v>
      </c>
      <c r="D265" s="119" t="s">
        <v>247</v>
      </c>
      <c r="E265" s="26"/>
      <c r="F265" s="38"/>
      <c r="G265" s="38" t="s">
        <v>387</v>
      </c>
      <c r="H265" s="38"/>
      <c r="I265" s="27" t="s">
        <v>388</v>
      </c>
      <c r="J265" s="27" t="s">
        <v>388</v>
      </c>
      <c r="K265" s="26" t="s">
        <v>759</v>
      </c>
      <c r="L265" s="22" t="s">
        <v>760</v>
      </c>
      <c r="M265" s="26"/>
      <c r="N265" s="26" t="s">
        <v>189</v>
      </c>
      <c r="O265" s="38">
        <v>230000000</v>
      </c>
      <c r="P265" s="68" t="s">
        <v>413</v>
      </c>
      <c r="Q265" s="152" t="s">
        <v>254</v>
      </c>
      <c r="R265" s="26" t="s">
        <v>163</v>
      </c>
      <c r="S265" s="38">
        <v>230000000</v>
      </c>
      <c r="T265" s="27" t="s">
        <v>31</v>
      </c>
      <c r="U265" s="26"/>
      <c r="V265" s="152" t="s">
        <v>761</v>
      </c>
      <c r="W265" s="26"/>
      <c r="X265" s="152"/>
      <c r="Y265" s="49">
        <v>0</v>
      </c>
      <c r="Z265" s="49">
        <v>100</v>
      </c>
      <c r="AA265" s="49">
        <v>0</v>
      </c>
      <c r="AB265" s="26"/>
      <c r="AC265" s="32" t="s">
        <v>164</v>
      </c>
      <c r="AD265" s="153"/>
      <c r="AE265" s="154"/>
      <c r="AF265" s="154">
        <v>15215040</v>
      </c>
      <c r="AG265" s="154">
        <f t="shared" si="342"/>
        <v>17040844.800000001</v>
      </c>
      <c r="AH265" s="154"/>
      <c r="AI265" s="154"/>
      <c r="AJ265" s="154">
        <v>15747576</v>
      </c>
      <c r="AK265" s="154">
        <f t="shared" si="343"/>
        <v>17637285.120000001</v>
      </c>
      <c r="AL265" s="154"/>
      <c r="AM265" s="154"/>
      <c r="AN265" s="154">
        <v>16298712</v>
      </c>
      <c r="AO265" s="154">
        <f t="shared" si="344"/>
        <v>18254557.440000001</v>
      </c>
      <c r="AP265" s="154"/>
      <c r="AQ265" s="154"/>
      <c r="AR265" s="154">
        <v>16869192</v>
      </c>
      <c r="AS265" s="154">
        <f t="shared" si="345"/>
        <v>18893495.040000003</v>
      </c>
      <c r="AT265" s="154"/>
      <c r="AU265" s="154"/>
      <c r="AV265" s="154"/>
      <c r="AW265" s="154"/>
      <c r="AX265" s="154"/>
      <c r="AY265" s="154">
        <f t="shared" si="346"/>
        <v>64130520</v>
      </c>
      <c r="AZ265" s="154">
        <f t="shared" si="347"/>
        <v>71826182.400000006</v>
      </c>
      <c r="BA265" s="38" t="s">
        <v>167</v>
      </c>
      <c r="BB265" s="31" t="s">
        <v>783</v>
      </c>
      <c r="BC265" s="31" t="s">
        <v>784</v>
      </c>
      <c r="BD265" s="26"/>
      <c r="BE265" s="26"/>
      <c r="BF265" s="26"/>
      <c r="BG265" s="26"/>
      <c r="BH265" s="26"/>
      <c r="BI265" s="38"/>
      <c r="BJ265" s="38"/>
      <c r="BK265" s="38"/>
      <c r="BL265" s="38"/>
      <c r="BM265" s="38"/>
      <c r="BN265" s="156" t="s">
        <v>566</v>
      </c>
      <c r="BO265" s="60"/>
      <c r="BP265" s="60"/>
      <c r="BQ265" s="60"/>
      <c r="BR265" s="60"/>
      <c r="BS265" s="60"/>
      <c r="BT265" s="60"/>
      <c r="BU265" s="60"/>
      <c r="BV265" s="60"/>
      <c r="BW265" s="60"/>
      <c r="BX265" s="60"/>
      <c r="BY265" s="60"/>
      <c r="BZ265" s="60"/>
      <c r="CA265" s="60"/>
      <c r="CB265" s="60"/>
      <c r="CC265" s="60"/>
      <c r="CD265" s="60"/>
      <c r="CE265" s="60"/>
      <c r="CF265" s="60"/>
      <c r="CG265" s="60"/>
      <c r="CH265" s="60"/>
      <c r="CI265" s="60"/>
    </row>
    <row r="266" spans="1:98" s="46" customFormat="1" ht="12.95" customHeight="1" x14ac:dyDescent="0.2">
      <c r="A266" s="26" t="s">
        <v>211</v>
      </c>
      <c r="B266" s="26"/>
      <c r="C266" s="37" t="s">
        <v>785</v>
      </c>
      <c r="D266" s="119" t="s">
        <v>248</v>
      </c>
      <c r="E266" s="26"/>
      <c r="F266" s="38"/>
      <c r="G266" s="38" t="s">
        <v>387</v>
      </c>
      <c r="H266" s="38"/>
      <c r="I266" s="27" t="s">
        <v>388</v>
      </c>
      <c r="J266" s="27" t="s">
        <v>388</v>
      </c>
      <c r="K266" s="26" t="s">
        <v>759</v>
      </c>
      <c r="L266" s="22" t="s">
        <v>760</v>
      </c>
      <c r="M266" s="26"/>
      <c r="N266" s="26" t="s">
        <v>189</v>
      </c>
      <c r="O266" s="38">
        <v>230000000</v>
      </c>
      <c r="P266" s="68" t="s">
        <v>413</v>
      </c>
      <c r="Q266" s="152" t="s">
        <v>254</v>
      </c>
      <c r="R266" s="26" t="s">
        <v>163</v>
      </c>
      <c r="S266" s="38">
        <v>230000000</v>
      </c>
      <c r="T266" s="27" t="s">
        <v>31</v>
      </c>
      <c r="U266" s="26"/>
      <c r="V266" s="152" t="s">
        <v>761</v>
      </c>
      <c r="W266" s="26"/>
      <c r="X266" s="152"/>
      <c r="Y266" s="49">
        <v>0</v>
      </c>
      <c r="Z266" s="49">
        <v>100</v>
      </c>
      <c r="AA266" s="49">
        <v>0</v>
      </c>
      <c r="AB266" s="26"/>
      <c r="AC266" s="32" t="s">
        <v>164</v>
      </c>
      <c r="AD266" s="153"/>
      <c r="AE266" s="154"/>
      <c r="AF266" s="154">
        <v>2802110</v>
      </c>
      <c r="AG266" s="154">
        <f t="shared" si="342"/>
        <v>3138363.2</v>
      </c>
      <c r="AH266" s="154"/>
      <c r="AI266" s="154"/>
      <c r="AJ266" s="154">
        <v>2900166</v>
      </c>
      <c r="AK266" s="154">
        <f>AJ266*1.12</f>
        <v>3248185.9200000004</v>
      </c>
      <c r="AL266" s="154"/>
      <c r="AM266" s="154"/>
      <c r="AN266" s="154">
        <v>3001690</v>
      </c>
      <c r="AO266" s="154">
        <f>AN266*1.12</f>
        <v>3361892.8000000003</v>
      </c>
      <c r="AP266" s="154"/>
      <c r="AQ266" s="154"/>
      <c r="AR266" s="154">
        <v>3106750</v>
      </c>
      <c r="AS266" s="154">
        <f>AR266*1.12</f>
        <v>3479560.0000000005</v>
      </c>
      <c r="AT266" s="154"/>
      <c r="AU266" s="154"/>
      <c r="AV266" s="154"/>
      <c r="AW266" s="154"/>
      <c r="AX266" s="154"/>
      <c r="AY266" s="154">
        <f t="shared" si="346"/>
        <v>11810716</v>
      </c>
      <c r="AZ266" s="154">
        <f t="shared" si="347"/>
        <v>13228001.920000002</v>
      </c>
      <c r="BA266" s="38" t="s">
        <v>167</v>
      </c>
      <c r="BB266" s="31" t="s">
        <v>786</v>
      </c>
      <c r="BC266" s="31" t="s">
        <v>787</v>
      </c>
      <c r="BD266" s="26"/>
      <c r="BE266" s="26"/>
      <c r="BF266" s="26"/>
      <c r="BG266" s="26"/>
      <c r="BH266" s="26"/>
      <c r="BI266" s="38"/>
      <c r="BJ266" s="38"/>
      <c r="BK266" s="38"/>
      <c r="BL266" s="38"/>
      <c r="BM266" s="38"/>
      <c r="BN266" s="156" t="s">
        <v>566</v>
      </c>
      <c r="BO266" s="60"/>
      <c r="BP266" s="60"/>
      <c r="BQ266" s="60"/>
      <c r="BR266" s="60"/>
      <c r="BS266" s="60"/>
      <c r="BT266" s="60"/>
      <c r="BU266" s="60"/>
      <c r="BV266" s="60"/>
      <c r="BW266" s="60"/>
      <c r="BX266" s="60"/>
      <c r="BY266" s="60"/>
      <c r="BZ266" s="60"/>
      <c r="CA266" s="60"/>
      <c r="CB266" s="60"/>
      <c r="CC266" s="60"/>
      <c r="CD266" s="60"/>
      <c r="CE266" s="60"/>
      <c r="CF266" s="60"/>
      <c r="CG266" s="60"/>
      <c r="CH266" s="60"/>
      <c r="CI266" s="60"/>
    </row>
    <row r="267" spans="1:98" s="46" customFormat="1" ht="12.95" customHeight="1" x14ac:dyDescent="0.2">
      <c r="A267" s="26" t="s">
        <v>211</v>
      </c>
      <c r="B267" s="26"/>
      <c r="C267" s="37" t="s">
        <v>788</v>
      </c>
      <c r="D267" s="119" t="s">
        <v>238</v>
      </c>
      <c r="E267" s="26"/>
      <c r="F267" s="27"/>
      <c r="G267" s="38" t="s">
        <v>789</v>
      </c>
      <c r="H267" s="38"/>
      <c r="I267" s="27" t="s">
        <v>790</v>
      </c>
      <c r="J267" s="27" t="s">
        <v>790</v>
      </c>
      <c r="K267" s="26" t="s">
        <v>759</v>
      </c>
      <c r="L267" s="22" t="s">
        <v>760</v>
      </c>
      <c r="M267" s="26"/>
      <c r="N267" s="38">
        <v>100</v>
      </c>
      <c r="O267" s="26">
        <v>230000000</v>
      </c>
      <c r="P267" s="68" t="s">
        <v>413</v>
      </c>
      <c r="Q267" s="152" t="s">
        <v>254</v>
      </c>
      <c r="R267" s="26" t="s">
        <v>163</v>
      </c>
      <c r="S267" s="26">
        <v>230000000</v>
      </c>
      <c r="T267" s="32" t="s">
        <v>31</v>
      </c>
      <c r="U267" s="26"/>
      <c r="V267" s="152" t="s">
        <v>340</v>
      </c>
      <c r="W267" s="26"/>
      <c r="X267" s="152"/>
      <c r="Y267" s="49">
        <v>0</v>
      </c>
      <c r="Z267" s="49">
        <v>100</v>
      </c>
      <c r="AA267" s="49">
        <v>0</v>
      </c>
      <c r="AB267" s="26"/>
      <c r="AC267" s="32" t="s">
        <v>164</v>
      </c>
      <c r="AD267" s="153"/>
      <c r="AE267" s="154"/>
      <c r="AF267" s="68">
        <v>19884800</v>
      </c>
      <c r="AG267" s="154">
        <f>AF267*1.12</f>
        <v>22270976.000000004</v>
      </c>
      <c r="AH267" s="154"/>
      <c r="AI267" s="154"/>
      <c r="AJ267" s="154">
        <v>20680192</v>
      </c>
      <c r="AK267" s="154">
        <f>AJ267*1.12</f>
        <v>23161815.040000003</v>
      </c>
      <c r="AL267" s="154"/>
      <c r="AM267" s="154"/>
      <c r="AN267" s="154">
        <v>21507400</v>
      </c>
      <c r="AO267" s="154">
        <f>AN267*1.12</f>
        <v>24088288.000000004</v>
      </c>
      <c r="AP267" s="154"/>
      <c r="AQ267" s="154"/>
      <c r="AR267" s="154">
        <v>22367696</v>
      </c>
      <c r="AS267" s="154">
        <f t="shared" ref="AS267" si="348">AR267*1.12</f>
        <v>25051819.520000003</v>
      </c>
      <c r="AT267" s="154"/>
      <c r="AU267" s="154"/>
      <c r="AV267" s="154">
        <v>23262403</v>
      </c>
      <c r="AW267" s="154">
        <f>AV267*1.12</f>
        <v>26053891.360000003</v>
      </c>
      <c r="AX267" s="154"/>
      <c r="AY267" s="154">
        <v>0</v>
      </c>
      <c r="AZ267" s="154">
        <f>AY267*1.12</f>
        <v>0</v>
      </c>
      <c r="BA267" s="157">
        <v>120240021112</v>
      </c>
      <c r="BB267" s="31" t="s">
        <v>791</v>
      </c>
      <c r="BC267" s="31" t="s">
        <v>792</v>
      </c>
      <c r="BD267" s="26"/>
      <c r="BE267" s="26"/>
      <c r="BF267" s="26"/>
      <c r="BG267" s="26"/>
      <c r="BH267" s="26"/>
      <c r="BI267" s="38"/>
      <c r="BJ267" s="38"/>
      <c r="BK267" s="38"/>
      <c r="BL267" s="38"/>
      <c r="BM267" s="32" t="s">
        <v>1151</v>
      </c>
      <c r="BN267" s="22" t="s">
        <v>743</v>
      </c>
      <c r="BO267" s="60"/>
      <c r="BP267" s="60"/>
      <c r="BQ267" s="60"/>
      <c r="BR267" s="60"/>
      <c r="BS267" s="60"/>
      <c r="BT267" s="60"/>
      <c r="BU267" s="60"/>
      <c r="BV267" s="60"/>
      <c r="BW267" s="60"/>
      <c r="BX267" s="60"/>
      <c r="BY267" s="60"/>
      <c r="BZ267" s="60"/>
      <c r="CA267" s="60"/>
      <c r="CB267" s="60"/>
      <c r="CC267" s="60"/>
      <c r="CD267" s="60"/>
      <c r="CE267" s="60"/>
      <c r="CF267" s="60"/>
      <c r="CG267" s="60"/>
      <c r="CH267" s="60"/>
      <c r="CI267" s="60"/>
    </row>
    <row r="268" spans="1:98" s="161" customFormat="1" ht="12.95" customHeight="1" x14ac:dyDescent="0.2">
      <c r="A268" s="34" t="s">
        <v>211</v>
      </c>
      <c r="B268" s="26"/>
      <c r="C268" s="37" t="s">
        <v>793</v>
      </c>
      <c r="D268" s="119" t="s">
        <v>58</v>
      </c>
      <c r="E268" s="26"/>
      <c r="F268" s="26"/>
      <c r="G268" s="30" t="s">
        <v>794</v>
      </c>
      <c r="H268" s="30"/>
      <c r="I268" s="158" t="s">
        <v>795</v>
      </c>
      <c r="J268" s="158" t="s">
        <v>795</v>
      </c>
      <c r="K268" s="26" t="s">
        <v>9</v>
      </c>
      <c r="L268" s="22" t="s">
        <v>653</v>
      </c>
      <c r="M268" s="26"/>
      <c r="N268" s="140" t="s">
        <v>189</v>
      </c>
      <c r="O268" s="27">
        <v>230000000</v>
      </c>
      <c r="P268" s="68" t="s">
        <v>413</v>
      </c>
      <c r="Q268" s="26" t="s">
        <v>255</v>
      </c>
      <c r="R268" s="32" t="s">
        <v>163</v>
      </c>
      <c r="S268" s="140">
        <v>230000000</v>
      </c>
      <c r="T268" s="140" t="s">
        <v>31</v>
      </c>
      <c r="U268" s="26"/>
      <c r="V268" s="152" t="s">
        <v>172</v>
      </c>
      <c r="W268" s="26"/>
      <c r="X268" s="26"/>
      <c r="Y268" s="49">
        <v>0</v>
      </c>
      <c r="Z268" s="49">
        <v>100</v>
      </c>
      <c r="AA268" s="49">
        <v>0</v>
      </c>
      <c r="AB268" s="26"/>
      <c r="AC268" s="32" t="s">
        <v>164</v>
      </c>
      <c r="AD268" s="101"/>
      <c r="AE268" s="154"/>
      <c r="AF268" s="159">
        <v>119773500</v>
      </c>
      <c r="AG268" s="154">
        <f>AF268*1.12</f>
        <v>134146320.00000001</v>
      </c>
      <c r="AH268" s="154"/>
      <c r="AI268" s="154"/>
      <c r="AJ268" s="154">
        <v>124564440</v>
      </c>
      <c r="AK268" s="154">
        <f>AJ268*1.12</f>
        <v>139512172.80000001</v>
      </c>
      <c r="AL268" s="154"/>
      <c r="AM268" s="154"/>
      <c r="AN268" s="154"/>
      <c r="AO268" s="154"/>
      <c r="AP268" s="154"/>
      <c r="AQ268" s="154"/>
      <c r="AR268" s="154"/>
      <c r="AS268" s="154"/>
      <c r="AT268" s="154"/>
      <c r="AU268" s="154"/>
      <c r="AV268" s="154"/>
      <c r="AW268" s="154"/>
      <c r="AX268" s="154"/>
      <c r="AY268" s="154">
        <v>0</v>
      </c>
      <c r="AZ268" s="154">
        <f t="shared" si="347"/>
        <v>0</v>
      </c>
      <c r="BA268" s="160" t="s">
        <v>167</v>
      </c>
      <c r="BB268" s="31" t="s">
        <v>796</v>
      </c>
      <c r="BC268" s="31" t="s">
        <v>797</v>
      </c>
      <c r="BD268" s="26"/>
      <c r="BE268" s="26"/>
      <c r="BF268" s="26"/>
      <c r="BG268" s="26"/>
      <c r="BH268" s="26"/>
      <c r="BI268" s="38"/>
      <c r="BJ268" s="38"/>
      <c r="BK268" s="38"/>
      <c r="BL268" s="38"/>
      <c r="BM268" s="30"/>
      <c r="BN268" s="156" t="s">
        <v>566</v>
      </c>
      <c r="BO268" s="60"/>
      <c r="BP268" s="60"/>
      <c r="BQ268" s="60"/>
      <c r="BR268" s="60"/>
      <c r="BS268" s="60"/>
      <c r="BT268" s="60"/>
      <c r="BU268" s="60"/>
      <c r="BV268" s="60"/>
      <c r="BW268" s="60"/>
      <c r="BX268" s="60"/>
      <c r="BY268" s="60"/>
      <c r="BZ268" s="60"/>
      <c r="CA268" s="60"/>
      <c r="CB268" s="60"/>
      <c r="CC268" s="60"/>
      <c r="CD268" s="60"/>
      <c r="CE268" s="60"/>
      <c r="CF268" s="60"/>
      <c r="CG268" s="60"/>
      <c r="CH268" s="60"/>
      <c r="CI268" s="60"/>
    </row>
    <row r="269" spans="1:98" s="161" customFormat="1" ht="12.95" customHeight="1" x14ac:dyDescent="0.2">
      <c r="A269" s="34" t="s">
        <v>211</v>
      </c>
      <c r="B269" s="26"/>
      <c r="C269" s="37" t="s">
        <v>793</v>
      </c>
      <c r="D269" s="342" t="s">
        <v>1067</v>
      </c>
      <c r="E269" s="26"/>
      <c r="F269" s="26"/>
      <c r="G269" s="30" t="s">
        <v>794</v>
      </c>
      <c r="H269" s="30"/>
      <c r="I269" s="158" t="s">
        <v>795</v>
      </c>
      <c r="J269" s="158" t="s">
        <v>795</v>
      </c>
      <c r="K269" s="26" t="s">
        <v>9</v>
      </c>
      <c r="L269" s="324" t="s">
        <v>1016</v>
      </c>
      <c r="M269" s="26"/>
      <c r="N269" s="140" t="s">
        <v>189</v>
      </c>
      <c r="O269" s="27">
        <v>230000000</v>
      </c>
      <c r="P269" s="68" t="s">
        <v>413</v>
      </c>
      <c r="Q269" s="26" t="s">
        <v>255</v>
      </c>
      <c r="R269" s="32" t="s">
        <v>163</v>
      </c>
      <c r="S269" s="140">
        <v>230000000</v>
      </c>
      <c r="T269" s="140" t="s">
        <v>31</v>
      </c>
      <c r="U269" s="26"/>
      <c r="V269" s="152" t="s">
        <v>172</v>
      </c>
      <c r="W269" s="26"/>
      <c r="X269" s="26"/>
      <c r="Y269" s="49">
        <v>0</v>
      </c>
      <c r="Z269" s="49">
        <v>100</v>
      </c>
      <c r="AA269" s="49">
        <v>0</v>
      </c>
      <c r="AB269" s="26"/>
      <c r="AC269" s="32" t="s">
        <v>164</v>
      </c>
      <c r="AD269" s="101"/>
      <c r="AE269" s="154"/>
      <c r="AF269" s="159">
        <v>119773500</v>
      </c>
      <c r="AG269" s="154">
        <f>AF269*1.12</f>
        <v>134146320.00000001</v>
      </c>
      <c r="AH269" s="154"/>
      <c r="AI269" s="154"/>
      <c r="AJ269" s="154">
        <v>124564440</v>
      </c>
      <c r="AK269" s="154">
        <f>AJ269*1.12</f>
        <v>139512172.80000001</v>
      </c>
      <c r="AL269" s="154"/>
      <c r="AM269" s="154"/>
      <c r="AN269" s="154"/>
      <c r="AO269" s="154"/>
      <c r="AP269" s="154"/>
      <c r="AQ269" s="154"/>
      <c r="AR269" s="154"/>
      <c r="AS269" s="154"/>
      <c r="AT269" s="154"/>
      <c r="AU269" s="154"/>
      <c r="AV269" s="154"/>
      <c r="AW269" s="154"/>
      <c r="AX269" s="154"/>
      <c r="AY269" s="154">
        <v>0</v>
      </c>
      <c r="AZ269" s="154">
        <f t="shared" si="347"/>
        <v>0</v>
      </c>
      <c r="BA269" s="160" t="s">
        <v>167</v>
      </c>
      <c r="BB269" s="31" t="s">
        <v>796</v>
      </c>
      <c r="BC269" s="31" t="s">
        <v>797</v>
      </c>
      <c r="BD269" s="26"/>
      <c r="BE269" s="26"/>
      <c r="BF269" s="26"/>
      <c r="BG269" s="26"/>
      <c r="BH269" s="26"/>
      <c r="BI269" s="38"/>
      <c r="BJ269" s="38"/>
      <c r="BK269" s="38"/>
      <c r="BL269" s="38"/>
      <c r="BM269" s="422" t="s">
        <v>124</v>
      </c>
      <c r="BN269" s="156" t="s">
        <v>566</v>
      </c>
      <c r="BO269" s="60"/>
      <c r="BP269" s="60"/>
      <c r="BQ269" s="60"/>
      <c r="BR269" s="60"/>
      <c r="BS269" s="60"/>
      <c r="BT269" s="60"/>
      <c r="BU269" s="60"/>
      <c r="BV269" s="60"/>
      <c r="BW269" s="60"/>
      <c r="BX269" s="60"/>
      <c r="BY269" s="60"/>
      <c r="BZ269" s="60"/>
      <c r="CA269" s="60"/>
      <c r="CB269" s="60"/>
      <c r="CC269" s="60"/>
      <c r="CD269" s="60"/>
      <c r="CE269" s="60"/>
      <c r="CF269" s="60"/>
      <c r="CG269" s="60"/>
      <c r="CH269" s="60"/>
      <c r="CI269" s="60"/>
    </row>
    <row r="270" spans="1:98" s="161" customFormat="1" ht="12.95" customHeight="1" x14ac:dyDescent="0.2">
      <c r="A270" s="369" t="s">
        <v>211</v>
      </c>
      <c r="B270" s="369"/>
      <c r="C270" s="365" t="s">
        <v>793</v>
      </c>
      <c r="D270" s="342" t="s">
        <v>1125</v>
      </c>
      <c r="E270" s="369"/>
      <c r="F270" s="369"/>
      <c r="G270" s="343" t="s">
        <v>794</v>
      </c>
      <c r="H270" s="343"/>
      <c r="I270" s="343" t="s">
        <v>795</v>
      </c>
      <c r="J270" s="343" t="s">
        <v>795</v>
      </c>
      <c r="K270" s="369" t="s">
        <v>9</v>
      </c>
      <c r="L270" s="390" t="s">
        <v>1016</v>
      </c>
      <c r="M270" s="369"/>
      <c r="N270" s="455" t="s">
        <v>189</v>
      </c>
      <c r="O270" s="343">
        <v>230000000</v>
      </c>
      <c r="P270" s="479" t="s">
        <v>413</v>
      </c>
      <c r="Q270" s="369" t="s">
        <v>1038</v>
      </c>
      <c r="R270" s="369" t="s">
        <v>163</v>
      </c>
      <c r="S270" s="455">
        <v>230000000</v>
      </c>
      <c r="T270" s="455" t="s">
        <v>31</v>
      </c>
      <c r="U270" s="369"/>
      <c r="V270" s="456" t="s">
        <v>172</v>
      </c>
      <c r="W270" s="369"/>
      <c r="X270" s="369"/>
      <c r="Y270" s="372">
        <v>0</v>
      </c>
      <c r="Z270" s="372">
        <v>100</v>
      </c>
      <c r="AA270" s="372">
        <v>0</v>
      </c>
      <c r="AB270" s="369"/>
      <c r="AC270" s="369" t="s">
        <v>164</v>
      </c>
      <c r="AD270" s="444"/>
      <c r="AE270" s="457"/>
      <c r="AF270" s="344">
        <v>119773500</v>
      </c>
      <c r="AG270" s="344">
        <f t="shared" ref="AG270" si="349">AF270*1.12</f>
        <v>134146320.00000001</v>
      </c>
      <c r="AH270" s="457"/>
      <c r="AI270" s="457"/>
      <c r="AJ270" s="457">
        <v>124564440</v>
      </c>
      <c r="AK270" s="344">
        <f t="shared" ref="AK270" si="350">AJ270*1.12</f>
        <v>139512172.80000001</v>
      </c>
      <c r="AL270" s="457"/>
      <c r="AM270" s="457"/>
      <c r="AN270" s="457"/>
      <c r="AO270" s="344">
        <f t="shared" ref="AO270" si="351">AN270*1.12</f>
        <v>0</v>
      </c>
      <c r="AP270" s="457"/>
      <c r="AQ270" s="457"/>
      <c r="AR270" s="457"/>
      <c r="AS270" s="457"/>
      <c r="AT270" s="457"/>
      <c r="AU270" s="457"/>
      <c r="AV270" s="457"/>
      <c r="AW270" s="457"/>
      <c r="AX270" s="457"/>
      <c r="AY270" s="344">
        <f t="shared" ref="AY270" si="352">AF270+AJ270+AN270</f>
        <v>244337940</v>
      </c>
      <c r="AZ270" s="344">
        <f t="shared" si="347"/>
        <v>273658492.80000001</v>
      </c>
      <c r="BA270" s="369" t="s">
        <v>167</v>
      </c>
      <c r="BB270" s="369" t="s">
        <v>1126</v>
      </c>
      <c r="BC270" s="369" t="s">
        <v>1127</v>
      </c>
      <c r="BD270" s="369"/>
      <c r="BE270" s="458"/>
      <c r="BF270" s="458"/>
      <c r="BG270" s="458"/>
      <c r="BH270" s="458"/>
      <c r="BI270" s="458"/>
      <c r="BJ270" s="458"/>
      <c r="BK270" s="458"/>
      <c r="BL270" s="459"/>
      <c r="BM270" s="415"/>
      <c r="BN270" s="156"/>
      <c r="BO270" s="60"/>
      <c r="BP270" s="60"/>
      <c r="BQ270" s="60"/>
      <c r="BR270" s="60"/>
      <c r="BS270" s="60"/>
      <c r="BT270" s="60"/>
      <c r="BU270" s="60"/>
      <c r="BV270" s="60"/>
      <c r="BW270" s="60"/>
      <c r="BX270" s="60"/>
      <c r="BY270" s="60"/>
      <c r="BZ270" s="60"/>
      <c r="CA270" s="60"/>
      <c r="CB270" s="60"/>
      <c r="CC270" s="60"/>
      <c r="CD270" s="60"/>
      <c r="CE270" s="60"/>
      <c r="CF270" s="60"/>
      <c r="CG270" s="60"/>
      <c r="CH270" s="60"/>
      <c r="CI270" s="60"/>
    </row>
    <row r="271" spans="1:98" ht="13.15" customHeight="1" x14ac:dyDescent="0.2">
      <c r="A271" s="22" t="s">
        <v>39</v>
      </c>
      <c r="B271" s="227" t="s">
        <v>566</v>
      </c>
      <c r="C271" s="37" t="s">
        <v>798</v>
      </c>
      <c r="D271" s="119" t="s">
        <v>237</v>
      </c>
      <c r="E271" s="22"/>
      <c r="F271" s="29"/>
      <c r="G271" s="31" t="s">
        <v>789</v>
      </c>
      <c r="H271" s="31"/>
      <c r="I271" s="31" t="s">
        <v>790</v>
      </c>
      <c r="J271" s="31" t="s">
        <v>790</v>
      </c>
      <c r="K271" s="22" t="s">
        <v>759</v>
      </c>
      <c r="L271" s="27" t="s">
        <v>760</v>
      </c>
      <c r="M271" s="22"/>
      <c r="N271" s="22" t="s">
        <v>189</v>
      </c>
      <c r="O271" s="22" t="s">
        <v>162</v>
      </c>
      <c r="P271" s="68" t="s">
        <v>413</v>
      </c>
      <c r="Q271" s="22" t="s">
        <v>255</v>
      </c>
      <c r="R271" s="22" t="s">
        <v>163</v>
      </c>
      <c r="S271" s="22" t="s">
        <v>162</v>
      </c>
      <c r="T271" s="151" t="s">
        <v>339</v>
      </c>
      <c r="U271" s="22"/>
      <c r="V271" s="22"/>
      <c r="W271" s="22" t="s">
        <v>255</v>
      </c>
      <c r="X271" s="22" t="s">
        <v>340</v>
      </c>
      <c r="Y271" s="49">
        <v>0</v>
      </c>
      <c r="Z271" s="22" t="s">
        <v>189</v>
      </c>
      <c r="AA271" s="49">
        <v>0</v>
      </c>
      <c r="AB271" s="22"/>
      <c r="AC271" s="32" t="s">
        <v>164</v>
      </c>
      <c r="AD271" s="67">
        <v>54</v>
      </c>
      <c r="AE271" s="67">
        <v>363240</v>
      </c>
      <c r="AF271" s="67">
        <f>AE271*AD271</f>
        <v>19614960</v>
      </c>
      <c r="AG271" s="67">
        <f t="shared" ref="AG271:AG276" si="353">AF271*1.12</f>
        <v>21968755.200000003</v>
      </c>
      <c r="AH271" s="162">
        <v>54</v>
      </c>
      <c r="AI271" s="67">
        <v>375954</v>
      </c>
      <c r="AJ271" s="67">
        <f>AI271*AH271</f>
        <v>20301516</v>
      </c>
      <c r="AK271" s="67">
        <f t="shared" ref="AK271:AK274" si="354">AJ271*1.12</f>
        <v>22737697.920000002</v>
      </c>
      <c r="AL271" s="162">
        <v>54</v>
      </c>
      <c r="AM271" s="67">
        <v>389112</v>
      </c>
      <c r="AN271" s="67">
        <f>AM271*AL271</f>
        <v>21012048</v>
      </c>
      <c r="AO271" s="67">
        <f t="shared" ref="AO271:AO276" si="355">AN271*1.12</f>
        <v>23533493.760000002</v>
      </c>
      <c r="AP271" s="162">
        <v>54</v>
      </c>
      <c r="AQ271" s="460">
        <v>402731</v>
      </c>
      <c r="AR271" s="67">
        <f>AQ271*AP271</f>
        <v>21747474</v>
      </c>
      <c r="AS271" s="67">
        <f t="shared" ref="AS271:AS276" si="356">AR271*1.12</f>
        <v>24357170.880000003</v>
      </c>
      <c r="AT271" s="162">
        <v>54</v>
      </c>
      <c r="AU271" s="460">
        <v>416827</v>
      </c>
      <c r="AV271" s="67">
        <f>AU271*AT271</f>
        <v>22508658</v>
      </c>
      <c r="AW271" s="67">
        <f t="shared" ref="AW271:AW276" si="357">AV271*1.12</f>
        <v>25209696.960000001</v>
      </c>
      <c r="AX271" s="162">
        <v>270</v>
      </c>
      <c r="AY271" s="154">
        <v>0</v>
      </c>
      <c r="AZ271" s="154">
        <f t="shared" si="347"/>
        <v>0</v>
      </c>
      <c r="BA271" s="22" t="s">
        <v>167</v>
      </c>
      <c r="BB271" s="31" t="s">
        <v>799</v>
      </c>
      <c r="BC271" s="31" t="s">
        <v>799</v>
      </c>
      <c r="BD271" s="41"/>
      <c r="BE271" s="22"/>
      <c r="BF271" s="22"/>
      <c r="BG271" s="41"/>
      <c r="BH271" s="22"/>
      <c r="BI271" s="22"/>
      <c r="BJ271" s="41"/>
      <c r="BK271" s="22"/>
      <c r="BL271" s="22"/>
      <c r="BM271" s="22"/>
      <c r="BN271" s="22"/>
    </row>
    <row r="272" spans="1:98" ht="13.15" customHeight="1" x14ac:dyDescent="0.2">
      <c r="A272" s="22" t="s">
        <v>39</v>
      </c>
      <c r="B272" s="227" t="s">
        <v>566</v>
      </c>
      <c r="C272" s="37" t="s">
        <v>798</v>
      </c>
      <c r="D272" s="119" t="s">
        <v>731</v>
      </c>
      <c r="E272" s="22"/>
      <c r="F272" s="29"/>
      <c r="G272" s="31" t="s">
        <v>789</v>
      </c>
      <c r="H272" s="31"/>
      <c r="I272" s="31" t="s">
        <v>790</v>
      </c>
      <c r="J272" s="31" t="s">
        <v>790</v>
      </c>
      <c r="K272" s="22" t="s">
        <v>759</v>
      </c>
      <c r="L272" s="22" t="s">
        <v>1064</v>
      </c>
      <c r="M272" s="22"/>
      <c r="N272" s="22" t="s">
        <v>189</v>
      </c>
      <c r="O272" s="22" t="s">
        <v>162</v>
      </c>
      <c r="P272" s="68" t="s">
        <v>413</v>
      </c>
      <c r="Q272" s="22" t="s">
        <v>255</v>
      </c>
      <c r="R272" s="22" t="s">
        <v>163</v>
      </c>
      <c r="S272" s="22" t="s">
        <v>162</v>
      </c>
      <c r="T272" s="151" t="s">
        <v>339</v>
      </c>
      <c r="U272" s="22"/>
      <c r="V272" s="22"/>
      <c r="W272" s="22" t="s">
        <v>255</v>
      </c>
      <c r="X272" s="22" t="s">
        <v>340</v>
      </c>
      <c r="Y272" s="49">
        <v>0</v>
      </c>
      <c r="Z272" s="22" t="s">
        <v>189</v>
      </c>
      <c r="AA272" s="49">
        <v>0</v>
      </c>
      <c r="AB272" s="22"/>
      <c r="AC272" s="32" t="s">
        <v>164</v>
      </c>
      <c r="AD272" s="67">
        <v>54</v>
      </c>
      <c r="AE272" s="67">
        <v>363240</v>
      </c>
      <c r="AF272" s="67">
        <f>AE272*AD272</f>
        <v>19614960</v>
      </c>
      <c r="AG272" s="67">
        <f t="shared" si="353"/>
        <v>21968755.200000003</v>
      </c>
      <c r="AH272" s="162">
        <v>54</v>
      </c>
      <c r="AI272" s="67">
        <v>375954</v>
      </c>
      <c r="AJ272" s="67">
        <f>AI272*AH272</f>
        <v>20301516</v>
      </c>
      <c r="AK272" s="67">
        <f t="shared" si="354"/>
        <v>22737697.920000002</v>
      </c>
      <c r="AL272" s="162">
        <v>54</v>
      </c>
      <c r="AM272" s="67">
        <v>389112</v>
      </c>
      <c r="AN272" s="67">
        <f>AM272*AL272</f>
        <v>21012048</v>
      </c>
      <c r="AO272" s="67">
        <f t="shared" si="355"/>
        <v>23533493.760000002</v>
      </c>
      <c r="AP272" s="162">
        <v>54</v>
      </c>
      <c r="AQ272" s="460">
        <v>402731</v>
      </c>
      <c r="AR272" s="67">
        <f>AQ272*AP272</f>
        <v>21747474</v>
      </c>
      <c r="AS272" s="67">
        <f t="shared" si="356"/>
        <v>24357170.880000003</v>
      </c>
      <c r="AT272" s="162">
        <v>54</v>
      </c>
      <c r="AU272" s="460">
        <v>416827</v>
      </c>
      <c r="AV272" s="67">
        <f>AU272*AT272</f>
        <v>22508658</v>
      </c>
      <c r="AW272" s="67">
        <f t="shared" si="357"/>
        <v>25209696.960000001</v>
      </c>
      <c r="AX272" s="162">
        <v>270</v>
      </c>
      <c r="AY272" s="154">
        <f t="shared" si="346"/>
        <v>105184656</v>
      </c>
      <c r="AZ272" s="154">
        <f t="shared" si="347"/>
        <v>117806814.72000001</v>
      </c>
      <c r="BA272" s="22" t="s">
        <v>167</v>
      </c>
      <c r="BB272" s="31" t="s">
        <v>799</v>
      </c>
      <c r="BC272" s="31" t="s">
        <v>799</v>
      </c>
      <c r="BD272" s="41"/>
      <c r="BE272" s="22"/>
      <c r="BF272" s="22"/>
      <c r="BG272" s="41"/>
      <c r="BH272" s="22"/>
      <c r="BI272" s="22"/>
      <c r="BJ272" s="41"/>
      <c r="BK272" s="22"/>
      <c r="BL272" s="22"/>
      <c r="BM272" s="22"/>
      <c r="BN272" s="22"/>
    </row>
    <row r="273" spans="1:89" ht="13.15" customHeight="1" x14ac:dyDescent="0.2">
      <c r="A273" s="22" t="s">
        <v>39</v>
      </c>
      <c r="B273" s="227" t="s">
        <v>566</v>
      </c>
      <c r="C273" s="37" t="s">
        <v>800</v>
      </c>
      <c r="D273" s="119" t="s">
        <v>239</v>
      </c>
      <c r="E273" s="22"/>
      <c r="F273" s="29"/>
      <c r="G273" s="31" t="s">
        <v>789</v>
      </c>
      <c r="H273" s="31"/>
      <c r="I273" s="31" t="s">
        <v>790</v>
      </c>
      <c r="J273" s="31" t="s">
        <v>790</v>
      </c>
      <c r="K273" s="22" t="s">
        <v>759</v>
      </c>
      <c r="L273" s="27" t="s">
        <v>760</v>
      </c>
      <c r="M273" s="22"/>
      <c r="N273" s="22" t="s">
        <v>189</v>
      </c>
      <c r="O273" s="22" t="s">
        <v>162</v>
      </c>
      <c r="P273" s="68" t="s">
        <v>413</v>
      </c>
      <c r="Q273" s="22" t="s">
        <v>255</v>
      </c>
      <c r="R273" s="22" t="s">
        <v>163</v>
      </c>
      <c r="S273" s="22" t="s">
        <v>162</v>
      </c>
      <c r="T273" s="151" t="s">
        <v>342</v>
      </c>
      <c r="U273" s="22"/>
      <c r="V273" s="22"/>
      <c r="W273" s="22" t="s">
        <v>255</v>
      </c>
      <c r="X273" s="22" t="s">
        <v>340</v>
      </c>
      <c r="Y273" s="49">
        <v>0</v>
      </c>
      <c r="Z273" s="22" t="s">
        <v>189</v>
      </c>
      <c r="AA273" s="49">
        <v>0</v>
      </c>
      <c r="AB273" s="22"/>
      <c r="AC273" s="32" t="s">
        <v>164</v>
      </c>
      <c r="AD273" s="67">
        <v>54</v>
      </c>
      <c r="AE273" s="67">
        <v>363240</v>
      </c>
      <c r="AF273" s="67">
        <f>AE273*AD273</f>
        <v>19614960</v>
      </c>
      <c r="AG273" s="67">
        <f t="shared" si="353"/>
        <v>21968755.200000003</v>
      </c>
      <c r="AH273" s="162">
        <v>54</v>
      </c>
      <c r="AI273" s="67">
        <v>375954</v>
      </c>
      <c r="AJ273" s="67">
        <f>AI273*AH273</f>
        <v>20301516</v>
      </c>
      <c r="AK273" s="67">
        <f t="shared" si="354"/>
        <v>22737697.920000002</v>
      </c>
      <c r="AL273" s="162">
        <v>54</v>
      </c>
      <c r="AM273" s="67">
        <v>389112</v>
      </c>
      <c r="AN273" s="67">
        <f>AM273*AL273</f>
        <v>21012048</v>
      </c>
      <c r="AO273" s="67">
        <f t="shared" si="355"/>
        <v>23533493.760000002</v>
      </c>
      <c r="AP273" s="162">
        <v>54</v>
      </c>
      <c r="AQ273" s="460">
        <v>402731</v>
      </c>
      <c r="AR273" s="67">
        <f>AQ273*AP273</f>
        <v>21747474</v>
      </c>
      <c r="AS273" s="67">
        <f t="shared" si="356"/>
        <v>24357170.880000003</v>
      </c>
      <c r="AT273" s="162">
        <v>54</v>
      </c>
      <c r="AU273" s="460">
        <v>416827</v>
      </c>
      <c r="AV273" s="67">
        <f>AU273*AT273</f>
        <v>22508658</v>
      </c>
      <c r="AW273" s="67">
        <f t="shared" si="357"/>
        <v>25209696.960000001</v>
      </c>
      <c r="AX273" s="162">
        <v>270</v>
      </c>
      <c r="AY273" s="154">
        <v>0</v>
      </c>
      <c r="AZ273" s="154">
        <f t="shared" si="347"/>
        <v>0</v>
      </c>
      <c r="BA273" s="22" t="s">
        <v>167</v>
      </c>
      <c r="BB273" s="31" t="s">
        <v>801</v>
      </c>
      <c r="BC273" s="31" t="s">
        <v>801</v>
      </c>
      <c r="BD273" s="41"/>
      <c r="BE273" s="22"/>
      <c r="BF273" s="22"/>
      <c r="BG273" s="41"/>
      <c r="BH273" s="22"/>
      <c r="BI273" s="22"/>
      <c r="BJ273" s="41"/>
      <c r="BK273" s="22"/>
      <c r="BL273" s="22"/>
      <c r="BM273" s="22"/>
      <c r="BN273" s="22"/>
    </row>
    <row r="274" spans="1:89" ht="13.15" customHeight="1" x14ac:dyDescent="0.2">
      <c r="A274" s="22" t="s">
        <v>39</v>
      </c>
      <c r="B274" s="227" t="s">
        <v>566</v>
      </c>
      <c r="C274" s="37" t="s">
        <v>800</v>
      </c>
      <c r="D274" s="119" t="s">
        <v>728</v>
      </c>
      <c r="E274" s="22"/>
      <c r="F274" s="29"/>
      <c r="G274" s="31" t="s">
        <v>789</v>
      </c>
      <c r="H274" s="31"/>
      <c r="I274" s="31" t="s">
        <v>790</v>
      </c>
      <c r="J274" s="31" t="s">
        <v>790</v>
      </c>
      <c r="K274" s="22" t="s">
        <v>759</v>
      </c>
      <c r="L274" s="22" t="s">
        <v>1064</v>
      </c>
      <c r="M274" s="22"/>
      <c r="N274" s="22" t="s">
        <v>189</v>
      </c>
      <c r="O274" s="22" t="s">
        <v>162</v>
      </c>
      <c r="P274" s="68" t="s">
        <v>413</v>
      </c>
      <c r="Q274" s="22" t="s">
        <v>255</v>
      </c>
      <c r="R274" s="22" t="s">
        <v>163</v>
      </c>
      <c r="S274" s="22" t="s">
        <v>162</v>
      </c>
      <c r="T274" s="151" t="s">
        <v>342</v>
      </c>
      <c r="U274" s="22"/>
      <c r="V274" s="22"/>
      <c r="W274" s="22" t="s">
        <v>255</v>
      </c>
      <c r="X274" s="22" t="s">
        <v>340</v>
      </c>
      <c r="Y274" s="49">
        <v>0</v>
      </c>
      <c r="Z274" s="22" t="s">
        <v>189</v>
      </c>
      <c r="AA274" s="49">
        <v>0</v>
      </c>
      <c r="AB274" s="22"/>
      <c r="AC274" s="32" t="s">
        <v>164</v>
      </c>
      <c r="AD274" s="67">
        <v>54</v>
      </c>
      <c r="AE274" s="67">
        <v>363240</v>
      </c>
      <c r="AF274" s="67">
        <f>AE274*AD274</f>
        <v>19614960</v>
      </c>
      <c r="AG274" s="67">
        <f t="shared" si="353"/>
        <v>21968755.200000003</v>
      </c>
      <c r="AH274" s="162">
        <v>54</v>
      </c>
      <c r="AI274" s="67">
        <v>375954</v>
      </c>
      <c r="AJ274" s="67">
        <f>AI274*AH274</f>
        <v>20301516</v>
      </c>
      <c r="AK274" s="67">
        <f t="shared" si="354"/>
        <v>22737697.920000002</v>
      </c>
      <c r="AL274" s="162">
        <v>54</v>
      </c>
      <c r="AM274" s="67">
        <v>389112</v>
      </c>
      <c r="AN274" s="67">
        <f>AM274*AL274</f>
        <v>21012048</v>
      </c>
      <c r="AO274" s="67">
        <f t="shared" si="355"/>
        <v>23533493.760000002</v>
      </c>
      <c r="AP274" s="162">
        <v>54</v>
      </c>
      <c r="AQ274" s="460">
        <v>402731</v>
      </c>
      <c r="AR274" s="67">
        <f>AQ274*AP274</f>
        <v>21747474</v>
      </c>
      <c r="AS274" s="67">
        <f t="shared" si="356"/>
        <v>24357170.880000003</v>
      </c>
      <c r="AT274" s="162">
        <v>54</v>
      </c>
      <c r="AU274" s="460">
        <v>416827</v>
      </c>
      <c r="AV274" s="67">
        <f>AU274*AT274</f>
        <v>22508658</v>
      </c>
      <c r="AW274" s="67">
        <f t="shared" si="357"/>
        <v>25209696.960000001</v>
      </c>
      <c r="AX274" s="162">
        <v>270</v>
      </c>
      <c r="AY274" s="154">
        <f t="shared" si="346"/>
        <v>105184656</v>
      </c>
      <c r="AZ274" s="154">
        <f t="shared" si="347"/>
        <v>117806814.72000001</v>
      </c>
      <c r="BA274" s="22" t="s">
        <v>167</v>
      </c>
      <c r="BB274" s="31" t="s">
        <v>801</v>
      </c>
      <c r="BC274" s="31" t="s">
        <v>801</v>
      </c>
      <c r="BD274" s="41"/>
      <c r="BE274" s="22"/>
      <c r="BF274" s="22"/>
      <c r="BG274" s="41"/>
      <c r="BH274" s="22"/>
      <c r="BI274" s="22"/>
      <c r="BJ274" s="41"/>
      <c r="BK274" s="22"/>
      <c r="BL274" s="22"/>
      <c r="BM274" s="22"/>
      <c r="BN274" s="22"/>
    </row>
    <row r="275" spans="1:89" s="6" customFormat="1" ht="12.95" customHeight="1" x14ac:dyDescent="0.2">
      <c r="A275" s="26" t="s">
        <v>349</v>
      </c>
      <c r="B275" s="26" t="s">
        <v>566</v>
      </c>
      <c r="C275" s="37" t="s">
        <v>802</v>
      </c>
      <c r="D275" s="119" t="s">
        <v>968</v>
      </c>
      <c r="E275" s="26"/>
      <c r="F275" s="79"/>
      <c r="G275" s="31" t="s">
        <v>451</v>
      </c>
      <c r="H275" s="31"/>
      <c r="I275" s="31" t="s">
        <v>452</v>
      </c>
      <c r="J275" s="31" t="s">
        <v>452</v>
      </c>
      <c r="K275" s="163" t="s">
        <v>759</v>
      </c>
      <c r="L275" s="27" t="s">
        <v>760</v>
      </c>
      <c r="M275" s="32"/>
      <c r="N275" s="25">
        <v>100</v>
      </c>
      <c r="O275" s="164">
        <v>230000000</v>
      </c>
      <c r="P275" s="68" t="s">
        <v>413</v>
      </c>
      <c r="Q275" s="32" t="s">
        <v>254</v>
      </c>
      <c r="R275" s="32" t="s">
        <v>163</v>
      </c>
      <c r="S275" s="32" t="s">
        <v>162</v>
      </c>
      <c r="T275" s="151" t="s">
        <v>31</v>
      </c>
      <c r="U275" s="26"/>
      <c r="V275" s="26"/>
      <c r="W275" s="31" t="s">
        <v>255</v>
      </c>
      <c r="X275" s="31" t="s">
        <v>340</v>
      </c>
      <c r="Y275" s="51">
        <v>50</v>
      </c>
      <c r="Z275" s="25">
        <v>50</v>
      </c>
      <c r="AA275" s="32">
        <v>0</v>
      </c>
      <c r="AB275" s="26"/>
      <c r="AC275" s="38" t="s">
        <v>164</v>
      </c>
      <c r="AD275" s="26"/>
      <c r="AE275" s="26"/>
      <c r="AF275" s="165">
        <v>2150326694.5999994</v>
      </c>
      <c r="AG275" s="166">
        <f t="shared" si="353"/>
        <v>2408365897.9519997</v>
      </c>
      <c r="AH275" s="26"/>
      <c r="AI275" s="26"/>
      <c r="AJ275" s="165">
        <v>2150326694.5999994</v>
      </c>
      <c r="AK275" s="166">
        <f>AJ275*1.12</f>
        <v>2408365897.9519997</v>
      </c>
      <c r="AL275" s="97"/>
      <c r="AM275" s="97"/>
      <c r="AN275" s="165">
        <v>2150326694.5999994</v>
      </c>
      <c r="AO275" s="166">
        <f t="shared" si="355"/>
        <v>2408365897.9519997</v>
      </c>
      <c r="AP275" s="97"/>
      <c r="AQ275" s="97"/>
      <c r="AR275" s="165">
        <v>2150326694.5999994</v>
      </c>
      <c r="AS275" s="166">
        <f t="shared" si="356"/>
        <v>2408365897.9519997</v>
      </c>
      <c r="AT275" s="97"/>
      <c r="AU275" s="97"/>
      <c r="AV275" s="165">
        <v>2150326694.5999994</v>
      </c>
      <c r="AW275" s="166">
        <f t="shared" si="357"/>
        <v>2408365897.9519997</v>
      </c>
      <c r="AX275" s="26"/>
      <c r="AY275" s="154">
        <f t="shared" si="346"/>
        <v>10751633472.999996</v>
      </c>
      <c r="AZ275" s="154">
        <f t="shared" si="347"/>
        <v>12041829489.759996</v>
      </c>
      <c r="BA275" s="26" t="s">
        <v>167</v>
      </c>
      <c r="BB275" s="149" t="s">
        <v>803</v>
      </c>
      <c r="BC275" s="25" t="s">
        <v>804</v>
      </c>
      <c r="BD275" s="26"/>
      <c r="BE275" s="26"/>
      <c r="BF275" s="26"/>
      <c r="BG275" s="26"/>
      <c r="BH275" s="26"/>
      <c r="BI275" s="26"/>
      <c r="BJ275" s="26"/>
      <c r="BK275" s="26"/>
      <c r="BL275" s="31"/>
      <c r="BM275" s="31"/>
      <c r="BN275" s="171"/>
    </row>
    <row r="276" spans="1:89" s="161" customFormat="1" ht="13.15" customHeight="1" x14ac:dyDescent="0.2">
      <c r="A276" s="26" t="s">
        <v>188</v>
      </c>
      <c r="B276" s="26"/>
      <c r="C276" s="37" t="s">
        <v>805</v>
      </c>
      <c r="D276" s="119" t="s">
        <v>236</v>
      </c>
      <c r="E276" s="22"/>
      <c r="F276" s="39"/>
      <c r="G276" s="39" t="s">
        <v>806</v>
      </c>
      <c r="H276" s="140"/>
      <c r="I276" s="140" t="s">
        <v>807</v>
      </c>
      <c r="J276" s="140" t="s">
        <v>807</v>
      </c>
      <c r="K276" s="38" t="s">
        <v>9</v>
      </c>
      <c r="L276" s="22" t="s">
        <v>808</v>
      </c>
      <c r="M276" s="22"/>
      <c r="N276" s="39">
        <v>100</v>
      </c>
      <c r="O276" s="23">
        <v>230000000</v>
      </c>
      <c r="P276" s="68" t="s">
        <v>413</v>
      </c>
      <c r="Q276" s="32" t="s">
        <v>254</v>
      </c>
      <c r="R276" s="26" t="s">
        <v>163</v>
      </c>
      <c r="S276" s="38">
        <v>230000000</v>
      </c>
      <c r="T276" s="39" t="s">
        <v>31</v>
      </c>
      <c r="U276" s="22"/>
      <c r="V276" s="22"/>
      <c r="W276" s="22" t="s">
        <v>255</v>
      </c>
      <c r="X276" s="32" t="s">
        <v>340</v>
      </c>
      <c r="Y276" s="308">
        <v>0</v>
      </c>
      <c r="Z276" s="308">
        <v>100</v>
      </c>
      <c r="AA276" s="308">
        <v>0</v>
      </c>
      <c r="AB276" s="22"/>
      <c r="AC276" s="38" t="s">
        <v>164</v>
      </c>
      <c r="AD276" s="167"/>
      <c r="AE276" s="167"/>
      <c r="AF276" s="120">
        <v>3508303</v>
      </c>
      <c r="AG276" s="167">
        <f t="shared" si="353"/>
        <v>3929299.3600000003</v>
      </c>
      <c r="AH276" s="167"/>
      <c r="AJ276" s="120">
        <f>3499.945*1000</f>
        <v>3499945</v>
      </c>
      <c r="AK276" s="167">
        <f>AJ276*1.12</f>
        <v>3919938.4000000004</v>
      </c>
      <c r="AL276" s="167"/>
      <c r="AM276" s="167"/>
      <c r="AN276" s="120">
        <f>3499.945*1000</f>
        <v>3499945</v>
      </c>
      <c r="AO276" s="167">
        <f t="shared" si="355"/>
        <v>3919938.4000000004</v>
      </c>
      <c r="AP276" s="167"/>
      <c r="AQ276" s="167"/>
      <c r="AR276" s="120">
        <f>3499.945*1000</f>
        <v>3499945</v>
      </c>
      <c r="AS276" s="167">
        <f t="shared" si="356"/>
        <v>3919938.4000000004</v>
      </c>
      <c r="AT276" s="167"/>
      <c r="AU276" s="167"/>
      <c r="AV276" s="120">
        <v>3508303</v>
      </c>
      <c r="AW276" s="167">
        <f t="shared" si="357"/>
        <v>3929299.3600000003</v>
      </c>
      <c r="AX276" s="167"/>
      <c r="AY276" s="154">
        <v>0</v>
      </c>
      <c r="AZ276" s="154">
        <f t="shared" si="347"/>
        <v>0</v>
      </c>
      <c r="BA276" s="26" t="s">
        <v>167</v>
      </c>
      <c r="BB276" s="140" t="s">
        <v>807</v>
      </c>
      <c r="BC276" s="140" t="s">
        <v>807</v>
      </c>
      <c r="BD276" s="26"/>
      <c r="BE276" s="26"/>
      <c r="BF276" s="26"/>
      <c r="BG276" s="26"/>
      <c r="BH276" s="26"/>
      <c r="BI276" s="38"/>
      <c r="BJ276" s="38"/>
      <c r="BK276" s="38"/>
      <c r="BL276" s="38" t="s">
        <v>978</v>
      </c>
      <c r="BM276" s="30" t="s">
        <v>1011</v>
      </c>
    </row>
    <row r="277" spans="1:89" s="60" customFormat="1" ht="12.95" customHeight="1" x14ac:dyDescent="0.2">
      <c r="A277" s="37" t="s">
        <v>809</v>
      </c>
      <c r="B277" s="37"/>
      <c r="C277" s="37" t="s">
        <v>810</v>
      </c>
      <c r="D277" s="119" t="s">
        <v>708</v>
      </c>
      <c r="E277" s="37"/>
      <c r="F277" s="37"/>
      <c r="G277" s="37" t="s">
        <v>811</v>
      </c>
      <c r="H277" s="37"/>
      <c r="I277" s="37" t="s">
        <v>812</v>
      </c>
      <c r="J277" s="37" t="s">
        <v>813</v>
      </c>
      <c r="K277" s="168" t="s">
        <v>22</v>
      </c>
      <c r="L277" s="37" t="s">
        <v>566</v>
      </c>
      <c r="M277" s="37" t="s">
        <v>566</v>
      </c>
      <c r="N277" s="37">
        <v>90</v>
      </c>
      <c r="O277" s="37">
        <v>230000000</v>
      </c>
      <c r="P277" s="68" t="s">
        <v>413</v>
      </c>
      <c r="Q277" s="37" t="s">
        <v>255</v>
      </c>
      <c r="R277" s="37" t="s">
        <v>163</v>
      </c>
      <c r="S277" s="37">
        <v>234800000</v>
      </c>
      <c r="T277" s="37" t="s">
        <v>814</v>
      </c>
      <c r="U277" s="37" t="s">
        <v>566</v>
      </c>
      <c r="V277" s="37" t="s">
        <v>313</v>
      </c>
      <c r="W277" s="37"/>
      <c r="X277" s="37"/>
      <c r="Y277" s="37">
        <v>0</v>
      </c>
      <c r="Z277" s="461">
        <v>100</v>
      </c>
      <c r="AA277" s="461">
        <v>0</v>
      </c>
      <c r="AB277" s="37"/>
      <c r="AC277" s="37" t="s">
        <v>164</v>
      </c>
      <c r="AD277" s="37"/>
      <c r="AE277" s="37"/>
      <c r="AF277" s="462">
        <v>110720000</v>
      </c>
      <c r="AG277" s="462">
        <v>124006400</v>
      </c>
      <c r="AH277" s="37"/>
      <c r="AI277" s="37"/>
      <c r="AJ277" s="462">
        <v>110720000</v>
      </c>
      <c r="AK277" s="462">
        <v>124006400</v>
      </c>
      <c r="AL277" s="37"/>
      <c r="AM277" s="37"/>
      <c r="AN277" s="462">
        <v>110720000</v>
      </c>
      <c r="AO277" s="462">
        <v>124006400</v>
      </c>
      <c r="AP277" s="37"/>
      <c r="AQ277" s="37"/>
      <c r="AR277" s="462"/>
      <c r="AS277" s="462"/>
      <c r="AT277" s="37"/>
      <c r="AU277" s="37"/>
      <c r="AV277" s="462"/>
      <c r="AW277" s="462"/>
      <c r="AX277" s="37"/>
      <c r="AY277" s="154">
        <f t="shared" si="346"/>
        <v>332160000</v>
      </c>
      <c r="AZ277" s="154">
        <f t="shared" si="347"/>
        <v>372019200.00000006</v>
      </c>
      <c r="BA277" s="98" t="s">
        <v>167</v>
      </c>
      <c r="BB277" s="31" t="s">
        <v>815</v>
      </c>
      <c r="BC277" s="31" t="s">
        <v>816</v>
      </c>
      <c r="BD277" s="34" t="s">
        <v>566</v>
      </c>
      <c r="BE277" s="37"/>
      <c r="BF277" s="37"/>
      <c r="BG277" s="37"/>
      <c r="BH277" s="37"/>
      <c r="BI277" s="37"/>
      <c r="BJ277" s="37"/>
      <c r="BK277" s="37"/>
      <c r="BL277" s="37"/>
      <c r="BM277" s="37"/>
      <c r="BN277" s="169" t="s">
        <v>566</v>
      </c>
    </row>
    <row r="278" spans="1:89" s="60" customFormat="1" ht="12.95" customHeight="1" x14ac:dyDescent="0.2">
      <c r="A278" s="37" t="s">
        <v>809</v>
      </c>
      <c r="B278" s="37"/>
      <c r="C278" s="37" t="s">
        <v>817</v>
      </c>
      <c r="D278" s="119" t="s">
        <v>714</v>
      </c>
      <c r="E278" s="37"/>
      <c r="F278" s="37"/>
      <c r="G278" s="37" t="s">
        <v>811</v>
      </c>
      <c r="H278" s="37"/>
      <c r="I278" s="37" t="s">
        <v>812</v>
      </c>
      <c r="J278" s="37" t="s">
        <v>813</v>
      </c>
      <c r="K278" s="168" t="s">
        <v>22</v>
      </c>
      <c r="L278" s="37" t="s">
        <v>566</v>
      </c>
      <c r="M278" s="37" t="s">
        <v>566</v>
      </c>
      <c r="N278" s="37">
        <v>90</v>
      </c>
      <c r="O278" s="37">
        <v>230000000</v>
      </c>
      <c r="P278" s="68" t="s">
        <v>413</v>
      </c>
      <c r="Q278" s="37" t="s">
        <v>255</v>
      </c>
      <c r="R278" s="37" t="s">
        <v>163</v>
      </c>
      <c r="S278" s="37">
        <v>235200000</v>
      </c>
      <c r="T278" s="37" t="s">
        <v>818</v>
      </c>
      <c r="U278" s="37" t="s">
        <v>566</v>
      </c>
      <c r="V278" s="37" t="s">
        <v>313</v>
      </c>
      <c r="W278" s="37"/>
      <c r="X278" s="37"/>
      <c r="Y278" s="37">
        <v>0</v>
      </c>
      <c r="Z278" s="461">
        <v>100</v>
      </c>
      <c r="AA278" s="461">
        <v>0</v>
      </c>
      <c r="AB278" s="37"/>
      <c r="AC278" s="37" t="s">
        <v>164</v>
      </c>
      <c r="AD278" s="37"/>
      <c r="AE278" s="37"/>
      <c r="AF278" s="462">
        <v>58820000</v>
      </c>
      <c r="AG278" s="462">
        <v>65878400</v>
      </c>
      <c r="AH278" s="37"/>
      <c r="AI278" s="37"/>
      <c r="AJ278" s="462">
        <v>58820000</v>
      </c>
      <c r="AK278" s="462">
        <v>65878400</v>
      </c>
      <c r="AL278" s="37"/>
      <c r="AM278" s="37"/>
      <c r="AN278" s="462">
        <v>58820000</v>
      </c>
      <c r="AO278" s="462">
        <v>65878400</v>
      </c>
      <c r="AP278" s="37"/>
      <c r="AQ278" s="37"/>
      <c r="AR278" s="462"/>
      <c r="AS278" s="462"/>
      <c r="AT278" s="37"/>
      <c r="AU278" s="37"/>
      <c r="AV278" s="462"/>
      <c r="AW278" s="462"/>
      <c r="AX278" s="37"/>
      <c r="AY278" s="154">
        <f t="shared" si="346"/>
        <v>176460000</v>
      </c>
      <c r="AZ278" s="154">
        <f t="shared" si="347"/>
        <v>197635200.00000003</v>
      </c>
      <c r="BA278" s="98" t="s">
        <v>167</v>
      </c>
      <c r="BB278" s="31" t="s">
        <v>819</v>
      </c>
      <c r="BC278" s="31" t="s">
        <v>820</v>
      </c>
      <c r="BD278" s="34" t="s">
        <v>566</v>
      </c>
      <c r="BE278" s="37"/>
      <c r="BF278" s="37"/>
      <c r="BG278" s="37"/>
      <c r="BH278" s="37"/>
      <c r="BI278" s="37"/>
      <c r="BJ278" s="37"/>
      <c r="BK278" s="37"/>
      <c r="BL278" s="37"/>
      <c r="BM278" s="37"/>
      <c r="BN278" s="169" t="s">
        <v>566</v>
      </c>
    </row>
    <row r="279" spans="1:89" s="60" customFormat="1" ht="12.95" customHeight="1" x14ac:dyDescent="0.2">
      <c r="A279" s="37" t="s">
        <v>809</v>
      </c>
      <c r="B279" s="37"/>
      <c r="C279" s="37" t="s">
        <v>821</v>
      </c>
      <c r="D279" s="119" t="s">
        <v>716</v>
      </c>
      <c r="E279" s="37"/>
      <c r="F279" s="37"/>
      <c r="G279" s="37" t="s">
        <v>811</v>
      </c>
      <c r="H279" s="37"/>
      <c r="I279" s="37" t="s">
        <v>812</v>
      </c>
      <c r="J279" s="37" t="s">
        <v>813</v>
      </c>
      <c r="K279" s="168" t="s">
        <v>22</v>
      </c>
      <c r="L279" s="37" t="s">
        <v>566</v>
      </c>
      <c r="M279" s="37" t="s">
        <v>566</v>
      </c>
      <c r="N279" s="37">
        <v>100</v>
      </c>
      <c r="O279" s="37" t="s">
        <v>162</v>
      </c>
      <c r="P279" s="68" t="s">
        <v>413</v>
      </c>
      <c r="Q279" s="37" t="s">
        <v>255</v>
      </c>
      <c r="R279" s="37" t="s">
        <v>163</v>
      </c>
      <c r="S279" s="37" t="s">
        <v>162</v>
      </c>
      <c r="T279" s="37" t="s">
        <v>822</v>
      </c>
      <c r="U279" s="37" t="s">
        <v>566</v>
      </c>
      <c r="V279" s="37" t="s">
        <v>313</v>
      </c>
      <c r="W279" s="37"/>
      <c r="X279" s="37"/>
      <c r="Y279" s="37">
        <v>0</v>
      </c>
      <c r="Z279" s="461">
        <v>100</v>
      </c>
      <c r="AA279" s="461">
        <v>0</v>
      </c>
      <c r="AB279" s="37"/>
      <c r="AC279" s="37" t="s">
        <v>164</v>
      </c>
      <c r="AD279" s="37"/>
      <c r="AE279" s="37">
        <v>10203676.199999999</v>
      </c>
      <c r="AF279" s="462">
        <v>58820000</v>
      </c>
      <c r="AG279" s="462">
        <v>65878400</v>
      </c>
      <c r="AH279" s="37"/>
      <c r="AI279" s="37">
        <v>10203676.199999999</v>
      </c>
      <c r="AJ279" s="462">
        <v>58820000</v>
      </c>
      <c r="AK279" s="462">
        <v>65878400</v>
      </c>
      <c r="AL279" s="37"/>
      <c r="AM279" s="37"/>
      <c r="AN279" s="462">
        <v>58820000</v>
      </c>
      <c r="AO279" s="462">
        <v>65878400</v>
      </c>
      <c r="AP279" s="37"/>
      <c r="AQ279" s="37"/>
      <c r="AR279" s="462"/>
      <c r="AS279" s="462"/>
      <c r="AT279" s="37"/>
      <c r="AU279" s="37"/>
      <c r="AV279" s="462"/>
      <c r="AW279" s="462"/>
      <c r="AX279" s="37"/>
      <c r="AY279" s="154">
        <f t="shared" si="346"/>
        <v>176460000</v>
      </c>
      <c r="AZ279" s="154">
        <f t="shared" si="347"/>
        <v>197635200.00000003</v>
      </c>
      <c r="BA279" s="98" t="s">
        <v>167</v>
      </c>
      <c r="BB279" s="31" t="s">
        <v>823</v>
      </c>
      <c r="BC279" s="31" t="s">
        <v>824</v>
      </c>
      <c r="BD279" s="34" t="s">
        <v>566</v>
      </c>
      <c r="BE279" s="37"/>
      <c r="BF279" s="37"/>
      <c r="BG279" s="37"/>
      <c r="BH279" s="37"/>
      <c r="BI279" s="37"/>
      <c r="BJ279" s="37"/>
      <c r="BK279" s="37"/>
      <c r="BL279" s="37"/>
      <c r="BM279" s="37"/>
      <c r="BN279" s="169" t="s">
        <v>566</v>
      </c>
    </row>
    <row r="280" spans="1:89" s="60" customFormat="1" ht="12.95" customHeight="1" x14ac:dyDescent="0.2">
      <c r="A280" s="37" t="s">
        <v>809</v>
      </c>
      <c r="B280" s="37"/>
      <c r="C280" s="37" t="s">
        <v>825</v>
      </c>
      <c r="D280" s="119" t="s">
        <v>749</v>
      </c>
      <c r="E280" s="37"/>
      <c r="F280" s="37"/>
      <c r="G280" s="37" t="s">
        <v>811</v>
      </c>
      <c r="H280" s="37"/>
      <c r="I280" s="37" t="s">
        <v>812</v>
      </c>
      <c r="J280" s="37" t="s">
        <v>813</v>
      </c>
      <c r="K280" s="168" t="s">
        <v>22</v>
      </c>
      <c r="L280" s="37" t="s">
        <v>566</v>
      </c>
      <c r="M280" s="37" t="s">
        <v>566</v>
      </c>
      <c r="N280" s="37">
        <v>100</v>
      </c>
      <c r="O280" s="37" t="s">
        <v>162</v>
      </c>
      <c r="P280" s="68" t="s">
        <v>413</v>
      </c>
      <c r="Q280" s="37" t="s">
        <v>255</v>
      </c>
      <c r="R280" s="37" t="s">
        <v>163</v>
      </c>
      <c r="S280" s="37" t="s">
        <v>162</v>
      </c>
      <c r="T280" s="37" t="s">
        <v>826</v>
      </c>
      <c r="U280" s="37" t="s">
        <v>566</v>
      </c>
      <c r="V280" s="37" t="s">
        <v>313</v>
      </c>
      <c r="W280" s="37"/>
      <c r="X280" s="37"/>
      <c r="Y280" s="37">
        <v>0</v>
      </c>
      <c r="Z280" s="461">
        <v>100</v>
      </c>
      <c r="AA280" s="461">
        <v>0</v>
      </c>
      <c r="AB280" s="37"/>
      <c r="AC280" s="37" t="s">
        <v>164</v>
      </c>
      <c r="AD280" s="37"/>
      <c r="AE280" s="37">
        <v>3228524.88</v>
      </c>
      <c r="AF280" s="462">
        <v>88230000</v>
      </c>
      <c r="AG280" s="462">
        <v>98817600</v>
      </c>
      <c r="AH280" s="37"/>
      <c r="AI280" s="37">
        <v>3228524.88</v>
      </c>
      <c r="AJ280" s="462">
        <v>88230000</v>
      </c>
      <c r="AK280" s="462">
        <v>98817600</v>
      </c>
      <c r="AL280" s="37"/>
      <c r="AM280" s="37"/>
      <c r="AN280" s="462">
        <v>88230000</v>
      </c>
      <c r="AO280" s="462">
        <v>98817600</v>
      </c>
      <c r="AP280" s="37"/>
      <c r="AQ280" s="37"/>
      <c r="AR280" s="462"/>
      <c r="AS280" s="462"/>
      <c r="AT280" s="37"/>
      <c r="AU280" s="37"/>
      <c r="AV280" s="462"/>
      <c r="AW280" s="462"/>
      <c r="AX280" s="37"/>
      <c r="AY280" s="154">
        <f t="shared" si="346"/>
        <v>264690000</v>
      </c>
      <c r="AZ280" s="154">
        <f t="shared" si="347"/>
        <v>296452800</v>
      </c>
      <c r="BA280" s="98" t="s">
        <v>167</v>
      </c>
      <c r="BB280" s="31" t="s">
        <v>827</v>
      </c>
      <c r="BC280" s="31" t="s">
        <v>828</v>
      </c>
      <c r="BD280" s="34" t="s">
        <v>566</v>
      </c>
      <c r="BE280" s="37"/>
      <c r="BF280" s="37"/>
      <c r="BG280" s="37"/>
      <c r="BH280" s="37"/>
      <c r="BI280" s="37"/>
      <c r="BJ280" s="37"/>
      <c r="BK280" s="37"/>
      <c r="BL280" s="37"/>
      <c r="BM280" s="37"/>
      <c r="BN280" s="169" t="s">
        <v>566</v>
      </c>
    </row>
    <row r="281" spans="1:89" ht="13.15" customHeight="1" x14ac:dyDescent="0.2">
      <c r="A281" s="22" t="s">
        <v>185</v>
      </c>
      <c r="B281" s="22"/>
      <c r="C281" s="37" t="s">
        <v>829</v>
      </c>
      <c r="D281" s="119" t="s">
        <v>595</v>
      </c>
      <c r="E281" s="22"/>
      <c r="F281" s="38"/>
      <c r="G281" s="38" t="s">
        <v>830</v>
      </c>
      <c r="H281" s="38"/>
      <c r="I281" s="38" t="s">
        <v>831</v>
      </c>
      <c r="J281" s="38" t="s">
        <v>831</v>
      </c>
      <c r="K281" s="168" t="s">
        <v>22</v>
      </c>
      <c r="L281" s="26"/>
      <c r="M281" s="26"/>
      <c r="N281" s="63">
        <v>45</v>
      </c>
      <c r="O281" s="63">
        <v>230000000</v>
      </c>
      <c r="P281" s="68" t="s">
        <v>413</v>
      </c>
      <c r="Q281" s="26" t="s">
        <v>255</v>
      </c>
      <c r="R281" s="26" t="s">
        <v>163</v>
      </c>
      <c r="S281" s="63">
        <v>230000000</v>
      </c>
      <c r="T281" s="30" t="s">
        <v>31</v>
      </c>
      <c r="U281" s="26"/>
      <c r="V281" s="26"/>
      <c r="W281" s="26"/>
      <c r="X281" s="26" t="s">
        <v>313</v>
      </c>
      <c r="Y281" s="49">
        <v>0</v>
      </c>
      <c r="Z281" s="63">
        <v>90</v>
      </c>
      <c r="AA281" s="49">
        <v>10</v>
      </c>
      <c r="AB281" s="26"/>
      <c r="AC281" s="26" t="s">
        <v>256</v>
      </c>
      <c r="AD281" s="26"/>
      <c r="AE281" s="26"/>
      <c r="AF281" s="170">
        <v>159700</v>
      </c>
      <c r="AG281" s="170">
        <f t="shared" ref="AG281:AG289" si="358">AF281*1.12</f>
        <v>178864.00000000003</v>
      </c>
      <c r="AH281" s="26"/>
      <c r="AI281" s="26"/>
      <c r="AJ281" s="170">
        <v>159700</v>
      </c>
      <c r="AK281" s="170">
        <f t="shared" ref="AK281:AK289" si="359">AJ281*1.12</f>
        <v>178864.00000000003</v>
      </c>
      <c r="AL281" s="170"/>
      <c r="AM281" s="170"/>
      <c r="AN281" s="170">
        <v>159700</v>
      </c>
      <c r="AO281" s="170">
        <f t="shared" ref="AO281:AO289" si="360">AN281*1.12</f>
        <v>178864.00000000003</v>
      </c>
      <c r="AP281" s="170"/>
      <c r="AQ281" s="170"/>
      <c r="AR281" s="170"/>
      <c r="AS281" s="170"/>
      <c r="AT281" s="170"/>
      <c r="AU281" s="26"/>
      <c r="AV281" s="26"/>
      <c r="AW281" s="26"/>
      <c r="AX281" s="97"/>
      <c r="AY281" s="154">
        <v>0</v>
      </c>
      <c r="AZ281" s="154">
        <f t="shared" si="347"/>
        <v>0</v>
      </c>
      <c r="BA281" s="98" t="s">
        <v>167</v>
      </c>
      <c r="BB281" s="26" t="s">
        <v>832</v>
      </c>
      <c r="BC281" s="26" t="s">
        <v>833</v>
      </c>
      <c r="BD281" s="32"/>
      <c r="BE281" s="32"/>
      <c r="BF281" s="26"/>
      <c r="BG281" s="26"/>
      <c r="BH281" s="32"/>
      <c r="BI281" s="26"/>
      <c r="BJ281" s="26"/>
      <c r="BK281" s="26"/>
      <c r="BL281" s="26"/>
      <c r="BM281" s="171"/>
      <c r="BN281" s="171"/>
      <c r="BO281" s="171"/>
      <c r="BP281" s="171"/>
      <c r="BQ281" s="171"/>
      <c r="BR281" s="171"/>
      <c r="BS281" s="171"/>
      <c r="BT281" s="171"/>
      <c r="BU281" s="171"/>
      <c r="BV281" s="171"/>
      <c r="BW281" s="171"/>
      <c r="BX281" s="171"/>
      <c r="BY281" s="171"/>
      <c r="BZ281" s="171"/>
      <c r="CA281" s="171"/>
      <c r="CB281" s="171"/>
      <c r="CC281" s="171"/>
      <c r="CD281" s="171"/>
      <c r="CE281" s="171"/>
      <c r="CF281" s="171"/>
      <c r="CG281" s="171"/>
      <c r="CH281" s="171"/>
      <c r="CI281" s="171"/>
      <c r="CJ281" s="171"/>
      <c r="CK281" s="171"/>
    </row>
    <row r="282" spans="1:89" ht="13.15" customHeight="1" x14ac:dyDescent="0.2">
      <c r="A282" s="22" t="s">
        <v>185</v>
      </c>
      <c r="B282" s="22" t="s">
        <v>308</v>
      </c>
      <c r="C282" s="37" t="s">
        <v>829</v>
      </c>
      <c r="D282" s="119" t="s">
        <v>1052</v>
      </c>
      <c r="E282" s="22"/>
      <c r="F282" s="119" t="s">
        <v>1052</v>
      </c>
      <c r="G282" s="38" t="s">
        <v>830</v>
      </c>
      <c r="H282" s="38"/>
      <c r="I282" s="38" t="s">
        <v>831</v>
      </c>
      <c r="J282" s="38" t="s">
        <v>831</v>
      </c>
      <c r="K282" s="278" t="s">
        <v>1053</v>
      </c>
      <c r="L282" s="279"/>
      <c r="M282" s="279"/>
      <c r="N282" s="331">
        <v>45</v>
      </c>
      <c r="O282" s="63">
        <v>230000000</v>
      </c>
      <c r="P282" s="68" t="s">
        <v>413</v>
      </c>
      <c r="Q282" s="34" t="s">
        <v>255</v>
      </c>
      <c r="R282" s="26" t="s">
        <v>163</v>
      </c>
      <c r="S282" s="63">
        <v>230000000</v>
      </c>
      <c r="T282" s="30" t="s">
        <v>31</v>
      </c>
      <c r="U282" s="26"/>
      <c r="V282" s="26"/>
      <c r="W282" s="26"/>
      <c r="X282" s="279" t="s">
        <v>313</v>
      </c>
      <c r="Y282" s="332">
        <v>0</v>
      </c>
      <c r="Z282" s="331">
        <v>90</v>
      </c>
      <c r="AA282" s="332">
        <v>10</v>
      </c>
      <c r="AB282" s="26"/>
      <c r="AC282" s="26" t="s">
        <v>256</v>
      </c>
      <c r="AD282" s="26"/>
      <c r="AE282" s="26"/>
      <c r="AF282" s="170">
        <v>159700</v>
      </c>
      <c r="AG282" s="170">
        <v>178864.00000000003</v>
      </c>
      <c r="AH282" s="26"/>
      <c r="AI282" s="26"/>
      <c r="AJ282" s="170">
        <v>159700</v>
      </c>
      <c r="AK282" s="170">
        <v>178864.00000000003</v>
      </c>
      <c r="AL282" s="170"/>
      <c r="AM282" s="170"/>
      <c r="AN282" s="170">
        <v>159700</v>
      </c>
      <c r="AO282" s="170">
        <v>178864.00000000003</v>
      </c>
      <c r="AP282" s="170"/>
      <c r="AQ282" s="170"/>
      <c r="AR282" s="170"/>
      <c r="AS282" s="170"/>
      <c r="AT282" s="170"/>
      <c r="AU282" s="26"/>
      <c r="AV282" s="26"/>
      <c r="AW282" s="26"/>
      <c r="AX282" s="286">
        <v>0</v>
      </c>
      <c r="AY282" s="333">
        <v>479100</v>
      </c>
      <c r="AZ282" s="333">
        <v>536592</v>
      </c>
      <c r="BA282" s="98" t="s">
        <v>167</v>
      </c>
      <c r="BB282" s="26" t="s">
        <v>832</v>
      </c>
      <c r="BC282" s="26" t="s">
        <v>1054</v>
      </c>
      <c r="BD282" s="32"/>
      <c r="BE282" s="32"/>
      <c r="BF282" s="26"/>
      <c r="BG282" s="26"/>
      <c r="BH282" s="32"/>
      <c r="BI282" s="26"/>
      <c r="BJ282" s="26"/>
      <c r="BK282" s="26"/>
      <c r="BM282" s="58" t="s">
        <v>1153</v>
      </c>
      <c r="BN282" s="171"/>
      <c r="BO282" s="171"/>
      <c r="BP282" s="171"/>
      <c r="BQ282" s="171"/>
      <c r="BR282" s="171"/>
      <c r="BS282" s="171"/>
      <c r="BT282" s="171"/>
      <c r="BU282" s="171"/>
      <c r="BV282" s="171"/>
      <c r="BW282" s="171"/>
      <c r="BX282" s="171"/>
      <c r="BY282" s="171"/>
      <c r="BZ282" s="171"/>
      <c r="CA282" s="171"/>
      <c r="CB282" s="171"/>
      <c r="CC282" s="171"/>
      <c r="CD282" s="171"/>
      <c r="CE282" s="171"/>
      <c r="CF282" s="171"/>
      <c r="CG282" s="171"/>
      <c r="CH282" s="171"/>
      <c r="CI282" s="171"/>
      <c r="CJ282" s="171"/>
      <c r="CK282" s="171"/>
    </row>
    <row r="283" spans="1:89" ht="13.15" customHeight="1" x14ac:dyDescent="0.2">
      <c r="A283" s="22" t="s">
        <v>185</v>
      </c>
      <c r="B283" s="22"/>
      <c r="C283" s="37" t="s">
        <v>834</v>
      </c>
      <c r="D283" s="119" t="s">
        <v>645</v>
      </c>
      <c r="E283" s="22"/>
      <c r="F283" s="38"/>
      <c r="G283" s="38" t="s">
        <v>830</v>
      </c>
      <c r="H283" s="38"/>
      <c r="I283" s="38" t="s">
        <v>831</v>
      </c>
      <c r="J283" s="38" t="s">
        <v>831</v>
      </c>
      <c r="K283" s="168" t="s">
        <v>22</v>
      </c>
      <c r="L283" s="26"/>
      <c r="M283" s="26"/>
      <c r="N283" s="63">
        <v>45</v>
      </c>
      <c r="O283" s="63">
        <v>230000000</v>
      </c>
      <c r="P283" s="68" t="s">
        <v>413</v>
      </c>
      <c r="Q283" s="26" t="s">
        <v>255</v>
      </c>
      <c r="R283" s="26" t="s">
        <v>163</v>
      </c>
      <c r="S283" s="63">
        <v>230000000</v>
      </c>
      <c r="T283" s="30" t="s">
        <v>31</v>
      </c>
      <c r="U283" s="26"/>
      <c r="V283" s="26"/>
      <c r="W283" s="26"/>
      <c r="X283" s="26" t="s">
        <v>313</v>
      </c>
      <c r="Y283" s="49">
        <v>0</v>
      </c>
      <c r="Z283" s="63">
        <v>90</v>
      </c>
      <c r="AA283" s="49">
        <v>10</v>
      </c>
      <c r="AB283" s="26"/>
      <c r="AC283" s="26" t="s">
        <v>256</v>
      </c>
      <c r="AD283" s="26"/>
      <c r="AE283" s="26"/>
      <c r="AF283" s="170">
        <v>314250</v>
      </c>
      <c r="AG283" s="170">
        <f t="shared" si="358"/>
        <v>351960.00000000006</v>
      </c>
      <c r="AH283" s="26"/>
      <c r="AI283" s="26"/>
      <c r="AJ283" s="170">
        <v>197050</v>
      </c>
      <c r="AK283" s="170">
        <f t="shared" si="359"/>
        <v>220696.00000000003</v>
      </c>
      <c r="AL283" s="170"/>
      <c r="AM283" s="170"/>
      <c r="AN283" s="170">
        <v>197050</v>
      </c>
      <c r="AO283" s="170">
        <f t="shared" si="360"/>
        <v>220696.00000000003</v>
      </c>
      <c r="AP283" s="170"/>
      <c r="AQ283" s="170"/>
      <c r="AR283" s="170"/>
      <c r="AS283" s="170"/>
      <c r="AT283" s="170"/>
      <c r="AU283" s="26"/>
      <c r="AV283" s="26"/>
      <c r="AW283" s="26"/>
      <c r="AX283" s="97"/>
      <c r="AY283" s="154">
        <v>0</v>
      </c>
      <c r="AZ283" s="154">
        <f t="shared" si="347"/>
        <v>0</v>
      </c>
      <c r="BA283" s="98" t="s">
        <v>167</v>
      </c>
      <c r="BB283" s="26" t="s">
        <v>835</v>
      </c>
      <c r="BC283" s="26" t="s">
        <v>836</v>
      </c>
      <c r="BD283" s="32"/>
      <c r="BE283" s="32"/>
      <c r="BF283" s="26"/>
      <c r="BG283" s="26"/>
      <c r="BH283" s="32"/>
      <c r="BI283" s="26"/>
      <c r="BJ283" s="26"/>
      <c r="BK283" s="26"/>
      <c r="BL283" s="26"/>
      <c r="BM283" s="171"/>
      <c r="BN283" s="171"/>
      <c r="BO283" s="171"/>
      <c r="BP283" s="171"/>
      <c r="BQ283" s="171"/>
      <c r="BR283" s="171"/>
      <c r="BS283" s="171"/>
      <c r="BT283" s="171"/>
      <c r="BU283" s="171"/>
      <c r="BV283" s="171"/>
      <c r="BW283" s="171"/>
      <c r="BX283" s="171"/>
      <c r="BY283" s="171"/>
      <c r="BZ283" s="171"/>
      <c r="CA283" s="171"/>
      <c r="CB283" s="171"/>
      <c r="CC283" s="171"/>
      <c r="CD283" s="171"/>
      <c r="CE283" s="171"/>
      <c r="CF283" s="171"/>
      <c r="CG283" s="171"/>
      <c r="CH283" s="171"/>
      <c r="CI283" s="171"/>
      <c r="CJ283" s="171"/>
      <c r="CK283" s="171"/>
    </row>
    <row r="284" spans="1:89" ht="13.15" customHeight="1" x14ac:dyDescent="0.2">
      <c r="A284" s="22" t="s">
        <v>185</v>
      </c>
      <c r="B284" s="22" t="s">
        <v>308</v>
      </c>
      <c r="C284" s="37" t="s">
        <v>834</v>
      </c>
      <c r="D284" s="119" t="s">
        <v>1055</v>
      </c>
      <c r="E284" s="22"/>
      <c r="F284" s="119" t="s">
        <v>1055</v>
      </c>
      <c r="G284" s="38" t="s">
        <v>830</v>
      </c>
      <c r="H284" s="38"/>
      <c r="I284" s="38" t="s">
        <v>831</v>
      </c>
      <c r="J284" s="38" t="s">
        <v>831</v>
      </c>
      <c r="K284" s="278" t="s">
        <v>1053</v>
      </c>
      <c r="L284" s="279"/>
      <c r="M284" s="279"/>
      <c r="N284" s="331">
        <v>45</v>
      </c>
      <c r="O284" s="63">
        <v>230000000</v>
      </c>
      <c r="P284" s="68" t="s">
        <v>413</v>
      </c>
      <c r="Q284" s="34" t="s">
        <v>255</v>
      </c>
      <c r="R284" s="26" t="s">
        <v>163</v>
      </c>
      <c r="S284" s="63">
        <v>230000000</v>
      </c>
      <c r="T284" s="30" t="s">
        <v>31</v>
      </c>
      <c r="U284" s="26"/>
      <c r="V284" s="26"/>
      <c r="W284" s="26"/>
      <c r="X284" s="279" t="s">
        <v>313</v>
      </c>
      <c r="Y284" s="332">
        <v>0</v>
      </c>
      <c r="Z284" s="331">
        <v>90</v>
      </c>
      <c r="AA284" s="332">
        <v>10</v>
      </c>
      <c r="AB284" s="26"/>
      <c r="AC284" s="26" t="s">
        <v>256</v>
      </c>
      <c r="AD284" s="26"/>
      <c r="AE284" s="26"/>
      <c r="AF284" s="170">
        <v>314250</v>
      </c>
      <c r="AG284" s="170">
        <v>351960.00000000006</v>
      </c>
      <c r="AH284" s="26"/>
      <c r="AI284" s="26"/>
      <c r="AJ284" s="170">
        <v>197050</v>
      </c>
      <c r="AK284" s="170">
        <v>220696.00000000003</v>
      </c>
      <c r="AL284" s="170"/>
      <c r="AM284" s="170"/>
      <c r="AN284" s="170">
        <v>197050</v>
      </c>
      <c r="AO284" s="170">
        <v>220696.00000000003</v>
      </c>
      <c r="AP284" s="170"/>
      <c r="AQ284" s="170"/>
      <c r="AR284" s="170"/>
      <c r="AS284" s="170"/>
      <c r="AT284" s="170"/>
      <c r="AU284" s="26"/>
      <c r="AV284" s="26"/>
      <c r="AW284" s="26"/>
      <c r="AX284" s="286">
        <v>0</v>
      </c>
      <c r="AY284" s="333">
        <v>708350</v>
      </c>
      <c r="AZ284" s="333">
        <v>793352.00000000012</v>
      </c>
      <c r="BA284" s="98" t="s">
        <v>167</v>
      </c>
      <c r="BB284" s="26" t="s">
        <v>835</v>
      </c>
      <c r="BC284" s="26" t="s">
        <v>1056</v>
      </c>
      <c r="BD284" s="32"/>
      <c r="BE284" s="32"/>
      <c r="BF284" s="26"/>
      <c r="BG284" s="26"/>
      <c r="BH284" s="32"/>
      <c r="BI284" s="26"/>
      <c r="BJ284" s="26"/>
      <c r="BK284" s="26"/>
      <c r="BL284" s="26"/>
      <c r="BM284" s="58" t="s">
        <v>1153</v>
      </c>
      <c r="BN284" s="171"/>
      <c r="BO284" s="171"/>
      <c r="BP284" s="171"/>
      <c r="BQ284" s="171"/>
      <c r="BR284" s="171"/>
      <c r="BS284" s="171"/>
      <c r="BT284" s="171"/>
      <c r="BU284" s="171"/>
      <c r="BV284" s="171"/>
      <c r="BW284" s="171"/>
      <c r="BX284" s="171"/>
      <c r="BY284" s="171"/>
      <c r="BZ284" s="171"/>
      <c r="CA284" s="171"/>
      <c r="CB284" s="171"/>
      <c r="CC284" s="171"/>
      <c r="CD284" s="171"/>
      <c r="CE284" s="171"/>
      <c r="CF284" s="171"/>
      <c r="CG284" s="171"/>
      <c r="CH284" s="171"/>
      <c r="CI284" s="171"/>
      <c r="CJ284" s="171"/>
      <c r="CK284" s="171"/>
    </row>
    <row r="285" spans="1:89" ht="13.15" customHeight="1" x14ac:dyDescent="0.2">
      <c r="A285" s="22" t="s">
        <v>185</v>
      </c>
      <c r="B285" s="22"/>
      <c r="C285" s="37" t="s">
        <v>837</v>
      </c>
      <c r="D285" s="119" t="s">
        <v>605</v>
      </c>
      <c r="E285" s="22"/>
      <c r="F285" s="38"/>
      <c r="G285" s="38" t="s">
        <v>830</v>
      </c>
      <c r="H285" s="38"/>
      <c r="I285" s="38" t="s">
        <v>831</v>
      </c>
      <c r="J285" s="38" t="s">
        <v>831</v>
      </c>
      <c r="K285" s="168" t="s">
        <v>22</v>
      </c>
      <c r="L285" s="26"/>
      <c r="M285" s="26"/>
      <c r="N285" s="63">
        <v>45</v>
      </c>
      <c r="O285" s="63">
        <v>230000000</v>
      </c>
      <c r="P285" s="68" t="s">
        <v>413</v>
      </c>
      <c r="Q285" s="26" t="s">
        <v>255</v>
      </c>
      <c r="R285" s="26" t="s">
        <v>163</v>
      </c>
      <c r="S285" s="63">
        <v>230000000</v>
      </c>
      <c r="T285" s="30" t="s">
        <v>31</v>
      </c>
      <c r="U285" s="26"/>
      <c r="V285" s="26"/>
      <c r="W285" s="26"/>
      <c r="X285" s="26" t="s">
        <v>313</v>
      </c>
      <c r="Y285" s="49">
        <v>0</v>
      </c>
      <c r="Z285" s="63">
        <v>90</v>
      </c>
      <c r="AA285" s="49">
        <v>10</v>
      </c>
      <c r="AB285" s="26"/>
      <c r="AC285" s="26" t="s">
        <v>256</v>
      </c>
      <c r="AD285" s="26"/>
      <c r="AE285" s="26"/>
      <c r="AF285" s="170">
        <v>282050</v>
      </c>
      <c r="AG285" s="170">
        <f t="shared" si="358"/>
        <v>315896.00000000006</v>
      </c>
      <c r="AH285" s="26"/>
      <c r="AI285" s="26"/>
      <c r="AJ285" s="170">
        <v>197050</v>
      </c>
      <c r="AK285" s="170">
        <f t="shared" si="359"/>
        <v>220696.00000000003</v>
      </c>
      <c r="AL285" s="170"/>
      <c r="AM285" s="170"/>
      <c r="AN285" s="170">
        <v>197050</v>
      </c>
      <c r="AO285" s="170">
        <f t="shared" si="360"/>
        <v>220696.00000000003</v>
      </c>
      <c r="AP285" s="170"/>
      <c r="AQ285" s="170"/>
      <c r="AR285" s="170"/>
      <c r="AS285" s="170"/>
      <c r="AT285" s="170"/>
      <c r="AU285" s="26"/>
      <c r="AV285" s="26"/>
      <c r="AW285" s="26"/>
      <c r="AX285" s="97"/>
      <c r="AY285" s="154">
        <v>0</v>
      </c>
      <c r="AZ285" s="154">
        <f t="shared" si="347"/>
        <v>0</v>
      </c>
      <c r="BA285" s="98" t="s">
        <v>167</v>
      </c>
      <c r="BB285" s="26" t="s">
        <v>838</v>
      </c>
      <c r="BC285" s="26" t="s">
        <v>839</v>
      </c>
      <c r="BD285" s="32"/>
      <c r="BE285" s="32"/>
      <c r="BF285" s="26"/>
      <c r="BG285" s="26"/>
      <c r="BH285" s="32"/>
      <c r="BI285" s="26"/>
      <c r="BJ285" s="26"/>
      <c r="BK285" s="26"/>
      <c r="BL285" s="26"/>
      <c r="BM285" s="171"/>
      <c r="BN285" s="171"/>
      <c r="BO285" s="171"/>
      <c r="BP285" s="171"/>
      <c r="BQ285" s="171"/>
      <c r="BR285" s="171"/>
      <c r="BS285" s="171"/>
      <c r="BT285" s="171"/>
      <c r="BU285" s="171"/>
      <c r="BV285" s="171"/>
      <c r="BW285" s="171"/>
      <c r="BX285" s="171"/>
      <c r="BY285" s="171"/>
      <c r="BZ285" s="171"/>
      <c r="CA285" s="171"/>
      <c r="CB285" s="171"/>
      <c r="CC285" s="171"/>
      <c r="CD285" s="171"/>
      <c r="CE285" s="171"/>
      <c r="CF285" s="171"/>
      <c r="CG285" s="171"/>
      <c r="CH285" s="171"/>
      <c r="CI285" s="171"/>
      <c r="CJ285" s="171"/>
      <c r="CK285" s="171"/>
    </row>
    <row r="286" spans="1:89" ht="13.15" customHeight="1" x14ac:dyDescent="0.2">
      <c r="A286" s="22" t="s">
        <v>185</v>
      </c>
      <c r="B286" s="22" t="s">
        <v>308</v>
      </c>
      <c r="C286" s="37" t="s">
        <v>837</v>
      </c>
      <c r="D286" s="119" t="s">
        <v>1057</v>
      </c>
      <c r="E286" s="22"/>
      <c r="F286" s="119" t="s">
        <v>1057</v>
      </c>
      <c r="G286" s="38" t="s">
        <v>830</v>
      </c>
      <c r="H286" s="38"/>
      <c r="I286" s="38" t="s">
        <v>831</v>
      </c>
      <c r="J286" s="38" t="s">
        <v>831</v>
      </c>
      <c r="K286" s="278" t="s">
        <v>1053</v>
      </c>
      <c r="L286" s="279"/>
      <c r="M286" s="279"/>
      <c r="N286" s="331">
        <v>45</v>
      </c>
      <c r="O286" s="63">
        <v>230000000</v>
      </c>
      <c r="P286" s="68" t="s">
        <v>413</v>
      </c>
      <c r="Q286" s="34" t="s">
        <v>255</v>
      </c>
      <c r="R286" s="26" t="s">
        <v>163</v>
      </c>
      <c r="S286" s="63">
        <v>230000000</v>
      </c>
      <c r="T286" s="30" t="s">
        <v>31</v>
      </c>
      <c r="U286" s="26"/>
      <c r="V286" s="26"/>
      <c r="W286" s="26"/>
      <c r="X286" s="279" t="s">
        <v>313</v>
      </c>
      <c r="Y286" s="332">
        <v>0</v>
      </c>
      <c r="Z286" s="331">
        <v>90</v>
      </c>
      <c r="AA286" s="332">
        <v>10</v>
      </c>
      <c r="AB286" s="26"/>
      <c r="AC286" s="26" t="s">
        <v>256</v>
      </c>
      <c r="AD286" s="26"/>
      <c r="AE286" s="26"/>
      <c r="AF286" s="170">
        <v>282050</v>
      </c>
      <c r="AG286" s="170">
        <v>315896.00000000006</v>
      </c>
      <c r="AH286" s="26"/>
      <c r="AI286" s="26"/>
      <c r="AJ286" s="170">
        <v>197050</v>
      </c>
      <c r="AK286" s="170">
        <v>220696.00000000003</v>
      </c>
      <c r="AL286" s="170"/>
      <c r="AM286" s="170"/>
      <c r="AN286" s="170">
        <v>197050</v>
      </c>
      <c r="AO286" s="170">
        <v>220696.00000000003</v>
      </c>
      <c r="AP286" s="170"/>
      <c r="AQ286" s="170"/>
      <c r="AR286" s="170"/>
      <c r="AS286" s="170"/>
      <c r="AT286" s="170"/>
      <c r="AU286" s="26"/>
      <c r="AV286" s="26"/>
      <c r="AW286" s="26"/>
      <c r="AX286" s="286">
        <v>0</v>
      </c>
      <c r="AY286" s="333">
        <v>676150</v>
      </c>
      <c r="AZ286" s="333">
        <v>757288.00000000012</v>
      </c>
      <c r="BA286" s="98" t="s">
        <v>167</v>
      </c>
      <c r="BB286" s="26" t="s">
        <v>838</v>
      </c>
      <c r="BC286" s="26" t="s">
        <v>1058</v>
      </c>
      <c r="BD286" s="32"/>
      <c r="BE286" s="32"/>
      <c r="BF286" s="26"/>
      <c r="BG286" s="26"/>
      <c r="BH286" s="32"/>
      <c r="BI286" s="26"/>
      <c r="BJ286" s="26"/>
      <c r="BK286" s="26"/>
      <c r="BL286" s="26"/>
      <c r="BM286" s="58" t="s">
        <v>1153</v>
      </c>
      <c r="BN286" s="171"/>
      <c r="BO286" s="171"/>
      <c r="BP286" s="171"/>
      <c r="BQ286" s="171"/>
      <c r="BR286" s="171"/>
      <c r="BS286" s="171"/>
      <c r="BT286" s="171"/>
      <c r="BU286" s="171"/>
      <c r="BV286" s="171"/>
      <c r="BW286" s="171"/>
      <c r="BX286" s="171"/>
      <c r="BY286" s="171"/>
      <c r="BZ286" s="171"/>
      <c r="CA286" s="171"/>
      <c r="CB286" s="171"/>
      <c r="CC286" s="171"/>
      <c r="CD286" s="171"/>
      <c r="CE286" s="171"/>
      <c r="CF286" s="171"/>
      <c r="CG286" s="171"/>
      <c r="CH286" s="171"/>
      <c r="CI286" s="171"/>
      <c r="CJ286" s="171"/>
      <c r="CK286" s="171"/>
    </row>
    <row r="287" spans="1:89" ht="13.15" customHeight="1" x14ac:dyDescent="0.2">
      <c r="A287" s="22" t="s">
        <v>185</v>
      </c>
      <c r="B287" s="22"/>
      <c r="C287" s="37" t="s">
        <v>840</v>
      </c>
      <c r="D287" s="119" t="s">
        <v>600</v>
      </c>
      <c r="E287" s="22"/>
      <c r="F287" s="38"/>
      <c r="G287" s="38" t="s">
        <v>830</v>
      </c>
      <c r="H287" s="38"/>
      <c r="I287" s="38" t="s">
        <v>831</v>
      </c>
      <c r="J287" s="38" t="s">
        <v>831</v>
      </c>
      <c r="K287" s="168" t="s">
        <v>22</v>
      </c>
      <c r="L287" s="26"/>
      <c r="M287" s="26"/>
      <c r="N287" s="63">
        <v>45</v>
      </c>
      <c r="O287" s="63">
        <v>230000000</v>
      </c>
      <c r="P287" s="68" t="s">
        <v>413</v>
      </c>
      <c r="Q287" s="26" t="s">
        <v>255</v>
      </c>
      <c r="R287" s="26" t="s">
        <v>163</v>
      </c>
      <c r="S287" s="63">
        <v>230000000</v>
      </c>
      <c r="T287" s="30" t="s">
        <v>31</v>
      </c>
      <c r="U287" s="26"/>
      <c r="V287" s="26"/>
      <c r="W287" s="26"/>
      <c r="X287" s="26" t="s">
        <v>313</v>
      </c>
      <c r="Y287" s="49">
        <v>0</v>
      </c>
      <c r="Z287" s="63">
        <v>90</v>
      </c>
      <c r="AA287" s="49">
        <v>10</v>
      </c>
      <c r="AB287" s="26"/>
      <c r="AC287" s="26" t="s">
        <v>256</v>
      </c>
      <c r="AD287" s="26"/>
      <c r="AE287" s="26"/>
      <c r="AF287" s="170">
        <v>234400</v>
      </c>
      <c r="AG287" s="170">
        <f t="shared" si="358"/>
        <v>262528</v>
      </c>
      <c r="AH287" s="26"/>
      <c r="AI287" s="26"/>
      <c r="AJ287" s="170">
        <v>197050</v>
      </c>
      <c r="AK287" s="170">
        <f t="shared" si="359"/>
        <v>220696.00000000003</v>
      </c>
      <c r="AL287" s="170"/>
      <c r="AM287" s="170"/>
      <c r="AN287" s="170">
        <v>197050</v>
      </c>
      <c r="AO287" s="170">
        <f t="shared" si="360"/>
        <v>220696.00000000003</v>
      </c>
      <c r="AP287" s="170"/>
      <c r="AQ287" s="170"/>
      <c r="AR287" s="170"/>
      <c r="AS287" s="170"/>
      <c r="AT287" s="170"/>
      <c r="AU287" s="26"/>
      <c r="AV287" s="26"/>
      <c r="AW287" s="26"/>
      <c r="AX287" s="97"/>
      <c r="AY287" s="154">
        <v>0</v>
      </c>
      <c r="AZ287" s="154">
        <f t="shared" si="347"/>
        <v>0</v>
      </c>
      <c r="BA287" s="98" t="s">
        <v>167</v>
      </c>
      <c r="BB287" s="26" t="s">
        <v>841</v>
      </c>
      <c r="BC287" s="26" t="s">
        <v>842</v>
      </c>
      <c r="BD287" s="32"/>
      <c r="BE287" s="32"/>
      <c r="BF287" s="26"/>
      <c r="BG287" s="26"/>
      <c r="BH287" s="32"/>
      <c r="BI287" s="26"/>
      <c r="BJ287" s="26"/>
      <c r="BK287" s="26"/>
      <c r="BL287" s="26"/>
      <c r="BM287" s="171"/>
      <c r="BN287" s="171"/>
      <c r="BO287" s="171"/>
      <c r="BP287" s="171"/>
      <c r="BQ287" s="171"/>
      <c r="BR287" s="171"/>
      <c r="BS287" s="171"/>
      <c r="BT287" s="171"/>
      <c r="BU287" s="171"/>
      <c r="BV287" s="171"/>
      <c r="BW287" s="171"/>
      <c r="BX287" s="171"/>
      <c r="BY287" s="171"/>
      <c r="BZ287" s="171"/>
      <c r="CA287" s="171"/>
      <c r="CB287" s="171"/>
      <c r="CC287" s="171"/>
      <c r="CD287" s="171"/>
      <c r="CE287" s="171"/>
      <c r="CF287" s="171"/>
      <c r="CG287" s="171"/>
      <c r="CH287" s="171"/>
      <c r="CI287" s="171"/>
      <c r="CJ287" s="171"/>
      <c r="CK287" s="171"/>
    </row>
    <row r="288" spans="1:89" ht="13.15" customHeight="1" x14ac:dyDescent="0.2">
      <c r="A288" s="22" t="s">
        <v>185</v>
      </c>
      <c r="B288" s="22" t="s">
        <v>308</v>
      </c>
      <c r="C288" s="37" t="s">
        <v>840</v>
      </c>
      <c r="D288" s="119" t="s">
        <v>1059</v>
      </c>
      <c r="E288" s="22"/>
      <c r="F288" s="119" t="s">
        <v>1059</v>
      </c>
      <c r="G288" s="38" t="s">
        <v>830</v>
      </c>
      <c r="H288" s="38"/>
      <c r="I288" s="38" t="s">
        <v>831</v>
      </c>
      <c r="J288" s="38" t="s">
        <v>831</v>
      </c>
      <c r="K288" s="278" t="s">
        <v>1053</v>
      </c>
      <c r="L288" s="279"/>
      <c r="M288" s="279"/>
      <c r="N288" s="331">
        <v>45</v>
      </c>
      <c r="O288" s="63">
        <v>230000000</v>
      </c>
      <c r="P288" s="68" t="s">
        <v>413</v>
      </c>
      <c r="Q288" s="34" t="s">
        <v>255</v>
      </c>
      <c r="R288" s="26" t="s">
        <v>163</v>
      </c>
      <c r="S288" s="63">
        <v>230000000</v>
      </c>
      <c r="T288" s="30" t="s">
        <v>31</v>
      </c>
      <c r="U288" s="26"/>
      <c r="V288" s="26"/>
      <c r="W288" s="26"/>
      <c r="X288" s="279" t="s">
        <v>313</v>
      </c>
      <c r="Y288" s="332">
        <v>0</v>
      </c>
      <c r="Z288" s="331">
        <v>90</v>
      </c>
      <c r="AA288" s="332">
        <v>10</v>
      </c>
      <c r="AB288" s="26"/>
      <c r="AC288" s="26" t="s">
        <v>256</v>
      </c>
      <c r="AD288" s="26"/>
      <c r="AE288" s="26"/>
      <c r="AF288" s="170">
        <v>234400</v>
      </c>
      <c r="AG288" s="170">
        <v>262528</v>
      </c>
      <c r="AH288" s="26"/>
      <c r="AI288" s="26"/>
      <c r="AJ288" s="170">
        <v>197050</v>
      </c>
      <c r="AK288" s="170">
        <v>220696.00000000003</v>
      </c>
      <c r="AL288" s="170"/>
      <c r="AM288" s="170"/>
      <c r="AN288" s="170">
        <v>197050</v>
      </c>
      <c r="AO288" s="170">
        <v>220696.00000000003</v>
      </c>
      <c r="AP288" s="170"/>
      <c r="AQ288" s="170"/>
      <c r="AR288" s="170"/>
      <c r="AS288" s="170"/>
      <c r="AT288" s="170"/>
      <c r="AU288" s="26"/>
      <c r="AV288" s="26"/>
      <c r="AW288" s="26"/>
      <c r="AX288" s="286">
        <v>0</v>
      </c>
      <c r="AY288" s="333">
        <v>628500</v>
      </c>
      <c r="AZ288" s="333">
        <v>703920.00000000012</v>
      </c>
      <c r="BA288" s="98" t="s">
        <v>167</v>
      </c>
      <c r="BB288" s="26" t="s">
        <v>841</v>
      </c>
      <c r="BC288" s="26" t="s">
        <v>1060</v>
      </c>
      <c r="BD288" s="32"/>
      <c r="BE288" s="32"/>
      <c r="BF288" s="26"/>
      <c r="BG288" s="26"/>
      <c r="BH288" s="32"/>
      <c r="BI288" s="26"/>
      <c r="BJ288" s="26"/>
      <c r="BK288" s="26"/>
      <c r="BL288" s="26"/>
      <c r="BM288" s="58" t="s">
        <v>1153</v>
      </c>
      <c r="BN288" s="171"/>
      <c r="BO288" s="171"/>
      <c r="BP288" s="171"/>
      <c r="BQ288" s="171"/>
      <c r="BR288" s="171"/>
      <c r="BS288" s="171"/>
      <c r="BT288" s="171"/>
      <c r="BU288" s="171"/>
      <c r="BV288" s="171"/>
      <c r="BW288" s="171"/>
      <c r="BX288" s="171"/>
      <c r="BY288" s="171"/>
      <c r="BZ288" s="171"/>
      <c r="CA288" s="171"/>
      <c r="CB288" s="171"/>
      <c r="CC288" s="171"/>
      <c r="CD288" s="171"/>
      <c r="CE288" s="171"/>
      <c r="CF288" s="171"/>
      <c r="CG288" s="171"/>
      <c r="CH288" s="171"/>
      <c r="CI288" s="171"/>
      <c r="CJ288" s="171"/>
      <c r="CK288" s="171"/>
    </row>
    <row r="289" spans="1:89" ht="13.15" customHeight="1" x14ac:dyDescent="0.2">
      <c r="A289" s="22" t="s">
        <v>185</v>
      </c>
      <c r="B289" s="22"/>
      <c r="C289" s="37" t="s">
        <v>843</v>
      </c>
      <c r="D289" s="119" t="s">
        <v>712</v>
      </c>
      <c r="E289" s="22"/>
      <c r="F289" s="38"/>
      <c r="G289" s="38" t="s">
        <v>830</v>
      </c>
      <c r="H289" s="38"/>
      <c r="I289" s="38" t="s">
        <v>831</v>
      </c>
      <c r="J289" s="38" t="s">
        <v>831</v>
      </c>
      <c r="K289" s="168" t="s">
        <v>22</v>
      </c>
      <c r="L289" s="26"/>
      <c r="M289" s="26"/>
      <c r="N289" s="63">
        <v>45</v>
      </c>
      <c r="O289" s="63">
        <v>230000000</v>
      </c>
      <c r="P289" s="68" t="s">
        <v>413</v>
      </c>
      <c r="Q289" s="26" t="s">
        <v>255</v>
      </c>
      <c r="R289" s="26" t="s">
        <v>163</v>
      </c>
      <c r="S289" s="63">
        <v>230000000</v>
      </c>
      <c r="T289" s="30" t="s">
        <v>31</v>
      </c>
      <c r="U289" s="26"/>
      <c r="V289" s="26"/>
      <c r="W289" s="26"/>
      <c r="X289" s="26" t="s">
        <v>313</v>
      </c>
      <c r="Y289" s="49">
        <v>0</v>
      </c>
      <c r="Z289" s="63">
        <v>90</v>
      </c>
      <c r="AA289" s="49">
        <v>10</v>
      </c>
      <c r="AB289" s="26"/>
      <c r="AC289" s="26" t="s">
        <v>256</v>
      </c>
      <c r="AD289" s="26"/>
      <c r="AE289" s="26"/>
      <c r="AF289" s="170">
        <v>131880</v>
      </c>
      <c r="AG289" s="170">
        <f t="shared" si="358"/>
        <v>147705.60000000001</v>
      </c>
      <c r="AH289" s="26"/>
      <c r="AI289" s="26"/>
      <c r="AJ289" s="170">
        <v>103290</v>
      </c>
      <c r="AK289" s="170">
        <f t="shared" si="359"/>
        <v>115684.80000000002</v>
      </c>
      <c r="AL289" s="170"/>
      <c r="AM289" s="170"/>
      <c r="AN289" s="170">
        <v>103290</v>
      </c>
      <c r="AO289" s="170">
        <f t="shared" si="360"/>
        <v>115684.80000000002</v>
      </c>
      <c r="AP289" s="170"/>
      <c r="AQ289" s="170"/>
      <c r="AR289" s="170"/>
      <c r="AS289" s="170"/>
      <c r="AT289" s="170"/>
      <c r="AU289" s="26"/>
      <c r="AV289" s="26"/>
      <c r="AW289" s="26"/>
      <c r="AX289" s="97"/>
      <c r="AY289" s="154">
        <v>0</v>
      </c>
      <c r="AZ289" s="154">
        <f t="shared" si="347"/>
        <v>0</v>
      </c>
      <c r="BA289" s="98" t="s">
        <v>167</v>
      </c>
      <c r="BB289" s="26" t="s">
        <v>844</v>
      </c>
      <c r="BC289" s="26" t="s">
        <v>845</v>
      </c>
      <c r="BD289" s="32"/>
      <c r="BE289" s="32"/>
      <c r="BF289" s="26"/>
      <c r="BG289" s="26"/>
      <c r="BH289" s="32"/>
      <c r="BI289" s="26"/>
      <c r="BJ289" s="26"/>
      <c r="BK289" s="26"/>
      <c r="BL289" s="26"/>
      <c r="BM289" s="171"/>
      <c r="BN289" s="171"/>
      <c r="BO289" s="171"/>
      <c r="BP289" s="171"/>
      <c r="BQ289" s="171"/>
      <c r="BR289" s="171"/>
      <c r="BS289" s="171"/>
      <c r="BT289" s="171"/>
      <c r="BU289" s="171"/>
      <c r="BV289" s="171"/>
      <c r="BW289" s="171"/>
      <c r="BX289" s="171"/>
      <c r="BY289" s="171"/>
      <c r="BZ289" s="171"/>
      <c r="CA289" s="171"/>
      <c r="CB289" s="171"/>
      <c r="CC289" s="171"/>
      <c r="CD289" s="171"/>
      <c r="CE289" s="171"/>
      <c r="CF289" s="171"/>
      <c r="CG289" s="171"/>
      <c r="CH289" s="171"/>
      <c r="CI289" s="171"/>
      <c r="CJ289" s="171"/>
      <c r="CK289" s="171"/>
    </row>
    <row r="290" spans="1:89" ht="13.15" customHeight="1" x14ac:dyDescent="0.2">
      <c r="A290" s="22" t="s">
        <v>185</v>
      </c>
      <c r="B290" s="22" t="s">
        <v>308</v>
      </c>
      <c r="C290" s="37" t="s">
        <v>843</v>
      </c>
      <c r="D290" s="119" t="s">
        <v>1061</v>
      </c>
      <c r="E290" s="22"/>
      <c r="F290" s="119" t="s">
        <v>1061</v>
      </c>
      <c r="G290" s="38" t="s">
        <v>830</v>
      </c>
      <c r="H290" s="38"/>
      <c r="I290" s="38" t="s">
        <v>831</v>
      </c>
      <c r="J290" s="38" t="s">
        <v>831</v>
      </c>
      <c r="K290" s="278" t="s">
        <v>1053</v>
      </c>
      <c r="L290" s="279"/>
      <c r="M290" s="279"/>
      <c r="N290" s="331">
        <v>45</v>
      </c>
      <c r="O290" s="63">
        <v>230000000</v>
      </c>
      <c r="P290" s="68" t="s">
        <v>413</v>
      </c>
      <c r="Q290" s="34" t="s">
        <v>255</v>
      </c>
      <c r="R290" s="26" t="s">
        <v>163</v>
      </c>
      <c r="S290" s="63">
        <v>230000000</v>
      </c>
      <c r="T290" s="30" t="s">
        <v>31</v>
      </c>
      <c r="U290" s="26"/>
      <c r="V290" s="26"/>
      <c r="W290" s="26"/>
      <c r="X290" s="279" t="s">
        <v>313</v>
      </c>
      <c r="Y290" s="332">
        <v>0</v>
      </c>
      <c r="Z290" s="331">
        <v>90</v>
      </c>
      <c r="AA290" s="332">
        <v>10</v>
      </c>
      <c r="AB290" s="26"/>
      <c r="AC290" s="26" t="s">
        <v>256</v>
      </c>
      <c r="AD290" s="26"/>
      <c r="AE290" s="26"/>
      <c r="AF290" s="170">
        <v>131880</v>
      </c>
      <c r="AG290" s="170">
        <v>147705.60000000001</v>
      </c>
      <c r="AH290" s="26"/>
      <c r="AI290" s="26"/>
      <c r="AJ290" s="170">
        <v>103290</v>
      </c>
      <c r="AK290" s="170">
        <v>115684.80000000002</v>
      </c>
      <c r="AL290" s="170"/>
      <c r="AM290" s="170"/>
      <c r="AN290" s="170">
        <v>103290</v>
      </c>
      <c r="AO290" s="170">
        <v>115684.80000000002</v>
      </c>
      <c r="AP290" s="170"/>
      <c r="AQ290" s="170"/>
      <c r="AR290" s="170"/>
      <c r="AS290" s="170"/>
      <c r="AT290" s="170"/>
      <c r="AU290" s="26"/>
      <c r="AV290" s="26"/>
      <c r="AW290" s="26"/>
      <c r="AX290" s="286">
        <v>0</v>
      </c>
      <c r="AY290" s="333">
        <v>338460</v>
      </c>
      <c r="AZ290" s="333">
        <v>379075.2</v>
      </c>
      <c r="BA290" s="98" t="s">
        <v>167</v>
      </c>
      <c r="BB290" s="26" t="s">
        <v>1062</v>
      </c>
      <c r="BC290" s="26" t="s">
        <v>1063</v>
      </c>
      <c r="BD290" s="32"/>
      <c r="BE290" s="32"/>
      <c r="BF290" s="26"/>
      <c r="BG290" s="26"/>
      <c r="BH290" s="32"/>
      <c r="BI290" s="26"/>
      <c r="BJ290" s="26"/>
      <c r="BK290" s="26"/>
      <c r="BL290" s="26"/>
      <c r="BM290" s="58" t="s">
        <v>1153</v>
      </c>
      <c r="BN290" s="171"/>
      <c r="BO290" s="171"/>
      <c r="BP290" s="171"/>
      <c r="BQ290" s="171"/>
      <c r="BR290" s="171"/>
      <c r="BS290" s="171"/>
      <c r="BT290" s="171"/>
      <c r="BU290" s="171"/>
      <c r="BV290" s="171"/>
      <c r="BW290" s="171"/>
      <c r="BX290" s="171"/>
      <c r="BY290" s="171"/>
      <c r="BZ290" s="171"/>
      <c r="CA290" s="171"/>
      <c r="CB290" s="171"/>
      <c r="CC290" s="171"/>
      <c r="CD290" s="171"/>
      <c r="CE290" s="171"/>
      <c r="CF290" s="171"/>
      <c r="CG290" s="171"/>
      <c r="CH290" s="171"/>
      <c r="CI290" s="171"/>
      <c r="CJ290" s="171"/>
      <c r="CK290" s="171"/>
    </row>
    <row r="291" spans="1:89" s="6" customFormat="1" ht="13.15" customHeight="1" x14ac:dyDescent="0.2">
      <c r="A291" s="35" t="s">
        <v>188</v>
      </c>
      <c r="B291" s="27"/>
      <c r="C291" s="37" t="s">
        <v>846</v>
      </c>
      <c r="D291" s="119" t="s">
        <v>249</v>
      </c>
      <c r="E291" s="52"/>
      <c r="F291" s="52"/>
      <c r="G291" s="38" t="s">
        <v>847</v>
      </c>
      <c r="H291" s="31"/>
      <c r="I291" s="173" t="s">
        <v>848</v>
      </c>
      <c r="J291" s="173" t="s">
        <v>848</v>
      </c>
      <c r="K291" s="31" t="s">
        <v>759</v>
      </c>
      <c r="L291" s="40" t="s">
        <v>760</v>
      </c>
      <c r="M291" s="40"/>
      <c r="N291" s="50">
        <v>100</v>
      </c>
      <c r="O291" s="50">
        <v>230000000</v>
      </c>
      <c r="P291" s="68" t="s">
        <v>413</v>
      </c>
      <c r="Q291" s="31" t="s">
        <v>254</v>
      </c>
      <c r="R291" s="110" t="s">
        <v>163</v>
      </c>
      <c r="S291" s="110">
        <v>230000000</v>
      </c>
      <c r="T291" s="107" t="s">
        <v>31</v>
      </c>
      <c r="U291" s="31"/>
      <c r="V291" s="31"/>
      <c r="W291" s="31" t="s">
        <v>255</v>
      </c>
      <c r="X291" s="31" t="s">
        <v>340</v>
      </c>
      <c r="Y291" s="54">
        <v>0</v>
      </c>
      <c r="Z291" s="35">
        <v>100</v>
      </c>
      <c r="AA291" s="35">
        <v>0</v>
      </c>
      <c r="AB291" s="31"/>
      <c r="AC291" s="26" t="s">
        <v>256</v>
      </c>
      <c r="AD291" s="101"/>
      <c r="AE291" s="103"/>
      <c r="AF291" s="275">
        <v>58179600</v>
      </c>
      <c r="AG291" s="174">
        <f>AF291*1.12</f>
        <v>65161152.000000007</v>
      </c>
      <c r="AH291" s="101"/>
      <c r="AI291" s="103"/>
      <c r="AJ291" s="175">
        <f>AF291*1.035</f>
        <v>60215885.999999993</v>
      </c>
      <c r="AK291" s="174">
        <f>AJ291*1.12</f>
        <v>67441792.319999993</v>
      </c>
      <c r="AL291" s="101"/>
      <c r="AM291" s="103"/>
      <c r="AN291" s="175">
        <v>62323442.009999998</v>
      </c>
      <c r="AO291" s="174">
        <f>AN291*1.12</f>
        <v>69802255.051200002</v>
      </c>
      <c r="AP291" s="101"/>
      <c r="AQ291" s="103"/>
      <c r="AR291" s="175">
        <v>64504762.480349898</v>
      </c>
      <c r="AS291" s="174">
        <f>AR291*1.12</f>
        <v>72245333.977991894</v>
      </c>
      <c r="AT291" s="101"/>
      <c r="AU291" s="103"/>
      <c r="AV291" s="175">
        <v>66762429.167162202</v>
      </c>
      <c r="AW291" s="174">
        <f>AV291*1.12</f>
        <v>74773920.66722168</v>
      </c>
      <c r="AX291" s="54"/>
      <c r="AY291" s="154">
        <f>AF291+AJ291+AN291+AR291+AV291</f>
        <v>311986119.65751207</v>
      </c>
      <c r="AZ291" s="154">
        <f t="shared" si="347"/>
        <v>349424454.01641357</v>
      </c>
      <c r="BA291" s="31" t="s">
        <v>167</v>
      </c>
      <c r="BB291" s="25" t="s">
        <v>849</v>
      </c>
      <c r="BC291" s="25" t="s">
        <v>850</v>
      </c>
      <c r="BD291" s="31"/>
      <c r="BE291" s="31"/>
      <c r="BF291" s="31"/>
      <c r="BG291" s="31"/>
      <c r="BH291" s="31"/>
      <c r="BI291" s="31"/>
      <c r="BJ291" s="31"/>
      <c r="BK291" s="31"/>
      <c r="BL291" s="31"/>
      <c r="BM291" s="463" t="s">
        <v>851</v>
      </c>
      <c r="BN291" s="464" t="s">
        <v>852</v>
      </c>
    </row>
    <row r="292" spans="1:89" s="6" customFormat="1" ht="13.15" customHeight="1" x14ac:dyDescent="0.2">
      <c r="A292" s="35" t="s">
        <v>188</v>
      </c>
      <c r="B292" s="27"/>
      <c r="C292" s="37" t="s">
        <v>853</v>
      </c>
      <c r="D292" s="119" t="s">
        <v>250</v>
      </c>
      <c r="E292" s="52"/>
      <c r="F292" s="52"/>
      <c r="G292" s="38" t="s">
        <v>847</v>
      </c>
      <c r="H292" s="31"/>
      <c r="I292" s="173" t="s">
        <v>848</v>
      </c>
      <c r="J292" s="173" t="s">
        <v>848</v>
      </c>
      <c r="K292" s="31" t="s">
        <v>759</v>
      </c>
      <c r="L292" s="40" t="s">
        <v>760</v>
      </c>
      <c r="M292" s="40"/>
      <c r="N292" s="50">
        <v>100</v>
      </c>
      <c r="O292" s="50">
        <v>230000000</v>
      </c>
      <c r="P292" s="68" t="s">
        <v>413</v>
      </c>
      <c r="Q292" s="31" t="s">
        <v>254</v>
      </c>
      <c r="R292" s="110" t="s">
        <v>163</v>
      </c>
      <c r="S292" s="110">
        <v>230000000</v>
      </c>
      <c r="T292" s="107" t="s">
        <v>31</v>
      </c>
      <c r="U292" s="31"/>
      <c r="V292" s="31"/>
      <c r="W292" s="31" t="s">
        <v>255</v>
      </c>
      <c r="X292" s="31" t="s">
        <v>340</v>
      </c>
      <c r="Y292" s="54">
        <v>0</v>
      </c>
      <c r="Z292" s="35">
        <v>100</v>
      </c>
      <c r="AA292" s="35">
        <v>0</v>
      </c>
      <c r="AB292" s="31"/>
      <c r="AC292" s="26" t="s">
        <v>256</v>
      </c>
      <c r="AD292" s="101"/>
      <c r="AE292" s="103"/>
      <c r="AF292" s="176">
        <v>7000000</v>
      </c>
      <c r="AG292" s="174">
        <f t="shared" ref="AG292:AG295" si="361">AF292*1.12</f>
        <v>7840000.0000000009</v>
      </c>
      <c r="AH292" s="101"/>
      <c r="AI292" s="103"/>
      <c r="AJ292" s="177">
        <f>AF292*1.035</f>
        <v>7244999.9999999991</v>
      </c>
      <c r="AK292" s="174">
        <f t="shared" ref="AK292:AK295" si="362">AJ292*1.12</f>
        <v>8114400</v>
      </c>
      <c r="AL292" s="101"/>
      <c r="AM292" s="103"/>
      <c r="AN292" s="177">
        <f>AJ292*1.035</f>
        <v>7498574.9999999981</v>
      </c>
      <c r="AO292" s="174">
        <f t="shared" ref="AO292:AO293" si="363">AN292*1.12</f>
        <v>8398403.9999999981</v>
      </c>
      <c r="AP292" s="101"/>
      <c r="AQ292" s="103"/>
      <c r="AR292" s="177">
        <f>AN292*1.035</f>
        <v>7761025.1249999972</v>
      </c>
      <c r="AS292" s="174">
        <f t="shared" ref="AS292:AS293" si="364">AR292*1.12</f>
        <v>8692348.1399999969</v>
      </c>
      <c r="AT292" s="101"/>
      <c r="AU292" s="103"/>
      <c r="AV292" s="177">
        <f>AR292*1.035</f>
        <v>8032661.0043749968</v>
      </c>
      <c r="AW292" s="174">
        <f t="shared" ref="AW292:AW293" si="365">AV292*1.12</f>
        <v>8996580.3248999976</v>
      </c>
      <c r="AX292" s="54"/>
      <c r="AY292" s="154">
        <f t="shared" si="346"/>
        <v>37537261.129374996</v>
      </c>
      <c r="AZ292" s="154">
        <f t="shared" si="347"/>
        <v>42041732.464900002</v>
      </c>
      <c r="BA292" s="31" t="s">
        <v>167</v>
      </c>
      <c r="BB292" s="25" t="s">
        <v>854</v>
      </c>
      <c r="BC292" s="25" t="s">
        <v>855</v>
      </c>
      <c r="BD292" s="31"/>
      <c r="BE292" s="31"/>
      <c r="BF292" s="31"/>
      <c r="BG292" s="31"/>
      <c r="BH292" s="31"/>
      <c r="BI292" s="31"/>
      <c r="BJ292" s="31"/>
      <c r="BK292" s="31"/>
      <c r="BL292" s="31"/>
      <c r="BM292" s="463" t="s">
        <v>851</v>
      </c>
      <c r="BN292" s="464" t="s">
        <v>852</v>
      </c>
    </row>
    <row r="293" spans="1:89" s="6" customFormat="1" ht="13.15" customHeight="1" x14ac:dyDescent="0.2">
      <c r="A293" s="35" t="s">
        <v>188</v>
      </c>
      <c r="B293" s="27"/>
      <c r="C293" s="37" t="s">
        <v>856</v>
      </c>
      <c r="D293" s="119" t="s">
        <v>233</v>
      </c>
      <c r="E293" s="52"/>
      <c r="F293" s="52"/>
      <c r="G293" s="38" t="s">
        <v>847</v>
      </c>
      <c r="H293" s="31"/>
      <c r="I293" s="173" t="s">
        <v>848</v>
      </c>
      <c r="J293" s="173" t="s">
        <v>848</v>
      </c>
      <c r="K293" s="31" t="s">
        <v>759</v>
      </c>
      <c r="L293" s="40" t="s">
        <v>760</v>
      </c>
      <c r="M293" s="40"/>
      <c r="N293" s="50">
        <v>100</v>
      </c>
      <c r="O293" s="50">
        <v>230000000</v>
      </c>
      <c r="P293" s="68" t="s">
        <v>413</v>
      </c>
      <c r="Q293" s="31" t="s">
        <v>254</v>
      </c>
      <c r="R293" s="110" t="s">
        <v>163</v>
      </c>
      <c r="S293" s="110">
        <v>230000000</v>
      </c>
      <c r="T293" s="107" t="s">
        <v>31</v>
      </c>
      <c r="U293" s="31"/>
      <c r="V293" s="31"/>
      <c r="W293" s="31" t="s">
        <v>255</v>
      </c>
      <c r="X293" s="31" t="s">
        <v>340</v>
      </c>
      <c r="Y293" s="54">
        <v>0</v>
      </c>
      <c r="Z293" s="35">
        <v>100</v>
      </c>
      <c r="AA293" s="35">
        <v>0</v>
      </c>
      <c r="AB293" s="31"/>
      <c r="AC293" s="26" t="s">
        <v>256</v>
      </c>
      <c r="AD293" s="101"/>
      <c r="AE293" s="103"/>
      <c r="AF293" s="176">
        <v>15000000</v>
      </c>
      <c r="AG293" s="174">
        <f t="shared" si="361"/>
        <v>16800000</v>
      </c>
      <c r="AH293" s="101"/>
      <c r="AI293" s="103"/>
      <c r="AJ293" s="177">
        <f>AF293*1.035</f>
        <v>15524999.999999998</v>
      </c>
      <c r="AK293" s="174">
        <f t="shared" si="362"/>
        <v>17388000</v>
      </c>
      <c r="AL293" s="101"/>
      <c r="AM293" s="103"/>
      <c r="AN293" s="177">
        <f>AJ293*1.035</f>
        <v>16068374.999999996</v>
      </c>
      <c r="AO293" s="174">
        <f t="shared" si="363"/>
        <v>17996579.999999996</v>
      </c>
      <c r="AP293" s="101"/>
      <c r="AQ293" s="103"/>
      <c r="AR293" s="177">
        <f>AN293*1.035</f>
        <v>16630768.124999994</v>
      </c>
      <c r="AS293" s="174">
        <f t="shared" si="364"/>
        <v>18626460.299999997</v>
      </c>
      <c r="AT293" s="101"/>
      <c r="AU293" s="103"/>
      <c r="AV293" s="177">
        <f>AR293*1.035</f>
        <v>17212845.009374991</v>
      </c>
      <c r="AW293" s="174">
        <f t="shared" si="365"/>
        <v>19278386.41049999</v>
      </c>
      <c r="AX293" s="54"/>
      <c r="AY293" s="154">
        <v>0</v>
      </c>
      <c r="AZ293" s="154">
        <f t="shared" si="347"/>
        <v>0</v>
      </c>
      <c r="BA293" s="31" t="s">
        <v>167</v>
      </c>
      <c r="BB293" s="25" t="s">
        <v>857</v>
      </c>
      <c r="BC293" s="25" t="s">
        <v>858</v>
      </c>
      <c r="BD293" s="31"/>
      <c r="BE293" s="31"/>
      <c r="BF293" s="31"/>
      <c r="BG293" s="31"/>
      <c r="BH293" s="31"/>
      <c r="BI293" s="31"/>
      <c r="BJ293" s="31"/>
      <c r="BK293" s="31"/>
      <c r="BL293" s="31"/>
      <c r="BM293" s="463" t="s">
        <v>851</v>
      </c>
      <c r="BN293" s="464" t="s">
        <v>852</v>
      </c>
    </row>
    <row r="294" spans="1:89" s="477" customFormat="1" ht="12.75" x14ac:dyDescent="0.2">
      <c r="A294" s="22" t="s">
        <v>188</v>
      </c>
      <c r="B294" s="22"/>
      <c r="C294" s="22" t="s">
        <v>856</v>
      </c>
      <c r="D294" s="22" t="s">
        <v>730</v>
      </c>
      <c r="E294" s="22"/>
      <c r="F294" s="22"/>
      <c r="G294" s="22" t="s">
        <v>847</v>
      </c>
      <c r="H294" s="22"/>
      <c r="I294" s="22" t="s">
        <v>848</v>
      </c>
      <c r="J294" s="22" t="s">
        <v>848</v>
      </c>
      <c r="K294" s="22" t="s">
        <v>759</v>
      </c>
      <c r="L294" s="22" t="s">
        <v>1064</v>
      </c>
      <c r="M294" s="22"/>
      <c r="N294" s="22">
        <v>100</v>
      </c>
      <c r="O294" s="22">
        <v>230000000</v>
      </c>
      <c r="P294" s="68" t="s">
        <v>413</v>
      </c>
      <c r="Q294" s="22" t="s">
        <v>899</v>
      </c>
      <c r="R294" s="22" t="s">
        <v>163</v>
      </c>
      <c r="S294" s="22">
        <v>230000000</v>
      </c>
      <c r="T294" s="22" t="s">
        <v>31</v>
      </c>
      <c r="U294" s="22"/>
      <c r="V294" s="22" t="s">
        <v>340</v>
      </c>
      <c r="W294" s="22"/>
      <c r="X294" s="22"/>
      <c r="Y294" s="22">
        <v>0</v>
      </c>
      <c r="Z294" s="22">
        <v>100</v>
      </c>
      <c r="AA294" s="22">
        <v>0</v>
      </c>
      <c r="AB294" s="22"/>
      <c r="AC294" s="22" t="s">
        <v>256</v>
      </c>
      <c r="AD294" s="167"/>
      <c r="AE294" s="167"/>
      <c r="AF294" s="167">
        <v>15000000</v>
      </c>
      <c r="AG294" s="167">
        <v>16800000</v>
      </c>
      <c r="AH294" s="167"/>
      <c r="AI294" s="167"/>
      <c r="AJ294" s="167">
        <v>15524999.999999998</v>
      </c>
      <c r="AK294" s="167">
        <v>17388000</v>
      </c>
      <c r="AL294" s="167"/>
      <c r="AM294" s="167"/>
      <c r="AN294" s="167">
        <v>16068374.999999996</v>
      </c>
      <c r="AO294" s="167">
        <v>17996579.999999996</v>
      </c>
      <c r="AP294" s="167"/>
      <c r="AQ294" s="167"/>
      <c r="AR294" s="167">
        <v>16630768.124999994</v>
      </c>
      <c r="AS294" s="167">
        <v>18626460.299999997</v>
      </c>
      <c r="AT294" s="167"/>
      <c r="AU294" s="167"/>
      <c r="AV294" s="167">
        <v>17212845.009374991</v>
      </c>
      <c r="AW294" s="167">
        <v>19278386.41049999</v>
      </c>
      <c r="AX294" s="167"/>
      <c r="AY294" s="167">
        <v>80436988.134374976</v>
      </c>
      <c r="AZ294" s="167">
        <v>90089426.710499987</v>
      </c>
      <c r="BA294" s="22" t="s">
        <v>167</v>
      </c>
      <c r="BB294" s="22" t="s">
        <v>857</v>
      </c>
      <c r="BC294" s="22" t="s">
        <v>858</v>
      </c>
      <c r="BD294" s="22"/>
      <c r="BE294" s="22"/>
      <c r="BF294" s="22"/>
      <c r="BG294" s="22"/>
      <c r="BH294" s="22"/>
      <c r="BI294" s="22"/>
      <c r="BJ294" s="22"/>
      <c r="BK294" s="22"/>
      <c r="BL294" s="22"/>
      <c r="BM294" s="22"/>
    </row>
    <row r="295" spans="1:89" s="46" customFormat="1" ht="12.95" customHeight="1" x14ac:dyDescent="0.2">
      <c r="A295" s="178" t="s">
        <v>859</v>
      </c>
      <c r="B295" s="22" t="s">
        <v>308</v>
      </c>
      <c r="C295" s="37" t="s">
        <v>860</v>
      </c>
      <c r="D295" s="119" t="s">
        <v>957</v>
      </c>
      <c r="E295" s="52"/>
      <c r="F295" s="179"/>
      <c r="G295" s="180" t="s">
        <v>861</v>
      </c>
      <c r="H295" s="163"/>
      <c r="I295" s="163" t="s">
        <v>862</v>
      </c>
      <c r="J295" s="163" t="s">
        <v>862</v>
      </c>
      <c r="K295" s="64" t="s">
        <v>739</v>
      </c>
      <c r="L295" s="163" t="s">
        <v>863</v>
      </c>
      <c r="M295" s="52"/>
      <c r="N295" s="115">
        <v>80</v>
      </c>
      <c r="O295" s="37">
        <v>230000000</v>
      </c>
      <c r="P295" s="68" t="s">
        <v>413</v>
      </c>
      <c r="Q295" s="26" t="s">
        <v>255</v>
      </c>
      <c r="R295" s="37" t="s">
        <v>163</v>
      </c>
      <c r="S295" s="37">
        <v>230000000</v>
      </c>
      <c r="T295" s="65" t="s">
        <v>864</v>
      </c>
      <c r="U295" s="37"/>
      <c r="V295" s="31" t="s">
        <v>172</v>
      </c>
      <c r="W295" s="31"/>
      <c r="X295" s="31"/>
      <c r="Y295" s="54">
        <v>0</v>
      </c>
      <c r="Z295" s="50">
        <v>100</v>
      </c>
      <c r="AA295" s="50">
        <v>0</v>
      </c>
      <c r="AB295" s="31"/>
      <c r="AC295" s="31" t="s">
        <v>164</v>
      </c>
      <c r="AD295" s="181"/>
      <c r="AE295" s="181"/>
      <c r="AF295" s="120">
        <v>9257000</v>
      </c>
      <c r="AG295" s="159">
        <f t="shared" si="361"/>
        <v>10367840.000000002</v>
      </c>
      <c r="AH295" s="181"/>
      <c r="AI295" s="181"/>
      <c r="AJ295" s="120">
        <v>9257000</v>
      </c>
      <c r="AK295" s="159">
        <f t="shared" si="362"/>
        <v>10367840.000000002</v>
      </c>
      <c r="AL295" s="181"/>
      <c r="AM295" s="181"/>
      <c r="AN295" s="120"/>
      <c r="AO295" s="159"/>
      <c r="AP295" s="181"/>
      <c r="AQ295" s="181"/>
      <c r="AR295" s="120"/>
      <c r="AS295" s="159"/>
      <c r="AT295" s="181"/>
      <c r="AU295" s="181"/>
      <c r="AV295" s="41"/>
      <c r="AW295" s="55"/>
      <c r="AX295" s="182"/>
      <c r="AY295" s="154">
        <v>0</v>
      </c>
      <c r="AZ295" s="154">
        <f t="shared" si="347"/>
        <v>0</v>
      </c>
      <c r="BA295" s="37" t="s">
        <v>167</v>
      </c>
      <c r="BB295" s="65" t="s">
        <v>865</v>
      </c>
      <c r="BC295" s="65" t="s">
        <v>866</v>
      </c>
      <c r="BD295" s="52"/>
      <c r="BE295" s="52"/>
      <c r="BF295" s="52"/>
      <c r="BG295" s="41"/>
      <c r="BH295" s="41"/>
      <c r="BI295" s="22"/>
      <c r="BJ295" s="40"/>
      <c r="BK295" s="40"/>
      <c r="BL295" s="58"/>
      <c r="BM295" s="56"/>
      <c r="BN295" s="37"/>
      <c r="BO295" s="59"/>
      <c r="BP295" s="59"/>
      <c r="BQ295" s="59"/>
      <c r="BR295" s="59"/>
      <c r="BS295" s="59"/>
      <c r="BT295" s="59"/>
      <c r="BU295" s="59"/>
      <c r="BV295" s="59"/>
      <c r="BW295" s="59"/>
      <c r="BX295" s="59"/>
      <c r="BY295" s="59"/>
      <c r="BZ295" s="59"/>
      <c r="CA295" s="59"/>
      <c r="CB295" s="59"/>
      <c r="CC295" s="59"/>
      <c r="CD295" s="59"/>
    </row>
    <row r="296" spans="1:89" s="46" customFormat="1" ht="12.95" customHeight="1" x14ac:dyDescent="0.2">
      <c r="A296" s="178" t="s">
        <v>859</v>
      </c>
      <c r="B296" s="22" t="s">
        <v>308</v>
      </c>
      <c r="C296" s="37" t="s">
        <v>860</v>
      </c>
      <c r="D296" s="119" t="s">
        <v>1000</v>
      </c>
      <c r="E296" s="52"/>
      <c r="F296" s="179"/>
      <c r="G296" s="180" t="s">
        <v>861</v>
      </c>
      <c r="H296" s="163"/>
      <c r="I296" s="163" t="s">
        <v>862</v>
      </c>
      <c r="J296" s="163" t="s">
        <v>862</v>
      </c>
      <c r="K296" s="64" t="s">
        <v>739</v>
      </c>
      <c r="L296" s="163" t="s">
        <v>863</v>
      </c>
      <c r="M296" s="52"/>
      <c r="N296" s="115">
        <v>80</v>
      </c>
      <c r="O296" s="37">
        <v>230000000</v>
      </c>
      <c r="P296" s="68" t="s">
        <v>413</v>
      </c>
      <c r="Q296" s="26" t="s">
        <v>255</v>
      </c>
      <c r="R296" s="37" t="s">
        <v>163</v>
      </c>
      <c r="S296" s="37">
        <v>230000000</v>
      </c>
      <c r="T296" s="65" t="s">
        <v>864</v>
      </c>
      <c r="U296" s="37"/>
      <c r="V296" s="31" t="s">
        <v>313</v>
      </c>
      <c r="W296" s="31"/>
      <c r="X296" s="31"/>
      <c r="Y296" s="54">
        <v>0</v>
      </c>
      <c r="Z296" s="50">
        <v>100</v>
      </c>
      <c r="AA296" s="50">
        <v>0</v>
      </c>
      <c r="AB296" s="31"/>
      <c r="AC296" s="31" t="s">
        <v>164</v>
      </c>
      <c r="AD296" s="181"/>
      <c r="AE296" s="181"/>
      <c r="AF296" s="120">
        <v>9257000</v>
      </c>
      <c r="AG296" s="159">
        <f t="shared" ref="AG296:AG297" si="366">AF296*1.12</f>
        <v>10367840.000000002</v>
      </c>
      <c r="AH296" s="181"/>
      <c r="AI296" s="181"/>
      <c r="AJ296" s="120">
        <v>9257000</v>
      </c>
      <c r="AK296" s="159">
        <f t="shared" ref="AK296:AK297" si="367">AJ296*1.12</f>
        <v>10367840.000000002</v>
      </c>
      <c r="AL296" s="181"/>
      <c r="AM296" s="181"/>
      <c r="AN296" s="120">
        <v>9257000</v>
      </c>
      <c r="AO296" s="159">
        <f t="shared" ref="AO296:AO297" si="368">AN296*1.12</f>
        <v>10367840.000000002</v>
      </c>
      <c r="AP296" s="181"/>
      <c r="AQ296" s="181"/>
      <c r="AR296" s="120"/>
      <c r="AS296" s="159"/>
      <c r="AT296" s="181"/>
      <c r="AU296" s="181"/>
      <c r="AV296" s="41"/>
      <c r="AW296" s="55"/>
      <c r="AX296" s="182"/>
      <c r="AY296" s="154">
        <v>0</v>
      </c>
      <c r="AZ296" s="154">
        <f>AY296*1.12</f>
        <v>0</v>
      </c>
      <c r="BA296" s="37" t="s">
        <v>167</v>
      </c>
      <c r="BB296" s="65" t="s">
        <v>865</v>
      </c>
      <c r="BC296" s="65" t="s">
        <v>866</v>
      </c>
      <c r="BD296" s="52"/>
      <c r="BE296" s="52"/>
      <c r="BF296" s="52"/>
      <c r="BG296" s="41"/>
      <c r="BH296" s="41"/>
      <c r="BI296" s="22"/>
      <c r="BJ296" s="40"/>
      <c r="BK296" s="40"/>
      <c r="BL296" s="58"/>
      <c r="BM296" s="56"/>
      <c r="BN296" s="37"/>
      <c r="BO296" s="59"/>
      <c r="BP296" s="59"/>
      <c r="BQ296" s="59"/>
      <c r="BR296" s="59"/>
      <c r="BS296" s="59"/>
      <c r="BT296" s="59"/>
      <c r="BU296" s="59"/>
      <c r="BV296" s="59"/>
      <c r="BW296" s="59"/>
      <c r="BX296" s="59"/>
      <c r="BY296" s="59"/>
      <c r="BZ296" s="59"/>
      <c r="CA296" s="59"/>
      <c r="CB296" s="59"/>
      <c r="CC296" s="59"/>
      <c r="CD296" s="59"/>
    </row>
    <row r="297" spans="1:89" s="46" customFormat="1" ht="12.95" customHeight="1" x14ac:dyDescent="0.2">
      <c r="A297" s="178" t="s">
        <v>859</v>
      </c>
      <c r="B297" s="22" t="s">
        <v>308</v>
      </c>
      <c r="C297" s="37" t="s">
        <v>860</v>
      </c>
      <c r="D297" s="119" t="s">
        <v>1006</v>
      </c>
      <c r="E297" s="52"/>
      <c r="F297" s="179"/>
      <c r="G297" s="180" t="s">
        <v>861</v>
      </c>
      <c r="H297" s="163"/>
      <c r="I297" s="163" t="s">
        <v>862</v>
      </c>
      <c r="J297" s="163" t="s">
        <v>862</v>
      </c>
      <c r="K297" s="64" t="s">
        <v>739</v>
      </c>
      <c r="L297" s="163" t="s">
        <v>863</v>
      </c>
      <c r="M297" s="52"/>
      <c r="N297" s="115">
        <v>80</v>
      </c>
      <c r="O297" s="37">
        <v>230000000</v>
      </c>
      <c r="P297" s="68" t="s">
        <v>413</v>
      </c>
      <c r="Q297" s="26" t="s">
        <v>254</v>
      </c>
      <c r="R297" s="37" t="s">
        <v>163</v>
      </c>
      <c r="S297" s="37">
        <v>230000000</v>
      </c>
      <c r="T297" s="65" t="s">
        <v>864</v>
      </c>
      <c r="U297" s="37"/>
      <c r="V297" s="31" t="s">
        <v>313</v>
      </c>
      <c r="W297" s="31"/>
      <c r="X297" s="31"/>
      <c r="Y297" s="54">
        <v>0</v>
      </c>
      <c r="Z297" s="50">
        <v>100</v>
      </c>
      <c r="AA297" s="50">
        <v>0</v>
      </c>
      <c r="AB297" s="31"/>
      <c r="AC297" s="31" t="s">
        <v>164</v>
      </c>
      <c r="AD297" s="181"/>
      <c r="AE297" s="181"/>
      <c r="AF297" s="120">
        <v>9257000</v>
      </c>
      <c r="AG297" s="159">
        <f t="shared" si="366"/>
        <v>10367840.000000002</v>
      </c>
      <c r="AH297" s="181"/>
      <c r="AI297" s="181"/>
      <c r="AJ297" s="120">
        <v>9257000</v>
      </c>
      <c r="AK297" s="159">
        <f t="shared" si="367"/>
        <v>10367840.000000002</v>
      </c>
      <c r="AL297" s="181"/>
      <c r="AM297" s="181"/>
      <c r="AN297" s="120">
        <v>9257000</v>
      </c>
      <c r="AO297" s="159">
        <f t="shared" si="368"/>
        <v>10367840.000000002</v>
      </c>
      <c r="AP297" s="181"/>
      <c r="AQ297" s="181"/>
      <c r="AR297" s="120"/>
      <c r="AS297" s="159"/>
      <c r="AT297" s="181"/>
      <c r="AU297" s="181"/>
      <c r="AV297" s="41"/>
      <c r="AW297" s="55"/>
      <c r="AX297" s="182"/>
      <c r="AY297" s="154">
        <f>AF297+AJ297+AN297+AR297+AV297</f>
        <v>27771000</v>
      </c>
      <c r="AZ297" s="154">
        <f>AY297*1.12</f>
        <v>31103520.000000004</v>
      </c>
      <c r="BA297" s="37" t="s">
        <v>167</v>
      </c>
      <c r="BB297" s="65" t="s">
        <v>865</v>
      </c>
      <c r="BC297" s="65" t="s">
        <v>866</v>
      </c>
      <c r="BD297" s="52"/>
      <c r="BE297" s="52"/>
      <c r="BF297" s="52"/>
      <c r="BG297" s="41"/>
      <c r="BH297" s="41"/>
      <c r="BI297" s="22"/>
      <c r="BJ297" s="40"/>
      <c r="BK297" s="40"/>
      <c r="BL297" s="58"/>
      <c r="BM297" s="56"/>
      <c r="BN297" s="37"/>
      <c r="BO297" s="59"/>
      <c r="BP297" s="59"/>
      <c r="BQ297" s="59"/>
      <c r="BR297" s="59"/>
      <c r="BS297" s="59"/>
      <c r="BT297" s="59"/>
      <c r="BU297" s="59"/>
      <c r="BV297" s="59"/>
      <c r="BW297" s="59"/>
      <c r="BX297" s="59"/>
      <c r="BY297" s="59"/>
      <c r="BZ297" s="59"/>
      <c r="CA297" s="59"/>
      <c r="CB297" s="59"/>
      <c r="CC297" s="59"/>
      <c r="CD297" s="59"/>
    </row>
    <row r="298" spans="1:89" s="6" customFormat="1" ht="12.95" customHeight="1" x14ac:dyDescent="0.2">
      <c r="A298" s="178" t="s">
        <v>859</v>
      </c>
      <c r="B298" s="22" t="s">
        <v>308</v>
      </c>
      <c r="C298" s="37" t="s">
        <v>867</v>
      </c>
      <c r="D298" s="119" t="s">
        <v>964</v>
      </c>
      <c r="E298" s="29"/>
      <c r="F298" s="179"/>
      <c r="G298" s="180" t="s">
        <v>861</v>
      </c>
      <c r="H298" s="163"/>
      <c r="I298" s="163" t="s">
        <v>862</v>
      </c>
      <c r="J298" s="163" t="s">
        <v>862</v>
      </c>
      <c r="K298" s="64" t="s">
        <v>739</v>
      </c>
      <c r="L298" s="163" t="s">
        <v>863</v>
      </c>
      <c r="M298" s="22"/>
      <c r="N298" s="115">
        <v>80</v>
      </c>
      <c r="O298" s="37">
        <v>230000000</v>
      </c>
      <c r="P298" s="68" t="s">
        <v>413</v>
      </c>
      <c r="Q298" s="26" t="s">
        <v>255</v>
      </c>
      <c r="R298" s="31" t="s">
        <v>163</v>
      </c>
      <c r="S298" s="37">
        <v>230000000</v>
      </c>
      <c r="T298" s="140" t="s">
        <v>74</v>
      </c>
      <c r="U298" s="22"/>
      <c r="V298" s="31" t="s">
        <v>172</v>
      </c>
      <c r="W298" s="31"/>
      <c r="X298" s="31"/>
      <c r="Y298" s="54">
        <v>0</v>
      </c>
      <c r="Z298" s="50">
        <v>100</v>
      </c>
      <c r="AA298" s="50">
        <v>0</v>
      </c>
      <c r="AB298" s="31"/>
      <c r="AC298" s="31" t="s">
        <v>164</v>
      </c>
      <c r="AD298" s="22"/>
      <c r="AE298" s="159"/>
      <c r="AF298" s="120">
        <v>26947000</v>
      </c>
      <c r="AG298" s="159">
        <f>AF298*1.12</f>
        <v>30180640.000000004</v>
      </c>
      <c r="AH298" s="22"/>
      <c r="AI298" s="159"/>
      <c r="AJ298" s="120">
        <v>26947000</v>
      </c>
      <c r="AK298" s="159">
        <f>AJ298*1.12</f>
        <v>30180640.000000004</v>
      </c>
      <c r="AL298" s="22"/>
      <c r="AM298" s="159"/>
      <c r="AN298" s="159"/>
      <c r="AO298" s="150"/>
      <c r="AP298" s="22"/>
      <c r="AQ298" s="22"/>
      <c r="AR298" s="22"/>
      <c r="AS298" s="22"/>
      <c r="AT298" s="22"/>
      <c r="AU298" s="22"/>
      <c r="AV298" s="22"/>
      <c r="AW298" s="22"/>
      <c r="AX298" s="97"/>
      <c r="AY298" s="154">
        <v>0</v>
      </c>
      <c r="AZ298" s="154">
        <f t="shared" ref="AZ298" si="369">AY298*1.12</f>
        <v>0</v>
      </c>
      <c r="BA298" s="37" t="s">
        <v>167</v>
      </c>
      <c r="BB298" s="27" t="s">
        <v>868</v>
      </c>
      <c r="BC298" s="27" t="s">
        <v>869</v>
      </c>
      <c r="BD298" s="22"/>
      <c r="BE298" s="41"/>
      <c r="BF298" s="22"/>
      <c r="BG298" s="22"/>
      <c r="BH298" s="41"/>
      <c r="BI298" s="22"/>
      <c r="BJ298" s="22"/>
      <c r="BK298" s="22"/>
      <c r="BL298" s="31"/>
      <c r="BM298" s="31"/>
      <c r="BN298" s="37"/>
    </row>
    <row r="299" spans="1:89" s="6" customFormat="1" ht="12.95" customHeight="1" x14ac:dyDescent="0.2">
      <c r="A299" s="178" t="s">
        <v>859</v>
      </c>
      <c r="B299" s="22" t="s">
        <v>308</v>
      </c>
      <c r="C299" s="37" t="s">
        <v>867</v>
      </c>
      <c r="D299" s="119" t="s">
        <v>1001</v>
      </c>
      <c r="E299" s="29"/>
      <c r="F299" s="179"/>
      <c r="G299" s="180" t="s">
        <v>861</v>
      </c>
      <c r="H299" s="163"/>
      <c r="I299" s="163" t="s">
        <v>862</v>
      </c>
      <c r="J299" s="163" t="s">
        <v>862</v>
      </c>
      <c r="K299" s="64" t="s">
        <v>739</v>
      </c>
      <c r="L299" s="163" t="s">
        <v>863</v>
      </c>
      <c r="M299" s="22"/>
      <c r="N299" s="115">
        <v>80</v>
      </c>
      <c r="O299" s="37">
        <v>230000000</v>
      </c>
      <c r="P299" s="68" t="s">
        <v>413</v>
      </c>
      <c r="Q299" s="26" t="s">
        <v>255</v>
      </c>
      <c r="R299" s="31" t="s">
        <v>163</v>
      </c>
      <c r="S299" s="37">
        <v>230000000</v>
      </c>
      <c r="T299" s="140" t="s">
        <v>74</v>
      </c>
      <c r="U299" s="22"/>
      <c r="V299" s="31" t="s">
        <v>313</v>
      </c>
      <c r="W299" s="31"/>
      <c r="X299" s="31"/>
      <c r="Y299" s="54">
        <v>0</v>
      </c>
      <c r="Z299" s="50">
        <v>100</v>
      </c>
      <c r="AA299" s="50">
        <v>0</v>
      </c>
      <c r="AB299" s="31"/>
      <c r="AC299" s="31" t="s">
        <v>164</v>
      </c>
      <c r="AD299" s="22"/>
      <c r="AE299" s="159"/>
      <c r="AF299" s="120">
        <v>26947000</v>
      </c>
      <c r="AG299" s="159">
        <f>AF299*1.12</f>
        <v>30180640.000000004</v>
      </c>
      <c r="AH299" s="22"/>
      <c r="AI299" s="159"/>
      <c r="AJ299" s="120">
        <v>26947000</v>
      </c>
      <c r="AK299" s="159">
        <f>AJ299*1.12</f>
        <v>30180640.000000004</v>
      </c>
      <c r="AL299" s="22"/>
      <c r="AM299" s="159"/>
      <c r="AN299" s="120">
        <v>26947000</v>
      </c>
      <c r="AO299" s="159">
        <f>AN299*1.12</f>
        <v>30180640.000000004</v>
      </c>
      <c r="AP299" s="22"/>
      <c r="AQ299" s="22"/>
      <c r="AR299" s="22"/>
      <c r="AS299" s="22"/>
      <c r="AT299" s="22"/>
      <c r="AU299" s="22"/>
      <c r="AV299" s="22"/>
      <c r="AW299" s="22"/>
      <c r="AX299" s="97"/>
      <c r="AY299" s="154">
        <v>0</v>
      </c>
      <c r="AZ299" s="154">
        <f>AY299*1.12</f>
        <v>0</v>
      </c>
      <c r="BA299" s="37" t="s">
        <v>167</v>
      </c>
      <c r="BB299" s="27" t="s">
        <v>868</v>
      </c>
      <c r="BC299" s="27" t="s">
        <v>869</v>
      </c>
      <c r="BD299" s="22"/>
      <c r="BE299" s="41"/>
      <c r="BF299" s="22"/>
      <c r="BG299" s="22"/>
      <c r="BH299" s="41"/>
      <c r="BI299" s="22"/>
      <c r="BJ299" s="22"/>
      <c r="BK299" s="22"/>
      <c r="BL299" s="31"/>
      <c r="BM299" s="31"/>
      <c r="BN299" s="37"/>
    </row>
    <row r="300" spans="1:89" s="6" customFormat="1" ht="12.95" customHeight="1" x14ac:dyDescent="0.2">
      <c r="A300" s="178" t="s">
        <v>859</v>
      </c>
      <c r="B300" s="22" t="s">
        <v>308</v>
      </c>
      <c r="C300" s="37" t="s">
        <v>867</v>
      </c>
      <c r="D300" s="119" t="s">
        <v>1007</v>
      </c>
      <c r="E300" s="29"/>
      <c r="F300" s="179"/>
      <c r="G300" s="180" t="s">
        <v>861</v>
      </c>
      <c r="H300" s="163"/>
      <c r="I300" s="163" t="s">
        <v>862</v>
      </c>
      <c r="J300" s="163" t="s">
        <v>862</v>
      </c>
      <c r="K300" s="64" t="s">
        <v>739</v>
      </c>
      <c r="L300" s="163" t="s">
        <v>863</v>
      </c>
      <c r="M300" s="22"/>
      <c r="N300" s="115">
        <v>80</v>
      </c>
      <c r="O300" s="37">
        <v>230000000</v>
      </c>
      <c r="P300" s="68" t="s">
        <v>413</v>
      </c>
      <c r="Q300" s="26" t="s">
        <v>254</v>
      </c>
      <c r="R300" s="31" t="s">
        <v>163</v>
      </c>
      <c r="S300" s="37">
        <v>230000000</v>
      </c>
      <c r="T300" s="140" t="s">
        <v>74</v>
      </c>
      <c r="U300" s="22"/>
      <c r="V300" s="31" t="s">
        <v>313</v>
      </c>
      <c r="W300" s="31"/>
      <c r="X300" s="31"/>
      <c r="Y300" s="54">
        <v>0</v>
      </c>
      <c r="Z300" s="50">
        <v>100</v>
      </c>
      <c r="AA300" s="50">
        <v>0</v>
      </c>
      <c r="AB300" s="31"/>
      <c r="AC300" s="31" t="s">
        <v>164</v>
      </c>
      <c r="AD300" s="22"/>
      <c r="AE300" s="159"/>
      <c r="AF300" s="120">
        <v>26947000</v>
      </c>
      <c r="AG300" s="159">
        <f>AF300*1.12</f>
        <v>30180640.000000004</v>
      </c>
      <c r="AH300" s="22"/>
      <c r="AI300" s="159"/>
      <c r="AJ300" s="120">
        <v>26947000</v>
      </c>
      <c r="AK300" s="159">
        <f>AJ300*1.12</f>
        <v>30180640.000000004</v>
      </c>
      <c r="AL300" s="22"/>
      <c r="AM300" s="159"/>
      <c r="AN300" s="120">
        <v>26947000</v>
      </c>
      <c r="AO300" s="159">
        <f>AN300*1.12</f>
        <v>30180640.000000004</v>
      </c>
      <c r="AP300" s="22"/>
      <c r="AQ300" s="22"/>
      <c r="AR300" s="22"/>
      <c r="AS300" s="22"/>
      <c r="AT300" s="22"/>
      <c r="AU300" s="22"/>
      <c r="AV300" s="22"/>
      <c r="AW300" s="22"/>
      <c r="AX300" s="97"/>
      <c r="AY300" s="154">
        <f>AF300+AJ300+AN300+AR300+AV300</f>
        <v>80841000</v>
      </c>
      <c r="AZ300" s="154">
        <f>AY300*1.12</f>
        <v>90541920.000000015</v>
      </c>
      <c r="BA300" s="37" t="s">
        <v>167</v>
      </c>
      <c r="BB300" s="27" t="s">
        <v>868</v>
      </c>
      <c r="BC300" s="27" t="s">
        <v>869</v>
      </c>
      <c r="BD300" s="22"/>
      <c r="BE300" s="41"/>
      <c r="BF300" s="22"/>
      <c r="BG300" s="22"/>
      <c r="BH300" s="41"/>
      <c r="BI300" s="22"/>
      <c r="BJ300" s="22"/>
      <c r="BK300" s="22"/>
      <c r="BL300" s="31"/>
      <c r="BM300" s="31"/>
      <c r="BN300" s="37"/>
    </row>
    <row r="301" spans="1:89" s="6" customFormat="1" ht="12.95" customHeight="1" x14ac:dyDescent="0.2">
      <c r="A301" s="178" t="s">
        <v>859</v>
      </c>
      <c r="B301" s="22" t="s">
        <v>308</v>
      </c>
      <c r="C301" s="37" t="s">
        <v>870</v>
      </c>
      <c r="D301" s="119" t="s">
        <v>965</v>
      </c>
      <c r="E301" s="52"/>
      <c r="F301" s="179"/>
      <c r="G301" s="180" t="s">
        <v>861</v>
      </c>
      <c r="H301" s="163"/>
      <c r="I301" s="163" t="s">
        <v>862</v>
      </c>
      <c r="J301" s="163" t="s">
        <v>862</v>
      </c>
      <c r="K301" s="64" t="s">
        <v>739</v>
      </c>
      <c r="L301" s="163" t="s">
        <v>863</v>
      </c>
      <c r="M301" s="52"/>
      <c r="N301" s="115">
        <v>80</v>
      </c>
      <c r="O301" s="37">
        <v>230000000</v>
      </c>
      <c r="P301" s="68" t="s">
        <v>413</v>
      </c>
      <c r="Q301" s="26" t="s">
        <v>255</v>
      </c>
      <c r="R301" s="31" t="s">
        <v>163</v>
      </c>
      <c r="S301" s="37">
        <v>230000000</v>
      </c>
      <c r="T301" s="140" t="s">
        <v>37</v>
      </c>
      <c r="U301" s="52"/>
      <c r="V301" s="31" t="s">
        <v>172</v>
      </c>
      <c r="W301" s="31"/>
      <c r="X301" s="31"/>
      <c r="Y301" s="54">
        <v>0</v>
      </c>
      <c r="Z301" s="50">
        <v>100</v>
      </c>
      <c r="AA301" s="50">
        <v>0</v>
      </c>
      <c r="AB301" s="31"/>
      <c r="AC301" s="31" t="s">
        <v>164</v>
      </c>
      <c r="AD301" s="183"/>
      <c r="AE301" s="159"/>
      <c r="AF301" s="120">
        <v>47415000</v>
      </c>
      <c r="AG301" s="159">
        <f t="shared" ref="AG301:AG307" si="370">AF301*1.12</f>
        <v>53104800.000000007</v>
      </c>
      <c r="AH301" s="183"/>
      <c r="AI301" s="159"/>
      <c r="AJ301" s="120">
        <v>47415000</v>
      </c>
      <c r="AK301" s="159">
        <f t="shared" ref="AK301:AK316" si="371">AJ301*1.12</f>
        <v>53104800.000000007</v>
      </c>
      <c r="AL301" s="183"/>
      <c r="AM301" s="181"/>
      <c r="AN301" s="181"/>
      <c r="AO301" s="181"/>
      <c r="AP301" s="183"/>
      <c r="AQ301" s="181"/>
      <c r="AR301" s="181"/>
      <c r="AS301" s="181"/>
      <c r="AT301" s="183"/>
      <c r="AU301" s="181"/>
      <c r="AV301" s="181"/>
      <c r="AW301" s="181"/>
      <c r="AX301" s="183"/>
      <c r="AY301" s="154">
        <v>0</v>
      </c>
      <c r="AZ301" s="154">
        <f t="shared" ref="AZ301" si="372">AY301*1.12</f>
        <v>0</v>
      </c>
      <c r="BA301" s="37" t="s">
        <v>167</v>
      </c>
      <c r="BB301" s="27" t="s">
        <v>871</v>
      </c>
      <c r="BC301" s="27" t="s">
        <v>872</v>
      </c>
      <c r="BD301" s="52"/>
      <c r="BE301" s="52"/>
      <c r="BF301" s="52"/>
      <c r="BG301" s="52"/>
      <c r="BH301" s="52"/>
      <c r="BI301" s="52"/>
      <c r="BJ301" s="41"/>
      <c r="BK301" s="41"/>
      <c r="BL301" s="31"/>
      <c r="BM301" s="31"/>
      <c r="BN301" s="37"/>
    </row>
    <row r="302" spans="1:89" s="6" customFormat="1" ht="12.95" customHeight="1" x14ac:dyDescent="0.2">
      <c r="A302" s="178" t="s">
        <v>859</v>
      </c>
      <c r="B302" s="22" t="s">
        <v>308</v>
      </c>
      <c r="C302" s="37" t="s">
        <v>870</v>
      </c>
      <c r="D302" s="119" t="s">
        <v>1002</v>
      </c>
      <c r="E302" s="52"/>
      <c r="F302" s="179"/>
      <c r="G302" s="180" t="s">
        <v>861</v>
      </c>
      <c r="H302" s="163"/>
      <c r="I302" s="163" t="s">
        <v>862</v>
      </c>
      <c r="J302" s="163" t="s">
        <v>862</v>
      </c>
      <c r="K302" s="64" t="s">
        <v>739</v>
      </c>
      <c r="L302" s="163" t="s">
        <v>863</v>
      </c>
      <c r="M302" s="52"/>
      <c r="N302" s="115">
        <v>80</v>
      </c>
      <c r="O302" s="37">
        <v>230000000</v>
      </c>
      <c r="P302" s="68" t="s">
        <v>413</v>
      </c>
      <c r="Q302" s="26" t="s">
        <v>255</v>
      </c>
      <c r="R302" s="31" t="s">
        <v>163</v>
      </c>
      <c r="S302" s="37">
        <v>230000000</v>
      </c>
      <c r="T302" s="140" t="s">
        <v>37</v>
      </c>
      <c r="U302" s="52"/>
      <c r="V302" s="31" t="s">
        <v>313</v>
      </c>
      <c r="W302" s="31"/>
      <c r="X302" s="31"/>
      <c r="Y302" s="54">
        <v>0</v>
      </c>
      <c r="Z302" s="50">
        <v>100</v>
      </c>
      <c r="AA302" s="50">
        <v>0</v>
      </c>
      <c r="AB302" s="31"/>
      <c r="AC302" s="31" t="s">
        <v>164</v>
      </c>
      <c r="AD302" s="183"/>
      <c r="AE302" s="159"/>
      <c r="AF302" s="120">
        <v>47415000</v>
      </c>
      <c r="AG302" s="159">
        <f>AF302*1.12</f>
        <v>53104800.000000007</v>
      </c>
      <c r="AH302" s="183"/>
      <c r="AI302" s="159"/>
      <c r="AJ302" s="120">
        <v>47415000</v>
      </c>
      <c r="AK302" s="159">
        <f>AJ302*1.12</f>
        <v>53104800.000000007</v>
      </c>
      <c r="AL302" s="183"/>
      <c r="AM302" s="181"/>
      <c r="AN302" s="120">
        <v>47415000</v>
      </c>
      <c r="AO302" s="159">
        <f>AN302*1.12</f>
        <v>53104800.000000007</v>
      </c>
      <c r="AP302" s="183"/>
      <c r="AQ302" s="181"/>
      <c r="AR302" s="181"/>
      <c r="AS302" s="181"/>
      <c r="AT302" s="183"/>
      <c r="AU302" s="181"/>
      <c r="AV302" s="181"/>
      <c r="AW302" s="181"/>
      <c r="AX302" s="183"/>
      <c r="AY302" s="154">
        <v>0</v>
      </c>
      <c r="AZ302" s="154">
        <f>AY302*1.12</f>
        <v>0</v>
      </c>
      <c r="BA302" s="37" t="s">
        <v>167</v>
      </c>
      <c r="BB302" s="27" t="s">
        <v>871</v>
      </c>
      <c r="BC302" s="27" t="s">
        <v>872</v>
      </c>
      <c r="BD302" s="52"/>
      <c r="BE302" s="52"/>
      <c r="BF302" s="52"/>
      <c r="BG302" s="52"/>
      <c r="BH302" s="52"/>
      <c r="BI302" s="52"/>
      <c r="BJ302" s="41"/>
      <c r="BK302" s="41"/>
      <c r="BL302" s="31"/>
      <c r="BM302" s="31"/>
      <c r="BN302" s="37"/>
    </row>
    <row r="303" spans="1:89" s="6" customFormat="1" ht="12.95" customHeight="1" x14ac:dyDescent="0.2">
      <c r="A303" s="178" t="s">
        <v>859</v>
      </c>
      <c r="B303" s="22" t="s">
        <v>308</v>
      </c>
      <c r="C303" s="37" t="s">
        <v>870</v>
      </c>
      <c r="D303" s="119" t="s">
        <v>1008</v>
      </c>
      <c r="E303" s="52"/>
      <c r="F303" s="179"/>
      <c r="G303" s="180" t="s">
        <v>861</v>
      </c>
      <c r="H303" s="163"/>
      <c r="I303" s="163" t="s">
        <v>862</v>
      </c>
      <c r="J303" s="163" t="s">
        <v>862</v>
      </c>
      <c r="K303" s="64" t="s">
        <v>739</v>
      </c>
      <c r="L303" s="163" t="s">
        <v>863</v>
      </c>
      <c r="M303" s="52"/>
      <c r="N303" s="115">
        <v>80</v>
      </c>
      <c r="O303" s="37">
        <v>230000000</v>
      </c>
      <c r="P303" s="68" t="s">
        <v>413</v>
      </c>
      <c r="Q303" s="26" t="s">
        <v>254</v>
      </c>
      <c r="R303" s="31" t="s">
        <v>163</v>
      </c>
      <c r="S303" s="37">
        <v>230000000</v>
      </c>
      <c r="T303" s="140" t="s">
        <v>37</v>
      </c>
      <c r="U303" s="52"/>
      <c r="V303" s="31" t="s">
        <v>313</v>
      </c>
      <c r="W303" s="31"/>
      <c r="X303" s="31"/>
      <c r="Y303" s="54">
        <v>0</v>
      </c>
      <c r="Z303" s="50">
        <v>100</v>
      </c>
      <c r="AA303" s="50">
        <v>0</v>
      </c>
      <c r="AB303" s="31"/>
      <c r="AC303" s="31" t="s">
        <v>164</v>
      </c>
      <c r="AD303" s="183"/>
      <c r="AE303" s="159"/>
      <c r="AF303" s="120">
        <v>47415000</v>
      </c>
      <c r="AG303" s="159">
        <f>AF303*1.12</f>
        <v>53104800.000000007</v>
      </c>
      <c r="AH303" s="183"/>
      <c r="AI303" s="159"/>
      <c r="AJ303" s="120">
        <v>47415000</v>
      </c>
      <c r="AK303" s="159">
        <f>AJ303*1.12</f>
        <v>53104800.000000007</v>
      </c>
      <c r="AL303" s="183"/>
      <c r="AM303" s="181"/>
      <c r="AN303" s="120">
        <v>47415000</v>
      </c>
      <c r="AO303" s="159">
        <f>AN303*1.12</f>
        <v>53104800.000000007</v>
      </c>
      <c r="AP303" s="183"/>
      <c r="AQ303" s="181"/>
      <c r="AR303" s="181"/>
      <c r="AS303" s="181"/>
      <c r="AT303" s="183"/>
      <c r="AU303" s="181"/>
      <c r="AV303" s="181"/>
      <c r="AW303" s="181"/>
      <c r="AX303" s="183"/>
      <c r="AY303" s="154">
        <f>AF303+AJ303+AN303+AR303+AV303</f>
        <v>142245000</v>
      </c>
      <c r="AZ303" s="154">
        <f>AY303*1.12</f>
        <v>159314400.00000003</v>
      </c>
      <c r="BA303" s="37" t="s">
        <v>167</v>
      </c>
      <c r="BB303" s="27" t="s">
        <v>871</v>
      </c>
      <c r="BC303" s="27" t="s">
        <v>872</v>
      </c>
      <c r="BD303" s="52"/>
      <c r="BE303" s="52"/>
      <c r="BF303" s="52"/>
      <c r="BG303" s="52"/>
      <c r="BH303" s="52"/>
      <c r="BI303" s="52"/>
      <c r="BJ303" s="41"/>
      <c r="BK303" s="41"/>
      <c r="BL303" s="31"/>
      <c r="BM303" s="31"/>
      <c r="BN303" s="37"/>
    </row>
    <row r="304" spans="1:89" s="6" customFormat="1" ht="12.95" customHeight="1" x14ac:dyDescent="0.2">
      <c r="A304" s="178" t="s">
        <v>859</v>
      </c>
      <c r="B304" s="22" t="s">
        <v>308</v>
      </c>
      <c r="C304" s="37" t="s">
        <v>873</v>
      </c>
      <c r="D304" s="119" t="s">
        <v>966</v>
      </c>
      <c r="E304" s="29"/>
      <c r="F304" s="179"/>
      <c r="G304" s="180" t="s">
        <v>861</v>
      </c>
      <c r="H304" s="163"/>
      <c r="I304" s="163" t="s">
        <v>862</v>
      </c>
      <c r="J304" s="163" t="s">
        <v>862</v>
      </c>
      <c r="K304" s="64" t="s">
        <v>739</v>
      </c>
      <c r="L304" s="163" t="s">
        <v>863</v>
      </c>
      <c r="M304" s="28"/>
      <c r="N304" s="115">
        <v>80</v>
      </c>
      <c r="O304" s="37">
        <v>230000000</v>
      </c>
      <c r="P304" s="68" t="s">
        <v>413</v>
      </c>
      <c r="Q304" s="26" t="s">
        <v>255</v>
      </c>
      <c r="R304" s="31" t="s">
        <v>163</v>
      </c>
      <c r="S304" s="37">
        <v>230000000</v>
      </c>
      <c r="T304" s="140" t="s">
        <v>75</v>
      </c>
      <c r="U304" s="28"/>
      <c r="V304" s="31" t="s">
        <v>172</v>
      </c>
      <c r="W304" s="31"/>
      <c r="X304" s="31"/>
      <c r="Y304" s="54">
        <v>0</v>
      </c>
      <c r="Z304" s="50">
        <v>100</v>
      </c>
      <c r="AA304" s="50">
        <v>0</v>
      </c>
      <c r="AB304" s="31"/>
      <c r="AC304" s="31" t="s">
        <v>164</v>
      </c>
      <c r="AD304" s="172"/>
      <c r="AE304" s="159"/>
      <c r="AF304" s="120">
        <v>17439000</v>
      </c>
      <c r="AG304" s="159">
        <f t="shared" si="370"/>
        <v>19531680</v>
      </c>
      <c r="AH304" s="172"/>
      <c r="AI304" s="159"/>
      <c r="AJ304" s="120">
        <v>17439000</v>
      </c>
      <c r="AK304" s="159">
        <f t="shared" si="371"/>
        <v>19531680</v>
      </c>
      <c r="AL304" s="172"/>
      <c r="AM304" s="172"/>
      <c r="AN304" s="167"/>
      <c r="AO304" s="167"/>
      <c r="AP304" s="172"/>
      <c r="AQ304" s="172"/>
      <c r="AR304" s="167"/>
      <c r="AS304" s="167"/>
      <c r="AT304" s="28"/>
      <c r="AU304" s="28"/>
      <c r="AV304" s="28"/>
      <c r="AW304" s="28"/>
      <c r="AX304" s="28"/>
      <c r="AY304" s="154">
        <v>0</v>
      </c>
      <c r="AZ304" s="154">
        <v>0</v>
      </c>
      <c r="BA304" s="37" t="s">
        <v>167</v>
      </c>
      <c r="BB304" s="27" t="s">
        <v>874</v>
      </c>
      <c r="BC304" s="27" t="s">
        <v>875</v>
      </c>
      <c r="BD304" s="28"/>
      <c r="BE304" s="28"/>
      <c r="BF304" s="47"/>
      <c r="BG304" s="28"/>
      <c r="BH304" s="28"/>
      <c r="BI304" s="47"/>
      <c r="BJ304" s="28"/>
      <c r="BK304" s="28"/>
      <c r="BL304" s="31"/>
      <c r="BM304" s="31"/>
      <c r="BN304" s="37"/>
    </row>
    <row r="305" spans="1:67" s="6" customFormat="1" ht="12.95" customHeight="1" x14ac:dyDescent="0.2">
      <c r="A305" s="178" t="s">
        <v>859</v>
      </c>
      <c r="B305" s="22" t="s">
        <v>308</v>
      </c>
      <c r="C305" s="37" t="s">
        <v>873</v>
      </c>
      <c r="D305" s="119" t="s">
        <v>1003</v>
      </c>
      <c r="E305" s="29"/>
      <c r="F305" s="179"/>
      <c r="G305" s="180" t="s">
        <v>861</v>
      </c>
      <c r="H305" s="163"/>
      <c r="I305" s="163" t="s">
        <v>862</v>
      </c>
      <c r="J305" s="163" t="s">
        <v>862</v>
      </c>
      <c r="K305" s="64" t="s">
        <v>739</v>
      </c>
      <c r="L305" s="163" t="s">
        <v>863</v>
      </c>
      <c r="M305" s="28"/>
      <c r="N305" s="115">
        <v>80</v>
      </c>
      <c r="O305" s="37">
        <v>230000000</v>
      </c>
      <c r="P305" s="68" t="s">
        <v>413</v>
      </c>
      <c r="Q305" s="26" t="s">
        <v>255</v>
      </c>
      <c r="R305" s="31" t="s">
        <v>163</v>
      </c>
      <c r="S305" s="37">
        <v>230000000</v>
      </c>
      <c r="T305" s="140" t="s">
        <v>75</v>
      </c>
      <c r="U305" s="28"/>
      <c r="V305" s="31" t="s">
        <v>313</v>
      </c>
      <c r="W305" s="31"/>
      <c r="X305" s="31"/>
      <c r="Y305" s="54">
        <v>0</v>
      </c>
      <c r="Z305" s="50">
        <v>100</v>
      </c>
      <c r="AA305" s="50">
        <v>0</v>
      </c>
      <c r="AB305" s="31"/>
      <c r="AC305" s="31" t="s">
        <v>164</v>
      </c>
      <c r="AD305" s="172"/>
      <c r="AE305" s="159"/>
      <c r="AF305" s="120">
        <v>17439000</v>
      </c>
      <c r="AG305" s="159">
        <f>AF305*1.12</f>
        <v>19531680</v>
      </c>
      <c r="AH305" s="172"/>
      <c r="AI305" s="159"/>
      <c r="AJ305" s="120">
        <v>17439000</v>
      </c>
      <c r="AK305" s="159">
        <f>AJ305*1.12</f>
        <v>19531680</v>
      </c>
      <c r="AL305" s="172"/>
      <c r="AM305" s="172"/>
      <c r="AN305" s="120">
        <v>17439000</v>
      </c>
      <c r="AO305" s="159">
        <f>AN305*1.12</f>
        <v>19531680</v>
      </c>
      <c r="AP305" s="172"/>
      <c r="AQ305" s="172"/>
      <c r="AR305" s="167"/>
      <c r="AS305" s="167"/>
      <c r="AT305" s="28"/>
      <c r="AU305" s="28"/>
      <c r="AV305" s="28"/>
      <c r="AW305" s="28"/>
      <c r="AX305" s="28"/>
      <c r="AY305" s="154">
        <v>0</v>
      </c>
      <c r="AZ305" s="154">
        <f>AY305*1.12</f>
        <v>0</v>
      </c>
      <c r="BA305" s="37" t="s">
        <v>167</v>
      </c>
      <c r="BB305" s="27" t="s">
        <v>874</v>
      </c>
      <c r="BC305" s="27" t="s">
        <v>875</v>
      </c>
      <c r="BD305" s="28"/>
      <c r="BE305" s="28"/>
      <c r="BF305" s="47"/>
      <c r="BG305" s="28"/>
      <c r="BH305" s="28"/>
      <c r="BI305" s="47"/>
      <c r="BJ305" s="28"/>
      <c r="BK305" s="28"/>
      <c r="BL305" s="31"/>
      <c r="BM305" s="31"/>
      <c r="BN305" s="37"/>
    </row>
    <row r="306" spans="1:67" s="6" customFormat="1" ht="12.95" customHeight="1" x14ac:dyDescent="0.2">
      <c r="A306" s="178" t="s">
        <v>859</v>
      </c>
      <c r="B306" s="22" t="s">
        <v>308</v>
      </c>
      <c r="C306" s="37" t="s">
        <v>873</v>
      </c>
      <c r="D306" s="119" t="s">
        <v>1009</v>
      </c>
      <c r="E306" s="29"/>
      <c r="F306" s="179"/>
      <c r="G306" s="180" t="s">
        <v>861</v>
      </c>
      <c r="H306" s="163"/>
      <c r="I306" s="163" t="s">
        <v>862</v>
      </c>
      <c r="J306" s="163" t="s">
        <v>862</v>
      </c>
      <c r="K306" s="64" t="s">
        <v>739</v>
      </c>
      <c r="L306" s="163" t="s">
        <v>863</v>
      </c>
      <c r="M306" s="28"/>
      <c r="N306" s="115">
        <v>80</v>
      </c>
      <c r="O306" s="37">
        <v>230000000</v>
      </c>
      <c r="P306" s="68" t="s">
        <v>413</v>
      </c>
      <c r="Q306" s="26" t="s">
        <v>254</v>
      </c>
      <c r="R306" s="31" t="s">
        <v>163</v>
      </c>
      <c r="S306" s="37">
        <v>230000000</v>
      </c>
      <c r="T306" s="140" t="s">
        <v>75</v>
      </c>
      <c r="U306" s="28"/>
      <c r="V306" s="31" t="s">
        <v>313</v>
      </c>
      <c r="W306" s="31"/>
      <c r="X306" s="31"/>
      <c r="Y306" s="54">
        <v>0</v>
      </c>
      <c r="Z306" s="50">
        <v>100</v>
      </c>
      <c r="AA306" s="50">
        <v>0</v>
      </c>
      <c r="AB306" s="31"/>
      <c r="AC306" s="31" t="s">
        <v>164</v>
      </c>
      <c r="AD306" s="172"/>
      <c r="AE306" s="159"/>
      <c r="AF306" s="120">
        <v>17439000</v>
      </c>
      <c r="AG306" s="159">
        <f>AF306*1.12</f>
        <v>19531680</v>
      </c>
      <c r="AH306" s="172"/>
      <c r="AI306" s="159"/>
      <c r="AJ306" s="120">
        <v>17439000</v>
      </c>
      <c r="AK306" s="159">
        <f>AJ306*1.12</f>
        <v>19531680</v>
      </c>
      <c r="AL306" s="172"/>
      <c r="AM306" s="172"/>
      <c r="AN306" s="120">
        <v>17439000</v>
      </c>
      <c r="AO306" s="159">
        <f>AN306*1.12</f>
        <v>19531680</v>
      </c>
      <c r="AP306" s="172"/>
      <c r="AQ306" s="172"/>
      <c r="AR306" s="167"/>
      <c r="AS306" s="167"/>
      <c r="AT306" s="28"/>
      <c r="AU306" s="28"/>
      <c r="AV306" s="28"/>
      <c r="AW306" s="28"/>
      <c r="AX306" s="28"/>
      <c r="AY306" s="154">
        <f>AF306+AJ306+AN306+AR306+AV306</f>
        <v>52317000</v>
      </c>
      <c r="AZ306" s="154">
        <f>AY306*1.12</f>
        <v>58595040.000000007</v>
      </c>
      <c r="BA306" s="37" t="s">
        <v>167</v>
      </c>
      <c r="BB306" s="27" t="s">
        <v>874</v>
      </c>
      <c r="BC306" s="27" t="s">
        <v>875</v>
      </c>
      <c r="BD306" s="28"/>
      <c r="BE306" s="28"/>
      <c r="BF306" s="47"/>
      <c r="BG306" s="28"/>
      <c r="BH306" s="28"/>
      <c r="BI306" s="47"/>
      <c r="BJ306" s="28"/>
      <c r="BK306" s="28"/>
      <c r="BL306" s="31"/>
      <c r="BM306" s="31"/>
      <c r="BN306" s="37"/>
    </row>
    <row r="307" spans="1:67" s="6" customFormat="1" ht="12.95" customHeight="1" x14ac:dyDescent="0.2">
      <c r="A307" s="178" t="s">
        <v>859</v>
      </c>
      <c r="B307" s="22" t="s">
        <v>308</v>
      </c>
      <c r="C307" s="37" t="s">
        <v>876</v>
      </c>
      <c r="D307" s="119" t="s">
        <v>967</v>
      </c>
      <c r="E307" s="29"/>
      <c r="F307" s="179"/>
      <c r="G307" s="180" t="s">
        <v>861</v>
      </c>
      <c r="H307" s="163"/>
      <c r="I307" s="163" t="s">
        <v>862</v>
      </c>
      <c r="J307" s="163" t="s">
        <v>862</v>
      </c>
      <c r="K307" s="26" t="s">
        <v>739</v>
      </c>
      <c r="L307" s="163" t="s">
        <v>863</v>
      </c>
      <c r="M307" s="22"/>
      <c r="N307" s="115">
        <v>80</v>
      </c>
      <c r="O307" s="37">
        <v>230000000</v>
      </c>
      <c r="P307" s="68" t="s">
        <v>413</v>
      </c>
      <c r="Q307" s="26" t="s">
        <v>255</v>
      </c>
      <c r="R307" s="31" t="s">
        <v>163</v>
      </c>
      <c r="S307" s="37">
        <v>230000000</v>
      </c>
      <c r="T307" s="140" t="s">
        <v>191</v>
      </c>
      <c r="U307" s="22"/>
      <c r="V307" s="31" t="s">
        <v>172</v>
      </c>
      <c r="W307" s="31"/>
      <c r="X307" s="31"/>
      <c r="Y307" s="54">
        <v>0</v>
      </c>
      <c r="Z307" s="50">
        <v>100</v>
      </c>
      <c r="AA307" s="50">
        <v>0</v>
      </c>
      <c r="AB307" s="31"/>
      <c r="AC307" s="31" t="s">
        <v>164</v>
      </c>
      <c r="AD307" s="22"/>
      <c r="AE307" s="159"/>
      <c r="AF307" s="120">
        <v>18942000</v>
      </c>
      <c r="AG307" s="159">
        <f t="shared" si="370"/>
        <v>21215040.000000004</v>
      </c>
      <c r="AH307" s="22"/>
      <c r="AI307" s="159"/>
      <c r="AJ307" s="120">
        <v>18942000</v>
      </c>
      <c r="AK307" s="159">
        <f t="shared" si="371"/>
        <v>21215040.000000004</v>
      </c>
      <c r="AL307" s="22"/>
      <c r="AM307" s="22"/>
      <c r="AN307" s="22"/>
      <c r="AO307" s="22"/>
      <c r="AP307" s="22"/>
      <c r="AQ307" s="22"/>
      <c r="AR307" s="22"/>
      <c r="AS307" s="22"/>
      <c r="AT307" s="22"/>
      <c r="AU307" s="22"/>
      <c r="AV307" s="22"/>
      <c r="AW307" s="22"/>
      <c r="AX307" s="22"/>
      <c r="AY307" s="154">
        <v>0</v>
      </c>
      <c r="AZ307" s="154">
        <f t="shared" si="347"/>
        <v>0</v>
      </c>
      <c r="BA307" s="37" t="s">
        <v>167</v>
      </c>
      <c r="BB307" s="27" t="s">
        <v>877</v>
      </c>
      <c r="BC307" s="27" t="s">
        <v>878</v>
      </c>
      <c r="BD307" s="22"/>
      <c r="BE307" s="22"/>
      <c r="BF307" s="41"/>
      <c r="BG307" s="22"/>
      <c r="BH307" s="22"/>
      <c r="BI307" s="41"/>
      <c r="BJ307" s="22"/>
      <c r="BK307" s="22"/>
      <c r="BL307" s="31"/>
      <c r="BM307" s="31"/>
      <c r="BN307" s="37"/>
    </row>
    <row r="308" spans="1:67" s="6" customFormat="1" ht="12.95" customHeight="1" x14ac:dyDescent="0.2">
      <c r="A308" s="178" t="s">
        <v>859</v>
      </c>
      <c r="B308" s="22" t="s">
        <v>308</v>
      </c>
      <c r="C308" s="37" t="s">
        <v>876</v>
      </c>
      <c r="D308" s="119" t="s">
        <v>1004</v>
      </c>
      <c r="E308" s="29"/>
      <c r="F308" s="179"/>
      <c r="G308" s="180" t="s">
        <v>861</v>
      </c>
      <c r="H308" s="163"/>
      <c r="I308" s="163" t="s">
        <v>862</v>
      </c>
      <c r="J308" s="163" t="s">
        <v>862</v>
      </c>
      <c r="K308" s="26" t="s">
        <v>739</v>
      </c>
      <c r="L308" s="163" t="s">
        <v>863</v>
      </c>
      <c r="M308" s="22"/>
      <c r="N308" s="115">
        <v>80</v>
      </c>
      <c r="O308" s="37">
        <v>230000000</v>
      </c>
      <c r="P308" s="68" t="s">
        <v>413</v>
      </c>
      <c r="Q308" s="26" t="s">
        <v>255</v>
      </c>
      <c r="R308" s="31" t="s">
        <v>163</v>
      </c>
      <c r="S308" s="37">
        <v>230000000</v>
      </c>
      <c r="T308" s="140" t="s">
        <v>191</v>
      </c>
      <c r="U308" s="22"/>
      <c r="V308" s="31" t="s">
        <v>313</v>
      </c>
      <c r="W308" s="31"/>
      <c r="X308" s="31"/>
      <c r="Y308" s="54">
        <v>0</v>
      </c>
      <c r="Z308" s="50">
        <v>100</v>
      </c>
      <c r="AA308" s="50">
        <v>0</v>
      </c>
      <c r="AB308" s="31"/>
      <c r="AC308" s="31" t="s">
        <v>164</v>
      </c>
      <c r="AD308" s="22"/>
      <c r="AE308" s="159"/>
      <c r="AF308" s="120">
        <v>18942000</v>
      </c>
      <c r="AG308" s="159">
        <f t="shared" ref="AG308:AG309" si="373">AF308*1.12</f>
        <v>21215040.000000004</v>
      </c>
      <c r="AH308" s="22"/>
      <c r="AI308" s="159"/>
      <c r="AJ308" s="120">
        <v>18942000</v>
      </c>
      <c r="AK308" s="159">
        <f t="shared" ref="AK308:AK309" si="374">AJ308*1.12</f>
        <v>21215040.000000004</v>
      </c>
      <c r="AL308" s="22"/>
      <c r="AM308" s="22"/>
      <c r="AN308" s="120">
        <v>18942000</v>
      </c>
      <c r="AO308" s="159">
        <f t="shared" ref="AO308:AO309" si="375">AN308*1.12</f>
        <v>21215040.000000004</v>
      </c>
      <c r="AP308" s="22"/>
      <c r="AQ308" s="22"/>
      <c r="AR308" s="22"/>
      <c r="AS308" s="22"/>
      <c r="AT308" s="22"/>
      <c r="AU308" s="22"/>
      <c r="AV308" s="22"/>
      <c r="AW308" s="22"/>
      <c r="AX308" s="22"/>
      <c r="AY308" s="154">
        <v>0</v>
      </c>
      <c r="AZ308" s="154">
        <f t="shared" ref="AZ308:AZ309" si="376">AY308*1.12</f>
        <v>0</v>
      </c>
      <c r="BA308" s="37" t="s">
        <v>167</v>
      </c>
      <c r="BB308" s="27" t="s">
        <v>877</v>
      </c>
      <c r="BC308" s="27" t="s">
        <v>878</v>
      </c>
      <c r="BD308" s="22"/>
      <c r="BE308" s="22"/>
      <c r="BF308" s="41"/>
      <c r="BG308" s="22"/>
      <c r="BH308" s="22"/>
      <c r="BI308" s="41"/>
      <c r="BJ308" s="22"/>
      <c r="BK308" s="22"/>
      <c r="BL308" s="31"/>
      <c r="BM308" s="31"/>
      <c r="BN308" s="37"/>
    </row>
    <row r="309" spans="1:67" s="6" customFormat="1" ht="12.95" customHeight="1" x14ac:dyDescent="0.2">
      <c r="A309" s="178" t="s">
        <v>859</v>
      </c>
      <c r="B309" s="22" t="s">
        <v>308</v>
      </c>
      <c r="C309" s="37" t="s">
        <v>876</v>
      </c>
      <c r="D309" s="119" t="s">
        <v>1010</v>
      </c>
      <c r="E309" s="29"/>
      <c r="F309" s="179"/>
      <c r="G309" s="180" t="s">
        <v>861</v>
      </c>
      <c r="H309" s="163"/>
      <c r="I309" s="163" t="s">
        <v>862</v>
      </c>
      <c r="J309" s="163" t="s">
        <v>862</v>
      </c>
      <c r="K309" s="26" t="s">
        <v>739</v>
      </c>
      <c r="L309" s="163" t="s">
        <v>863</v>
      </c>
      <c r="M309" s="22"/>
      <c r="N309" s="115">
        <v>80</v>
      </c>
      <c r="O309" s="37">
        <v>230000000</v>
      </c>
      <c r="P309" s="68" t="s">
        <v>413</v>
      </c>
      <c r="Q309" s="26" t="s">
        <v>254</v>
      </c>
      <c r="R309" s="31" t="s">
        <v>163</v>
      </c>
      <c r="S309" s="37">
        <v>230000000</v>
      </c>
      <c r="T309" s="140" t="s">
        <v>191</v>
      </c>
      <c r="U309" s="22"/>
      <c r="V309" s="31" t="s">
        <v>313</v>
      </c>
      <c r="W309" s="31"/>
      <c r="X309" s="31"/>
      <c r="Y309" s="54">
        <v>0</v>
      </c>
      <c r="Z309" s="50">
        <v>100</v>
      </c>
      <c r="AA309" s="50">
        <v>0</v>
      </c>
      <c r="AB309" s="31"/>
      <c r="AC309" s="31" t="s">
        <v>164</v>
      </c>
      <c r="AD309" s="22"/>
      <c r="AE309" s="159"/>
      <c r="AF309" s="120">
        <v>18942000</v>
      </c>
      <c r="AG309" s="159">
        <f t="shared" si="373"/>
        <v>21215040.000000004</v>
      </c>
      <c r="AH309" s="22"/>
      <c r="AI309" s="159"/>
      <c r="AJ309" s="120">
        <v>18942000</v>
      </c>
      <c r="AK309" s="159">
        <f t="shared" si="374"/>
        <v>21215040.000000004</v>
      </c>
      <c r="AL309" s="22"/>
      <c r="AM309" s="22"/>
      <c r="AN309" s="120">
        <v>18942000</v>
      </c>
      <c r="AO309" s="159">
        <f t="shared" si="375"/>
        <v>21215040.000000004</v>
      </c>
      <c r="AP309" s="22"/>
      <c r="AQ309" s="22"/>
      <c r="AR309" s="22"/>
      <c r="AS309" s="22"/>
      <c r="AT309" s="22"/>
      <c r="AU309" s="22"/>
      <c r="AV309" s="22"/>
      <c r="AW309" s="22"/>
      <c r="AX309" s="22"/>
      <c r="AY309" s="154">
        <f t="shared" ref="AY309" si="377">AF309+AJ309+AN309+AR309+AV309</f>
        <v>56826000</v>
      </c>
      <c r="AZ309" s="154">
        <f t="shared" si="376"/>
        <v>63645120.000000007</v>
      </c>
      <c r="BA309" s="37" t="s">
        <v>167</v>
      </c>
      <c r="BB309" s="27" t="s">
        <v>877</v>
      </c>
      <c r="BC309" s="27" t="s">
        <v>878</v>
      </c>
      <c r="BD309" s="22"/>
      <c r="BE309" s="22"/>
      <c r="BF309" s="41"/>
      <c r="BG309" s="22"/>
      <c r="BH309" s="22"/>
      <c r="BI309" s="41"/>
      <c r="BJ309" s="22"/>
      <c r="BK309" s="22"/>
      <c r="BL309" s="31"/>
      <c r="BM309" s="31"/>
      <c r="BN309" s="37"/>
    </row>
    <row r="310" spans="1:67" s="60" customFormat="1" ht="12.95" customHeight="1" x14ac:dyDescent="0.2">
      <c r="A310" s="97" t="s">
        <v>879</v>
      </c>
      <c r="B310" s="22" t="s">
        <v>226</v>
      </c>
      <c r="C310" s="37" t="s">
        <v>880</v>
      </c>
      <c r="D310" s="119" t="s">
        <v>953</v>
      </c>
      <c r="E310" s="26"/>
      <c r="F310" s="24"/>
      <c r="G310" s="27" t="s">
        <v>881</v>
      </c>
      <c r="H310" s="27"/>
      <c r="I310" s="27" t="s">
        <v>882</v>
      </c>
      <c r="J310" s="27" t="s">
        <v>882</v>
      </c>
      <c r="K310" s="32" t="s">
        <v>22</v>
      </c>
      <c r="L310" s="26"/>
      <c r="M310" s="26"/>
      <c r="N310" s="49">
        <v>50</v>
      </c>
      <c r="O310" s="20">
        <v>230000000</v>
      </c>
      <c r="P310" s="68" t="s">
        <v>413</v>
      </c>
      <c r="Q310" s="37" t="s">
        <v>254</v>
      </c>
      <c r="R310" s="20" t="s">
        <v>163</v>
      </c>
      <c r="S310" s="20">
        <v>230000000</v>
      </c>
      <c r="T310" s="24" t="s">
        <v>234</v>
      </c>
      <c r="U310" s="26"/>
      <c r="V310" s="22" t="s">
        <v>313</v>
      </c>
      <c r="W310" s="26"/>
      <c r="X310" s="26"/>
      <c r="Y310" s="35">
        <v>0</v>
      </c>
      <c r="Z310" s="49">
        <v>90</v>
      </c>
      <c r="AA310" s="38">
        <v>10</v>
      </c>
      <c r="AB310" s="26"/>
      <c r="AC310" s="22" t="s">
        <v>164</v>
      </c>
      <c r="AD310" s="49">
        <v>1616</v>
      </c>
      <c r="AE310" s="184"/>
      <c r="AF310" s="184">
        <v>51712000</v>
      </c>
      <c r="AG310" s="185">
        <f>AF310*1.12</f>
        <v>57917440.000000007</v>
      </c>
      <c r="AH310" s="49">
        <v>1335</v>
      </c>
      <c r="AI310" s="184"/>
      <c r="AJ310" s="185">
        <v>42720000</v>
      </c>
      <c r="AK310" s="185">
        <f t="shared" si="371"/>
        <v>47846400.000000007</v>
      </c>
      <c r="AL310" s="49">
        <v>1335</v>
      </c>
      <c r="AM310" s="26"/>
      <c r="AN310" s="185">
        <v>42720000</v>
      </c>
      <c r="AO310" s="185">
        <f t="shared" ref="AO310:AO316" si="378">AN310*1.12</f>
        <v>47846400.000000007</v>
      </c>
      <c r="AP310" s="26"/>
      <c r="AQ310" s="26"/>
      <c r="AR310" s="185"/>
      <c r="AS310" s="185"/>
      <c r="AT310" s="26"/>
      <c r="AU310" s="26"/>
      <c r="AV310" s="185"/>
      <c r="AW310" s="185"/>
      <c r="AX310" s="186">
        <f>AH310+AL310+AP310</f>
        <v>2670</v>
      </c>
      <c r="AY310" s="154">
        <v>0</v>
      </c>
      <c r="AZ310" s="181">
        <f t="shared" si="347"/>
        <v>0</v>
      </c>
      <c r="BA310" s="157">
        <v>120240021112</v>
      </c>
      <c r="BB310" s="32" t="s">
        <v>883</v>
      </c>
      <c r="BC310" s="140" t="s">
        <v>884</v>
      </c>
      <c r="BD310" s="26"/>
      <c r="BE310" s="26"/>
      <c r="BF310" s="26"/>
      <c r="BG310" s="26"/>
      <c r="BH310" s="26"/>
      <c r="BI310" s="26"/>
      <c r="BJ310" s="26"/>
      <c r="BK310" s="26"/>
      <c r="BL310" s="29"/>
      <c r="BM310" s="31" t="s">
        <v>885</v>
      </c>
    </row>
    <row r="311" spans="1:67" s="60" customFormat="1" ht="12.95" customHeight="1" x14ac:dyDescent="0.2">
      <c r="A311" s="97" t="s">
        <v>879</v>
      </c>
      <c r="B311" s="22" t="s">
        <v>226</v>
      </c>
      <c r="C311" s="37" t="s">
        <v>880</v>
      </c>
      <c r="D311" s="119" t="s">
        <v>1048</v>
      </c>
      <c r="E311" s="26"/>
      <c r="F311" s="24"/>
      <c r="G311" s="27" t="s">
        <v>881</v>
      </c>
      <c r="H311" s="27"/>
      <c r="I311" s="27" t="s">
        <v>882</v>
      </c>
      <c r="J311" s="27" t="s">
        <v>882</v>
      </c>
      <c r="K311" s="32" t="s">
        <v>22</v>
      </c>
      <c r="L311" s="26"/>
      <c r="M311" s="26"/>
      <c r="N311" s="49">
        <v>50</v>
      </c>
      <c r="O311" s="20">
        <v>230000000</v>
      </c>
      <c r="P311" s="68" t="s">
        <v>413</v>
      </c>
      <c r="Q311" s="37" t="s">
        <v>255</v>
      </c>
      <c r="R311" s="20" t="s">
        <v>163</v>
      </c>
      <c r="S311" s="20">
        <v>230000000</v>
      </c>
      <c r="T311" s="24" t="s">
        <v>234</v>
      </c>
      <c r="U311" s="26"/>
      <c r="V311" s="22" t="s">
        <v>313</v>
      </c>
      <c r="W311" s="26"/>
      <c r="X311" s="26"/>
      <c r="Y311" s="35">
        <v>0</v>
      </c>
      <c r="Z311" s="49">
        <v>90</v>
      </c>
      <c r="AA311" s="38">
        <v>10</v>
      </c>
      <c r="AB311" s="26"/>
      <c r="AC311" s="22" t="s">
        <v>164</v>
      </c>
      <c r="AD311" s="49">
        <v>1616</v>
      </c>
      <c r="AE311" s="184"/>
      <c r="AF311" s="184">
        <v>51712000</v>
      </c>
      <c r="AG311" s="185">
        <v>57917440.000000007</v>
      </c>
      <c r="AH311" s="49">
        <v>1335</v>
      </c>
      <c r="AI311" s="184"/>
      <c r="AJ311" s="185">
        <v>42720000</v>
      </c>
      <c r="AK311" s="185">
        <v>47846400.000000007</v>
      </c>
      <c r="AL311" s="49">
        <v>1335</v>
      </c>
      <c r="AM311" s="26"/>
      <c r="AN311" s="185">
        <v>42720000</v>
      </c>
      <c r="AO311" s="185">
        <v>47846400.000000007</v>
      </c>
      <c r="AP311" s="26"/>
      <c r="AQ311" s="26"/>
      <c r="AR311" s="185"/>
      <c r="AS311" s="185"/>
      <c r="AT311" s="26"/>
      <c r="AU311" s="26"/>
      <c r="AV311" s="185"/>
      <c r="AW311" s="185"/>
      <c r="AX311" s="186">
        <v>2670</v>
      </c>
      <c r="AY311" s="154">
        <v>137152000</v>
      </c>
      <c r="AZ311" s="181">
        <v>153610240</v>
      </c>
      <c r="BA311" s="157">
        <v>120240021112</v>
      </c>
      <c r="BB311" s="32" t="s">
        <v>883</v>
      </c>
      <c r="BC311" s="140" t="s">
        <v>884</v>
      </c>
      <c r="BD311" s="26"/>
      <c r="BE311" s="26"/>
      <c r="BF311" s="26"/>
      <c r="BG311" s="26"/>
      <c r="BH311" s="26"/>
      <c r="BI311" s="26"/>
      <c r="BJ311" s="26"/>
      <c r="BK311" s="26"/>
      <c r="BL311" s="29"/>
      <c r="BM311" s="31" t="s">
        <v>885</v>
      </c>
    </row>
    <row r="312" spans="1:67" s="60" customFormat="1" ht="12.95" customHeight="1" x14ac:dyDescent="0.2">
      <c r="A312" s="97" t="s">
        <v>879</v>
      </c>
      <c r="B312" s="22" t="s">
        <v>226</v>
      </c>
      <c r="C312" s="37" t="s">
        <v>886</v>
      </c>
      <c r="D312" s="119" t="s">
        <v>954</v>
      </c>
      <c r="E312" s="26"/>
      <c r="F312" s="24"/>
      <c r="G312" s="27" t="s">
        <v>881</v>
      </c>
      <c r="H312" s="27"/>
      <c r="I312" s="27" t="s">
        <v>882</v>
      </c>
      <c r="J312" s="27" t="s">
        <v>882</v>
      </c>
      <c r="K312" s="32" t="s">
        <v>22</v>
      </c>
      <c r="L312" s="26"/>
      <c r="M312" s="26"/>
      <c r="N312" s="49">
        <v>50</v>
      </c>
      <c r="O312" s="20">
        <v>230000000</v>
      </c>
      <c r="P312" s="68" t="s">
        <v>413</v>
      </c>
      <c r="Q312" s="37" t="s">
        <v>254</v>
      </c>
      <c r="R312" s="20" t="s">
        <v>163</v>
      </c>
      <c r="S312" s="20">
        <v>230000000</v>
      </c>
      <c r="T312" s="27" t="s">
        <v>887</v>
      </c>
      <c r="U312" s="26"/>
      <c r="V312" s="22" t="s">
        <v>313</v>
      </c>
      <c r="W312" s="26"/>
      <c r="X312" s="26"/>
      <c r="Y312" s="35">
        <v>0</v>
      </c>
      <c r="Z312" s="49">
        <v>90</v>
      </c>
      <c r="AA312" s="38">
        <v>10</v>
      </c>
      <c r="AB312" s="26"/>
      <c r="AC312" s="22" t="s">
        <v>164</v>
      </c>
      <c r="AD312" s="49">
        <v>1416</v>
      </c>
      <c r="AE312" s="184"/>
      <c r="AF312" s="184">
        <v>45312000</v>
      </c>
      <c r="AG312" s="185">
        <f t="shared" ref="AG312:AG316" si="379">AF312*1.12</f>
        <v>50749440.000000007</v>
      </c>
      <c r="AH312" s="49">
        <v>1206</v>
      </c>
      <c r="AI312" s="184"/>
      <c r="AJ312" s="185">
        <v>38592000</v>
      </c>
      <c r="AK312" s="185">
        <f t="shared" si="371"/>
        <v>43223040.000000007</v>
      </c>
      <c r="AL312" s="49">
        <v>1206</v>
      </c>
      <c r="AM312" s="26"/>
      <c r="AN312" s="185">
        <v>38592000</v>
      </c>
      <c r="AO312" s="185">
        <f t="shared" si="378"/>
        <v>43223040.000000007</v>
      </c>
      <c r="AP312" s="26"/>
      <c r="AQ312" s="26"/>
      <c r="AR312" s="185"/>
      <c r="AS312" s="185"/>
      <c r="AT312" s="26"/>
      <c r="AU312" s="26"/>
      <c r="AV312" s="185"/>
      <c r="AW312" s="185"/>
      <c r="AX312" s="186">
        <f t="shared" ref="AX312:AX316" si="380">AH312+AL312+AP312</f>
        <v>2412</v>
      </c>
      <c r="AY312" s="154">
        <v>0</v>
      </c>
      <c r="AZ312" s="181">
        <f t="shared" si="347"/>
        <v>0</v>
      </c>
      <c r="BA312" s="157">
        <v>120240021112</v>
      </c>
      <c r="BB312" s="32" t="s">
        <v>888</v>
      </c>
      <c r="BC312" s="140" t="s">
        <v>889</v>
      </c>
      <c r="BD312" s="26"/>
      <c r="BE312" s="26"/>
      <c r="BF312" s="26"/>
      <c r="BG312" s="26"/>
      <c r="BH312" s="26"/>
      <c r="BI312" s="26"/>
      <c r="BJ312" s="26"/>
      <c r="BK312" s="26"/>
      <c r="BL312" s="29"/>
      <c r="BM312" s="31" t="s">
        <v>885</v>
      </c>
    </row>
    <row r="313" spans="1:67" s="60" customFormat="1" ht="12.95" customHeight="1" x14ac:dyDescent="0.2">
      <c r="A313" s="97" t="s">
        <v>879</v>
      </c>
      <c r="B313" s="22" t="s">
        <v>226</v>
      </c>
      <c r="C313" s="37" t="s">
        <v>886</v>
      </c>
      <c r="D313" s="119" t="s">
        <v>1049</v>
      </c>
      <c r="E313" s="26"/>
      <c r="F313" s="24"/>
      <c r="G313" s="27" t="s">
        <v>881</v>
      </c>
      <c r="H313" s="27"/>
      <c r="I313" s="27" t="s">
        <v>882</v>
      </c>
      <c r="J313" s="27" t="s">
        <v>882</v>
      </c>
      <c r="K313" s="32" t="s">
        <v>22</v>
      </c>
      <c r="L313" s="26"/>
      <c r="M313" s="26"/>
      <c r="N313" s="49">
        <v>50</v>
      </c>
      <c r="O313" s="20">
        <v>230000000</v>
      </c>
      <c r="P313" s="68" t="s">
        <v>413</v>
      </c>
      <c r="Q313" s="37" t="s">
        <v>255</v>
      </c>
      <c r="R313" s="20" t="s">
        <v>163</v>
      </c>
      <c r="S313" s="20">
        <v>230000000</v>
      </c>
      <c r="T313" s="27" t="s">
        <v>887</v>
      </c>
      <c r="U313" s="26"/>
      <c r="V313" s="22" t="s">
        <v>313</v>
      </c>
      <c r="W313" s="26"/>
      <c r="X313" s="26"/>
      <c r="Y313" s="35">
        <v>0</v>
      </c>
      <c r="Z313" s="49">
        <v>90</v>
      </c>
      <c r="AA313" s="38">
        <v>10</v>
      </c>
      <c r="AB313" s="26"/>
      <c r="AC313" s="22" t="s">
        <v>164</v>
      </c>
      <c r="AD313" s="49">
        <v>1416</v>
      </c>
      <c r="AE313" s="184"/>
      <c r="AF313" s="184">
        <v>45312000</v>
      </c>
      <c r="AG313" s="185">
        <v>50749440.000000007</v>
      </c>
      <c r="AH313" s="49">
        <v>1206</v>
      </c>
      <c r="AI313" s="184"/>
      <c r="AJ313" s="185">
        <v>38592000</v>
      </c>
      <c r="AK313" s="185">
        <v>43223040.000000007</v>
      </c>
      <c r="AL313" s="49">
        <v>1206</v>
      </c>
      <c r="AM313" s="26"/>
      <c r="AN313" s="185">
        <v>38592000</v>
      </c>
      <c r="AO313" s="185">
        <v>43223040.000000007</v>
      </c>
      <c r="AP313" s="26"/>
      <c r="AQ313" s="26"/>
      <c r="AR313" s="185"/>
      <c r="AS313" s="185"/>
      <c r="AT313" s="26"/>
      <c r="AU313" s="26"/>
      <c r="AV313" s="185"/>
      <c r="AW313" s="185"/>
      <c r="AX313" s="186">
        <v>2412</v>
      </c>
      <c r="AY313" s="154">
        <v>122496000</v>
      </c>
      <c r="AZ313" s="181">
        <v>137195520</v>
      </c>
      <c r="BA313" s="157">
        <v>120240021112</v>
      </c>
      <c r="BB313" s="32" t="s">
        <v>888</v>
      </c>
      <c r="BC313" s="140" t="s">
        <v>889</v>
      </c>
      <c r="BD313" s="26"/>
      <c r="BE313" s="26"/>
      <c r="BF313" s="26"/>
      <c r="BG313" s="26"/>
      <c r="BH313" s="26"/>
      <c r="BI313" s="26"/>
      <c r="BJ313" s="26"/>
      <c r="BK313" s="26"/>
      <c r="BL313" s="29"/>
      <c r="BM313" s="31" t="s">
        <v>885</v>
      </c>
    </row>
    <row r="314" spans="1:67" s="60" customFormat="1" ht="12.95" customHeight="1" x14ac:dyDescent="0.2">
      <c r="A314" s="97" t="s">
        <v>879</v>
      </c>
      <c r="B314" s="22" t="s">
        <v>226</v>
      </c>
      <c r="C314" s="37" t="s">
        <v>890</v>
      </c>
      <c r="D314" s="119" t="s">
        <v>955</v>
      </c>
      <c r="E314" s="26"/>
      <c r="F314" s="24"/>
      <c r="G314" s="27" t="s">
        <v>881</v>
      </c>
      <c r="H314" s="27"/>
      <c r="I314" s="27" t="s">
        <v>882</v>
      </c>
      <c r="J314" s="27" t="s">
        <v>882</v>
      </c>
      <c r="K314" s="32" t="s">
        <v>22</v>
      </c>
      <c r="L314" s="26"/>
      <c r="M314" s="26"/>
      <c r="N314" s="49">
        <v>50</v>
      </c>
      <c r="O314" s="20">
        <v>230000000</v>
      </c>
      <c r="P314" s="68" t="s">
        <v>413</v>
      </c>
      <c r="Q314" s="37" t="s">
        <v>254</v>
      </c>
      <c r="R314" s="20" t="s">
        <v>163</v>
      </c>
      <c r="S314" s="20">
        <v>230000000</v>
      </c>
      <c r="T314" s="27" t="s">
        <v>191</v>
      </c>
      <c r="U314" s="26"/>
      <c r="V314" s="22" t="s">
        <v>313</v>
      </c>
      <c r="W314" s="26"/>
      <c r="X314" s="26"/>
      <c r="Y314" s="35">
        <v>0</v>
      </c>
      <c r="Z314" s="49">
        <v>90</v>
      </c>
      <c r="AA314" s="38">
        <v>10</v>
      </c>
      <c r="AB314" s="26"/>
      <c r="AC314" s="22" t="s">
        <v>164</v>
      </c>
      <c r="AD314" s="49">
        <v>1083</v>
      </c>
      <c r="AE314" s="184"/>
      <c r="AF314" s="184">
        <v>34656000</v>
      </c>
      <c r="AG314" s="185">
        <f t="shared" si="379"/>
        <v>38814720</v>
      </c>
      <c r="AH314" s="49">
        <v>905</v>
      </c>
      <c r="AI314" s="184"/>
      <c r="AJ314" s="185">
        <v>28960000</v>
      </c>
      <c r="AK314" s="185">
        <f t="shared" si="371"/>
        <v>32435200.000000004</v>
      </c>
      <c r="AL314" s="49">
        <v>905</v>
      </c>
      <c r="AM314" s="26"/>
      <c r="AN314" s="185">
        <v>28960000</v>
      </c>
      <c r="AO314" s="185">
        <f t="shared" si="378"/>
        <v>32435200.000000004</v>
      </c>
      <c r="AP314" s="26"/>
      <c r="AQ314" s="26"/>
      <c r="AR314" s="185"/>
      <c r="AS314" s="185"/>
      <c r="AT314" s="26"/>
      <c r="AU314" s="26"/>
      <c r="AV314" s="185"/>
      <c r="AW314" s="185"/>
      <c r="AX314" s="186">
        <f t="shared" si="380"/>
        <v>1810</v>
      </c>
      <c r="AY314" s="154">
        <v>0</v>
      </c>
      <c r="AZ314" s="181">
        <f>AY314*1.12</f>
        <v>0</v>
      </c>
      <c r="BA314" s="157">
        <v>120240021112</v>
      </c>
      <c r="BB314" s="32" t="s">
        <v>891</v>
      </c>
      <c r="BC314" s="140" t="s">
        <v>892</v>
      </c>
      <c r="BD314" s="26"/>
      <c r="BE314" s="26"/>
      <c r="BF314" s="26"/>
      <c r="BG314" s="26"/>
      <c r="BH314" s="26"/>
      <c r="BI314" s="26"/>
      <c r="BJ314" s="26"/>
      <c r="BK314" s="26"/>
      <c r="BL314" s="29"/>
      <c r="BM314" s="31" t="s">
        <v>885</v>
      </c>
    </row>
    <row r="315" spans="1:67" s="60" customFormat="1" ht="12.95" customHeight="1" x14ac:dyDescent="0.2">
      <c r="A315" s="97" t="s">
        <v>879</v>
      </c>
      <c r="B315" s="22" t="s">
        <v>226</v>
      </c>
      <c r="C315" s="37" t="s">
        <v>890</v>
      </c>
      <c r="D315" s="119" t="s">
        <v>1050</v>
      </c>
      <c r="E315" s="26"/>
      <c r="F315" s="24"/>
      <c r="G315" s="27" t="s">
        <v>881</v>
      </c>
      <c r="H315" s="27"/>
      <c r="I315" s="27" t="s">
        <v>882</v>
      </c>
      <c r="J315" s="27" t="s">
        <v>882</v>
      </c>
      <c r="K315" s="32" t="s">
        <v>22</v>
      </c>
      <c r="L315" s="26"/>
      <c r="M315" s="26"/>
      <c r="N315" s="49">
        <v>50</v>
      </c>
      <c r="O315" s="20">
        <v>230000000</v>
      </c>
      <c r="P315" s="68" t="s">
        <v>413</v>
      </c>
      <c r="Q315" s="37" t="s">
        <v>255</v>
      </c>
      <c r="R315" s="20" t="s">
        <v>163</v>
      </c>
      <c r="S315" s="20">
        <v>230000000</v>
      </c>
      <c r="T315" s="27" t="s">
        <v>191</v>
      </c>
      <c r="U315" s="26"/>
      <c r="V315" s="22" t="s">
        <v>313</v>
      </c>
      <c r="W315" s="26"/>
      <c r="X315" s="26"/>
      <c r="Y315" s="35">
        <v>0</v>
      </c>
      <c r="Z315" s="49">
        <v>90</v>
      </c>
      <c r="AA315" s="38">
        <v>10</v>
      </c>
      <c r="AB315" s="26"/>
      <c r="AC315" s="22" t="s">
        <v>164</v>
      </c>
      <c r="AD315" s="49">
        <v>1083</v>
      </c>
      <c r="AE315" s="184"/>
      <c r="AF315" s="184">
        <v>34656000</v>
      </c>
      <c r="AG315" s="185">
        <v>38814720</v>
      </c>
      <c r="AH315" s="49">
        <v>905</v>
      </c>
      <c r="AI315" s="184"/>
      <c r="AJ315" s="185">
        <v>28960000</v>
      </c>
      <c r="AK315" s="185">
        <v>32435200.000000004</v>
      </c>
      <c r="AL315" s="49">
        <v>905</v>
      </c>
      <c r="AM315" s="26"/>
      <c r="AN315" s="185">
        <v>28960000</v>
      </c>
      <c r="AO315" s="185">
        <v>32435200.000000004</v>
      </c>
      <c r="AP315" s="26"/>
      <c r="AQ315" s="26"/>
      <c r="AR315" s="185"/>
      <c r="AS315" s="185"/>
      <c r="AT315" s="26"/>
      <c r="AU315" s="26"/>
      <c r="AV315" s="185"/>
      <c r="AW315" s="185"/>
      <c r="AX315" s="186">
        <v>1810</v>
      </c>
      <c r="AY315" s="154">
        <v>92576000</v>
      </c>
      <c r="AZ315" s="181">
        <v>103685120.00000001</v>
      </c>
      <c r="BA315" s="157">
        <v>120240021112</v>
      </c>
      <c r="BB315" s="32" t="s">
        <v>891</v>
      </c>
      <c r="BC315" s="140" t="s">
        <v>892</v>
      </c>
      <c r="BD315" s="26"/>
      <c r="BE315" s="26"/>
      <c r="BF315" s="26"/>
      <c r="BG315" s="26"/>
      <c r="BH315" s="26"/>
      <c r="BI315" s="26"/>
      <c r="BJ315" s="26"/>
      <c r="BK315" s="26"/>
      <c r="BL315" s="29"/>
      <c r="BM315" s="31" t="s">
        <v>885</v>
      </c>
    </row>
    <row r="316" spans="1:67" s="60" customFormat="1" ht="12.95" customHeight="1" x14ac:dyDescent="0.2">
      <c r="A316" s="97" t="s">
        <v>879</v>
      </c>
      <c r="B316" s="22" t="s">
        <v>226</v>
      </c>
      <c r="C316" s="37" t="s">
        <v>893</v>
      </c>
      <c r="D316" s="119" t="s">
        <v>956</v>
      </c>
      <c r="E316" s="38"/>
      <c r="F316" s="24"/>
      <c r="G316" s="27" t="s">
        <v>881</v>
      </c>
      <c r="H316" s="27"/>
      <c r="I316" s="27" t="s">
        <v>882</v>
      </c>
      <c r="J316" s="27" t="s">
        <v>882</v>
      </c>
      <c r="K316" s="38" t="s">
        <v>22</v>
      </c>
      <c r="L316" s="32"/>
      <c r="M316" s="26"/>
      <c r="N316" s="38">
        <v>50</v>
      </c>
      <c r="O316" s="23">
        <v>230000000</v>
      </c>
      <c r="P316" s="68" t="s">
        <v>413</v>
      </c>
      <c r="Q316" s="37" t="s">
        <v>254</v>
      </c>
      <c r="R316" s="26" t="s">
        <v>163</v>
      </c>
      <c r="S316" s="26">
        <v>230000000</v>
      </c>
      <c r="T316" s="27" t="s">
        <v>75</v>
      </c>
      <c r="U316" s="38"/>
      <c r="V316" s="22" t="s">
        <v>313</v>
      </c>
      <c r="W316" s="38"/>
      <c r="X316" s="38"/>
      <c r="Y316" s="35">
        <v>0</v>
      </c>
      <c r="Z316" s="49">
        <v>90</v>
      </c>
      <c r="AA316" s="38">
        <v>10</v>
      </c>
      <c r="AB316" s="38"/>
      <c r="AC316" s="22" t="s">
        <v>164</v>
      </c>
      <c r="AD316" s="49">
        <v>1128</v>
      </c>
      <c r="AE316" s="184"/>
      <c r="AF316" s="185">
        <v>36096000</v>
      </c>
      <c r="AG316" s="185">
        <f t="shared" si="379"/>
        <v>40427520.000000007</v>
      </c>
      <c r="AH316" s="49">
        <v>862</v>
      </c>
      <c r="AI316" s="184"/>
      <c r="AJ316" s="185">
        <v>27584000</v>
      </c>
      <c r="AK316" s="185">
        <f t="shared" si="371"/>
        <v>30894080.000000004</v>
      </c>
      <c r="AL316" s="49">
        <v>862</v>
      </c>
      <c r="AM316" s="38"/>
      <c r="AN316" s="185">
        <v>27584000</v>
      </c>
      <c r="AO316" s="185">
        <f t="shared" si="378"/>
        <v>30894080.000000004</v>
      </c>
      <c r="AP316" s="38"/>
      <c r="AQ316" s="38"/>
      <c r="AR316" s="185"/>
      <c r="AS316" s="185"/>
      <c r="AT316" s="38"/>
      <c r="AU316" s="38"/>
      <c r="AV316" s="185"/>
      <c r="AW316" s="185"/>
      <c r="AX316" s="186">
        <f t="shared" si="380"/>
        <v>1724</v>
      </c>
      <c r="AY316" s="154">
        <v>0</v>
      </c>
      <c r="AZ316" s="181">
        <f t="shared" ref="AZ316" si="381">AY316*1.12</f>
        <v>0</v>
      </c>
      <c r="BA316" s="49">
        <v>120240021112</v>
      </c>
      <c r="BB316" s="27" t="s">
        <v>894</v>
      </c>
      <c r="BC316" s="27" t="s">
        <v>895</v>
      </c>
      <c r="BD316" s="38"/>
      <c r="BE316" s="38"/>
      <c r="BF316" s="38"/>
      <c r="BG316" s="38"/>
      <c r="BH316" s="38"/>
      <c r="BI316" s="38"/>
      <c r="BJ316" s="38"/>
      <c r="BK316" s="38"/>
      <c r="BL316" s="38"/>
      <c r="BM316" s="31" t="s">
        <v>885</v>
      </c>
    </row>
    <row r="317" spans="1:67" s="60" customFormat="1" ht="12.95" customHeight="1" x14ac:dyDescent="0.2">
      <c r="A317" s="97" t="s">
        <v>879</v>
      </c>
      <c r="B317" s="22" t="s">
        <v>226</v>
      </c>
      <c r="C317" s="37" t="s">
        <v>893</v>
      </c>
      <c r="D317" s="119" t="s">
        <v>1051</v>
      </c>
      <c r="E317" s="38"/>
      <c r="F317" s="24"/>
      <c r="G317" s="27" t="s">
        <v>881</v>
      </c>
      <c r="H317" s="27"/>
      <c r="I317" s="27" t="s">
        <v>882</v>
      </c>
      <c r="J317" s="27" t="s">
        <v>882</v>
      </c>
      <c r="K317" s="38" t="s">
        <v>22</v>
      </c>
      <c r="L317" s="32"/>
      <c r="M317" s="26"/>
      <c r="N317" s="38">
        <v>50</v>
      </c>
      <c r="O317" s="23">
        <v>230000000</v>
      </c>
      <c r="P317" s="68" t="s">
        <v>413</v>
      </c>
      <c r="Q317" s="37" t="s">
        <v>255</v>
      </c>
      <c r="R317" s="26" t="s">
        <v>163</v>
      </c>
      <c r="S317" s="26">
        <v>230000000</v>
      </c>
      <c r="T317" s="27" t="s">
        <v>75</v>
      </c>
      <c r="U317" s="38"/>
      <c r="V317" s="22" t="s">
        <v>313</v>
      </c>
      <c r="W317" s="38"/>
      <c r="X317" s="38"/>
      <c r="Y317" s="35">
        <v>0</v>
      </c>
      <c r="Z317" s="49">
        <v>90</v>
      </c>
      <c r="AA317" s="38">
        <v>10</v>
      </c>
      <c r="AB317" s="38"/>
      <c r="AC317" s="22" t="s">
        <v>164</v>
      </c>
      <c r="AD317" s="49">
        <v>1128</v>
      </c>
      <c r="AE317" s="184"/>
      <c r="AF317" s="185">
        <v>36096000</v>
      </c>
      <c r="AG317" s="185">
        <v>40427520.000000007</v>
      </c>
      <c r="AH317" s="49">
        <v>862</v>
      </c>
      <c r="AI317" s="184"/>
      <c r="AJ317" s="185">
        <v>27584000</v>
      </c>
      <c r="AK317" s="185">
        <v>30894080.000000004</v>
      </c>
      <c r="AL317" s="49">
        <v>862</v>
      </c>
      <c r="AM317" s="38"/>
      <c r="AN317" s="185">
        <v>27584000</v>
      </c>
      <c r="AO317" s="185">
        <v>30894080.000000004</v>
      </c>
      <c r="AP317" s="38"/>
      <c r="AQ317" s="38"/>
      <c r="AR317" s="185"/>
      <c r="AS317" s="185"/>
      <c r="AT317" s="38"/>
      <c r="AU317" s="38"/>
      <c r="AV317" s="185"/>
      <c r="AW317" s="185"/>
      <c r="AX317" s="186">
        <v>1724</v>
      </c>
      <c r="AY317" s="154">
        <v>91264000</v>
      </c>
      <c r="AZ317" s="181">
        <v>102215680.00000001</v>
      </c>
      <c r="BA317" s="49">
        <v>120240021112</v>
      </c>
      <c r="BB317" s="27" t="s">
        <v>894</v>
      </c>
      <c r="BC317" s="27" t="s">
        <v>895</v>
      </c>
      <c r="BD317" s="38"/>
      <c r="BE317" s="38"/>
      <c r="BF317" s="38"/>
      <c r="BG317" s="38"/>
      <c r="BH317" s="38"/>
      <c r="BI317" s="38"/>
      <c r="BJ317" s="38"/>
      <c r="BK317" s="38"/>
      <c r="BL317" s="38"/>
      <c r="BM317" s="31" t="s">
        <v>885</v>
      </c>
    </row>
    <row r="318" spans="1:67" s="303" customFormat="1" ht="12.95" customHeight="1" x14ac:dyDescent="0.2">
      <c r="A318" s="26" t="s">
        <v>980</v>
      </c>
      <c r="B318" s="43"/>
      <c r="C318" s="37" t="s">
        <v>981</v>
      </c>
      <c r="D318" s="290" t="s">
        <v>1005</v>
      </c>
      <c r="E318" s="290"/>
      <c r="F318" s="291"/>
      <c r="G318" s="292" t="s">
        <v>982</v>
      </c>
      <c r="H318" s="292"/>
      <c r="I318" s="292" t="s">
        <v>983</v>
      </c>
      <c r="J318" s="292" t="s">
        <v>984</v>
      </c>
      <c r="K318" s="293" t="s">
        <v>759</v>
      </c>
      <c r="L318" s="43" t="s">
        <v>760</v>
      </c>
      <c r="M318" s="43"/>
      <c r="N318" s="26">
        <v>100</v>
      </c>
      <c r="O318" s="31">
        <v>230000000</v>
      </c>
      <c r="P318" s="68" t="s">
        <v>413</v>
      </c>
      <c r="Q318" s="294" t="s">
        <v>254</v>
      </c>
      <c r="R318" s="277" t="s">
        <v>163</v>
      </c>
      <c r="S318" s="31">
        <v>230000000</v>
      </c>
      <c r="T318" s="277" t="s">
        <v>35</v>
      </c>
      <c r="U318" s="43"/>
      <c r="V318" s="31" t="s">
        <v>313</v>
      </c>
      <c r="W318" s="295"/>
      <c r="X318" s="295"/>
      <c r="Y318" s="296" t="s">
        <v>190</v>
      </c>
      <c r="Z318" s="296" t="s">
        <v>190</v>
      </c>
      <c r="AA318" s="296" t="s">
        <v>189</v>
      </c>
      <c r="AB318" s="43"/>
      <c r="AC318" s="280" t="s">
        <v>164</v>
      </c>
      <c r="AD318" s="297"/>
      <c r="AE318" s="298"/>
      <c r="AF318" s="299">
        <v>89285.71</v>
      </c>
      <c r="AG318" s="299">
        <f>AF318*1.12</f>
        <v>99999.995200000019</v>
      </c>
      <c r="AH318" s="297"/>
      <c r="AI318" s="298"/>
      <c r="AJ318" s="299">
        <v>89285.71</v>
      </c>
      <c r="AK318" s="299">
        <f>AJ318*1.12</f>
        <v>99999.995200000019</v>
      </c>
      <c r="AL318" s="300"/>
      <c r="AM318" s="300"/>
      <c r="AN318" s="299">
        <v>89285.71</v>
      </c>
      <c r="AO318" s="299">
        <f>AN318*1.12</f>
        <v>99999.995200000019</v>
      </c>
      <c r="AP318" s="300"/>
      <c r="AQ318" s="300"/>
      <c r="AR318" s="301"/>
      <c r="AS318" s="300"/>
      <c r="AT318" s="300"/>
      <c r="AU318" s="300"/>
      <c r="AV318" s="300"/>
      <c r="AW318" s="300"/>
      <c r="AX318" s="297"/>
      <c r="AY318" s="288">
        <f>AF318+AJ318+AN318+AR318+AV318</f>
        <v>267857.13</v>
      </c>
      <c r="AZ318" s="288">
        <v>300000</v>
      </c>
      <c r="BA318" s="20" t="s">
        <v>167</v>
      </c>
      <c r="BB318" s="98" t="s">
        <v>985</v>
      </c>
      <c r="BC318" s="292" t="s">
        <v>984</v>
      </c>
      <c r="BD318" s="43"/>
      <c r="BE318" s="43"/>
      <c r="BF318" s="43"/>
      <c r="BG318" s="43"/>
      <c r="BH318" s="296"/>
      <c r="BI318" s="302"/>
      <c r="BJ318" s="302"/>
      <c r="BK318" s="302"/>
      <c r="BL318" s="292"/>
      <c r="BM318" s="40" t="s">
        <v>1154</v>
      </c>
      <c r="BN318" s="472"/>
      <c r="BO318" s="465"/>
    </row>
    <row r="319" spans="1:67" s="6" customFormat="1" ht="12.95" customHeight="1" x14ac:dyDescent="0.2">
      <c r="A319" s="345" t="s">
        <v>1068</v>
      </c>
      <c r="B319" s="346" t="s">
        <v>308</v>
      </c>
      <c r="C319" s="347" t="s">
        <v>1069</v>
      </c>
      <c r="D319" s="478" t="s">
        <v>1075</v>
      </c>
      <c r="E319" s="335"/>
      <c r="F319" s="348"/>
      <c r="G319" s="349" t="s">
        <v>1070</v>
      </c>
      <c r="H319" s="350" t="s">
        <v>1071</v>
      </c>
      <c r="I319" s="350" t="s">
        <v>1071</v>
      </c>
      <c r="J319" s="350" t="s">
        <v>1072</v>
      </c>
      <c r="K319" s="346" t="s">
        <v>9</v>
      </c>
      <c r="L319" s="346" t="s">
        <v>1073</v>
      </c>
      <c r="M319" s="346"/>
      <c r="N319" s="351">
        <v>45</v>
      </c>
      <c r="O319" s="351">
        <v>230000000</v>
      </c>
      <c r="P319" s="480" t="s">
        <v>413</v>
      </c>
      <c r="Q319" s="347" t="s">
        <v>255</v>
      </c>
      <c r="R319" s="353" t="s">
        <v>163</v>
      </c>
      <c r="S319" s="351">
        <v>230000000</v>
      </c>
      <c r="T319" s="354" t="s">
        <v>1074</v>
      </c>
      <c r="U319" s="346"/>
      <c r="V319" s="353" t="s">
        <v>340</v>
      </c>
      <c r="W319" s="346"/>
      <c r="X319" s="353"/>
      <c r="Y319" s="355">
        <v>0</v>
      </c>
      <c r="Z319" s="351">
        <v>100</v>
      </c>
      <c r="AA319" s="355">
        <v>0</v>
      </c>
      <c r="AB319" s="346"/>
      <c r="AC319" s="346" t="s">
        <v>256</v>
      </c>
      <c r="AD319" s="346"/>
      <c r="AE319" s="356"/>
      <c r="AF319" s="357">
        <v>3165834.40173</v>
      </c>
      <c r="AG319" s="358">
        <f>AF319*1.12</f>
        <v>3545734.5299376003</v>
      </c>
      <c r="AH319" s="346"/>
      <c r="AI319" s="346"/>
      <c r="AJ319" s="357">
        <v>3324126.1218165001</v>
      </c>
      <c r="AK319" s="358">
        <f>AJ319*1.12</f>
        <v>3723021.2564344807</v>
      </c>
      <c r="AL319" s="358"/>
      <c r="AM319" s="358"/>
      <c r="AN319" s="357">
        <v>3490332.42790733</v>
      </c>
      <c r="AO319" s="358">
        <f>AN319*1.12</f>
        <v>3909172.3192562098</v>
      </c>
      <c r="AP319" s="358"/>
      <c r="AQ319" s="358"/>
      <c r="AR319" s="358">
        <v>3664849.0493026902</v>
      </c>
      <c r="AS319" s="358">
        <f>AR319*1.12</f>
        <v>4104630.9352190136</v>
      </c>
      <c r="AT319" s="358"/>
      <c r="AU319" s="346"/>
      <c r="AV319" s="358">
        <v>3848091.50176783</v>
      </c>
      <c r="AW319" s="358">
        <f>AV319*1.12</f>
        <v>4309862.4819799699</v>
      </c>
      <c r="AX319" s="359"/>
      <c r="AY319" s="359">
        <v>0</v>
      </c>
      <c r="AZ319" s="359">
        <v>0</v>
      </c>
      <c r="BA319" s="346" t="s">
        <v>167</v>
      </c>
      <c r="BB319" s="350" t="s">
        <v>1072</v>
      </c>
      <c r="BC319" s="350" t="s">
        <v>1072</v>
      </c>
      <c r="BD319" s="346"/>
      <c r="BE319" s="346"/>
      <c r="BF319" s="352"/>
      <c r="BG319" s="346"/>
      <c r="BH319" s="346"/>
      <c r="BI319" s="352"/>
      <c r="BJ319" s="346"/>
      <c r="BK319" s="346"/>
      <c r="BL319" s="360"/>
      <c r="BM319" s="360" t="s">
        <v>1151</v>
      </c>
      <c r="BN319" s="37"/>
    </row>
    <row r="320" spans="1:67" s="6" customFormat="1" ht="12.95" customHeight="1" x14ac:dyDescent="0.2">
      <c r="A320" s="433" t="s">
        <v>911</v>
      </c>
      <c r="B320" s="365"/>
      <c r="C320" s="365"/>
      <c r="D320" s="424" t="s">
        <v>1131</v>
      </c>
      <c r="E320" s="334"/>
      <c r="F320" s="337"/>
      <c r="G320" s="369" t="s">
        <v>1132</v>
      </c>
      <c r="H320" s="343"/>
      <c r="I320" s="369" t="s">
        <v>1133</v>
      </c>
      <c r="J320" s="369" t="s">
        <v>1133</v>
      </c>
      <c r="K320" s="369" t="s">
        <v>9</v>
      </c>
      <c r="L320" s="369" t="s">
        <v>1134</v>
      </c>
      <c r="M320" s="369"/>
      <c r="N320" s="372">
        <v>80</v>
      </c>
      <c r="O320" s="369">
        <v>231010000</v>
      </c>
      <c r="P320" s="479" t="s">
        <v>413</v>
      </c>
      <c r="Q320" s="428" t="s">
        <v>1115</v>
      </c>
      <c r="R320" s="369" t="s">
        <v>163</v>
      </c>
      <c r="S320" s="369">
        <v>230000000</v>
      </c>
      <c r="T320" s="369" t="s">
        <v>1135</v>
      </c>
      <c r="U320" s="369"/>
      <c r="V320" s="428" t="s">
        <v>172</v>
      </c>
      <c r="W320" s="369"/>
      <c r="X320" s="369"/>
      <c r="Y320" s="372">
        <v>0</v>
      </c>
      <c r="Z320" s="372">
        <v>90</v>
      </c>
      <c r="AA320" s="372">
        <v>10</v>
      </c>
      <c r="AB320" s="369"/>
      <c r="AC320" s="436" t="s">
        <v>164</v>
      </c>
      <c r="AD320" s="369"/>
      <c r="AE320" s="369"/>
      <c r="AF320" s="344">
        <v>5733000</v>
      </c>
      <c r="AG320" s="344">
        <f>AF320*1.12</f>
        <v>6420960.0000000009</v>
      </c>
      <c r="AH320" s="344"/>
      <c r="AI320" s="344"/>
      <c r="AJ320" s="344">
        <v>17286139</v>
      </c>
      <c r="AK320" s="344">
        <f>AJ320*1.12</f>
        <v>19360475.680000003</v>
      </c>
      <c r="AL320" s="344"/>
      <c r="AM320" s="344"/>
      <c r="AN320" s="344"/>
      <c r="AO320" s="344"/>
      <c r="AP320" s="344"/>
      <c r="AQ320" s="344"/>
      <c r="AR320" s="344"/>
      <c r="AS320" s="344"/>
      <c r="AT320" s="344"/>
      <c r="AU320" s="344"/>
      <c r="AV320" s="344"/>
      <c r="AW320" s="344"/>
      <c r="AX320" s="344"/>
      <c r="AY320" s="344">
        <f>AF320+AJ320+AN320</f>
        <v>23019139</v>
      </c>
      <c r="AZ320" s="344">
        <f>AY320*1.12</f>
        <v>25781435.680000003</v>
      </c>
      <c r="BA320" s="369" t="s">
        <v>167</v>
      </c>
      <c r="BB320" s="369" t="s">
        <v>1136</v>
      </c>
      <c r="BC320" s="369" t="s">
        <v>1137</v>
      </c>
      <c r="BD320" s="466"/>
      <c r="BE320" s="375"/>
      <c r="BF320" s="375"/>
      <c r="BG320" s="375"/>
      <c r="BH320" s="375"/>
      <c r="BI320" s="375"/>
      <c r="BJ320" s="375"/>
      <c r="BK320" s="375"/>
      <c r="BL320" s="454"/>
      <c r="BM320" s="415" t="s">
        <v>1154</v>
      </c>
      <c r="BN320" s="476"/>
    </row>
    <row r="321" spans="1:66" s="6" customFormat="1" ht="12.95" customHeight="1" x14ac:dyDescent="0.2">
      <c r="A321" s="433" t="s">
        <v>911</v>
      </c>
      <c r="B321" s="365"/>
      <c r="C321" s="365"/>
      <c r="D321" s="424" t="s">
        <v>1138</v>
      </c>
      <c r="E321" s="369"/>
      <c r="F321" s="338"/>
      <c r="G321" s="369" t="s">
        <v>1132</v>
      </c>
      <c r="H321" s="343"/>
      <c r="I321" s="369" t="s">
        <v>1133</v>
      </c>
      <c r="J321" s="369" t="s">
        <v>1133</v>
      </c>
      <c r="K321" s="369" t="s">
        <v>22</v>
      </c>
      <c r="L321" s="369"/>
      <c r="M321" s="369"/>
      <c r="N321" s="372">
        <v>80</v>
      </c>
      <c r="O321" s="369" t="s">
        <v>162</v>
      </c>
      <c r="P321" s="479" t="s">
        <v>413</v>
      </c>
      <c r="Q321" s="428" t="s">
        <v>1038</v>
      </c>
      <c r="R321" s="369" t="s">
        <v>163</v>
      </c>
      <c r="S321" s="369">
        <v>230000000</v>
      </c>
      <c r="T321" s="369" t="s">
        <v>1121</v>
      </c>
      <c r="U321" s="369"/>
      <c r="V321" s="428" t="s">
        <v>172</v>
      </c>
      <c r="W321" s="369"/>
      <c r="X321" s="369"/>
      <c r="Y321" s="372">
        <v>0</v>
      </c>
      <c r="Z321" s="372">
        <v>90</v>
      </c>
      <c r="AA321" s="372">
        <v>10</v>
      </c>
      <c r="AB321" s="369"/>
      <c r="AC321" s="369" t="s">
        <v>164</v>
      </c>
      <c r="AD321" s="369"/>
      <c r="AE321" s="369"/>
      <c r="AF321" s="344">
        <v>90908000</v>
      </c>
      <c r="AG321" s="344">
        <f t="shared" ref="AG321:AG324" si="382">AF321*1.12</f>
        <v>101816960.00000001</v>
      </c>
      <c r="AH321" s="344"/>
      <c r="AI321" s="344"/>
      <c r="AJ321" s="344">
        <v>22727000</v>
      </c>
      <c r="AK321" s="344">
        <f t="shared" ref="AK321:AK324" si="383">AJ321*1.12</f>
        <v>25454240.000000004</v>
      </c>
      <c r="AL321" s="344"/>
      <c r="AM321" s="344"/>
      <c r="AN321" s="344"/>
      <c r="AO321" s="344">
        <f t="shared" ref="AO321:AO324" si="384">AN321*1.12</f>
        <v>0</v>
      </c>
      <c r="AP321" s="344"/>
      <c r="AQ321" s="344"/>
      <c r="AR321" s="344"/>
      <c r="AS321" s="344"/>
      <c r="AT321" s="344"/>
      <c r="AU321" s="344"/>
      <c r="AV321" s="344"/>
      <c r="AW321" s="344"/>
      <c r="AX321" s="344"/>
      <c r="AY321" s="344">
        <f t="shared" ref="AY321:AY324" si="385">AF321+AJ321+AN321</f>
        <v>113635000</v>
      </c>
      <c r="AZ321" s="344">
        <f t="shared" ref="AZ321:AZ324" si="386">AY321*1.12</f>
        <v>127271200.00000001</v>
      </c>
      <c r="BA321" s="369" t="s">
        <v>167</v>
      </c>
      <c r="BB321" s="369" t="s">
        <v>1139</v>
      </c>
      <c r="BC321" s="369" t="s">
        <v>1140</v>
      </c>
      <c r="BD321" s="466"/>
      <c r="BE321" s="375"/>
      <c r="BF321" s="375"/>
      <c r="BG321" s="375"/>
      <c r="BH321" s="375"/>
      <c r="BI321" s="375"/>
      <c r="BJ321" s="375"/>
      <c r="BK321" s="375"/>
      <c r="BL321" s="454"/>
      <c r="BM321" s="415" t="s">
        <v>1154</v>
      </c>
      <c r="BN321" s="476"/>
    </row>
    <row r="322" spans="1:66" s="6" customFormat="1" ht="12.95" customHeight="1" x14ac:dyDescent="0.2">
      <c r="A322" s="433" t="s">
        <v>911</v>
      </c>
      <c r="B322" s="365"/>
      <c r="C322" s="365"/>
      <c r="D322" s="424" t="s">
        <v>1141</v>
      </c>
      <c r="E322" s="369"/>
      <c r="F322" s="338"/>
      <c r="G322" s="369" t="s">
        <v>1132</v>
      </c>
      <c r="H322" s="343"/>
      <c r="I322" s="369" t="s">
        <v>1133</v>
      </c>
      <c r="J322" s="369" t="s">
        <v>1133</v>
      </c>
      <c r="K322" s="369" t="s">
        <v>22</v>
      </c>
      <c r="L322" s="369"/>
      <c r="M322" s="369"/>
      <c r="N322" s="372">
        <v>80</v>
      </c>
      <c r="O322" s="369" t="s">
        <v>162</v>
      </c>
      <c r="P322" s="479" t="s">
        <v>413</v>
      </c>
      <c r="Q322" s="369" t="s">
        <v>1038</v>
      </c>
      <c r="R322" s="369" t="s">
        <v>163</v>
      </c>
      <c r="S322" s="369">
        <v>230000000</v>
      </c>
      <c r="T322" s="369" t="s">
        <v>926</v>
      </c>
      <c r="U322" s="369"/>
      <c r="V322" s="428" t="s">
        <v>172</v>
      </c>
      <c r="W322" s="369"/>
      <c r="X322" s="369"/>
      <c r="Y322" s="372">
        <v>0</v>
      </c>
      <c r="Z322" s="372">
        <v>90</v>
      </c>
      <c r="AA322" s="372">
        <v>10</v>
      </c>
      <c r="AB322" s="369"/>
      <c r="AC322" s="369" t="s">
        <v>164</v>
      </c>
      <c r="AD322" s="369"/>
      <c r="AE322" s="369"/>
      <c r="AF322" s="344">
        <v>83648190</v>
      </c>
      <c r="AG322" s="344">
        <f t="shared" si="382"/>
        <v>93685972.800000012</v>
      </c>
      <c r="AH322" s="344"/>
      <c r="AI322" s="344"/>
      <c r="AJ322" s="344">
        <v>20912047</v>
      </c>
      <c r="AK322" s="344">
        <f t="shared" si="383"/>
        <v>23421492.640000001</v>
      </c>
      <c r="AL322" s="344"/>
      <c r="AM322" s="344"/>
      <c r="AN322" s="344"/>
      <c r="AO322" s="344">
        <f t="shared" si="384"/>
        <v>0</v>
      </c>
      <c r="AP322" s="344"/>
      <c r="AQ322" s="344"/>
      <c r="AR322" s="344"/>
      <c r="AS322" s="344"/>
      <c r="AT322" s="344"/>
      <c r="AU322" s="344"/>
      <c r="AV322" s="344"/>
      <c r="AW322" s="344"/>
      <c r="AX322" s="344"/>
      <c r="AY322" s="344">
        <f t="shared" si="385"/>
        <v>104560237</v>
      </c>
      <c r="AZ322" s="344">
        <f t="shared" si="386"/>
        <v>117107465.44000001</v>
      </c>
      <c r="BA322" s="369" t="s">
        <v>167</v>
      </c>
      <c r="BB322" s="369" t="s">
        <v>1142</v>
      </c>
      <c r="BC322" s="369" t="s">
        <v>1143</v>
      </c>
      <c r="BD322" s="467"/>
      <c r="BE322" s="458"/>
      <c r="BF322" s="458"/>
      <c r="BG322" s="458"/>
      <c r="BH322" s="458"/>
      <c r="BI322" s="458"/>
      <c r="BJ322" s="458"/>
      <c r="BK322" s="458"/>
      <c r="BL322" s="459"/>
      <c r="BM322" s="415" t="s">
        <v>1154</v>
      </c>
      <c r="BN322" s="476"/>
    </row>
    <row r="323" spans="1:66" s="6" customFormat="1" ht="12.95" customHeight="1" x14ac:dyDescent="0.2">
      <c r="A323" s="433" t="s">
        <v>911</v>
      </c>
      <c r="B323" s="365"/>
      <c r="C323" s="365"/>
      <c r="D323" s="424" t="s">
        <v>1144</v>
      </c>
      <c r="E323" s="369"/>
      <c r="F323" s="338"/>
      <c r="G323" s="369" t="s">
        <v>1132</v>
      </c>
      <c r="H323" s="343"/>
      <c r="I323" s="369" t="s">
        <v>1133</v>
      </c>
      <c r="J323" s="369" t="s">
        <v>1133</v>
      </c>
      <c r="K323" s="369" t="s">
        <v>22</v>
      </c>
      <c r="L323" s="369"/>
      <c r="M323" s="369"/>
      <c r="N323" s="372">
        <v>80</v>
      </c>
      <c r="O323" s="369" t="s">
        <v>162</v>
      </c>
      <c r="P323" s="479" t="s">
        <v>413</v>
      </c>
      <c r="Q323" s="369" t="s">
        <v>1038</v>
      </c>
      <c r="R323" s="369" t="s">
        <v>163</v>
      </c>
      <c r="S323" s="369">
        <v>230000000</v>
      </c>
      <c r="T323" s="369" t="s">
        <v>915</v>
      </c>
      <c r="U323" s="369"/>
      <c r="V323" s="428" t="s">
        <v>313</v>
      </c>
      <c r="W323" s="369"/>
      <c r="X323" s="369"/>
      <c r="Y323" s="372">
        <v>0</v>
      </c>
      <c r="Z323" s="372">
        <v>90</v>
      </c>
      <c r="AA323" s="372">
        <v>10</v>
      </c>
      <c r="AB323" s="369"/>
      <c r="AC323" s="369" t="s">
        <v>164</v>
      </c>
      <c r="AD323" s="369"/>
      <c r="AE323" s="369"/>
      <c r="AF323" s="344">
        <v>52464914.736842103</v>
      </c>
      <c r="AG323" s="344">
        <f t="shared" si="382"/>
        <v>58760704.505263165</v>
      </c>
      <c r="AH323" s="344"/>
      <c r="AI323" s="344"/>
      <c r="AJ323" s="344">
        <v>16104167</v>
      </c>
      <c r="AK323" s="344">
        <f t="shared" si="383"/>
        <v>18036667.040000003</v>
      </c>
      <c r="AL323" s="344"/>
      <c r="AM323" s="344"/>
      <c r="AN323" s="344">
        <v>11951755.2631579</v>
      </c>
      <c r="AO323" s="344">
        <f t="shared" si="384"/>
        <v>13385965.894736851</v>
      </c>
      <c r="AP323" s="344"/>
      <c r="AQ323" s="344"/>
      <c r="AR323" s="344"/>
      <c r="AS323" s="344"/>
      <c r="AT323" s="344"/>
      <c r="AU323" s="344"/>
      <c r="AV323" s="344"/>
      <c r="AW323" s="344"/>
      <c r="AX323" s="344"/>
      <c r="AY323" s="344">
        <f t="shared" si="385"/>
        <v>80520837</v>
      </c>
      <c r="AZ323" s="344">
        <f t="shared" si="386"/>
        <v>90183337.440000013</v>
      </c>
      <c r="BA323" s="369" t="s">
        <v>167</v>
      </c>
      <c r="BB323" s="369" t="s">
        <v>1145</v>
      </c>
      <c r="BC323" s="369" t="s">
        <v>1146</v>
      </c>
      <c r="BD323" s="467"/>
      <c r="BE323" s="458"/>
      <c r="BF323" s="458"/>
      <c r="BG323" s="458"/>
      <c r="BH323" s="458"/>
      <c r="BI323" s="458"/>
      <c r="BJ323" s="458"/>
      <c r="BK323" s="458"/>
      <c r="BL323" s="459"/>
      <c r="BM323" s="415" t="s">
        <v>1154</v>
      </c>
      <c r="BN323" s="476"/>
    </row>
    <row r="324" spans="1:66" s="6" customFormat="1" ht="12.95" customHeight="1" x14ac:dyDescent="0.2">
      <c r="A324" s="433" t="s">
        <v>911</v>
      </c>
      <c r="B324" s="365"/>
      <c r="C324" s="365"/>
      <c r="D324" s="424" t="s">
        <v>1147</v>
      </c>
      <c r="E324" s="343"/>
      <c r="F324" s="338"/>
      <c r="G324" s="369" t="s">
        <v>1132</v>
      </c>
      <c r="H324" s="343"/>
      <c r="I324" s="369" t="s">
        <v>1133</v>
      </c>
      <c r="J324" s="369" t="s">
        <v>1133</v>
      </c>
      <c r="K324" s="369" t="s">
        <v>22</v>
      </c>
      <c r="L324" s="369"/>
      <c r="M324" s="369"/>
      <c r="N324" s="372">
        <v>80</v>
      </c>
      <c r="O324" s="369" t="s">
        <v>162</v>
      </c>
      <c r="P324" s="479" t="s">
        <v>413</v>
      </c>
      <c r="Q324" s="369" t="s">
        <v>1038</v>
      </c>
      <c r="R324" s="369" t="s">
        <v>163</v>
      </c>
      <c r="S324" s="369">
        <v>230000000</v>
      </c>
      <c r="T324" s="369" t="s">
        <v>1148</v>
      </c>
      <c r="U324" s="369"/>
      <c r="V324" s="428" t="s">
        <v>172</v>
      </c>
      <c r="W324" s="369"/>
      <c r="X324" s="369"/>
      <c r="Y324" s="372">
        <v>0</v>
      </c>
      <c r="Z324" s="372">
        <v>90</v>
      </c>
      <c r="AA324" s="372">
        <v>10</v>
      </c>
      <c r="AB324" s="369"/>
      <c r="AC324" s="369" t="s">
        <v>164</v>
      </c>
      <c r="AD324" s="369"/>
      <c r="AE324" s="369"/>
      <c r="AF324" s="344">
        <v>38268506</v>
      </c>
      <c r="AG324" s="344">
        <f t="shared" si="382"/>
        <v>42860726.720000006</v>
      </c>
      <c r="AH324" s="344"/>
      <c r="AI324" s="344"/>
      <c r="AJ324" s="344">
        <v>5000000</v>
      </c>
      <c r="AK324" s="344">
        <f t="shared" si="383"/>
        <v>5600000.0000000009</v>
      </c>
      <c r="AL324" s="344"/>
      <c r="AM324" s="344"/>
      <c r="AN324" s="344"/>
      <c r="AO324" s="344">
        <f t="shared" si="384"/>
        <v>0</v>
      </c>
      <c r="AP324" s="344"/>
      <c r="AQ324" s="344"/>
      <c r="AR324" s="344"/>
      <c r="AS324" s="344"/>
      <c r="AT324" s="344"/>
      <c r="AU324" s="344"/>
      <c r="AV324" s="344"/>
      <c r="AW324" s="344"/>
      <c r="AX324" s="344"/>
      <c r="AY324" s="344">
        <f t="shared" si="385"/>
        <v>43268506</v>
      </c>
      <c r="AZ324" s="344">
        <f t="shared" si="386"/>
        <v>48460726.720000006</v>
      </c>
      <c r="BA324" s="369" t="s">
        <v>167</v>
      </c>
      <c r="BB324" s="369" t="s">
        <v>1149</v>
      </c>
      <c r="BC324" s="369" t="s">
        <v>1150</v>
      </c>
      <c r="BD324" s="467"/>
      <c r="BE324" s="458"/>
      <c r="BF324" s="458"/>
      <c r="BG324" s="458"/>
      <c r="BH324" s="458"/>
      <c r="BI324" s="458"/>
      <c r="BJ324" s="458"/>
      <c r="BK324" s="458"/>
      <c r="BL324" s="459"/>
      <c r="BM324" s="415" t="s">
        <v>1154</v>
      </c>
      <c r="BN324" s="476"/>
    </row>
    <row r="325" spans="1:66" ht="13.15" customHeight="1" x14ac:dyDescent="0.2">
      <c r="A325" s="14"/>
      <c r="B325" s="14"/>
      <c r="C325" s="14"/>
      <c r="D325" s="14"/>
      <c r="E325" s="14"/>
      <c r="F325" s="7" t="s">
        <v>168</v>
      </c>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9"/>
      <c r="AE325" s="19"/>
      <c r="AF325" s="19"/>
      <c r="AG325" s="16"/>
      <c r="AH325" s="19"/>
      <c r="AI325" s="19"/>
      <c r="AJ325" s="19"/>
      <c r="AK325" s="19"/>
      <c r="AL325" s="19"/>
      <c r="AM325" s="19"/>
      <c r="AN325" s="19"/>
      <c r="AO325" s="19"/>
      <c r="AP325" s="19"/>
      <c r="AQ325" s="19"/>
      <c r="AR325" s="19"/>
      <c r="AS325" s="19"/>
      <c r="AT325" s="19"/>
      <c r="AU325" s="19"/>
      <c r="AV325" s="19"/>
      <c r="AW325" s="19"/>
      <c r="AX325" s="19"/>
      <c r="AY325" s="19">
        <f>SUM(AY164:AY324)</f>
        <v>24458118958.441261</v>
      </c>
      <c r="AZ325" s="19">
        <f>SUM(AZ164:AZ324)</f>
        <v>27393093233.468609</v>
      </c>
      <c r="BA325" s="14"/>
      <c r="BB325" s="14"/>
      <c r="BC325" s="14"/>
      <c r="BD325" s="14"/>
      <c r="BE325" s="14"/>
      <c r="BF325" s="14"/>
      <c r="BG325" s="14"/>
      <c r="BH325" s="14"/>
      <c r="BI325" s="14"/>
      <c r="BJ325" s="14"/>
      <c r="BK325" s="14"/>
      <c r="BL325" s="14"/>
      <c r="BM325" s="14"/>
    </row>
    <row r="326" spans="1:66" ht="13.15" customHeight="1" x14ac:dyDescent="0.2">
      <c r="A326" s="14"/>
      <c r="B326" s="14"/>
      <c r="C326" s="14"/>
      <c r="D326" s="14"/>
      <c r="E326" s="14"/>
      <c r="F326" s="7" t="s">
        <v>171</v>
      </c>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9"/>
      <c r="AE326" s="19"/>
      <c r="AF326" s="19"/>
      <c r="AG326" s="16"/>
      <c r="AH326" s="19"/>
      <c r="AI326" s="19"/>
      <c r="AJ326" s="19"/>
      <c r="AK326" s="19"/>
      <c r="AL326" s="19"/>
      <c r="AM326" s="19"/>
      <c r="AN326" s="19"/>
      <c r="AO326" s="19"/>
      <c r="AP326" s="19"/>
      <c r="AQ326" s="19"/>
      <c r="AR326" s="19"/>
      <c r="AS326" s="19"/>
      <c r="AT326" s="19"/>
      <c r="AU326" s="19"/>
      <c r="AV326" s="19"/>
      <c r="AW326" s="19"/>
      <c r="AX326" s="19"/>
      <c r="AY326" s="19">
        <f>AY107+AY162+AY325</f>
        <v>101496112972.66812</v>
      </c>
      <c r="AZ326" s="19">
        <f>AZ107+AZ162+AZ325</f>
        <v>113675646529.40271</v>
      </c>
      <c r="BA326" s="14"/>
      <c r="BB326" s="14"/>
      <c r="BC326" s="14"/>
      <c r="BD326" s="14"/>
      <c r="BE326" s="14"/>
      <c r="BF326" s="14"/>
      <c r="BG326" s="14"/>
      <c r="BH326" s="14"/>
      <c r="BI326" s="14"/>
      <c r="BJ326" s="14"/>
      <c r="BK326" s="14"/>
      <c r="BL326" s="14"/>
      <c r="BM326" s="14"/>
    </row>
  </sheetData>
  <protectedRanges>
    <protectedRange sqref="M117" name="Диапазон3_74_5_1_5_2_1_1_1_1_1_2_5_2_2" securityDescriptor="O:WDG:WDD:(A;;CC;;;S-1-5-21-1281035640-548247933-376692995-11259)(A;;CC;;;S-1-5-21-1281035640-548247933-376692995-11258)(A;;CC;;;S-1-5-21-1281035640-548247933-376692995-5864)"/>
    <protectedRange sqref="H164" name="Диапазон3_27_1_2_1_1_1_23_4_2_1_2" securityDescriptor="O:WDG:WDD:(A;;CC;;;S-1-5-21-1281035640-548247933-376692995-11259)(A;;CC;;;S-1-5-21-1281035640-548247933-376692995-11258)(A;;CC;;;S-1-5-21-1281035640-548247933-376692995-5864)"/>
    <protectedRange sqref="I164" name="Диапазон3_27_1_2_2_1_1_23_6_1_2" securityDescriptor="O:WDG:WDD:(A;;CC;;;S-1-5-21-1281035640-548247933-376692995-11259)(A;;CC;;;S-1-5-21-1281035640-548247933-376692995-11258)(A;;CC;;;S-1-5-21-1281035640-548247933-376692995-5864)"/>
    <protectedRange sqref="H167" name="Диапазон3_27_1_2_1_1_1_52_4_2_1_2" securityDescriptor="O:WDG:WDD:(A;;CC;;;S-1-5-21-1281035640-548247933-376692995-11259)(A;;CC;;;S-1-5-21-1281035640-548247933-376692995-11258)(A;;CC;;;S-1-5-21-1281035640-548247933-376692995-5864)"/>
    <protectedRange sqref="I167" name="Диапазон3_27_1_2_2_1_1_52_4_2_1_2" securityDescriptor="O:WDG:WDD:(A;;CC;;;S-1-5-21-1281035640-548247933-376692995-11259)(A;;CC;;;S-1-5-21-1281035640-548247933-376692995-11258)(A;;CC;;;S-1-5-21-1281035640-548247933-376692995-5864)"/>
    <protectedRange sqref="H168" name="Диапазон3_27_1_2_1_1_1_84_2_1_1_2" securityDescriptor="O:WDG:WDD:(A;;CC;;;S-1-5-21-1281035640-548247933-376692995-11259)(A;;CC;;;S-1-5-21-1281035640-548247933-376692995-11258)(A;;CC;;;S-1-5-21-1281035640-548247933-376692995-5864)"/>
    <protectedRange sqref="I168" name="Диапазон3_27_1_2_2_1_1_84_2_1_1_2" securityDescriptor="O:WDG:WDD:(A;;CC;;;S-1-5-21-1281035640-548247933-376692995-11259)(A;;CC;;;S-1-5-21-1281035640-548247933-376692995-11258)(A;;CC;;;S-1-5-21-1281035640-548247933-376692995-5864)"/>
    <protectedRange sqref="H209 H212" name="Диапазон3_27_1_2_1_1_1_59_1_4_1_2_2_1" securityDescriptor="O:WDG:WDD:(A;;CC;;;S-1-5-21-1281035640-548247933-376692995-11259)(A;;CC;;;S-1-5-21-1281035640-548247933-376692995-11258)(A;;CC;;;S-1-5-21-1281035640-548247933-376692995-5864)"/>
    <protectedRange sqref="H248" name="Диапазон3_27_1_2_1_1_1_94_4_1_1_2" securityDescriptor="O:WDG:WDD:(A;;CC;;;S-1-5-21-1281035640-548247933-376692995-11259)(A;;CC;;;S-1-5-21-1281035640-548247933-376692995-11258)(A;;CC;;;S-1-5-21-1281035640-548247933-376692995-5864)"/>
    <protectedRange sqref="I248" name="Диапазон3_27_1_2_2_1_1_94_4_1_1_2" securityDescriptor="O:WDG:WDD:(A;;CC;;;S-1-5-21-1281035640-548247933-376692995-11259)(A;;CC;;;S-1-5-21-1281035640-548247933-376692995-11258)(A;;CC;;;S-1-5-21-1281035640-548247933-376692995-5864)"/>
    <protectedRange sqref="T232" name="Диапазон3_19_1_1_1_1_4_1_1_1" securityDescriptor="O:WDG:WDD:(A;;CC;;;S-1-5-21-1281035640-548247933-376692995-11259)(A;;CC;;;S-1-5-21-1281035640-548247933-376692995-11258)(A;;CC;;;S-1-5-21-1281035640-548247933-376692995-5864)"/>
    <protectedRange sqref="H210" name="Диапазон3_27_1_2_1_1_1_59_1_4_1_2_2_1_1" securityDescriptor="O:WDG:WDD:(A;;CC;;;S-1-5-21-1281035640-548247933-376692995-11259)(A;;CC;;;S-1-5-21-1281035640-548247933-376692995-11258)(A;;CC;;;S-1-5-21-1281035640-548247933-376692995-5864)"/>
    <protectedRange sqref="H213" name="Диапазон3_27_1_2_1_1_1_59_1_4_1_2_2_1_2" securityDescriptor="O:WDG:WDD:(A;;CC;;;S-1-5-21-1281035640-548247933-376692995-11259)(A;;CC;;;S-1-5-21-1281035640-548247933-376692995-11258)(A;;CC;;;S-1-5-21-1281035640-548247933-376692995-5864)"/>
    <protectedRange sqref="J136:J139 E136:E139" name="Диапазон3_27_1_2_2_1_1_17_6_2_2_1_1_3" securityDescriptor="O:WDG:WDD:(A;;CC;;;S-1-5-21-1281035640-548247933-376692995-11259)(A;;CC;;;S-1-5-21-1281035640-548247933-376692995-11258)(A;;CC;;;S-1-5-21-1281035640-548247933-376692995-5864)"/>
    <protectedRange sqref="I252" name="Диапазон3_27_1_2_2_1_1_17_6_2_2_2_1_1" securityDescriptor="O:WDG:WDD:(A;;CC;;;S-1-5-21-1281035640-548247933-376692995-11259)(A;;CC;;;S-1-5-21-1281035640-548247933-376692995-11258)(A;;CC;;;S-1-5-21-1281035640-548247933-376692995-5864)"/>
    <protectedRange sqref="E252 J252" name="Диапазон3_27_1_2_2_1_1_17_6_2_2_1_1_1_1" securityDescriptor="O:WDG:WDD:(A;;CC;;;S-1-5-21-1281035640-548247933-376692995-11259)(A;;CC;;;S-1-5-21-1281035640-548247933-376692995-11258)(A;;CC;;;S-1-5-21-1281035640-548247933-376692995-5864)"/>
    <protectedRange sqref="I310 I312 I314 I316" name="Диапазон3_27_1_2_1_1_1_24_1_1_1_6_2" securityDescriptor="O:WDG:WDD:(A;;CC;;;S-1-5-21-1281035640-548247933-376692995-11259)(A;;CC;;;S-1-5-21-1281035640-548247933-376692995-11258)(A;;CC;;;S-1-5-21-1281035640-548247933-376692995-5864)"/>
    <protectedRange sqref="J310 J312 J314 J316" name="Диапазон3_27_1_2_2_1_1_24_1_1_1_5_2" securityDescriptor="O:WDG:WDD:(A;;CC;;;S-1-5-21-1281035640-548247933-376692995-11259)(A;;CC;;;S-1-5-21-1281035640-548247933-376692995-11258)(A;;CC;;;S-1-5-21-1281035640-548247933-376692995-5864)"/>
    <protectedRange sqref="I155" name="Диапазон3_6_3_2_1_2_2_1_1_1_1_1" securityDescriptor="O:WDG:WDD:(A;;CC;;;S-1-5-21-1281035640-548247933-376692995-11259)(A;;CC;;;S-1-5-21-1281035640-548247933-376692995-11258)(A;;CC;;;S-1-5-21-1281035640-548247933-376692995-5864)"/>
    <protectedRange sqref="J155" name="Диапазон3_6_3_2_1_2_1_1_1_1_1_1_1" securityDescriptor="O:WDG:WDD:(A;;CC;;;S-1-5-21-1281035640-548247933-376692995-11259)(A;;CC;;;S-1-5-21-1281035640-548247933-376692995-11258)(A;;CC;;;S-1-5-21-1281035640-548247933-376692995-5864)"/>
    <protectedRange sqref="I149" name="Диапазон3_6_3_2_1_2_2_1_2_1_2_1" securityDescriptor="O:WDG:WDD:(A;;CC;;;S-1-5-21-1281035640-548247933-376692995-11259)(A;;CC;;;S-1-5-21-1281035640-548247933-376692995-11258)(A;;CC;;;S-1-5-21-1281035640-548247933-376692995-5864)"/>
    <protectedRange sqref="J149" name="Диапазон3_6_3_2_1_2_1_1_1_2_1_2_1" securityDescriptor="O:WDG:WDD:(A;;CC;;;S-1-5-21-1281035640-548247933-376692995-11259)(A;;CC;;;S-1-5-21-1281035640-548247933-376692995-11258)(A;;CC;;;S-1-5-21-1281035640-548247933-376692995-5864)"/>
    <protectedRange sqref="I158" name="Диапазон3_6_3_2_1_2_2_1_2_1_1_1_1" securityDescriptor="O:WDG:WDD:(A;;CC;;;S-1-5-21-1281035640-548247933-376692995-11259)(A;;CC;;;S-1-5-21-1281035640-548247933-376692995-11258)(A;;CC;;;S-1-5-21-1281035640-548247933-376692995-5864)"/>
    <protectedRange sqref="J158" name="Диапазон3_6_3_2_1_2_1_1_1_2_1_1_1_1" securityDescriptor="O:WDG:WDD:(A;;CC;;;S-1-5-21-1281035640-548247933-376692995-11259)(A;;CC;;;S-1-5-21-1281035640-548247933-376692995-11258)(A;;CC;;;S-1-5-21-1281035640-548247933-376692995-5864)"/>
    <protectedRange sqref="I156" name="Диапазон3_6_3_2_1_2_2_1_1_1_1_1_2" securityDescriptor="O:WDG:WDD:(A;;CC;;;S-1-5-21-1281035640-548247933-376692995-11259)(A;;CC;;;S-1-5-21-1281035640-548247933-376692995-11258)(A;;CC;;;S-1-5-21-1281035640-548247933-376692995-5864)"/>
    <protectedRange sqref="J156" name="Диапазон3_6_3_2_1_2_1_1_1_1_1_1_1_2" securityDescriptor="O:WDG:WDD:(A;;CC;;;S-1-5-21-1281035640-548247933-376692995-11259)(A;;CC;;;S-1-5-21-1281035640-548247933-376692995-11258)(A;;CC;;;S-1-5-21-1281035640-548247933-376692995-5864)"/>
    <protectedRange sqref="I150" name="Диапазон3_6_3_2_1_2_2_1_2_1_2_1_2" securityDescriptor="O:WDG:WDD:(A;;CC;;;S-1-5-21-1281035640-548247933-376692995-11259)(A;;CC;;;S-1-5-21-1281035640-548247933-376692995-11258)(A;;CC;;;S-1-5-21-1281035640-548247933-376692995-5864)"/>
    <protectedRange sqref="J150" name="Диапазон3_6_3_2_1_2_1_1_1_2_1_2_1_2" securityDescriptor="O:WDG:WDD:(A;;CC;;;S-1-5-21-1281035640-548247933-376692995-11259)(A;;CC;;;S-1-5-21-1281035640-548247933-376692995-11258)(A;;CC;;;S-1-5-21-1281035640-548247933-376692995-5864)"/>
    <protectedRange sqref="I159" name="Диапазон3_6_3_2_1_2_2_1_2_1_1_1_1_2" securityDescriptor="O:WDG:WDD:(A;;CC;;;S-1-5-21-1281035640-548247933-376692995-11259)(A;;CC;;;S-1-5-21-1281035640-548247933-376692995-11258)(A;;CC;;;S-1-5-21-1281035640-548247933-376692995-5864)"/>
    <protectedRange sqref="J159" name="Диапазон3_6_3_2_1_2_1_1_1_2_1_1_1_1_2" securityDescriptor="O:WDG:WDD:(A;;CC;;;S-1-5-21-1281035640-548247933-376692995-11259)(A;;CC;;;S-1-5-21-1281035640-548247933-376692995-11258)(A;;CC;;;S-1-5-21-1281035640-548247933-376692995-5864)"/>
    <protectedRange sqref="I318" name="Диапазон3_27_1_2_2_1_1_17_6_2_2_2_1_2" securityDescriptor="O:WDG:WDD:(A;;CC;;;S-1-5-21-1281035640-548247933-376692995-11259)(A;;CC;;;S-1-5-21-1281035640-548247933-376692995-11258)(A;;CC;;;S-1-5-21-1281035640-548247933-376692995-5864)"/>
    <protectedRange sqref="J318" name="Диапазон3_27_1_2_2_1_1_17_6_2_2_1_1_1_2" securityDescriptor="O:WDG:WDD:(A;;CC;;;S-1-5-21-1281035640-548247933-376692995-11259)(A;;CC;;;S-1-5-21-1281035640-548247933-376692995-11258)(A;;CC;;;S-1-5-21-1281035640-548247933-376692995-5864)"/>
    <protectedRange sqref="I206" name="Диапазон3_27_1_2_2_1_1_17_6_2_2_2_1_2_1" securityDescriptor="O:WDG:WDD:(A;;CC;;;S-1-5-21-1281035640-548247933-376692995-11259)(A;;CC;;;S-1-5-21-1281035640-548247933-376692995-11258)(A;;CC;;;S-1-5-21-1281035640-548247933-376692995-5864)"/>
    <protectedRange sqref="J206" name="Диапазон3_27_1_2_2_1_1_17_6_2_2_1_1_1_2_1" securityDescriptor="O:WDG:WDD:(A;;CC;;;S-1-5-21-1281035640-548247933-376692995-11259)(A;;CC;;;S-1-5-21-1281035640-548247933-376692995-11258)(A;;CC;;;S-1-5-21-1281035640-548247933-376692995-5864)"/>
    <protectedRange sqref="I311" name="Диапазон3_27_1_2_1_1_1_24_1_1_1_6_2_1" securityDescriptor="O:WDG:WDD:(A;;CC;;;S-1-5-21-1281035640-548247933-376692995-11259)(A;;CC;;;S-1-5-21-1281035640-548247933-376692995-11258)(A;;CC;;;S-1-5-21-1281035640-548247933-376692995-5864)"/>
    <protectedRange sqref="J311" name="Диапазон3_27_1_2_2_1_1_24_1_1_1_5_2_1" securityDescriptor="O:WDG:WDD:(A;;CC;;;S-1-5-21-1281035640-548247933-376692995-11259)(A;;CC;;;S-1-5-21-1281035640-548247933-376692995-11258)(A;;CC;;;S-1-5-21-1281035640-548247933-376692995-5864)"/>
    <protectedRange sqref="I313" name="Диапазон3_27_1_2_1_1_1_24_1_1_1_6_2_1_1" securityDescriptor="O:WDG:WDD:(A;;CC;;;S-1-5-21-1281035640-548247933-376692995-11259)(A;;CC;;;S-1-5-21-1281035640-548247933-376692995-11258)(A;;CC;;;S-1-5-21-1281035640-548247933-376692995-5864)"/>
    <protectedRange sqref="J313" name="Диапазон3_27_1_2_2_1_1_24_1_1_1_5_2_1_1" securityDescriptor="O:WDG:WDD:(A;;CC;;;S-1-5-21-1281035640-548247933-376692995-11259)(A;;CC;;;S-1-5-21-1281035640-548247933-376692995-11258)(A;;CC;;;S-1-5-21-1281035640-548247933-376692995-5864)"/>
    <protectedRange sqref="I315" name="Диапазон3_27_1_2_1_1_1_24_1_1_1_6_2_1_2" securityDescriptor="O:WDG:WDD:(A;;CC;;;S-1-5-21-1281035640-548247933-376692995-11259)(A;;CC;;;S-1-5-21-1281035640-548247933-376692995-11258)(A;;CC;;;S-1-5-21-1281035640-548247933-376692995-5864)"/>
    <protectedRange sqref="J315" name="Диапазон3_27_1_2_2_1_1_24_1_1_1_5_2_1_2" securityDescriptor="O:WDG:WDD:(A;;CC;;;S-1-5-21-1281035640-548247933-376692995-11259)(A;;CC;;;S-1-5-21-1281035640-548247933-376692995-11258)(A;;CC;;;S-1-5-21-1281035640-548247933-376692995-5864)"/>
    <protectedRange sqref="I317" name="Диапазон3_27_1_2_1_1_1_24_1_1_1_6_2_1_3" securityDescriptor="O:WDG:WDD:(A;;CC;;;S-1-5-21-1281035640-548247933-376692995-11259)(A;;CC;;;S-1-5-21-1281035640-548247933-376692995-11258)(A;;CC;;;S-1-5-21-1281035640-548247933-376692995-5864)"/>
    <protectedRange sqref="J317" name="Диапазон3_27_1_2_2_1_1_24_1_1_1_5_2_1_3" securityDescriptor="O:WDG:WDD:(A;;CC;;;S-1-5-21-1281035640-548247933-376692995-11259)(A;;CC;;;S-1-5-21-1281035640-548247933-376692995-11258)(A;;CC;;;S-1-5-21-1281035640-548247933-376692995-5864)"/>
    <protectedRange sqref="I282" name="Диапазон3_27_1_2_1_1_1_24_1_1_1_6_2_1_4" securityDescriptor="O:WDG:WDD:(A;;CC;;;S-1-5-21-1281035640-548247933-376692995-11259)(A;;CC;;;S-1-5-21-1281035640-548247933-376692995-11258)(A;;CC;;;S-1-5-21-1281035640-548247933-376692995-5864)"/>
    <protectedRange sqref="J282" name="Диапазон3_27_1_2_2_1_1_24_1_1_1_5_2_1_4" securityDescriptor="O:WDG:WDD:(A;;CC;;;S-1-5-21-1281035640-548247933-376692995-11259)(A;;CC;;;S-1-5-21-1281035640-548247933-376692995-11258)(A;;CC;;;S-1-5-21-1281035640-548247933-376692995-5864)"/>
    <protectedRange sqref="I284" name="Диапазон3_27_1_2_1_1_1_24_1_1_1_6_2_1_5" securityDescriptor="O:WDG:WDD:(A;;CC;;;S-1-5-21-1281035640-548247933-376692995-11259)(A;;CC;;;S-1-5-21-1281035640-548247933-376692995-11258)(A;;CC;;;S-1-5-21-1281035640-548247933-376692995-5864)"/>
    <protectedRange sqref="J284" name="Диапазон3_27_1_2_2_1_1_24_1_1_1_5_2_1_5" securityDescriptor="O:WDG:WDD:(A;;CC;;;S-1-5-21-1281035640-548247933-376692995-11259)(A;;CC;;;S-1-5-21-1281035640-548247933-376692995-11258)(A;;CC;;;S-1-5-21-1281035640-548247933-376692995-5864)"/>
    <protectedRange sqref="I286" name="Диапазон3_27_1_2_1_1_1_24_1_1_1_6_2_1_6" securityDescriptor="O:WDG:WDD:(A;;CC;;;S-1-5-21-1281035640-548247933-376692995-11259)(A;;CC;;;S-1-5-21-1281035640-548247933-376692995-11258)(A;;CC;;;S-1-5-21-1281035640-548247933-376692995-5864)"/>
    <protectedRange sqref="J286" name="Диапазон3_27_1_2_2_1_1_24_1_1_1_5_2_1_6" securityDescriptor="O:WDG:WDD:(A;;CC;;;S-1-5-21-1281035640-548247933-376692995-11259)(A;;CC;;;S-1-5-21-1281035640-548247933-376692995-11258)(A;;CC;;;S-1-5-21-1281035640-548247933-376692995-5864)"/>
    <protectedRange sqref="I288" name="Диапазон3_27_1_2_1_1_1_24_1_1_1_6_2_1_7" securityDescriptor="O:WDG:WDD:(A;;CC;;;S-1-5-21-1281035640-548247933-376692995-11259)(A;;CC;;;S-1-5-21-1281035640-548247933-376692995-11258)(A;;CC;;;S-1-5-21-1281035640-548247933-376692995-5864)"/>
    <protectedRange sqref="J288" name="Диапазон3_27_1_2_2_1_1_24_1_1_1_5_2_1_7" securityDescriptor="O:WDG:WDD:(A;;CC;;;S-1-5-21-1281035640-548247933-376692995-11259)(A;;CC;;;S-1-5-21-1281035640-548247933-376692995-11258)(A;;CC;;;S-1-5-21-1281035640-548247933-376692995-5864)"/>
    <protectedRange sqref="I290" name="Диапазон3_27_1_2_1_1_1_24_1_1_1_6_2_1_8" securityDescriptor="O:WDG:WDD:(A;;CC;;;S-1-5-21-1281035640-548247933-376692995-11259)(A;;CC;;;S-1-5-21-1281035640-548247933-376692995-11258)(A;;CC;;;S-1-5-21-1281035640-548247933-376692995-5864)"/>
    <protectedRange sqref="J290" name="Диапазон3_27_1_2_2_1_1_24_1_1_1_5_2_1_8" securityDescriptor="O:WDG:WDD:(A;;CC;;;S-1-5-21-1281035640-548247933-376692995-11259)(A;;CC;;;S-1-5-21-1281035640-548247933-376692995-11258)(A;;CC;;;S-1-5-21-1281035640-548247933-376692995-5864)"/>
    <protectedRange sqref="I294" name="Диапазон3_27_1_2_1_1_1_24_1_1_1_6_2_1_9" securityDescriptor="O:WDG:WDD:(A;;CC;;;S-1-5-21-1281035640-548247933-376692995-11259)(A;;CC;;;S-1-5-21-1281035640-548247933-376692995-11258)(A;;CC;;;S-1-5-21-1281035640-548247933-376692995-5864)"/>
    <protectedRange sqref="J294" name="Диапазон3_27_1_2_2_1_1_24_1_1_1_5_2_1_9" securityDescriptor="O:WDG:WDD:(A;;CC;;;S-1-5-21-1281035640-548247933-376692995-11259)(A;;CC;;;S-1-5-21-1281035640-548247933-376692995-11258)(A;;CC;;;S-1-5-21-1281035640-548247933-376692995-5864)"/>
    <protectedRange sqref="I151" name="Диапазон3_6_3_2_1_2_2_1_2_1_2_1_2_1" securityDescriptor="O:WDG:WDD:(A;;CC;;;S-1-5-21-1281035640-548247933-376692995-11259)(A;;CC;;;S-1-5-21-1281035640-548247933-376692995-11258)(A;;CC;;;S-1-5-21-1281035640-548247933-376692995-5864)"/>
    <protectedRange sqref="J151" name="Диапазон3_6_3_2_1_2_1_1_1_2_1_2_1_2_1" securityDescriptor="O:WDG:WDD:(A;;CC;;;S-1-5-21-1281035640-548247933-376692995-11259)(A;;CC;;;S-1-5-21-1281035640-548247933-376692995-11258)(A;;CC;;;S-1-5-21-1281035640-548247933-376692995-5864)"/>
    <protectedRange sqref="I160" name="Диапазон3_6_3_2_1_2_2_1_2_1_1_1_1_2_1" securityDescriptor="O:WDG:WDD:(A;;CC;;;S-1-5-21-1281035640-548247933-376692995-11259)(A;;CC;;;S-1-5-21-1281035640-548247933-376692995-11258)(A;;CC;;;S-1-5-21-1281035640-548247933-376692995-5864)"/>
    <protectedRange sqref="J160" name="Диапазон3_6_3_2_1_2_1_1_1_2_1_1_1_1_2_1" securityDescriptor="O:WDG:WDD:(A;;CC;;;S-1-5-21-1281035640-548247933-376692995-11259)(A;;CC;;;S-1-5-21-1281035640-548247933-376692995-11258)(A;;CC;;;S-1-5-21-1281035640-548247933-376692995-5864)"/>
    <protectedRange sqref="I157" name="Диапазон3_6_3_2_1_2_2_1_1_1_1_1_2_1" securityDescriptor="O:WDG:WDD:(A;;CC;;;S-1-5-21-1281035640-548247933-376692995-11259)(A;;CC;;;S-1-5-21-1281035640-548247933-376692995-11258)(A;;CC;;;S-1-5-21-1281035640-548247933-376692995-5864)"/>
    <protectedRange sqref="J157" name="Диапазон3_6_3_2_1_2_1_1_1_1_1_1_1_2_1" securityDescriptor="O:WDG:WDD:(A;;CC;;;S-1-5-21-1281035640-548247933-376692995-11259)(A;;CC;;;S-1-5-21-1281035640-548247933-376692995-11258)(A;;CC;;;S-1-5-21-1281035640-548247933-376692995-5864)"/>
    <protectedRange sqref="I161" name="Диапазон3_6_3_2_1_2_2_1_2_1_1_1_1_2_2" securityDescriptor="O:WDG:WDD:(A;;CC;;;S-1-5-21-1281035640-548247933-376692995-11259)(A;;CC;;;S-1-5-21-1281035640-548247933-376692995-11258)(A;;CC;;;S-1-5-21-1281035640-548247933-376692995-5864)"/>
    <protectedRange sqref="J161" name="Диапазон3_6_3_2_1_2_1_1_1_2_1_1_1_1_2_2" securityDescriptor="O:WDG:WDD:(A;;CC;;;S-1-5-21-1281035640-548247933-376692995-11259)(A;;CC;;;S-1-5-21-1281035640-548247933-376692995-11258)(A;;CC;;;S-1-5-21-1281035640-548247933-376692995-5864)"/>
    <protectedRange sqref="H211" name="Диапазон3_27_1_2_1_1_1_59_1_4_1_2_2_1_1_1" securityDescriptor="O:WDG:WDD:(A;;CC;;;S-1-5-21-1281035640-548247933-376692995-11259)(A;;CC;;;S-1-5-21-1281035640-548247933-376692995-11258)(A;;CC;;;S-1-5-21-1281035640-548247933-376692995-5864)"/>
    <protectedRange sqref="H214" name="Диапазон3_27_1_2_1_1_1_59_1_4_1_2_2_1_2_3" securityDescriptor="O:WDG:WDD:(A;;CC;;;S-1-5-21-1281035640-548247933-376692995-11259)(A;;CC;;;S-1-5-21-1281035640-548247933-376692995-11258)(A;;CC;;;S-1-5-21-1281035640-548247933-376692995-5864)"/>
    <protectedRange sqref="I321:I324" name="Диапазон3_27_1_2_1_1_1_24_1_1_1_6_2_1_10" securityDescriptor="O:WDG:WDD:(A;;CC;;;S-1-5-21-1281035640-548247933-376692995-11259)(A;;CC;;;S-1-5-21-1281035640-548247933-376692995-11258)(A;;CC;;;S-1-5-21-1281035640-548247933-376692995-5864)"/>
    <protectedRange sqref="J321:J324" name="Диапазон3_27_1_2_2_1_1_24_1_1_1_5_2_1_10" securityDescriptor="O:WDG:WDD:(A;;CC;;;S-1-5-21-1281035640-548247933-376692995-11259)(A;;CC;;;S-1-5-21-1281035640-548247933-376692995-11258)(A;;CC;;;S-1-5-21-1281035640-548247933-376692995-5864)"/>
  </protectedRanges>
  <autoFilter ref="A12:WXM326"/>
  <mergeCells count="64">
    <mergeCell ref="A8:A10"/>
    <mergeCell ref="F8:F10"/>
    <mergeCell ref="G8:G10"/>
    <mergeCell ref="I8:I10"/>
    <mergeCell ref="J8:J10"/>
    <mergeCell ref="C8:C10"/>
    <mergeCell ref="D8:D10"/>
    <mergeCell ref="E8:E10"/>
    <mergeCell ref="B8:B10"/>
    <mergeCell ref="H8:H10"/>
    <mergeCell ref="BD8:BL8"/>
    <mergeCell ref="BM8:BM10"/>
    <mergeCell ref="W9:X9"/>
    <mergeCell ref="AB8:AB10"/>
    <mergeCell ref="AC8:AC10"/>
    <mergeCell ref="AD8:AG8"/>
    <mergeCell ref="AH8:AK8"/>
    <mergeCell ref="AL8:AO8"/>
    <mergeCell ref="AD9:AD10"/>
    <mergeCell ref="AE9:AE10"/>
    <mergeCell ref="AF9:AF10"/>
    <mergeCell ref="AG9:AG10"/>
    <mergeCell ref="V8:X8"/>
    <mergeCell ref="Y8:AA9"/>
    <mergeCell ref="AX8:AZ8"/>
    <mergeCell ref="BA8:BA10"/>
    <mergeCell ref="BB8:BC8"/>
    <mergeCell ref="BC9:BC10"/>
    <mergeCell ref="AP8:AS8"/>
    <mergeCell ref="AP9:AP10"/>
    <mergeCell ref="AQ9:AQ10"/>
    <mergeCell ref="AR9:AR10"/>
    <mergeCell ref="AS9:AS10"/>
    <mergeCell ref="AT8:AW8"/>
    <mergeCell ref="AT9:AT10"/>
    <mergeCell ref="AU9:AU10"/>
    <mergeCell ref="AV9:AV10"/>
    <mergeCell ref="AW9:AW10"/>
    <mergeCell ref="AL9:AL10"/>
    <mergeCell ref="BD9:BF9"/>
    <mergeCell ref="BG9:BI9"/>
    <mergeCell ref="BJ9:BL9"/>
    <mergeCell ref="AN9:AN10"/>
    <mergeCell ref="AO9:AO10"/>
    <mergeCell ref="AX9:AX10"/>
    <mergeCell ref="AY9:AY10"/>
    <mergeCell ref="AZ9:AZ10"/>
    <mergeCell ref="BB9:BB10"/>
    <mergeCell ref="AM9:AM10"/>
    <mergeCell ref="AH9:AH10"/>
    <mergeCell ref="AI9:AI10"/>
    <mergeCell ref="AJ9:AJ10"/>
    <mergeCell ref="AK9:AK10"/>
    <mergeCell ref="R8:R10"/>
    <mergeCell ref="S8:S10"/>
    <mergeCell ref="T8:T10"/>
    <mergeCell ref="U8:U10"/>
    <mergeCell ref="Q8:Q10"/>
    <mergeCell ref="K8:K10"/>
    <mergeCell ref="L8:L10"/>
    <mergeCell ref="M8:M10"/>
    <mergeCell ref="N8:N10"/>
    <mergeCell ref="O8:O10"/>
    <mergeCell ref="P8:P10"/>
  </mergeCells>
  <conditionalFormatting sqref="K20">
    <cfRule type="duplicateValues" dxfId="26" priority="36"/>
  </conditionalFormatting>
  <conditionalFormatting sqref="K20">
    <cfRule type="duplicateValues" dxfId="25" priority="38"/>
  </conditionalFormatting>
  <conditionalFormatting sqref="K20">
    <cfRule type="duplicateValues" dxfId="24" priority="37"/>
  </conditionalFormatting>
  <conditionalFormatting sqref="K30">
    <cfRule type="duplicateValues" dxfId="23" priority="33"/>
  </conditionalFormatting>
  <conditionalFormatting sqref="K30">
    <cfRule type="duplicateValues" dxfId="22" priority="35"/>
  </conditionalFormatting>
  <conditionalFormatting sqref="K30">
    <cfRule type="duplicateValues" dxfId="21" priority="34"/>
  </conditionalFormatting>
  <conditionalFormatting sqref="AT177:AU177">
    <cfRule type="duplicateValues" dxfId="20" priority="27" stopIfTrue="1"/>
  </conditionalFormatting>
  <conditionalFormatting sqref="AX177">
    <cfRule type="duplicateValues" dxfId="19" priority="28" stopIfTrue="1"/>
  </conditionalFormatting>
  <conditionalFormatting sqref="AT178:AU178">
    <cfRule type="duplicateValues" dxfId="18" priority="25" stopIfTrue="1"/>
  </conditionalFormatting>
  <conditionalFormatting sqref="AX178">
    <cfRule type="duplicateValues" dxfId="17" priority="26" stopIfTrue="1"/>
  </conditionalFormatting>
  <conditionalFormatting sqref="AT249:AU249">
    <cfRule type="duplicateValues" dxfId="16" priority="19" stopIfTrue="1"/>
  </conditionalFormatting>
  <conditionalFormatting sqref="AX249">
    <cfRule type="duplicateValues" dxfId="15" priority="20" stopIfTrue="1"/>
  </conditionalFormatting>
  <conditionalFormatting sqref="AT250:AU251">
    <cfRule type="duplicateValues" dxfId="14" priority="17" stopIfTrue="1"/>
  </conditionalFormatting>
  <conditionalFormatting sqref="AX250:AX251">
    <cfRule type="duplicateValues" dxfId="13" priority="18" stopIfTrue="1"/>
  </conditionalFormatting>
  <conditionalFormatting sqref="K21">
    <cfRule type="duplicateValues" dxfId="12" priority="11"/>
  </conditionalFormatting>
  <conditionalFormatting sqref="K21">
    <cfRule type="duplicateValues" dxfId="11" priority="13"/>
  </conditionalFormatting>
  <conditionalFormatting sqref="K21">
    <cfRule type="duplicateValues" dxfId="10" priority="12"/>
  </conditionalFormatting>
  <conditionalFormatting sqref="AT291:AU293">
    <cfRule type="duplicateValues" dxfId="9" priority="9" stopIfTrue="1"/>
  </conditionalFormatting>
  <conditionalFormatting sqref="AX291:AX293">
    <cfRule type="duplicateValues" dxfId="8" priority="10" stopIfTrue="1"/>
  </conditionalFormatting>
  <conditionalFormatting sqref="K84">
    <cfRule type="duplicateValues" dxfId="7" priority="6"/>
  </conditionalFormatting>
  <conditionalFormatting sqref="K84">
    <cfRule type="duplicateValues" dxfId="6" priority="8"/>
  </conditionalFormatting>
  <conditionalFormatting sqref="K84">
    <cfRule type="duplicateValues" dxfId="5" priority="7"/>
  </conditionalFormatting>
  <conditionalFormatting sqref="K22">
    <cfRule type="duplicateValues" dxfId="4" priority="3"/>
  </conditionalFormatting>
  <conditionalFormatting sqref="K22">
    <cfRule type="duplicateValues" dxfId="3" priority="5"/>
  </conditionalFormatting>
  <conditionalFormatting sqref="K22">
    <cfRule type="duplicateValues" dxfId="2" priority="4"/>
  </conditionalFormatting>
  <conditionalFormatting sqref="H102:H106">
    <cfRule type="duplicateValues" dxfId="1" priority="1"/>
  </conditionalFormatting>
  <conditionalFormatting sqref="H92:H101">
    <cfRule type="duplicateValues" dxfId="0" priority="2"/>
  </conditionalFormatting>
  <dataValidations count="15">
    <dataValidation type="list" allowBlank="1" showInputMessage="1" showErrorMessage="1" sqref="L177:L178 L234 L253 L249:L251 L189 L257 L191 L194 L197 L200 L144:L145 K291:K293 L203 L207:L214">
      <formula1>основания150</formula1>
    </dataValidation>
    <dataValidation type="list" allowBlank="1" showInputMessage="1" showErrorMessage="1" sqref="WME122 WLT123 WCI122 VSM122 VIQ122 UYU122 UOY122 UFC122 TVG122 TLK122 TBO122 SRS122 SHW122 RYA122 ROE122 REI122 QUM122 QKQ122 QAU122 PQY122 PHC122 OXG122 ONK122 ODO122 NTS122 NJW122 NAA122 MQE122 MGI122 LWM122 LMQ122 LCU122 KSY122 KJC122 JZG122 JPK122 JFO122 IVS122 ILW122 ICA122 HSE122 HII122 GYM122 GOQ122 GEU122 FUY122 FLC122 FBG122 ERK122 EHO122 DXS122 DNW122 DEA122 CUE122 CKI122 CAM122 BQQ122 BGU122 AWY122 ANC122 ADG122 TK122 JO122 WWA122 WBX123 VSB123 VIF123 UYJ123 UON123 UER123 TUV123 TKZ123 TBD123 SRH123 SHL123 RXP123 RNT123 RDX123 QUB123 QKF123 QAJ123 PQN123 PGR123 OWV123 OMZ123 ODD123 NTH123 NJL123 MZP123 MPT123 MFX123 LWB123 LMF123 LCJ123 KSN123 KIR123 JYV123 JOZ123 JFD123 IVH123 ILL123 IBP123 HRT123 HHX123 GYB123 GOF123 GEJ123 FUN123 FKR123 FAV123 EQZ123 EHD123 DXH123 DNL123 DDP123 CTT123 CJX123 CAB123 BQF123 BGJ123 AWN123 AMR123 ACV123 SZ123 JD123 WVP123 AB131 AB295:AB297 AB207:AB229">
      <formula1>ЕИ</formula1>
    </dataValidation>
    <dataValidation type="list" allowBlank="1" showInputMessage="1" showErrorMessage="1" sqref="WLX122 WLM123 WCB122 VSF122 VIJ122 UYN122 UOR122 UEV122 TUZ122 TLD122 TBH122 SRL122 SHP122 RXT122 RNX122 REB122 QUF122 QKJ122 QAN122 PQR122 PGV122 OWZ122 OND122 ODH122 NTL122 NJP122 MZT122 MPX122 MGB122 LWF122 LMJ122 LCN122 KSR122 KIV122 JYZ122 JPD122 JFH122 IVL122 ILP122 IBT122 HRX122 HIB122 GYF122 GOJ122 GEN122 FUR122 FKV122 FAZ122 ERD122 EHH122 DXL122 DNP122 DDT122 CTX122 CKB122 CAF122 BQJ122 BGN122 AWR122 AMV122 ACZ122 TD122 JH122 WVT122 WBQ123 VRU123 VHY123 UYC123 UOG123 UEK123 TUO123 TKS123 TAW123 SRA123 SHE123 RXI123 RNM123 RDQ123 QTU123 QJY123 QAC123 PQG123 PGK123 OWO123 OMS123 OCW123 NTA123 NJE123 MZI123 MPM123 MFQ123 LVU123 LLY123 LCC123 KSG123 KIK123 JYO123 JOS123 JEW123 IVA123 ILE123 IBI123 HRM123 HHQ123 GXU123 GNY123 GEC123 FUG123 FKK123 FAO123 EQS123 EGW123 DXA123 DNE123 DDI123 CTM123 CJQ123 BZU123 BPY123 BGC123 AWG123 AMK123 ACO123 SS123 IW123 WVI123 U184:U185 U207:U208 U131 U276 U140:U143 T267:U267 U258:U266 U268:U270">
      <formula1>Инкотермс</formula1>
    </dataValidation>
    <dataValidation type="custom" allowBlank="1" showInputMessage="1" showErrorMessage="1" sqref="AY131108:AY131131 AY65572:AY65595 AY196644:AY196667 AY983076:AY983099 AY917540:AY917563 AY852004:AY852027 AY786468:AY786491 AY720932:AY720955 AY655396:AY655419 AY589860:AY589883 AY524324:AY524347 AY458788:AY458811 AY393252:AY393275 AY327716:AY327739 AY262180:AY262203">
      <formula1>AO65572*AX65572</formula1>
    </dataValidation>
    <dataValidation type="list" allowBlank="1" showInputMessage="1" showErrorMessage="1" sqref="WVQ983076:WVQ983904 L65572:L66400 JE65572:JE66400 TA65572:TA66400 ACW65572:ACW66400 AMS65572:AMS66400 AWO65572:AWO66400 BGK65572:BGK66400 BQG65572:BQG66400 CAC65572:CAC66400 CJY65572:CJY66400 CTU65572:CTU66400 DDQ65572:DDQ66400 DNM65572:DNM66400 DXI65572:DXI66400 EHE65572:EHE66400 ERA65572:ERA66400 FAW65572:FAW66400 FKS65572:FKS66400 FUO65572:FUO66400 GEK65572:GEK66400 GOG65572:GOG66400 GYC65572:GYC66400 HHY65572:HHY66400 HRU65572:HRU66400 IBQ65572:IBQ66400 ILM65572:ILM66400 IVI65572:IVI66400 JFE65572:JFE66400 JPA65572:JPA66400 JYW65572:JYW66400 KIS65572:KIS66400 KSO65572:KSO66400 LCK65572:LCK66400 LMG65572:LMG66400 LWC65572:LWC66400 MFY65572:MFY66400 MPU65572:MPU66400 MZQ65572:MZQ66400 NJM65572:NJM66400 NTI65572:NTI66400 ODE65572:ODE66400 ONA65572:ONA66400 OWW65572:OWW66400 PGS65572:PGS66400 PQO65572:PQO66400 QAK65572:QAK66400 QKG65572:QKG66400 QUC65572:QUC66400 RDY65572:RDY66400 RNU65572:RNU66400 RXQ65572:RXQ66400 SHM65572:SHM66400 SRI65572:SRI66400 TBE65572:TBE66400 TLA65572:TLA66400 TUW65572:TUW66400 UES65572:UES66400 UOO65572:UOO66400 UYK65572:UYK66400 VIG65572:VIG66400 VSC65572:VSC66400 WBY65572:WBY66400 WLU65572:WLU66400 WVQ65572:WVQ66400 L131108:L131936 JE131108:JE131936 TA131108:TA131936 ACW131108:ACW131936 AMS131108:AMS131936 AWO131108:AWO131936 BGK131108:BGK131936 BQG131108:BQG131936 CAC131108:CAC131936 CJY131108:CJY131936 CTU131108:CTU131936 DDQ131108:DDQ131936 DNM131108:DNM131936 DXI131108:DXI131936 EHE131108:EHE131936 ERA131108:ERA131936 FAW131108:FAW131936 FKS131108:FKS131936 FUO131108:FUO131936 GEK131108:GEK131936 GOG131108:GOG131936 GYC131108:GYC131936 HHY131108:HHY131936 HRU131108:HRU131936 IBQ131108:IBQ131936 ILM131108:ILM131936 IVI131108:IVI131936 JFE131108:JFE131936 JPA131108:JPA131936 JYW131108:JYW131936 KIS131108:KIS131936 KSO131108:KSO131936 LCK131108:LCK131936 LMG131108:LMG131936 LWC131108:LWC131936 MFY131108:MFY131936 MPU131108:MPU131936 MZQ131108:MZQ131936 NJM131108:NJM131936 NTI131108:NTI131936 ODE131108:ODE131936 ONA131108:ONA131936 OWW131108:OWW131936 PGS131108:PGS131936 PQO131108:PQO131936 QAK131108:QAK131936 QKG131108:QKG131936 QUC131108:QUC131936 RDY131108:RDY131936 RNU131108:RNU131936 RXQ131108:RXQ131936 SHM131108:SHM131936 SRI131108:SRI131936 TBE131108:TBE131936 TLA131108:TLA131936 TUW131108:TUW131936 UES131108:UES131936 UOO131108:UOO131936 UYK131108:UYK131936 VIG131108:VIG131936 VSC131108:VSC131936 WBY131108:WBY131936 WLU131108:WLU131936 WVQ131108:WVQ131936 L196644:L197472 JE196644:JE197472 TA196644:TA197472 ACW196644:ACW197472 AMS196644:AMS197472 AWO196644:AWO197472 BGK196644:BGK197472 BQG196644:BQG197472 CAC196644:CAC197472 CJY196644:CJY197472 CTU196644:CTU197472 DDQ196644:DDQ197472 DNM196644:DNM197472 DXI196644:DXI197472 EHE196644:EHE197472 ERA196644:ERA197472 FAW196644:FAW197472 FKS196644:FKS197472 FUO196644:FUO197472 GEK196644:GEK197472 GOG196644:GOG197472 GYC196644:GYC197472 HHY196644:HHY197472 HRU196644:HRU197472 IBQ196644:IBQ197472 ILM196644:ILM197472 IVI196644:IVI197472 JFE196644:JFE197472 JPA196644:JPA197472 JYW196644:JYW197472 KIS196644:KIS197472 KSO196644:KSO197472 LCK196644:LCK197472 LMG196644:LMG197472 LWC196644:LWC197472 MFY196644:MFY197472 MPU196644:MPU197472 MZQ196644:MZQ197472 NJM196644:NJM197472 NTI196644:NTI197472 ODE196644:ODE197472 ONA196644:ONA197472 OWW196644:OWW197472 PGS196644:PGS197472 PQO196644:PQO197472 QAK196644:QAK197472 QKG196644:QKG197472 QUC196644:QUC197472 RDY196644:RDY197472 RNU196644:RNU197472 RXQ196644:RXQ197472 SHM196644:SHM197472 SRI196644:SRI197472 TBE196644:TBE197472 TLA196644:TLA197472 TUW196644:TUW197472 UES196644:UES197472 UOO196644:UOO197472 UYK196644:UYK197472 VIG196644:VIG197472 VSC196644:VSC197472 WBY196644:WBY197472 WLU196644:WLU197472 WVQ196644:WVQ197472 L262180:L263008 JE262180:JE263008 TA262180:TA263008 ACW262180:ACW263008 AMS262180:AMS263008 AWO262180:AWO263008 BGK262180:BGK263008 BQG262180:BQG263008 CAC262180:CAC263008 CJY262180:CJY263008 CTU262180:CTU263008 DDQ262180:DDQ263008 DNM262180:DNM263008 DXI262180:DXI263008 EHE262180:EHE263008 ERA262180:ERA263008 FAW262180:FAW263008 FKS262180:FKS263008 FUO262180:FUO263008 GEK262180:GEK263008 GOG262180:GOG263008 GYC262180:GYC263008 HHY262180:HHY263008 HRU262180:HRU263008 IBQ262180:IBQ263008 ILM262180:ILM263008 IVI262180:IVI263008 JFE262180:JFE263008 JPA262180:JPA263008 JYW262180:JYW263008 KIS262180:KIS263008 KSO262180:KSO263008 LCK262180:LCK263008 LMG262180:LMG263008 LWC262180:LWC263008 MFY262180:MFY263008 MPU262180:MPU263008 MZQ262180:MZQ263008 NJM262180:NJM263008 NTI262180:NTI263008 ODE262180:ODE263008 ONA262180:ONA263008 OWW262180:OWW263008 PGS262180:PGS263008 PQO262180:PQO263008 QAK262180:QAK263008 QKG262180:QKG263008 QUC262180:QUC263008 RDY262180:RDY263008 RNU262180:RNU263008 RXQ262180:RXQ263008 SHM262180:SHM263008 SRI262180:SRI263008 TBE262180:TBE263008 TLA262180:TLA263008 TUW262180:TUW263008 UES262180:UES263008 UOO262180:UOO263008 UYK262180:UYK263008 VIG262180:VIG263008 VSC262180:VSC263008 WBY262180:WBY263008 WLU262180:WLU263008 WVQ262180:WVQ263008 L327716:L328544 JE327716:JE328544 TA327716:TA328544 ACW327716:ACW328544 AMS327716:AMS328544 AWO327716:AWO328544 BGK327716:BGK328544 BQG327716:BQG328544 CAC327716:CAC328544 CJY327716:CJY328544 CTU327716:CTU328544 DDQ327716:DDQ328544 DNM327716:DNM328544 DXI327716:DXI328544 EHE327716:EHE328544 ERA327716:ERA328544 FAW327716:FAW328544 FKS327716:FKS328544 FUO327716:FUO328544 GEK327716:GEK328544 GOG327716:GOG328544 GYC327716:GYC328544 HHY327716:HHY328544 HRU327716:HRU328544 IBQ327716:IBQ328544 ILM327716:ILM328544 IVI327716:IVI328544 JFE327716:JFE328544 JPA327716:JPA328544 JYW327716:JYW328544 KIS327716:KIS328544 KSO327716:KSO328544 LCK327716:LCK328544 LMG327716:LMG328544 LWC327716:LWC328544 MFY327716:MFY328544 MPU327716:MPU328544 MZQ327716:MZQ328544 NJM327716:NJM328544 NTI327716:NTI328544 ODE327716:ODE328544 ONA327716:ONA328544 OWW327716:OWW328544 PGS327716:PGS328544 PQO327716:PQO328544 QAK327716:QAK328544 QKG327716:QKG328544 QUC327716:QUC328544 RDY327716:RDY328544 RNU327716:RNU328544 RXQ327716:RXQ328544 SHM327716:SHM328544 SRI327716:SRI328544 TBE327716:TBE328544 TLA327716:TLA328544 TUW327716:TUW328544 UES327716:UES328544 UOO327716:UOO328544 UYK327716:UYK328544 VIG327716:VIG328544 VSC327716:VSC328544 WBY327716:WBY328544 WLU327716:WLU328544 WVQ327716:WVQ328544 L393252:L394080 JE393252:JE394080 TA393252:TA394080 ACW393252:ACW394080 AMS393252:AMS394080 AWO393252:AWO394080 BGK393252:BGK394080 BQG393252:BQG394080 CAC393252:CAC394080 CJY393252:CJY394080 CTU393252:CTU394080 DDQ393252:DDQ394080 DNM393252:DNM394080 DXI393252:DXI394080 EHE393252:EHE394080 ERA393252:ERA394080 FAW393252:FAW394080 FKS393252:FKS394080 FUO393252:FUO394080 GEK393252:GEK394080 GOG393252:GOG394080 GYC393252:GYC394080 HHY393252:HHY394080 HRU393252:HRU394080 IBQ393252:IBQ394080 ILM393252:ILM394080 IVI393252:IVI394080 JFE393252:JFE394080 JPA393252:JPA394080 JYW393252:JYW394080 KIS393252:KIS394080 KSO393252:KSO394080 LCK393252:LCK394080 LMG393252:LMG394080 LWC393252:LWC394080 MFY393252:MFY394080 MPU393252:MPU394080 MZQ393252:MZQ394080 NJM393252:NJM394080 NTI393252:NTI394080 ODE393252:ODE394080 ONA393252:ONA394080 OWW393252:OWW394080 PGS393252:PGS394080 PQO393252:PQO394080 QAK393252:QAK394080 QKG393252:QKG394080 QUC393252:QUC394080 RDY393252:RDY394080 RNU393252:RNU394080 RXQ393252:RXQ394080 SHM393252:SHM394080 SRI393252:SRI394080 TBE393252:TBE394080 TLA393252:TLA394080 TUW393252:TUW394080 UES393252:UES394080 UOO393252:UOO394080 UYK393252:UYK394080 VIG393252:VIG394080 VSC393252:VSC394080 WBY393252:WBY394080 WLU393252:WLU394080 WVQ393252:WVQ394080 L458788:L459616 JE458788:JE459616 TA458788:TA459616 ACW458788:ACW459616 AMS458788:AMS459616 AWO458788:AWO459616 BGK458788:BGK459616 BQG458788:BQG459616 CAC458788:CAC459616 CJY458788:CJY459616 CTU458788:CTU459616 DDQ458788:DDQ459616 DNM458788:DNM459616 DXI458788:DXI459616 EHE458788:EHE459616 ERA458788:ERA459616 FAW458788:FAW459616 FKS458788:FKS459616 FUO458788:FUO459616 GEK458788:GEK459616 GOG458788:GOG459616 GYC458788:GYC459616 HHY458788:HHY459616 HRU458788:HRU459616 IBQ458788:IBQ459616 ILM458788:ILM459616 IVI458788:IVI459616 JFE458788:JFE459616 JPA458788:JPA459616 JYW458788:JYW459616 KIS458788:KIS459616 KSO458788:KSO459616 LCK458788:LCK459616 LMG458788:LMG459616 LWC458788:LWC459616 MFY458788:MFY459616 MPU458788:MPU459616 MZQ458788:MZQ459616 NJM458788:NJM459616 NTI458788:NTI459616 ODE458788:ODE459616 ONA458788:ONA459616 OWW458788:OWW459616 PGS458788:PGS459616 PQO458788:PQO459616 QAK458788:QAK459616 QKG458788:QKG459616 QUC458788:QUC459616 RDY458788:RDY459616 RNU458788:RNU459616 RXQ458788:RXQ459616 SHM458788:SHM459616 SRI458788:SRI459616 TBE458788:TBE459616 TLA458788:TLA459616 TUW458788:TUW459616 UES458788:UES459616 UOO458788:UOO459616 UYK458788:UYK459616 VIG458788:VIG459616 VSC458788:VSC459616 WBY458788:WBY459616 WLU458788:WLU459616 WVQ458788:WVQ459616 L524324:L525152 JE524324:JE525152 TA524324:TA525152 ACW524324:ACW525152 AMS524324:AMS525152 AWO524324:AWO525152 BGK524324:BGK525152 BQG524324:BQG525152 CAC524324:CAC525152 CJY524324:CJY525152 CTU524324:CTU525152 DDQ524324:DDQ525152 DNM524324:DNM525152 DXI524324:DXI525152 EHE524324:EHE525152 ERA524324:ERA525152 FAW524324:FAW525152 FKS524324:FKS525152 FUO524324:FUO525152 GEK524324:GEK525152 GOG524324:GOG525152 GYC524324:GYC525152 HHY524324:HHY525152 HRU524324:HRU525152 IBQ524324:IBQ525152 ILM524324:ILM525152 IVI524324:IVI525152 JFE524324:JFE525152 JPA524324:JPA525152 JYW524324:JYW525152 KIS524324:KIS525152 KSO524324:KSO525152 LCK524324:LCK525152 LMG524324:LMG525152 LWC524324:LWC525152 MFY524324:MFY525152 MPU524324:MPU525152 MZQ524324:MZQ525152 NJM524324:NJM525152 NTI524324:NTI525152 ODE524324:ODE525152 ONA524324:ONA525152 OWW524324:OWW525152 PGS524324:PGS525152 PQO524324:PQO525152 QAK524324:QAK525152 QKG524324:QKG525152 QUC524324:QUC525152 RDY524324:RDY525152 RNU524324:RNU525152 RXQ524324:RXQ525152 SHM524324:SHM525152 SRI524324:SRI525152 TBE524324:TBE525152 TLA524324:TLA525152 TUW524324:TUW525152 UES524324:UES525152 UOO524324:UOO525152 UYK524324:UYK525152 VIG524324:VIG525152 VSC524324:VSC525152 WBY524324:WBY525152 WLU524324:WLU525152 WVQ524324:WVQ525152 L589860:L590688 JE589860:JE590688 TA589860:TA590688 ACW589860:ACW590688 AMS589860:AMS590688 AWO589860:AWO590688 BGK589860:BGK590688 BQG589860:BQG590688 CAC589860:CAC590688 CJY589860:CJY590688 CTU589860:CTU590688 DDQ589860:DDQ590688 DNM589860:DNM590688 DXI589860:DXI590688 EHE589860:EHE590688 ERA589860:ERA590688 FAW589860:FAW590688 FKS589860:FKS590688 FUO589860:FUO590688 GEK589860:GEK590688 GOG589860:GOG590688 GYC589860:GYC590688 HHY589860:HHY590688 HRU589860:HRU590688 IBQ589860:IBQ590688 ILM589860:ILM590688 IVI589860:IVI590688 JFE589860:JFE590688 JPA589860:JPA590688 JYW589860:JYW590688 KIS589860:KIS590688 KSO589860:KSO590688 LCK589860:LCK590688 LMG589860:LMG590688 LWC589860:LWC590688 MFY589860:MFY590688 MPU589860:MPU590688 MZQ589860:MZQ590688 NJM589860:NJM590688 NTI589860:NTI590688 ODE589860:ODE590688 ONA589860:ONA590688 OWW589860:OWW590688 PGS589860:PGS590688 PQO589860:PQO590688 QAK589860:QAK590688 QKG589860:QKG590688 QUC589860:QUC590688 RDY589860:RDY590688 RNU589860:RNU590688 RXQ589860:RXQ590688 SHM589860:SHM590688 SRI589860:SRI590688 TBE589860:TBE590688 TLA589860:TLA590688 TUW589860:TUW590688 UES589860:UES590688 UOO589860:UOO590688 UYK589860:UYK590688 VIG589860:VIG590688 VSC589860:VSC590688 WBY589860:WBY590688 WLU589860:WLU590688 WVQ589860:WVQ590688 L655396:L656224 JE655396:JE656224 TA655396:TA656224 ACW655396:ACW656224 AMS655396:AMS656224 AWO655396:AWO656224 BGK655396:BGK656224 BQG655396:BQG656224 CAC655396:CAC656224 CJY655396:CJY656224 CTU655396:CTU656224 DDQ655396:DDQ656224 DNM655396:DNM656224 DXI655396:DXI656224 EHE655396:EHE656224 ERA655396:ERA656224 FAW655396:FAW656224 FKS655396:FKS656224 FUO655396:FUO656224 GEK655396:GEK656224 GOG655396:GOG656224 GYC655396:GYC656224 HHY655396:HHY656224 HRU655396:HRU656224 IBQ655396:IBQ656224 ILM655396:ILM656224 IVI655396:IVI656224 JFE655396:JFE656224 JPA655396:JPA656224 JYW655396:JYW656224 KIS655396:KIS656224 KSO655396:KSO656224 LCK655396:LCK656224 LMG655396:LMG656224 LWC655396:LWC656224 MFY655396:MFY656224 MPU655396:MPU656224 MZQ655396:MZQ656224 NJM655396:NJM656224 NTI655396:NTI656224 ODE655396:ODE656224 ONA655396:ONA656224 OWW655396:OWW656224 PGS655396:PGS656224 PQO655396:PQO656224 QAK655396:QAK656224 QKG655396:QKG656224 QUC655396:QUC656224 RDY655396:RDY656224 RNU655396:RNU656224 RXQ655396:RXQ656224 SHM655396:SHM656224 SRI655396:SRI656224 TBE655396:TBE656224 TLA655396:TLA656224 TUW655396:TUW656224 UES655396:UES656224 UOO655396:UOO656224 UYK655396:UYK656224 VIG655396:VIG656224 VSC655396:VSC656224 WBY655396:WBY656224 WLU655396:WLU656224 WVQ655396:WVQ656224 L720932:L721760 JE720932:JE721760 TA720932:TA721760 ACW720932:ACW721760 AMS720932:AMS721760 AWO720932:AWO721760 BGK720932:BGK721760 BQG720932:BQG721760 CAC720932:CAC721760 CJY720932:CJY721760 CTU720932:CTU721760 DDQ720932:DDQ721760 DNM720932:DNM721760 DXI720932:DXI721760 EHE720932:EHE721760 ERA720932:ERA721760 FAW720932:FAW721760 FKS720932:FKS721760 FUO720932:FUO721760 GEK720932:GEK721760 GOG720932:GOG721760 GYC720932:GYC721760 HHY720932:HHY721760 HRU720932:HRU721760 IBQ720932:IBQ721760 ILM720932:ILM721760 IVI720932:IVI721760 JFE720932:JFE721760 JPA720932:JPA721760 JYW720932:JYW721760 KIS720932:KIS721760 KSO720932:KSO721760 LCK720932:LCK721760 LMG720932:LMG721760 LWC720932:LWC721760 MFY720932:MFY721760 MPU720932:MPU721760 MZQ720932:MZQ721760 NJM720932:NJM721760 NTI720932:NTI721760 ODE720932:ODE721760 ONA720932:ONA721760 OWW720932:OWW721760 PGS720932:PGS721760 PQO720932:PQO721760 QAK720932:QAK721760 QKG720932:QKG721760 QUC720932:QUC721760 RDY720932:RDY721760 RNU720932:RNU721760 RXQ720932:RXQ721760 SHM720932:SHM721760 SRI720932:SRI721760 TBE720932:TBE721760 TLA720932:TLA721760 TUW720932:TUW721760 UES720932:UES721760 UOO720932:UOO721760 UYK720932:UYK721760 VIG720932:VIG721760 VSC720932:VSC721760 WBY720932:WBY721760 WLU720932:WLU721760 WVQ720932:WVQ721760 L786468:L787296 JE786468:JE787296 TA786468:TA787296 ACW786468:ACW787296 AMS786468:AMS787296 AWO786468:AWO787296 BGK786468:BGK787296 BQG786468:BQG787296 CAC786468:CAC787296 CJY786468:CJY787296 CTU786468:CTU787296 DDQ786468:DDQ787296 DNM786468:DNM787296 DXI786468:DXI787296 EHE786468:EHE787296 ERA786468:ERA787296 FAW786468:FAW787296 FKS786468:FKS787296 FUO786468:FUO787296 GEK786468:GEK787296 GOG786468:GOG787296 GYC786468:GYC787296 HHY786468:HHY787296 HRU786468:HRU787296 IBQ786468:IBQ787296 ILM786468:ILM787296 IVI786468:IVI787296 JFE786468:JFE787296 JPA786468:JPA787296 JYW786468:JYW787296 KIS786468:KIS787296 KSO786468:KSO787296 LCK786468:LCK787296 LMG786468:LMG787296 LWC786468:LWC787296 MFY786468:MFY787296 MPU786468:MPU787296 MZQ786468:MZQ787296 NJM786468:NJM787296 NTI786468:NTI787296 ODE786468:ODE787296 ONA786468:ONA787296 OWW786468:OWW787296 PGS786468:PGS787296 PQO786468:PQO787296 QAK786468:QAK787296 QKG786468:QKG787296 QUC786468:QUC787296 RDY786468:RDY787296 RNU786468:RNU787296 RXQ786468:RXQ787296 SHM786468:SHM787296 SRI786468:SRI787296 TBE786468:TBE787296 TLA786468:TLA787296 TUW786468:TUW787296 UES786468:UES787296 UOO786468:UOO787296 UYK786468:UYK787296 VIG786468:VIG787296 VSC786468:VSC787296 WBY786468:WBY787296 WLU786468:WLU787296 WVQ786468:WVQ787296 L852004:L852832 JE852004:JE852832 TA852004:TA852832 ACW852004:ACW852832 AMS852004:AMS852832 AWO852004:AWO852832 BGK852004:BGK852832 BQG852004:BQG852832 CAC852004:CAC852832 CJY852004:CJY852832 CTU852004:CTU852832 DDQ852004:DDQ852832 DNM852004:DNM852832 DXI852004:DXI852832 EHE852004:EHE852832 ERA852004:ERA852832 FAW852004:FAW852832 FKS852004:FKS852832 FUO852004:FUO852832 GEK852004:GEK852832 GOG852004:GOG852832 GYC852004:GYC852832 HHY852004:HHY852832 HRU852004:HRU852832 IBQ852004:IBQ852832 ILM852004:ILM852832 IVI852004:IVI852832 JFE852004:JFE852832 JPA852004:JPA852832 JYW852004:JYW852832 KIS852004:KIS852832 KSO852004:KSO852832 LCK852004:LCK852832 LMG852004:LMG852832 LWC852004:LWC852832 MFY852004:MFY852832 MPU852004:MPU852832 MZQ852004:MZQ852832 NJM852004:NJM852832 NTI852004:NTI852832 ODE852004:ODE852832 ONA852004:ONA852832 OWW852004:OWW852832 PGS852004:PGS852832 PQO852004:PQO852832 QAK852004:QAK852832 QKG852004:QKG852832 QUC852004:QUC852832 RDY852004:RDY852832 RNU852004:RNU852832 RXQ852004:RXQ852832 SHM852004:SHM852832 SRI852004:SRI852832 TBE852004:TBE852832 TLA852004:TLA852832 TUW852004:TUW852832 UES852004:UES852832 UOO852004:UOO852832 UYK852004:UYK852832 VIG852004:VIG852832 VSC852004:VSC852832 WBY852004:WBY852832 WLU852004:WLU852832 WVQ852004:WVQ852832 L917540:L918368 JE917540:JE918368 TA917540:TA918368 ACW917540:ACW918368 AMS917540:AMS918368 AWO917540:AWO918368 BGK917540:BGK918368 BQG917540:BQG918368 CAC917540:CAC918368 CJY917540:CJY918368 CTU917540:CTU918368 DDQ917540:DDQ918368 DNM917540:DNM918368 DXI917540:DXI918368 EHE917540:EHE918368 ERA917540:ERA918368 FAW917540:FAW918368 FKS917540:FKS918368 FUO917540:FUO918368 GEK917540:GEK918368 GOG917540:GOG918368 GYC917540:GYC918368 HHY917540:HHY918368 HRU917540:HRU918368 IBQ917540:IBQ918368 ILM917540:ILM918368 IVI917540:IVI918368 JFE917540:JFE918368 JPA917540:JPA918368 JYW917540:JYW918368 KIS917540:KIS918368 KSO917540:KSO918368 LCK917540:LCK918368 LMG917540:LMG918368 LWC917540:LWC918368 MFY917540:MFY918368 MPU917540:MPU918368 MZQ917540:MZQ918368 NJM917540:NJM918368 NTI917540:NTI918368 ODE917540:ODE918368 ONA917540:ONA918368 OWW917540:OWW918368 PGS917540:PGS918368 PQO917540:PQO918368 QAK917540:QAK918368 QKG917540:QKG918368 QUC917540:QUC918368 RDY917540:RDY918368 RNU917540:RNU918368 RXQ917540:RXQ918368 SHM917540:SHM918368 SRI917540:SRI918368 TBE917540:TBE918368 TLA917540:TLA918368 TUW917540:TUW918368 UES917540:UES918368 UOO917540:UOO918368 UYK917540:UYK918368 VIG917540:VIG918368 VSC917540:VSC918368 WBY917540:WBY918368 WLU917540:WLU918368 WVQ917540:WVQ918368 L983076:L983904 JE983076:JE983904 TA983076:TA983904 ACW983076:ACW983904 AMS983076:AMS983904 AWO983076:AWO983904 BGK983076:BGK983904 BQG983076:BQG983904 CAC983076:CAC983904 CJY983076:CJY983904 CTU983076:CTU983904 DDQ983076:DDQ983904 DNM983076:DNM983904 DXI983076:DXI983904 EHE983076:EHE983904 ERA983076:ERA983904 FAW983076:FAW983904 FKS983076:FKS983904 FUO983076:FUO983904 GEK983076:GEK983904 GOG983076:GOG983904 GYC983076:GYC983904 HHY983076:HHY983904 HRU983076:HRU983904 IBQ983076:IBQ983904 ILM983076:ILM983904 IVI983076:IVI983904 JFE983076:JFE983904 JPA983076:JPA983904 JYW983076:JYW983904 KIS983076:KIS983904 KSO983076:KSO983904 LCK983076:LCK983904 LMG983076:LMG983904 LWC983076:LWC983904 MFY983076:MFY983904 MPU983076:MPU983904 MZQ983076:MZQ983904 NJM983076:NJM983904 NTI983076:NTI983904 ODE983076:ODE983904 ONA983076:ONA983904 OWW983076:OWW983904 PGS983076:PGS983904 PQO983076:PQO983904 QAK983076:QAK983904 QKG983076:QKG983904 QUC983076:QUC983904 RDY983076:RDY983904 RNU983076:RNU983904 RXQ983076:RXQ983904 SHM983076:SHM983904 SRI983076:SRI983904 TBE983076:TBE983904 TLA983076:TLA983904 TUW983076:TUW983904 UES983076:UES983904 UOO983076:UOO983904 UYK983076:UYK983904 VIG983076:VIG983904 VSC983076:VSC983904 WBY983076:WBY983904 WLU983076:WLU983904 IW107 IW12 WVI12 WVI107 WLM12 WLM107 WBQ12 WBQ107 VRU12 VRU107 VHY12 VHY107 UYC12 UYC107 UOG12 UOG107 UEK12 UEK107 TUO12 TUO107 TKS12 TKS107 TAW12 TAW107 SRA12 SRA107 SHE12 SHE107 RXI12 RXI107 RNM12 RNM107 RDQ12 RDQ107 QTU12 QTU107 QJY12 QJY107 QAC12 QAC107 PQG12 PQG107 PGK12 PGK107 OWO12 OWO107 OMS12 OMS107 OCW12 OCW107 NTA12 NTA107 NJE12 NJE107 MZI12 MZI107 MPM12 MPM107 MFQ12 MFQ107 LVU12 LVU107 LLY12 LLY107 LCC12 LCC107 KSG12 KSG107 KIK12 KIK107 JYO12 JYO107 JOS12 JOS107 JEW12 JEW107 IVA12 IVA107 ILE12 ILE107 IBI12 IBI107 HRM12 HRM107 HHQ12 HHQ107 GXU12 GXU107 GNY12 GNY107 GEC12 GEC107 FUG12 FUG107 FKK12 FKK107 FAO12 FAO107 EQS12 EQS107 EGW12 EGW107 DXA12 DXA107 DNE12 DNE107 DDI12 DDI107 CTM12 CTM107 CJQ12 CJQ107 BZU12 BZU107 BPY12 BPY107 BGC12 BGC107 AWG12 AWG107 AMK12 AMK107 ACO12 ACO107 SS12 SS107 L12 ACU325:ACU326 SY325:SY326 JC325:JC326 WVO325:WVO326 WLS325:WLS326 WBW325:WBW326 VSA325:VSA326 VIE325:VIE326 UYI325:UYI326 UOM325:UOM326 UEQ325:UEQ326 TUU325:TUU326 TKY325:TKY326 TBC325:TBC326 SRG325:SRG326 SHK325:SHK326 RXO325:RXO326 RNS325:RNS326 RDW325:RDW326 QUA325:QUA326 QKE325:QKE326 QAI325:QAI326 PQM325:PQM326 PGQ325:PGQ326 OWU325:OWU326 OMY325:OMY326 ODC325:ODC326 NTG325:NTG326 NJK325:NJK326 MZO325:MZO326 MPS325:MPS326 MFW325:MFW326 LWA325:LWA326 LME325:LME326 LCI325:LCI326 KSM325:KSM326 KIQ325:KIQ326 JYU325:JYU326 JOY325:JOY326 JFC325:JFC326 IVG325:IVG326 ILK325:ILK326 IBO325:IBO326 HRS325:HRS326 HHW325:HHW326 GYA325:GYA326 GOE325:GOE326 GEI325:GEI326 FUM325:FUM326 FKQ325:FKQ326 FAU325:FAU326 EQY325:EQY326 EHC325:EHC326 DXG325:DXG326 DNK325:DNK326 DDO325:DDO326 CTS325:CTS326 CJW325:CJW326 CAA325:CAA326 BQE325:BQE326 BGI325:BGI326 AWM325:AWM326 DDQ327:DDQ864 L107 WBS122 DWY119 EGU119 EQQ119 FAM119 FKI119 FUE119 GEA119 GNW119 GXS119 HHO119 HRK119 IBG119 ILC119 IUY119 JEU119 JOQ119 JYM119 KII119 KSE119 LCA119 LLW119 LVS119 MFO119 MPK119 MZG119 NJC119 NSY119 OCU119 OMQ119 OWM119 PGI119 PQE119 QAA119 QJW119 QTS119 RDO119 RNK119 RXG119 SHC119 SQY119 TAU119 TKQ119 TUM119 UEI119 UOE119 UYA119 VHW119 VRS119 WBO119 WLK119 WVG119 IU119 SQ119 ACM119 AMI119 AWE119 BGA119 BPW119 BZS119 CJO119 CTK119 VRW122 VIA122 UYE122 UOI122 UEM122 TUQ122 TKU122 TAY122 SRC122 SHG122 RXK122 RNO122 RDS122 QTW122 QKA122 QAE122 PQI122 PGM122 OWQ122 OMU122 OCY122 NTC122 NJG122 MZK122 MPO122 MFS122 LVW122 LMA122 LCE122 KSI122 KIM122 JYQ122 JOU122 JEY122 IVC122 ILG122 IBK122 HRO122 HHS122 GXW122 GOA122 GEE122 FUI122 FKM122 FAQ122 EQU122 EGY122 DXC122 DNG122 DDK122 CTO122 CJS122 BZW122 BQA122 BGE122 AWI122 AMM122 ACQ122 SU122 IY122 WLO122 WVK122 DDG119 BFY120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IW46 SS46 ACO46 AMG271:AMG274 AMK46 AWF31 BGC55 BPY55 BZU55 CJQ55 CTM55 DDI55 DNE55 DXA55 EGW55 EQS55 FAO55 FKK55 FUG55 GEC55 GNY55 GXU55 HHQ55 HRM55 IBI55 ILE55 IVA55 JEW55 JOS55 JYO55 KIK55 KSG55 LCC55 LLY55 LVU55 MFQ55 MPM55 MZI55 NJE55 NTA55 OCW55 OMS55 OWO55 PGK55 PQG55 QAC55 QJY55 QTU55 RDQ55 RNM55 RXI55 SHE55 SRA55 TAW55 TKS55 TUO55 UEK55 UOG55 UYC55 VHY55 VRU55 WBQ55 WLM55 WVI55 IW55 SS55 ACO55 AMK55 EQS140:EQS143 ACS127 BPU120 BZQ120 CJM120 CTI120 DDE120 DNA120 DWW120 EGS120 EQO120 FAK120 FKG120 FUC120 GDY120 GNU120 GXQ120 HHM120 HRI120 IBE120 ILA120 IUW120 JES120 JOO120 JYK120 KIG120 KSC120 LBY120 LLU120 LVQ120 MFM120 MPI120 MZE120 NJA120 NSW120 OCS120 OMO120 OWK120 PGG120 PQC120 PZY120 QJU120 QTQ120 RDM120 RNI120 RXE120 SHA120 SQW120 TAS120 TKO120 TUK120 UEG120 UOC120 UXY120 VHU120 VRQ120 WBM120 WLI120 WVE120 IS120 SO120 ACK120 AMG120 SW127 WBH123 VRL123 VHP123 UXT123 UNX123 UEB123 TUF123 TKJ123 TAN123 SQR123 SGV123 RWZ123 RND123 RDH123 QTL123 QJP123 PZT123 PPX123 PGB123 OWF123 OMJ123 OCN123 NSR123 NIV123 MYZ123 MPD123 MFH123 LVL123 LLP123 LBT123 KRX123 KIB123 JYF123 JOJ123 JEN123 IUR123 IKV123 IAZ123 HRD123 HHH123 GXL123 GNP123 GDT123 FTX123 FKB123 FAF123 EQJ123 EGN123 DWR123 DMV123 DCZ123 CTD123 CJH123 BZL123 BPP123 BFT123 AVX123 AMB123 ACF123 SJ123 IN123 WLD123 ACL124:ACL125 BPJ126 BZF126 CJB126 CSX126 DCT126 DMP126 DWL126 EGH126 EQD126 EZZ126 FJV126 FTR126 GDN126 GNJ126 GXF126 HHB126 HQX126 IAT126 IKP126 IUL126 JEH126 JOD126 JXZ126 KHV126 KRR126 LBN126 LLJ126 LVF126 MFB126 MOX126 MYT126 NIP126 NSL126 OCH126 OMD126 OVZ126 PFV126 PPR126 PZN126 QJJ126 QTF126 RDB126 RMX126 RWT126 SGP126 SQL126 TAH126 TKD126 TTZ126 UDV126 UNR126 UXN126 VHJ126 VRF126 WBB126 WKX126 WUT126 IH126 SD126 ABZ126 ALV126 AVR126 ACL166 AMH166 AWD166 BFZ166 BPV166 BZR166 CJN166 CTJ166 DDF166 DNB166 DWX166 EGT166 EQP166 FAL166 FKH166 FUD166 GDZ166 GNV166 GXR166 HHN166 HRJ166 IBF166 ILB166 IUX166 JET166 JOP166 JYL166 KIH166 KSD166 LBZ166 LLV166 LVR166 MFN166 MPJ166 MZF166 NJB166 NSX166 OCT166 OMP166 OWL166 PGH166 PQD166 PZZ166 QJV166 QTR166 RDN166 RNJ166 RXF166 SHB166 SQX166 TAT166 TKP166 TUL166 UEH166 UOD166 UXZ166 VHV166 VRR166 WBN166 WLJ166 WVF166 IT166 DNM327:DNM864 ACL169 AMH169 AWD169 BFZ169 BPV169 BZR169 CJN169 CTJ169 DDF169 DNB169 DWX169 EGT169 EQP169 FAL169 FKH169 FUD169 GDZ169 GNV169 GXR169 HHN169 HRJ169 IBF169 ILB169 IUX169 JET169 JOP169 JYL169 KIH169 KSD169 LBZ169 LLV169 LVR169 MFN169 MPJ169 MZF169 NJB169 NSX169 OCT169 OMP169 OWL169 PGH169 PQD169 PZZ169 QJV169 QTR169 RDN169 RNJ169 RXF169 SHB169 SQX169 TAT169 TKP169 TUL169 UEH169 UOD169 UXZ169 VHV169 VRR169 WBN169 WLJ169 WVF169 IT169 TA167 SP172 ACL172 AMH172 AWD172 BFZ172 BPV172 BZR172 CJN172 CTJ172 DDF172 DNB172 DWX172 EGT172 EQP172 FAL172 FKH172 FUD172 GDZ172 GNV172 GXR172 HHN172 HRJ172 IBF172 ILB172 IUX172 JET172 JOP172 JYL172 KIH172 KSD172 LBZ172 LLV172 LVR172 MFN172 MPJ172 MZF172 NJB172 NSX172 OCT172 OMP172 OWL172 PGH172 PQD172 PZZ172 QJV172 QTR172 RDN172 RNJ172 RXF172 SHB172 SQX172 TAT172 TKP172 TUL172 UEH172 UOD172 UXZ172 VHV172 VRR172 WBN172 WLJ172 WVF172 IT172 SP179 ACL179 AMH179 AWD179 BFZ179 BPV179 BZR179 CJN179 CTJ179 DDF179 DNB179 DWX179 EGT179 EQP179 FAL179 FKH179 FUD179 GDZ179 GNV179 GXR179 HHN179 HRJ179 IBF179 ILB179 IUX179 JET179 JOP179 JYL179 KIH179 KSD179 LBZ179 LLV179 LVR179 MFN179 MPJ179 MZF179 NJB179 NSX179 OCT179 OMP179 OWL179 PGH179 PQD179 PZZ179 QJV179 QTR179 RDN179 RNJ179 RXF179 SHB179 SQX179 TAT179 TKP179 TUL179 UEH179 UOD179 UXZ179 VHV179 VRR179 WBN179 WLJ179 WVF179 IT179 TA170 BFN126 JA127 WVM127 WLQ127 WBU127 VRY127 VIC127 UYG127 UOK127 UEO127 TUS127 TKW127 TBA127 SRE127 SHI127 RXM127 RNQ127 RDU127 QTY127 QKC127 QAG127 PQK127 PGO127 OWS127 OMW127 ODA127 NTE127 NJI127 MZM127 MPQ127 MFU127 LVY127 LMC127 LCG127 KSK127 KIO127 JYS127 JOW127 JFA127 IVE127 ILI127 IBM127 HRQ127 HHU127 GXY127 GOC127 GEG127 FUK127 FKO127 FAS127 EQW127 EHA127 DXE127 DNI127 DDM127 CTQ127 CJU127 BZY127 BQC127 BGG127 AWK127 K109:K127 AWC120 BZS111 BPW111 BGA111 AWE111 AMI111 ACM111 SQ111 IU111 WVG111 WLK111 WBO111 VRS111 VHW111 UYA111 UOE111 UEI111 TUM111 TKQ111 TAU111 SQY111 SHC111 RXG111 RNK111 RDO111 QTS111 QJW111 QAA111 PQE111 PGI111 OWM111 OMQ111 OCU111 NSY111 NJC111 MZG111 MPK111 MFO111 LVS111 LLW111 LCA111 KSE111 KII111 JYM111 JOQ111 JEU111 IUY111 ILC111 IBG111 HRK111 HHO111 GXS111 GNW111 GEA111 FUE111 FKI111 FAM111 EQQ111 EGU111 DWY111 DNC111 DDG111 CTK111 CJO111 AWK112 ACS112 AMO112 SW112 JA112 WVM112 WLQ112 WBU112 VRY112 VIC112 UYG112 UOK112 UEO112 TUS112 TKW112 TBA112 SRE112 SHI112 RXM112 RNQ112 RDU112 QTY112 QKC112 QAG112 PQK112 PGO112 OWS112 OMW112 ODA112 NTE112 NJI112 MZM112 MPQ112 MFU112 LVY112 LMC112 LCG112 KSK112 KIO112 JYS112 JOW112 JFA112 IVE112 ILI112 IBM112 HRQ112 HHU112 GXY112 GOC112 GEG112 FUK112 FKO112 FAS112 EQW112 EHA112 DXE112 DNI112 DDM112 CTQ112 CJU112 BZY112 BQC112 BGG112 CJO113 BZS113 BPW113 BGA113 AWE113 AMI113 ACM113 SQ113 IU113 WVG113 WLK113 WBO113 VRS113 VHW113 UYA113 UOE113 UEI113 TUM113 TKQ113 TAU113 SQY113 SHC113 RXG113 RNK113 RDO113 QTS113 QJW113 QAA113 PQE113 PGI113 OWM113 OMQ113 OCU113 NSY113 NJC113 MZG113 MPK113 MFO113 LVS113 LLW113 LCA113 KSE113 KII113 JYM113 JOQ113 JEU113 IUY113 ILC113 IBG113 HRK113 HHO113 GXS113 GNW113 GEA113 FUE113 FKI113 FAM113 EQQ113 EGU113 DWY113 DNC113 DDG113 CTK113 AWK114 ACS114 AMO114 SW114 JA114 WVM114 WLQ114 WBU114 VRY114 VIC114 UYG114 UOK114 UEO114 TUS114 TKW114 TBA114 SRE114 SHI114 RXM114 RNQ114 RDU114 QTY114 QKC114 QAG114 PQK114 PGO114 OWS114 OMW114 ODA114 NTE114 NJI114 MZM114 MPQ114 MFU114 LVY114 LMC114 LCG114 KSK114 KIO114 JYS114 JOW114 JFA114 IVE114 ILI114 IBM114 HRQ114 HHU114 GXY114 GOC114 GEG114 FUK114 FKO114 FAS114 EQW114 EHA114 DXE114 DNI114 DDM114 CTQ114 CJU114 BZY114 BQC114 BGG114 CTK115 CJO115 BZS115 BPW115 BGA115 AWE115 AMI115 ACM115 SQ115 IU115 WVG115 WLK115 WBO115 VRS115 VHW115 UYA115 UOE115 UEI115 TUM115 TKQ115 TAU115 SQY115 SHC115 RXG115 RNK115 RDO115 QTS115 QJW115 QAA115 PQE115 PGI115 OWM115 OMQ115 OCU115 NSY115 NJC115 MZG115 MPK115 MFO115 LVS115 LLW115 LCA115 KSE115 KII115 JYM115 JOQ115 JEU115 IUY115 ILC115 IBG115 HRK115 HHO115 GXS115 GNW115 GEA115 FUE115 FKI115 FAM115 EQQ115 EGU115 DWY115 DNC115 DDG115 AWK116 ACS116 AMO116 SW116 JA116 WVM116 WLQ116 WBU116 VRY116 VIC116 UYG116 UOK116 UEO116 TUS116 TKW116 TBA116 SRE116 SHI116 RXM116 RNQ116 RDU116 QTY116 QKC116 QAG116 PQK116 PGO116 OWS116 OMW116 ODA116 NTE116 NJI116 MZM116 MPQ116 MFU116 LVY116 LMC116 LCG116 KSK116 KIO116 JYS116 JOW116 JFA116 IVE116 ILI116 IBM116 HRQ116 HHU116 GXY116 GOC116 GEG116 FUK116 FKO116 FAS116 EQW116 EHA116 DXE116 DNI116 DDM116 CTQ116 CJU116 BZY116 BQC116 BGG116 DDG117 CTK117 CJO117 BZS117 BPW117 BGA117 AWE117 AMI117 ACM117 SQ117 IU117 WVG117 WLK117 WBO117 VRS117 VHW117 UYA117 UOE117 UEI117 TUM117 TKQ117 TAU117 SQY117 SHC117 RXG117 RNK117 RDO117 QTS117 QJW117 QAA117 PQE117 PGI117 OWM117 OMQ117 OCU117 NSY117 NJC117 MZG117 MPK117 MFO117 LVS117 LLW117 LCA117 KSE117 KII117 JYM117 JOQ117 JEU117 IUY117 ILC117 IBG117 HRK117 HHO117 GXS117 GNW117 GEA117 FUE117 FKI117 FAM117 EQQ117 EGU117 DWY117 DNC117 DNC119 ACS118 AMO118 SW118 JA118 WVM118 WLQ118 WBU118 VRY118 VIC118 UYG118 UOK118 UEO118 TUS118 TKW118 TBA118 SRE118 SHI118 RXM118 RNQ118 RDU118 QTY118 QKC118 QAG118 PQK118 PGO118 OWS118 OMW118 ODA118 NTE118 NJI118 MZM118 MPQ118 MFU118 LVY118 LMC118 LCG118 KSK118 KIO118 JYS118 JOW118 JFA118 IVE118 ILI118 IBM118 HRQ118 HHU118 GXY118 GOC118 GEG118 FUK118 FKO118 FAS118 EQW118 EHA118 DXE118 DNI118 DDM118 CTQ118 CJU118 BZY118 BQC118 BGG118 AWK118 L117:L118 SP166 JE167 WVQ167 WLU167 WBY167 VSC167 VIG167 UYK167 UOO167 UES167 TUW167 TLA167 TBE167 SRI167 SHM167 RXQ167 RNU167 RDY167 QUC167 QKG167 QAK167 PQO167 PGS167 OWW167 ONA167 ODE167 NTI167 NJM167 MZQ167 MPU167 MFY167 LWC167 LMG167 LCK167 KSO167 KIS167 JYW167 JPA167 JFE167 IVI167 ILM167 IBQ167 HRU167 HHY167 GYC167 GOG167 GEK167 FUO167 FKS167 FAW167 ERA167 EHE167 DXI167 DNM167 DDQ167 CTU167 CJY167 CAC167 BQG167 BGK167 AWO167 AMS167 ACW167 SP169 JE170 WVQ170 WLU170 WBY170 VSC170 VIG170 UYK170 UOO170 UES170 TUW170 TLA170 TBE170 SRI170 SHM170 RXQ170 RNU170 RDY170 QUC170 QKG170 QAK170 PQO170 PGS170 OWW170 ONA170 ODE170 NTI170 NJM170 MZQ170 MPU170 MFY170 LWC170 LMG170 LCK170 KSO170 KIS170 JYW170 JPA170 JFE170 IVI170 ILM170 IBQ170 HRU170 HHY170 GYC170 GOG170 GEK170 FUO170 FKS170 FAW170 ERA170 EHE170 DXI170 DNM170 DDQ170 CTU170 CJY170 CAC170 BQG170 BGK170 AWO170 AMS170 ACW170 AMH124:AMH125 WUZ123 SP124:SP125 IT124:IT125 WVF124:WVF125 WLJ124:WLJ125 WBN124:WBN125 VRR124:VRR125 VHV124:VHV125 UXZ124:UXZ125 UOD124:UOD125 UEH124:UEH125 TUL124:TUL125 TKP124:TKP125 TAT124:TAT125 SQX124:SQX125 SHB124:SHB125 RXF124:RXF125 RNJ124:RNJ125 RDN124:RDN125 QTR124:QTR125 QJV124:QJV125 PZZ124:PZZ125 PQD124:PQD125 PGH124:PGH125 OWL124:OWL125 OMP124:OMP125 OCT124:OCT125 NSX124:NSX125 NJB124:NJB125 MZF124:MZF125 MPJ124:MPJ125 MFN124:MFN125 LVR124:LVR125 LLV124:LLV125 LBZ124:LBZ125 KSD124:KSD125 KIH124:KIH125 JYL124:JYL125 JOP124:JOP125 JET124:JET125 IUX124:IUX125 ILB124:ILB125 IBF124:IBF125 HRJ124:HRJ125 HHN124:HHN125 GXR124:GXR125 GNV124:GNV125 GDZ124:GDZ125 FUD124:FUD125 FKH124:FKH125 FAL124:FAL125 EQP124:EQP125 EGT124:EGT125 DWX124:DWX125 DNB124:DNB125 DDF124:DDF125 CTJ124:CTJ125 CJN124:CJN125 BZR124:BZR125 BPV124:BPV125 BFZ124:BFZ125 AWD124:AWD125 DXI327:DXI864 EHE327:EHE864 ERA327:ERA864 FAW327:FAW864 FKS327:FKS864 FUO327:FUO864 GEK327:GEK864 GOG327:GOG864 GYC327:GYC864 HHY327:HHY864 HRU327:HRU864 IBQ327:IBQ864 ILM327:ILM864 IVI327:IVI864 JFE327:JFE864 JPA327:JPA864 JYW327:JYW864 KIS327:KIS864 KSO327:KSO864 LCK327:LCK864 LMG327:LMG864 LWC327:LWC864 MFY327:MFY864 MPU327:MPU864 MZQ327:MZQ864 NJM327:NJM864 NTI327:NTI864 ODE327:ODE864 ONA327:ONA864 OWW327:OWW864 PGS327:PGS864 PQO327:PQO864 QAK327:QAK864 QKG327:QKG864 QUC327:QUC864 RDY327:RDY864 RNU327:RNU864 RXQ327:RXQ864 SHM327:SHM864 SRI327:SRI864 TBE327:TBE864 TLA327:TLA864 TUW327:TUW864 UES327:UES864 UOO327:UOO864 UYK327:UYK864 VIG327:VIG864 VSC327:VSC864 WBY327:WBY864 WLU327:WLU864 WVQ327:WVQ864 JE327:JE864 TA327:TA864 ACW327:ACW864 AMS327:AMS864 AWO327:AWO864 BGK327:BGK864 BQG327:BQG864 CAC327:CAC864 CJY327:CJY864 L179 K180:L180 L181:L182 L164:L166 ACL32:ACL33 SR48 AWB247:AWB248 BFX247:BFX248 BPT247:BPT248 BZP247:BZP248 CJL247:CJL248 CTH247:CTH248 DDD247:DDD248 DMZ247:DMZ248 DWV247:DWV248 EGR247:EGR248 EQN247:EQN248 FAJ247:FAJ248 FKF247:FKF248 FUB247:FUB248 GDX247:GDX248 GNT247:GNT248 GXP247:GXP248 HHL247:HHL248 HRH247:HRH248 IBD247:IBD248 IKZ247:IKZ248 IUV247:IUV248 JER247:JER248 JON247:JON248 JYJ247:JYJ248 KIF247:KIF248 KSB247:KSB248 LBX247:LBX248 LLT247:LLT248 LVP247:LVP248 MFL247:MFL248 MPH247:MPH248 MZD247:MZD248 NIZ247:NIZ248 NSV247:NSV248 OCR247:OCR248 OMN247:OMN248 OWJ247:OWJ248 PGF247:PGF248 PQB247:PQB248 PZX247:PZX248 QJT247:QJT248 QTP247:QTP248 RDL247:RDL248 RNH247:RNH248 RXD247:RXD248 SGZ247:SGZ248 SQV247:SQV248 TAR247:TAR248 TKN247:TKN248 TUJ247:TUJ248 UEF247:UEF248 UOB247:UOB248 UXX247:UXX248 VHT247:VHT248 VRP247:VRP248 WBL247:WBL248 WLH247:WLH248 WVD247:WVD248 IR247:IR248 SN247:SN248 ACJ247:ACJ248 AMF247:AMF248 L236:L238 AMO127 SP175 ACL175 AMH175 AWD175 BFZ175 BPV175 BZR175 CJN175 CTJ175 DDF175 DNB175 DWX175 EGT175 EQP175 FAL175 FKH175 FUD175 GDZ175 GNV175 GXR175 HHN175 HRJ175 IBF175 ILB175 IUX175 JET175 JOP175 JYL175 KIH175 KSD175 LBZ175 LLV175 LVR175 MFN175 MPJ175 MZF175 NJB175 NSX175 OCT175 OMP175 OWL175 PGH175 PQD175 PZZ175 QJV175 QTR175 RDN175 RNJ175 RXF175 SHB175 SQX175 TAT175 TKP175 TUL175 UEH175 UOD175 UXZ175 VHV175 VRR175 WBN175 WLJ175 WVF175 N173:N176 L230 AMJ31 L247:L248 L325:L864 L184:L187 L233 RN129:RN131 ABJ129:ABJ131 ALF129:ALF131 AVB129:AVB131 BEX129:BEX131 BOT129:BOT131 BYP129:BYP131 CIL129:CIL131 CSH129:CSH131 DCD129:DCD131 DLZ129:DLZ131 DVV129:DVV131 EFR129:EFR131 EPN129:EPN131 EZJ129:EZJ131 FJF129:FJF131 FTB129:FTB131 GCX129:GCX131 GMT129:GMT131 GWP129:GWP131 HGL129:HGL131 HQH129:HQH131 IAD129:IAD131 IJZ129:IJZ131 ITV129:ITV131 JDR129:JDR131 JNN129:JNN131 JXJ129:JXJ131 KHF129:KHF131 KRB129:KRB131 LAX129:LAX131 LKT129:LKT131 LUP129:LUP131 MEL129:MEL131 MOH129:MOH131 MYD129:MYD131 NHZ129:NHZ131 NRV129:NRV131 OBR129:OBR131 OLN129:OLN131 OVJ129:OVJ131 PFF129:PFF131 PPB129:PPB131 PYX129:PYX131 QIT129:QIT131 QSP129:QSP131 RCL129:RCL131 RMH129:RMH131 RWD129:RWD131 SFZ129:SFZ131 SPV129:SPV131 SZR129:SZR131 TJN129:TJN131 TTJ129:TTJ131 UDF129:UDF131 UNB129:UNB131 UWX129:UWX131 VGT129:VGT131 VQP129:VQP131 WAL129:WAL131 WKH129:WKH131 WUD129:WUD131 HR129:HR131 L131 BGB31 BPX31 BZT31 CJP31 CTL31 DDH31 DND31 DWZ31 EGV31 EQR31 FAN31 FKJ31 FUF31 GEB31 GNX31 GXT31 HHP31 HRL31 IBH31 ILD31 IUZ31 JEV31 JOR31 JYN31 KIJ31 KSF31 LCB31 LLX31 LVT31 MFP31 MPL31 MZH31 NJD31 NSZ31 OCV31 OMR31 OWN31 PGJ31 PQF31 QAB31 QJX31 QTT31 RDP31 RNL31 RXH31 SHD31 SQZ31 TAV31 TKR31 TUN31 UEJ31 UOF31 UYB31 VHX31 VRT31 WBP31 WLL31 WVH31 IV31 SR31 ACN31 SO271:SO274 ACN90:ACN106 ACN48 AMJ48 AWF48 BGB48 BPX48 BZT48 CJP48 CTL48 DDH48 DND48 DWZ48 EGV48 EQR48 FAN48 FKJ48 FUF48 GEB48 GNX48 GXT48 HHP48 HRL48 IBH48 ILD48 IUZ48 JEV48 JOR48 JYN48 KIJ48 KSF48 LCB48 LLX48 LVT48 MFP48 MPL48 MZH48 NJD48 NSZ48 OCV48 OMR48 OWN48 PGJ48 PQF48 QAB48 QJX48 QTT48 RDP48 RNL48 RXH48 SHD48 SQZ48 TAV48 TKR48 TUN48 UEJ48 UOF48 UYB48 VHX48 VRT48 WBP48 WLL48 WVH48 IV48 WVC176 AMQ325:AMQ326 AMH32:AMH33 AWD32:AWD33 BFZ32:BFZ33 BPV32:BPV33 BZR32:BZR33 CJN32:CJN33 CTJ32:CTJ33 DDF32:DDF33 DNB32:DNB33 DWX32:DWX33 EGT32:EGT33 EQP32:EQP33 FAL32:FAL33 FKH32:FKH33 FUD32:FUD33 GDZ32:GDZ33 GNV32:GNV33 GXR32:GXR33 HHN32:HHN33 HRJ32:HRJ33 IBF32:IBF33 ILB32:ILB33 IUX32:IUX33 JET32:JET33 JOP32:JOP33 JYL32:JYL33 KIH32:KIH33 KSD32:KSD33 LBZ32:LBZ33 LLV32:LLV33 LVR32:LVR33 MFN32:MFN33 MPJ32:MPJ33 MZF32:MZF33 NJB32:NJB33 NSX32:NSX33 OCT32:OCT33 OMP32:OMP33 OWL32:OWL33 PGH32:PGH33 PQD32:PQD33 PZZ32:PZZ33 QJV32:QJV33 QTR32:QTR33 RDN32:RDN33 RNJ32:RNJ33 RXF32:RXF33 SHB32:SHB33 SQX32:SQX33 TAT32:TAT33 TKP32:TKP33 TUL32:TUL33 UEH32:UEH33 UOD32:UOD33 UXZ32:UXZ33 VHV32:VHV33 VRR32:VRR33 WBN32:WBN33 WLJ32:WLJ33 WVF32:WVF33 IT32:IT33 L271:L275 SP32:SP33 WVH50 AMG57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IS57 SO57 ACK57 CTU327:CTU864 DXA140:DXA143 DNE140:DNE143 DDI140:DDI143 CTM140:CTM143 CJQ140:CJQ143 BZU140:BZU143 BPY140:BPY143 BGC140:BGC143 AWG140:AWG143 AMK140:AMK143 ACO140:ACO143 SS140:SS143 IW140:IW143 WVI140:WVI143 WLM140:WLM143 WBQ140:WBQ143 VRU140:VRU143 VHY140:VHY143 UYC140:UYC143 UOG140:UOG143 UEK140:UEK143 TUO140:TUO143 TKS140:TKS143 TAW140:TAW143 SRA140:SRA143 SHE140:SHE143 RXI140:RXI143 RNM140:RNM143 RDQ140:RDQ143 QTU140:QTU143 QJY140:QJY143 QAC140:QAC143 PQG140:PQG143 PGK140:PGK143 OWO140:OWO143 OMS140:OMS143 OCW140:OCW143 NTA140:NTA143 NJE140:NJE143 MZI140:MZI143 MPM140:MPM143 MFQ140:MFQ143 LVU140:LVU143 LLY140:LLY143 LCC140:LCC143 KSG140:KSG143 KIK140:KIK143 JYO140:JYO143 JOS140:JOS143 JEW140:JEW143 IVA140:IVA143 ILE140:ILE143 IBI140:IBI143 HRM140:HRM143 HHQ140:HHQ143 GXU140:GXU143 GNY140:GNY143 GEC140:GEC143 FUG140:FUG143 FKK140:FKK143 FAO140:FAO143 L173:L174 IT175 IQ176 SM176 ACI176 AME176 AWA176 BFW176 BPS176 BZO176 CJK176 CTG176 DDC176 DMY176 DWU176 EGQ176 EQM176 FAI176 FKE176 FUA176 GDW176 GNS176 GXO176 HHK176 HRG176 IBC176 IKY176 IUU176 JEQ176 JOM176 JYI176 KIE176 KSA176 LBW176 LLS176 LVO176 MFK176 MPG176 MZC176 NIY176 NSU176 OCQ176 OMM176 OWI176 PGE176 PQA176 PZW176 QJS176 QTO176 RDK176 RNG176 RXC176 SGY176 SQU176 TAQ176 TKM176 TUI176 UEE176 UOA176 UXW176 VHS176 VRO176 WBK176 WLG176 L255:L256 M140:M143 WVU275 WLY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VSG275 WCC275 WCC277:WCC280 ACH257 AWG55 L294:L309 JI277:JI280 TE277:TE280 ADA277:ADA280 AMW277:AMW280 AWS277:AWS280 BGO277:BGO280 BQK277:BQK280 CAG277:CAG280 CKC277:CKC280 CTY277:CTY280 DDU277:DDU280 DNQ277:DNQ280 DXM277:DXM280 EHI277:EHI280 ERE277:ERE280 FBA277:FBA280 FKW277:FKW280 FUS277:FUS280 GEO277:GEO280 GOK277:GOK280 GYG277:GYG280 HIC277:HIC280 HRY277:HRY280 IBU277:IBU280 ILQ277:ILQ280 IVM277:IVM280 JFI277:JFI280 JPE277:JPE280 JZA277:JZA280 KIW277:KIW280 KSS277:KSS280 LCO277:LCO280 LMK277:LMK280 LWG277:LWG280 MGC277:MGC280 MPY277:MPY280 MZU277:MZU280 NJQ277:NJQ280 NTM277:NTM280 ODI277:ODI280 ONE277:ONE280 OXA277:OXA280 PGW277:PGW280 PQS277:PQS280 QAO277:QAO280 QKK277:QKK280 QUG277:QUG280 REC277:REC280 RNY277:RNY280 RXU277:RXU280 SHQ277:SHQ280 SRM277:SRM280 TBI277:TBI280 TLE277:TLE280 TVA277:TVA280 UEW277:UEW280 UOS277:UOS280 UYO277:UYO280 VIK277:VIK280 VSG277:VSG280 WVU277:WVU280 WLY277:WLY280 EGW140:EGW143 SL257 IP257 WVB257 WLF257 WBJ257 VRN257 VHR257 UXV257 UNZ257 UED257 TUH257 TKL257 TAP257 SQT257 SGX257 RXB257 RNF257 RDJ257 QTN257 QJR257 PZV257 PPZ257 PGD257 OWH257 OML257 OCP257 NST257 NIX257 MZB257 MPF257 MFJ257 LVN257 LLR257 LBV257 KRZ257 KID257 JYH257 JOL257 JEP257 IUT257 IKX257 IBB257 HRF257 HHJ257 GXN257 GNR257 GDV257 FTZ257 FKD257 FAH257 EQL257 EGP257 DWT257 DMX257 DDB257 CTF257 CJJ257 BZN257 BPR257 BFV257 AVZ257 AMD257 AVX243:AVX246 AWB238:AWB242 P90:P106 AMB243:AMB246 ACF243:ACF246 SJ243:SJ246 IN243:IN246 WUZ243:WUZ246 WLD243:WLD246 WBH243:WBH246 VRL243:VRL246 VHP243:VHP246 UXT243:UXT246 UNX243:UNX246 UEB243:UEB246 TUF243:TUF246 TKJ243:TKJ246 TAN243:TAN246 SQR243:SQR246 SGV243:SGV246 RWZ243:RWZ246 RND243:RND246 RDH243:RDH246 QTL243:QTL246 QJP243:QJP246 PZT243:PZT246 PPX243:PPX246 PGB243:PGB246 OWF243:OWF246 OMJ243:OMJ246 OCN243:OCN246 NSR243:NSR246 NIV243:NIV246 MYZ243:MYZ246 MPD243:MPD246 MFH243:MFH246 LVL243:LVL246 LLP243:LLP246 LBT243:LBT246 KRX243:KRX246 KIB243:KIB246 JYF243:JYF246 JOJ243:JOJ246 JEN243:JEN246 IUR243:IUR246 IKV243:IKV246 IAZ243:IAZ246 HRD243:HRD246 HHH243:HHH246 GXL243:GXL246 GNP243:GNP246 GDT243:GDT246 FTX243:FTX246 FKB243:FKB246 FAF243:FAF246 EQJ243:EQJ246 EGN243:EGN246 DWR243:DWR246 DMV243:DMV246 DCZ243:DCZ246 CTD243:CTD246 CJH243:CJH246 BZL243:BZL246 BPP243:BPP246 BFT243:BFT246 AMF238:AMF242 L277:L290 ACJ238:ACJ242 SN238:SN242 IR238:IR242 WVD238:WVD242 WLH238:WLH242 WBL238:WBL242 VRP238:VRP242 VHT238:VHT242 UXX238:UXX242 UOB238:UOB242 UEF238:UEF242 TUJ238:TUJ242 TKN238:TKN242 TAR238:TAR242 SQV238:SQV242 SGZ238:SGZ242 RXD238:RXD242 RNH238:RNH242 RDL238:RDL242 QTP238:QTP242 QJT238:QJT242 PZX238:PZX242 PQB238:PQB242 PGF238:PGF242 OWJ238:OWJ242 OMN238:OMN242 OCR238:OCR242 NSV238:NSV242 NIZ238:NIZ242 MZD238:MZD242 MPH238:MPH242 MFL238:MFL242 LVP238:LVP242 LLT238:LLT242 LBX238:LBX242 KSB238:KSB242 KIF238:KIF242 JYJ238:JYJ242 JON238:JON242 JER238:JER242 IUV238:IUV242 IKZ238:IKZ242 IBD238:IBD242 HRH238:HRH242 HHL238:HHL242 GXP238:GXP242 GNT238:GNT242 GDX238:GDX242 FUB238:FUB242 FKF238:FKF242 FAJ238:FAJ242 EQN238:EQN242 EGR238:EGR242 DWV238:DWV242 DMZ238:DMZ242 DDD238:DDD242 CTH238:CTH242 CJL238:CJL242 BZP238:BZP242 BPT238:BPT242 BFX238:BFX242 N240 M276 N243:N246 AMJ90:AMJ106 AWF90:AWF106 BGB90:BGB106 BPX90:BPX106 BZT90:BZT106 CJP90:CJP106 CTL90:CTL106 DDH90:DDH106 DND90:DND106 DWZ90:DWZ106 EGV90:EGV106 EQR90:EQR106 FAN90:FAN106 FKJ90:FKJ106 FUF90:FUF106 GEB90:GEB106 GNX90:GNX106 GXT90:GXT106 HHP90:HHP106 HRL90:HRL106 IBH90:IBH106 ILD90:ILD106 IUZ90:IUZ106 JEV90:JEV106 JOR90:JOR106 JYN90:JYN106 KIJ90:KIJ106 KSF90:KSF106 LCB90:LCB106 LLX90:LLX106 LVT90:LVT106 MFP90:MFP106 MPL90:MPL106 MZH90:MZH106 NJD90:NJD106 NSZ90:NSZ106 OCV90:OCV106 OMR90:OMR106 OWN90:OWN106 PGJ90:PGJ106 PQF90:PQF106 QAB90:QAB106 QJX90:QJX106 QTT90:QTT106 RDP90:RDP106 RNL90:RNL106 RXH90:RXH106 SHD90:SHD106 SQZ90:SQZ106 TAV90:TAV106 TKR90:TKR106 TUN90:TUN106 UEJ90:UEJ106 UOF90:UOF106 UYB90:UYB106 VHX90:VHX106 VRT90:VRT106 WBP90:WBP106 WLL90:WLL106 WVH90:WVH106 IV90:IV106 SR90:SR106 AWG46 IV50 SR50 ACN50 AMJ50 AWF50 BGB50 BPX50 BZT50 CJP50 CTL50 DDH50 DND50 DWZ50 EGV50 EQR50 FAN50 FKJ50 FUF50 GEB50 GNX50 GXT50 HHP50 HRL50 IBH50 ILD50 IUZ50 JEV50 JOR50 JYN50 KIJ50 KSF50 LCB50 LLX50 LVT50 MFP50 MPL50 MZH50 NJD50 NSZ50 OCV50 OMR50 OWN50 PGJ50 PQF50 QAB50 QJX50 QTT50 RDP50 RNL50 RXH50 SHD50 SQZ50 TAV50 TKR50 TUN50 UEJ50 UOF50 UYB50 VHX50 VRT50 WBP50 WLL50 ACK271:ACK274 WVH283:WVH290 WLL283:WLL290 WBP283:WBP290 VRT283:VRT290 VHX283:VHX290 UYB283:UYB290 UOF283:UOF290 UEJ283:UEJ290 TUN283:TUN290 TKR283:TKR290 TAV283:TAV290 SQZ283:SQZ290 SHD283:SHD290 RXH283:RXH290 RNL283:RNL290 RDP283:RDP290 QTT283:QTT290 QJX283:QJX290 QAB283:QAB290 PQF283:PQF290 PGJ283:PGJ290 OWN283:OWN290 OMR283:OMR290 OCV283:OCV290 NSZ283:NSZ290 NJD283:NJD290 MZH283:MZH290 MPL283:MPL290 MFP283:MFP290 LVT283:LVT290 LLX283:LLX290 LCB283:LCB290 KSF283:KSF290 KIJ283:KIJ290 JYN283:JYN290 JOR283:JOR290 JEV283:JEV290 IUZ283:IUZ290 ILD283:ILD290 IBH283:IBH290 HRL283:HRL290 HHP283:HHP290 GXT283:GXT290 GNX283:GNX290 GEB283:GEB290 FUF283:FUF290 FKJ283:FKJ290 FAN283:FAN290 EQR283:EQR290 EGV283:EGV290 DWZ283:DWZ290 DND283:DND290 DDH283:DDH290 CTL283:CTL290 CJP283:CJP290 BZT283:BZT290 BPX283:BPX290 BGB283:BGB290 AWF283:AWF290 AMJ283:AMJ290 ACN283:ACN290 SR283:SR290 IV283:IV290 L258:L268 AWC271:AWC274 BFY271:BFY274 BPU271:BPU274 BZQ271:BZQ274 CJM271:CJM274 CTI271:CTI274 DDE271:DDE274 DNA271:DNA274 DWW271:DWW274 EGS271:EGS274 EQO271:EQO274 FAK271:FAK274 FKG271:FKG274 FUC271:FUC274 GDY271:GDY274 GNU271:GNU274 GXQ271:GXQ274 HHM271:HHM274 HRI271:HRI274 IBE271:IBE274 ILA271:ILA274 IUW271:IUW274 JES271:JES274 JOO271:JOO274 JYK271:JYK274 KIG271:KIG274 KSC271:KSC274 LBY271:LBY274 LLU271:LLU274 LVQ271:LVQ274 MFM271:MFM274 MPI271:MPI274 MZE271:MZE274 NJA271:NJA274 NSW271:NSW274 OCS271:OCS274 OMO271:OMO274 OWK271:OWK274 PGG271:PGG274 PQC271:PQC274 PZY271:PZY274 QJU271:QJU274 QTQ271:QTQ274 RDM271:RDM274 RNI271:RNI274 RXE271:RXE274 SHA271:SHA274 SQW271:SQW274 TAS271:TAS274 TKO271:TKO274 TUK271:TUK274 UEG271:UEG274 UOC271:UOC274 UXY271:UXY274 VHU271:VHU274 VRQ271:VRQ274 WBM271:WBM274 WLI271:WLI274 WVE271:WVE274 IS271:IS274">
      <formula1>осн</formula1>
    </dataValidation>
    <dataValidation type="list" allowBlank="1" showInputMessage="1" showErrorMessage="1" sqref="WVR983076:WVR983904 M65572:M66400 JF65572:JF66400 TB65572:TB66400 ACX65572:ACX66400 AMT65572:AMT66400 AWP65572:AWP66400 BGL65572:BGL66400 BQH65572:BQH66400 CAD65572:CAD66400 CJZ65572:CJZ66400 CTV65572:CTV66400 DDR65572:DDR66400 DNN65572:DNN66400 DXJ65572:DXJ66400 EHF65572:EHF66400 ERB65572:ERB66400 FAX65572:FAX66400 FKT65572:FKT66400 FUP65572:FUP66400 GEL65572:GEL66400 GOH65572:GOH66400 GYD65572:GYD66400 HHZ65572:HHZ66400 HRV65572:HRV66400 IBR65572:IBR66400 ILN65572:ILN66400 IVJ65572:IVJ66400 JFF65572:JFF66400 JPB65572:JPB66400 JYX65572:JYX66400 KIT65572:KIT66400 KSP65572:KSP66400 LCL65572:LCL66400 LMH65572:LMH66400 LWD65572:LWD66400 MFZ65572:MFZ66400 MPV65572:MPV66400 MZR65572:MZR66400 NJN65572:NJN66400 NTJ65572:NTJ66400 ODF65572:ODF66400 ONB65572:ONB66400 OWX65572:OWX66400 PGT65572:PGT66400 PQP65572:PQP66400 QAL65572:QAL66400 QKH65572:QKH66400 QUD65572:QUD66400 RDZ65572:RDZ66400 RNV65572:RNV66400 RXR65572:RXR66400 SHN65572:SHN66400 SRJ65572:SRJ66400 TBF65572:TBF66400 TLB65572:TLB66400 TUX65572:TUX66400 UET65572:UET66400 UOP65572:UOP66400 UYL65572:UYL66400 VIH65572:VIH66400 VSD65572:VSD66400 WBZ65572:WBZ66400 WLV65572:WLV66400 WVR65572:WVR66400 M131108:M131936 JF131108:JF131936 TB131108:TB131936 ACX131108:ACX131936 AMT131108:AMT131936 AWP131108:AWP131936 BGL131108:BGL131936 BQH131108:BQH131936 CAD131108:CAD131936 CJZ131108:CJZ131936 CTV131108:CTV131936 DDR131108:DDR131936 DNN131108:DNN131936 DXJ131108:DXJ131936 EHF131108:EHF131936 ERB131108:ERB131936 FAX131108:FAX131936 FKT131108:FKT131936 FUP131108:FUP131936 GEL131108:GEL131936 GOH131108:GOH131936 GYD131108:GYD131936 HHZ131108:HHZ131936 HRV131108:HRV131936 IBR131108:IBR131936 ILN131108:ILN131936 IVJ131108:IVJ131936 JFF131108:JFF131936 JPB131108:JPB131936 JYX131108:JYX131936 KIT131108:KIT131936 KSP131108:KSP131936 LCL131108:LCL131936 LMH131108:LMH131936 LWD131108:LWD131936 MFZ131108:MFZ131936 MPV131108:MPV131936 MZR131108:MZR131936 NJN131108:NJN131936 NTJ131108:NTJ131936 ODF131108:ODF131936 ONB131108:ONB131936 OWX131108:OWX131936 PGT131108:PGT131936 PQP131108:PQP131936 QAL131108:QAL131936 QKH131108:QKH131936 QUD131108:QUD131936 RDZ131108:RDZ131936 RNV131108:RNV131936 RXR131108:RXR131936 SHN131108:SHN131936 SRJ131108:SRJ131936 TBF131108:TBF131936 TLB131108:TLB131936 TUX131108:TUX131936 UET131108:UET131936 UOP131108:UOP131936 UYL131108:UYL131936 VIH131108:VIH131936 VSD131108:VSD131936 WBZ131108:WBZ131936 WLV131108:WLV131936 WVR131108:WVR131936 M196644:M197472 JF196644:JF197472 TB196644:TB197472 ACX196644:ACX197472 AMT196644:AMT197472 AWP196644:AWP197472 BGL196644:BGL197472 BQH196644:BQH197472 CAD196644:CAD197472 CJZ196644:CJZ197472 CTV196644:CTV197472 DDR196644:DDR197472 DNN196644:DNN197472 DXJ196644:DXJ197472 EHF196644:EHF197472 ERB196644:ERB197472 FAX196644:FAX197472 FKT196644:FKT197472 FUP196644:FUP197472 GEL196644:GEL197472 GOH196644:GOH197472 GYD196644:GYD197472 HHZ196644:HHZ197472 HRV196644:HRV197472 IBR196644:IBR197472 ILN196644:ILN197472 IVJ196644:IVJ197472 JFF196644:JFF197472 JPB196644:JPB197472 JYX196644:JYX197472 KIT196644:KIT197472 KSP196644:KSP197472 LCL196644:LCL197472 LMH196644:LMH197472 LWD196644:LWD197472 MFZ196644:MFZ197472 MPV196644:MPV197472 MZR196644:MZR197472 NJN196644:NJN197472 NTJ196644:NTJ197472 ODF196644:ODF197472 ONB196644:ONB197472 OWX196644:OWX197472 PGT196644:PGT197472 PQP196644:PQP197472 QAL196644:QAL197472 QKH196644:QKH197472 QUD196644:QUD197472 RDZ196644:RDZ197472 RNV196644:RNV197472 RXR196644:RXR197472 SHN196644:SHN197472 SRJ196644:SRJ197472 TBF196644:TBF197472 TLB196644:TLB197472 TUX196644:TUX197472 UET196644:UET197472 UOP196644:UOP197472 UYL196644:UYL197472 VIH196644:VIH197472 VSD196644:VSD197472 WBZ196644:WBZ197472 WLV196644:WLV197472 WVR196644:WVR197472 M262180:M263008 JF262180:JF263008 TB262180:TB263008 ACX262180:ACX263008 AMT262180:AMT263008 AWP262180:AWP263008 BGL262180:BGL263008 BQH262180:BQH263008 CAD262180:CAD263008 CJZ262180:CJZ263008 CTV262180:CTV263008 DDR262180:DDR263008 DNN262180:DNN263008 DXJ262180:DXJ263008 EHF262180:EHF263008 ERB262180:ERB263008 FAX262180:FAX263008 FKT262180:FKT263008 FUP262180:FUP263008 GEL262180:GEL263008 GOH262180:GOH263008 GYD262180:GYD263008 HHZ262180:HHZ263008 HRV262180:HRV263008 IBR262180:IBR263008 ILN262180:ILN263008 IVJ262180:IVJ263008 JFF262180:JFF263008 JPB262180:JPB263008 JYX262180:JYX263008 KIT262180:KIT263008 KSP262180:KSP263008 LCL262180:LCL263008 LMH262180:LMH263008 LWD262180:LWD263008 MFZ262180:MFZ263008 MPV262180:MPV263008 MZR262180:MZR263008 NJN262180:NJN263008 NTJ262180:NTJ263008 ODF262180:ODF263008 ONB262180:ONB263008 OWX262180:OWX263008 PGT262180:PGT263008 PQP262180:PQP263008 QAL262180:QAL263008 QKH262180:QKH263008 QUD262180:QUD263008 RDZ262180:RDZ263008 RNV262180:RNV263008 RXR262180:RXR263008 SHN262180:SHN263008 SRJ262180:SRJ263008 TBF262180:TBF263008 TLB262180:TLB263008 TUX262180:TUX263008 UET262180:UET263008 UOP262180:UOP263008 UYL262180:UYL263008 VIH262180:VIH263008 VSD262180:VSD263008 WBZ262180:WBZ263008 WLV262180:WLV263008 WVR262180:WVR263008 M327716:M328544 JF327716:JF328544 TB327716:TB328544 ACX327716:ACX328544 AMT327716:AMT328544 AWP327716:AWP328544 BGL327716:BGL328544 BQH327716:BQH328544 CAD327716:CAD328544 CJZ327716:CJZ328544 CTV327716:CTV328544 DDR327716:DDR328544 DNN327716:DNN328544 DXJ327716:DXJ328544 EHF327716:EHF328544 ERB327716:ERB328544 FAX327716:FAX328544 FKT327716:FKT328544 FUP327716:FUP328544 GEL327716:GEL328544 GOH327716:GOH328544 GYD327716:GYD328544 HHZ327716:HHZ328544 HRV327716:HRV328544 IBR327716:IBR328544 ILN327716:ILN328544 IVJ327716:IVJ328544 JFF327716:JFF328544 JPB327716:JPB328544 JYX327716:JYX328544 KIT327716:KIT328544 KSP327716:KSP328544 LCL327716:LCL328544 LMH327716:LMH328544 LWD327716:LWD328544 MFZ327716:MFZ328544 MPV327716:MPV328544 MZR327716:MZR328544 NJN327716:NJN328544 NTJ327716:NTJ328544 ODF327716:ODF328544 ONB327716:ONB328544 OWX327716:OWX328544 PGT327716:PGT328544 PQP327716:PQP328544 QAL327716:QAL328544 QKH327716:QKH328544 QUD327716:QUD328544 RDZ327716:RDZ328544 RNV327716:RNV328544 RXR327716:RXR328544 SHN327716:SHN328544 SRJ327716:SRJ328544 TBF327716:TBF328544 TLB327716:TLB328544 TUX327716:TUX328544 UET327716:UET328544 UOP327716:UOP328544 UYL327716:UYL328544 VIH327716:VIH328544 VSD327716:VSD328544 WBZ327716:WBZ328544 WLV327716:WLV328544 WVR327716:WVR328544 M393252:M394080 JF393252:JF394080 TB393252:TB394080 ACX393252:ACX394080 AMT393252:AMT394080 AWP393252:AWP394080 BGL393252:BGL394080 BQH393252:BQH394080 CAD393252:CAD394080 CJZ393252:CJZ394080 CTV393252:CTV394080 DDR393252:DDR394080 DNN393252:DNN394080 DXJ393252:DXJ394080 EHF393252:EHF394080 ERB393252:ERB394080 FAX393252:FAX394080 FKT393252:FKT394080 FUP393252:FUP394080 GEL393252:GEL394080 GOH393252:GOH394080 GYD393252:GYD394080 HHZ393252:HHZ394080 HRV393252:HRV394080 IBR393252:IBR394080 ILN393252:ILN394080 IVJ393252:IVJ394080 JFF393252:JFF394080 JPB393252:JPB394080 JYX393252:JYX394080 KIT393252:KIT394080 KSP393252:KSP394080 LCL393252:LCL394080 LMH393252:LMH394080 LWD393252:LWD394080 MFZ393252:MFZ394080 MPV393252:MPV394080 MZR393252:MZR394080 NJN393252:NJN394080 NTJ393252:NTJ394080 ODF393252:ODF394080 ONB393252:ONB394080 OWX393252:OWX394080 PGT393252:PGT394080 PQP393252:PQP394080 QAL393252:QAL394080 QKH393252:QKH394080 QUD393252:QUD394080 RDZ393252:RDZ394080 RNV393252:RNV394080 RXR393252:RXR394080 SHN393252:SHN394080 SRJ393252:SRJ394080 TBF393252:TBF394080 TLB393252:TLB394080 TUX393252:TUX394080 UET393252:UET394080 UOP393252:UOP394080 UYL393252:UYL394080 VIH393252:VIH394080 VSD393252:VSD394080 WBZ393252:WBZ394080 WLV393252:WLV394080 WVR393252:WVR394080 M458788:M459616 JF458788:JF459616 TB458788:TB459616 ACX458788:ACX459616 AMT458788:AMT459616 AWP458788:AWP459616 BGL458788:BGL459616 BQH458788:BQH459616 CAD458788:CAD459616 CJZ458788:CJZ459616 CTV458788:CTV459616 DDR458788:DDR459616 DNN458788:DNN459616 DXJ458788:DXJ459616 EHF458788:EHF459616 ERB458788:ERB459616 FAX458788:FAX459616 FKT458788:FKT459616 FUP458788:FUP459616 GEL458788:GEL459616 GOH458788:GOH459616 GYD458788:GYD459616 HHZ458788:HHZ459616 HRV458788:HRV459616 IBR458788:IBR459616 ILN458788:ILN459616 IVJ458788:IVJ459616 JFF458788:JFF459616 JPB458788:JPB459616 JYX458788:JYX459616 KIT458788:KIT459616 KSP458788:KSP459616 LCL458788:LCL459616 LMH458788:LMH459616 LWD458788:LWD459616 MFZ458788:MFZ459616 MPV458788:MPV459616 MZR458788:MZR459616 NJN458788:NJN459616 NTJ458788:NTJ459616 ODF458788:ODF459616 ONB458788:ONB459616 OWX458788:OWX459616 PGT458788:PGT459616 PQP458788:PQP459616 QAL458788:QAL459616 QKH458788:QKH459616 QUD458788:QUD459616 RDZ458788:RDZ459616 RNV458788:RNV459616 RXR458788:RXR459616 SHN458788:SHN459616 SRJ458788:SRJ459616 TBF458788:TBF459616 TLB458788:TLB459616 TUX458788:TUX459616 UET458788:UET459616 UOP458788:UOP459616 UYL458788:UYL459616 VIH458788:VIH459616 VSD458788:VSD459616 WBZ458788:WBZ459616 WLV458788:WLV459616 WVR458788:WVR459616 M524324:M525152 JF524324:JF525152 TB524324:TB525152 ACX524324:ACX525152 AMT524324:AMT525152 AWP524324:AWP525152 BGL524324:BGL525152 BQH524324:BQH525152 CAD524324:CAD525152 CJZ524324:CJZ525152 CTV524324:CTV525152 DDR524324:DDR525152 DNN524324:DNN525152 DXJ524324:DXJ525152 EHF524324:EHF525152 ERB524324:ERB525152 FAX524324:FAX525152 FKT524324:FKT525152 FUP524324:FUP525152 GEL524324:GEL525152 GOH524324:GOH525152 GYD524324:GYD525152 HHZ524324:HHZ525152 HRV524324:HRV525152 IBR524324:IBR525152 ILN524324:ILN525152 IVJ524324:IVJ525152 JFF524324:JFF525152 JPB524324:JPB525152 JYX524324:JYX525152 KIT524324:KIT525152 KSP524324:KSP525152 LCL524324:LCL525152 LMH524324:LMH525152 LWD524324:LWD525152 MFZ524324:MFZ525152 MPV524324:MPV525152 MZR524324:MZR525152 NJN524324:NJN525152 NTJ524324:NTJ525152 ODF524324:ODF525152 ONB524324:ONB525152 OWX524324:OWX525152 PGT524324:PGT525152 PQP524324:PQP525152 QAL524324:QAL525152 QKH524324:QKH525152 QUD524324:QUD525152 RDZ524324:RDZ525152 RNV524324:RNV525152 RXR524324:RXR525152 SHN524324:SHN525152 SRJ524324:SRJ525152 TBF524324:TBF525152 TLB524324:TLB525152 TUX524324:TUX525152 UET524324:UET525152 UOP524324:UOP525152 UYL524324:UYL525152 VIH524324:VIH525152 VSD524324:VSD525152 WBZ524324:WBZ525152 WLV524324:WLV525152 WVR524324:WVR525152 M589860:M590688 JF589860:JF590688 TB589860:TB590688 ACX589860:ACX590688 AMT589860:AMT590688 AWP589860:AWP590688 BGL589860:BGL590688 BQH589860:BQH590688 CAD589860:CAD590688 CJZ589860:CJZ590688 CTV589860:CTV590688 DDR589860:DDR590688 DNN589860:DNN590688 DXJ589860:DXJ590688 EHF589860:EHF590688 ERB589860:ERB590688 FAX589860:FAX590688 FKT589860:FKT590688 FUP589860:FUP590688 GEL589860:GEL590688 GOH589860:GOH590688 GYD589860:GYD590688 HHZ589860:HHZ590688 HRV589860:HRV590688 IBR589860:IBR590688 ILN589860:ILN590688 IVJ589860:IVJ590688 JFF589860:JFF590688 JPB589860:JPB590688 JYX589860:JYX590688 KIT589860:KIT590688 KSP589860:KSP590688 LCL589860:LCL590688 LMH589860:LMH590688 LWD589860:LWD590688 MFZ589860:MFZ590688 MPV589860:MPV590688 MZR589860:MZR590688 NJN589860:NJN590688 NTJ589860:NTJ590688 ODF589860:ODF590688 ONB589860:ONB590688 OWX589860:OWX590688 PGT589860:PGT590688 PQP589860:PQP590688 QAL589860:QAL590688 QKH589860:QKH590688 QUD589860:QUD590688 RDZ589860:RDZ590688 RNV589860:RNV590688 RXR589860:RXR590688 SHN589860:SHN590688 SRJ589860:SRJ590688 TBF589860:TBF590688 TLB589860:TLB590688 TUX589860:TUX590688 UET589860:UET590688 UOP589860:UOP590688 UYL589860:UYL590688 VIH589860:VIH590688 VSD589860:VSD590688 WBZ589860:WBZ590688 WLV589860:WLV590688 WVR589860:WVR590688 M655396:M656224 JF655396:JF656224 TB655396:TB656224 ACX655396:ACX656224 AMT655396:AMT656224 AWP655396:AWP656224 BGL655396:BGL656224 BQH655396:BQH656224 CAD655396:CAD656224 CJZ655396:CJZ656224 CTV655396:CTV656224 DDR655396:DDR656224 DNN655396:DNN656224 DXJ655396:DXJ656224 EHF655396:EHF656224 ERB655396:ERB656224 FAX655396:FAX656224 FKT655396:FKT656224 FUP655396:FUP656224 GEL655396:GEL656224 GOH655396:GOH656224 GYD655396:GYD656224 HHZ655396:HHZ656224 HRV655396:HRV656224 IBR655396:IBR656224 ILN655396:ILN656224 IVJ655396:IVJ656224 JFF655396:JFF656224 JPB655396:JPB656224 JYX655396:JYX656224 KIT655396:KIT656224 KSP655396:KSP656224 LCL655396:LCL656224 LMH655396:LMH656224 LWD655396:LWD656224 MFZ655396:MFZ656224 MPV655396:MPV656224 MZR655396:MZR656224 NJN655396:NJN656224 NTJ655396:NTJ656224 ODF655396:ODF656224 ONB655396:ONB656224 OWX655396:OWX656224 PGT655396:PGT656224 PQP655396:PQP656224 QAL655396:QAL656224 QKH655396:QKH656224 QUD655396:QUD656224 RDZ655396:RDZ656224 RNV655396:RNV656224 RXR655396:RXR656224 SHN655396:SHN656224 SRJ655396:SRJ656224 TBF655396:TBF656224 TLB655396:TLB656224 TUX655396:TUX656224 UET655396:UET656224 UOP655396:UOP656224 UYL655396:UYL656224 VIH655396:VIH656224 VSD655396:VSD656224 WBZ655396:WBZ656224 WLV655396:WLV656224 WVR655396:WVR656224 M720932:M721760 JF720932:JF721760 TB720932:TB721760 ACX720932:ACX721760 AMT720932:AMT721760 AWP720932:AWP721760 BGL720932:BGL721760 BQH720932:BQH721760 CAD720932:CAD721760 CJZ720932:CJZ721760 CTV720932:CTV721760 DDR720932:DDR721760 DNN720932:DNN721760 DXJ720932:DXJ721760 EHF720932:EHF721760 ERB720932:ERB721760 FAX720932:FAX721760 FKT720932:FKT721760 FUP720932:FUP721760 GEL720932:GEL721760 GOH720932:GOH721760 GYD720932:GYD721760 HHZ720932:HHZ721760 HRV720932:HRV721760 IBR720932:IBR721760 ILN720932:ILN721760 IVJ720932:IVJ721760 JFF720932:JFF721760 JPB720932:JPB721760 JYX720932:JYX721760 KIT720932:KIT721760 KSP720932:KSP721760 LCL720932:LCL721760 LMH720932:LMH721760 LWD720932:LWD721760 MFZ720932:MFZ721760 MPV720932:MPV721760 MZR720932:MZR721760 NJN720932:NJN721760 NTJ720932:NTJ721760 ODF720932:ODF721760 ONB720932:ONB721760 OWX720932:OWX721760 PGT720932:PGT721760 PQP720932:PQP721760 QAL720932:QAL721760 QKH720932:QKH721760 QUD720932:QUD721760 RDZ720932:RDZ721760 RNV720932:RNV721760 RXR720932:RXR721760 SHN720932:SHN721760 SRJ720932:SRJ721760 TBF720932:TBF721760 TLB720932:TLB721760 TUX720932:TUX721760 UET720932:UET721760 UOP720932:UOP721760 UYL720932:UYL721760 VIH720932:VIH721760 VSD720932:VSD721760 WBZ720932:WBZ721760 WLV720932:WLV721760 WVR720932:WVR721760 M786468:M787296 JF786468:JF787296 TB786468:TB787296 ACX786468:ACX787296 AMT786468:AMT787296 AWP786468:AWP787296 BGL786468:BGL787296 BQH786468:BQH787296 CAD786468:CAD787296 CJZ786468:CJZ787296 CTV786468:CTV787296 DDR786468:DDR787296 DNN786468:DNN787296 DXJ786468:DXJ787296 EHF786468:EHF787296 ERB786468:ERB787296 FAX786468:FAX787296 FKT786468:FKT787296 FUP786468:FUP787296 GEL786468:GEL787296 GOH786468:GOH787296 GYD786468:GYD787296 HHZ786468:HHZ787296 HRV786468:HRV787296 IBR786468:IBR787296 ILN786468:ILN787296 IVJ786468:IVJ787296 JFF786468:JFF787296 JPB786468:JPB787296 JYX786468:JYX787296 KIT786468:KIT787296 KSP786468:KSP787296 LCL786468:LCL787296 LMH786468:LMH787296 LWD786468:LWD787296 MFZ786468:MFZ787296 MPV786468:MPV787296 MZR786468:MZR787296 NJN786468:NJN787296 NTJ786468:NTJ787296 ODF786468:ODF787296 ONB786468:ONB787296 OWX786468:OWX787296 PGT786468:PGT787296 PQP786468:PQP787296 QAL786468:QAL787296 QKH786468:QKH787296 QUD786468:QUD787296 RDZ786468:RDZ787296 RNV786468:RNV787296 RXR786468:RXR787296 SHN786468:SHN787296 SRJ786468:SRJ787296 TBF786468:TBF787296 TLB786468:TLB787296 TUX786468:TUX787296 UET786468:UET787296 UOP786468:UOP787296 UYL786468:UYL787296 VIH786468:VIH787296 VSD786468:VSD787296 WBZ786468:WBZ787296 WLV786468:WLV787296 WVR786468:WVR787296 M852004:M852832 JF852004:JF852832 TB852004:TB852832 ACX852004:ACX852832 AMT852004:AMT852832 AWP852004:AWP852832 BGL852004:BGL852832 BQH852004:BQH852832 CAD852004:CAD852832 CJZ852004:CJZ852832 CTV852004:CTV852832 DDR852004:DDR852832 DNN852004:DNN852832 DXJ852004:DXJ852832 EHF852004:EHF852832 ERB852004:ERB852832 FAX852004:FAX852832 FKT852004:FKT852832 FUP852004:FUP852832 GEL852004:GEL852832 GOH852004:GOH852832 GYD852004:GYD852832 HHZ852004:HHZ852832 HRV852004:HRV852832 IBR852004:IBR852832 ILN852004:ILN852832 IVJ852004:IVJ852832 JFF852004:JFF852832 JPB852004:JPB852832 JYX852004:JYX852832 KIT852004:KIT852832 KSP852004:KSP852832 LCL852004:LCL852832 LMH852004:LMH852832 LWD852004:LWD852832 MFZ852004:MFZ852832 MPV852004:MPV852832 MZR852004:MZR852832 NJN852004:NJN852832 NTJ852004:NTJ852832 ODF852004:ODF852832 ONB852004:ONB852832 OWX852004:OWX852832 PGT852004:PGT852832 PQP852004:PQP852832 QAL852004:QAL852832 QKH852004:QKH852832 QUD852004:QUD852832 RDZ852004:RDZ852832 RNV852004:RNV852832 RXR852004:RXR852832 SHN852004:SHN852832 SRJ852004:SRJ852832 TBF852004:TBF852832 TLB852004:TLB852832 TUX852004:TUX852832 UET852004:UET852832 UOP852004:UOP852832 UYL852004:UYL852832 VIH852004:VIH852832 VSD852004:VSD852832 WBZ852004:WBZ852832 WLV852004:WLV852832 WVR852004:WVR852832 M917540:M918368 JF917540:JF918368 TB917540:TB918368 ACX917540:ACX918368 AMT917540:AMT918368 AWP917540:AWP918368 BGL917540:BGL918368 BQH917540:BQH918368 CAD917540:CAD918368 CJZ917540:CJZ918368 CTV917540:CTV918368 DDR917540:DDR918368 DNN917540:DNN918368 DXJ917540:DXJ918368 EHF917540:EHF918368 ERB917540:ERB918368 FAX917540:FAX918368 FKT917540:FKT918368 FUP917540:FUP918368 GEL917540:GEL918368 GOH917540:GOH918368 GYD917540:GYD918368 HHZ917540:HHZ918368 HRV917540:HRV918368 IBR917540:IBR918368 ILN917540:ILN918368 IVJ917540:IVJ918368 JFF917540:JFF918368 JPB917540:JPB918368 JYX917540:JYX918368 KIT917540:KIT918368 KSP917540:KSP918368 LCL917540:LCL918368 LMH917540:LMH918368 LWD917540:LWD918368 MFZ917540:MFZ918368 MPV917540:MPV918368 MZR917540:MZR918368 NJN917540:NJN918368 NTJ917540:NTJ918368 ODF917540:ODF918368 ONB917540:ONB918368 OWX917540:OWX918368 PGT917540:PGT918368 PQP917540:PQP918368 QAL917540:QAL918368 QKH917540:QKH918368 QUD917540:QUD918368 RDZ917540:RDZ918368 RNV917540:RNV918368 RXR917540:RXR918368 SHN917540:SHN918368 SRJ917540:SRJ918368 TBF917540:TBF918368 TLB917540:TLB918368 TUX917540:TUX918368 UET917540:UET918368 UOP917540:UOP918368 UYL917540:UYL918368 VIH917540:VIH918368 VSD917540:VSD918368 WBZ917540:WBZ918368 WLV917540:WLV918368 WVR917540:WVR918368 M983076:M983904 JF983076:JF983904 TB983076:TB983904 ACX983076:ACX983904 AMT983076:AMT983904 AWP983076:AWP983904 BGL983076:BGL983904 BQH983076:BQH983904 CAD983076:CAD983904 CJZ983076:CJZ983904 CTV983076:CTV983904 DDR983076:DDR983904 DNN983076:DNN983904 DXJ983076:DXJ983904 EHF983076:EHF983904 ERB983076:ERB983904 FAX983076:FAX983904 FKT983076:FKT983904 FUP983076:FUP983904 GEL983076:GEL983904 GOH983076:GOH983904 GYD983076:GYD983904 HHZ983076:HHZ983904 HRV983076:HRV983904 IBR983076:IBR983904 ILN983076:ILN983904 IVJ983076:IVJ983904 JFF983076:JFF983904 JPB983076:JPB983904 JYX983076:JYX983904 KIT983076:KIT983904 KSP983076:KSP983904 LCL983076:LCL983904 LMH983076:LMH983904 LWD983076:LWD983904 MFZ983076:MFZ983904 MPV983076:MPV983904 MZR983076:MZR983904 NJN983076:NJN983904 NTJ983076:NTJ983904 ODF983076:ODF983904 ONB983076:ONB983904 OWX983076:OWX983904 PGT983076:PGT983904 PQP983076:PQP983904 QAL983076:QAL983904 QKH983076:QKH983904 QUD983076:QUD983904 RDZ983076:RDZ983904 RNV983076:RNV983904 RXR983076:RXR983904 SHN983076:SHN983904 SRJ983076:SRJ983904 TBF983076:TBF983904 TLB983076:TLB983904 TUX983076:TUX983904 UET983076:UET983904 UOP983076:UOP983904 UYL983076:UYL983904 VIH983076:VIH983904 VSD983076:VSD983904 WBZ983076:WBZ983904 WLV983076:WLV983904 WVJ107 WVJ12 WLN12 WLN107 WBR12 WBR107 VRV12 VRV107 VHZ12 VHZ107 UYD12 UYD107 UOH12 UOH107 UEL12 UEL107 TUP12 TUP107 TKT12 TKT107 TAX12 TAX107 SRB12 SRB107 SHF12 SHF107 RXJ12 RXJ107 RNN12 RNN107 RDR12 RDR107 QTV12 QTV107 QJZ12 QJZ107 QAD12 QAD107 PQH12 PQH107 PGL12 PGL107 OWP12 OWP107 OMT12 OMT107 OCX12 OCX107 NTB12 NTB107 NJF12 NJF107 MZJ12 MZJ107 MPN12 MPN107 MFR12 MFR107 LVV12 LVV107 LLZ12 LLZ107 LCD12 LCD107 KSH12 KSH107 KIL12 KIL107 JYP12 JYP107 JOT12 JOT107 JEX12 JEX107 IVB12 IVB107 ILF12 ILF107 IBJ12 IBJ107 HRN12 HRN107 HHR12 HHR107 GXV12 GXV107 GNZ12 GNZ107 GED12 GED107 FUH12 FUH107 FKL12 FKL107 FAP12 FAP107 EQT12 EQT107 EGX12 EGX107 DXB12 DXB107 DNF12 DNF107 DDJ12 DDJ107 CTN12 CTN107 CJR12 CJR107 BZV12 BZV107 BPZ12 BPZ107 BGD12 BGD107 AWH12 AWH107 AML12 AML107 ACP12 ACP107 ST12 ST107 IX12 IX107 M12 AMR325:AMR326 ACV325:ACV326 SZ325:SZ326 JD325:JD326 WVP325:WVP326 WLT325:WLT326 WBX325:WBX326 VSB325:VSB326 VIF325:VIF326 UYJ325:UYJ326 UON325:UON326 UER325:UER326 TUV325:TUV326 TKZ325:TKZ326 TBD325:TBD326 SRH325:SRH326 SHL325:SHL326 RXP325:RXP326 RNT325:RNT326 RDX325:RDX326 QUB325:QUB326 QKF325:QKF326 QAJ325:QAJ326 PQN325:PQN326 PGR325:PGR326 OWV325:OWV326 OMZ325:OMZ326 ODD325:ODD326 NTH325:NTH326 NJL325:NJL326 MZP325:MZP326 MPT325:MPT326 MFX325:MFX326 LWB325:LWB326 LMF325:LMF326 LCJ325:LCJ326 KSN325:KSN326 KIR325:KIR326 JYV325:JYV326 JOZ325:JOZ326 JFD325:JFD326 IVH325:IVH326 ILL325:ILL326 IBP325:IBP326 HRT325:HRT326 HHX325:HHX326 GYB325:GYB326 GOF325:GOF326 GEJ325:GEJ326 FUN325:FUN326 FKR325:FKR326 FAV325:FAV326 EQZ325:EQZ326 EHD325:EHD326 DXH325:DXH326 DNL325:DNL326 DDP325:DDP326 CTT325:CTT326 CJX325:CJX326 CAB325:CAB326 BQF325:BQF326 BGJ325:BGJ326 DDR327:DDR864 M107 WLP122 EQR119 FAN119 FKJ119 FUF119 GEB119 GNX119 GXT119 HHP119 HRL119 IBH119 ILD119 IUZ119 JEV119 JOR119 JYN119 KIJ119 KSF119 LCB119 LLX119 LVT119 MFP119 MPL119 MZH119 NJD119 NSZ119 OCV119 OMR119 OWN119 PGJ119 PQF119 QAB119 QJX119 QTT119 RDP119 RNL119 RXH119 SHD119 SQZ119 TAV119 TKR119 TUN119 UEJ119 UOF119 UYB119 VHX119 VRT119 WBP119 WLL119 WVH119 IV119 SR119 ACN119 AMJ119 AWF119 BGB119 BPX119 BZT119 CJP119 CTL119 DDH119 DND119 WBT122 VRX122 VIB122 UYF122 UOJ122 UEN122 TUR122 TKV122 TAZ122 SRD122 SHH122 RXL122 RNP122 RDT122 QTX122 QKB122 QAF122 PQJ122 PGN122 OWR122 OMV122 OCZ122 NTD122 NJH122 MZL122 MPP122 MFT122 LVX122 LMB122 LCF122 KSJ122 KIN122 JYR122 JOV122 JEZ122 IVD122 ILH122 IBL122 HRP122 HHT122 GXX122 GOB122 GEF122 FUJ122 FKN122 FAR122 EQV122 EGZ122 DXD122 DNH122 DDL122 CTP122 CJT122 BZX122 BQB122 BGF122 AWJ122 AMN122 ACR122 SV122 IZ122 WVL122 DWZ119 BZR120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IX46 ST46 Q46 ACP46 BGC31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IX55 ST55 Q55 ACP55 EGX140:EGX143 BGH127 CJN120 CTJ120 DDF120 DNB120 DWX120 EGT120 EQP120 FAL120 FKH120 FUD120 GDZ120 GNV120 GXR120 HHN120 HRJ120 IBF120 ILB120 IUX120 JET120 JOP120 JYL120 KIH120 KSD120 LBZ120 LLV120 LVR120 MFN120 MPJ120 MZF120 NJB120 NSX120 OCT120 OMP120 OWL120 PGH120 PQD120 PZZ120 QJV120 QTR120 RDN120 RNJ120 RXF120 SHB120 SQX120 TAT120 TKP120 TUL120 UEH120 UOD120 UXZ120 VHV120 VRR120 WBN120 WLJ120 WVF120 IT120 SP120 ACL120 AMH120 AWD120 BFZ120 AWL127 BZG126 WBI123 VRM123 VHQ123 UXU123 UNY123 UEC123 TUG123 TKK123 TAO123 SQS123 SGW123 RXA123 RNE123 RDI123 QTM123 QJQ123 PZU123 PPY123 PGC123 OWG123 OMK123 OCO123 NSS123 NIW123 MZA123 MPE123 MFI123 LVM123 LLQ123 LBU123 KRY123 KIC123 JYG123 JOK123 JEO123 IUS123 IKW123 IBA123 HRE123 HHI123 GXM123 GNQ123 GDU123 FTY123 FKC123 FAG123 EQK123 EGO123 DWS123 DMW123 DDA123 CTE123 CJI123 BZM123 BPQ123 BFU123 AVY123 AMC123 ACG123 SK123 IO123 WVA123 BGA124:BGA125 CJC126 CSY126 DCU126 DMQ126 DWM126 EGI126 EQE126 FAA126 FJW126 FTS126 GDO126 GNK126 GXG126 HHC126 HQY126 IAU126 IKQ126 IUM126 JEI126 JOE126 JYA126 KHW126 KRS126 LBO126 LLK126 LVG126 MFC126 MOY126 MYU126 NIQ126 NSM126 OCI126 OME126 OWA126 PFW126 PPS126 PZO126 QJK126 QTG126 RDC126 RMY126 RWU126 SGQ126 SQM126 TAI126 TKE126 TUA126 UDW126 UNS126 UXO126 VHK126 VRG126 WBC126 WKY126 WUU126 II126 SE126 ACA126 ALW126 AVS126 BFO126 AMI166 AWE166 BGA166 BPW166 BZS166 CJO166 CTK166 DDG166 DNC166 DWY166 EGU166 EQQ166 FAM166 FKI166 FUE166 GEA166 GNW166 GXS166 HHO166 HRK166 IBG166 ILC166 IUY166 JEU166 JOQ166 JYM166 KII166 KSE166 LCA166 LLW166 LVS166 MFO166 MPK166 MZG166 NJC166 NSY166 OCU166 OMQ166 OWM166 PGI166 PQE166 QAA166 QJW166 QTS166 RDO166 RNK166 RXG166 SHC166 SQY166 TAU166 TKQ166 TUM166 UEI166 UOE166 UYA166 VHW166 VRS166 WBO166 WLK166 WVG166 IU166 SQ166 AMI169 AWE169 BGA169 BPW169 BZS169 CJO169 CTK169 DDG169 DNC169 DWY169 EGU169 EQQ169 FAM169 FKI169 FUE169 GEA169 GNW169 GXS169 HHO169 HRK169 IBG169 ILC169 IUY169 JEU169 JOQ169 JYM169 KII169 KSE169 LCA169 LLW169 LVS169 MFO169 MPK169 MZG169 NJC169 NSY169 OCU169 OMQ169 OWM169 PGI169 PQE169 QAA169 QJW169 QTS169 RDO169 RNK169 RXG169 SHC169 SQY169 TAU169 TKQ169 TUM169 UEI169 UOE169 UYA169 VHW169 VRS169 WBO169 WLK169 WVG169 IU169 SQ169 ACM172 AMI172 AWE172 BGA172 BPW172 BZS172 CJO172 CTK172 DDG172 DNC172 DWY172 EGU172 EQQ172 FAM172 FKI172 FUE172 GEA172 GNW172 GXS172 HHO172 HRK172 IBG172 ILC172 IUY172 JEU172 JOQ172 JYM172 KII172 KSE172 LCA172 LLW172 LVS172 MFO172 MPK172 MZG172 NJC172 NSY172 OCU172 OMQ172 OWM172 PGI172 PQE172 QAA172 QJW172 QTS172 RDO172 RNK172 RXG172 SHC172 SQY172 TAU172 TKQ172 TUM172 UEI172 UOE172 UYA172 VHW172 VRS172 WBO172 WLK172 WVG172 IU172 SQ172 BQD118 AMI179 AWE179 BGA179 BPW179 BZS179 CJO179 CTK179 DDG179 DNC179 DWY179 EGU179 EQQ179 FAM179 FKI179 FUE179 GEA179 GNW179 GXS179 HHO179 HRK179 IBG179 ILC179 IUY179 JEU179 JOQ179 JYM179 KII179 KSE179 LCA179 LLW179 LVS179 MFO179 MPK179 MZG179 NJC179 NSY179 OCU179 OMQ179 OWM179 PGI179 PQE179 QAA179 QJW179 QTS179 RDO179 RNK179 RXG179 SHC179 SQY179 TAU179 TKQ179 TUM179 UEI179 UOE179 UYA179 VHW179 VRS179 WBO179 WLK179 WVG179 IU179 SQ179 ACM179 TB170 BPK126 ACT127 SX127 JB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PV120 CTL111 CJP111 BZT111 BPX111 BGB111 AWF111 AMJ111 ACN111 SR111 IV111 WVH111 WLL111 WBP111 VRT111 VHX111 UYB111 UOF111 UEJ111 TUN111 TKR111 TAV111 SQZ111 SHD111 RXH111 RNL111 RDP111 QTT111 QJX111 QAB111 PQF111 PGJ111 OWN111 OMR111 OCV111 NSZ111 NJD111 MZH111 MPL111 MFP111 LVT111 LLX111 LCB111 KSF111 KIJ111 JYN111 JOR111 JEV111 IUZ111 ILD111 IBH111 HRL111 HHP111 GXT111 GNX111 GEB111 FUF111 FKJ111 FAN111 EQR111 EGV111 DWZ111 DND111 DDH111 BQD112 BGH112 AMP112 AWL112 ACT112 SX112 JB112 WVN112 WLR112 WBV112 VRZ112 VID112 UYH112 UOL112 UEP112 TUT112 TKX112 TBB112 SRF112 SHJ112 RXN112 RNR112 RDV112 QTZ112 QKD112 QAH112 PQL112 PGP112 OWT112 OMX112 ODB112 NTF112 NJJ112 MZN112 MPR112 MFV112 LVZ112 LMD112 LCH112 KSL112 KIP112 JYT112 JOX112 JFB112 IVF112 ILJ112 IBN112 HRR112 HHV112 GXZ112 GOD112 GEH112 FUL112 FKP112 FAT112 EQX112 EHB112 DXF112 DNJ112 DDN112 CTR112 CJV112 BZZ112 DDH113 CTL113 CJP113 BZT113 BPX113 BGB113 AWF113 AMJ113 ACN113 SR113 IV113 WVH113 WLL113 WBP113 VRT113 VHX113 UYB113 UOF113 UEJ113 TUN113 TKR113 TAV113 SQZ113 SHD113 RXH113 RNL113 RDP113 QTT113 QJX113 QAB113 PQF113 PGJ113 OWN113 OMR113 OCV113 NSZ113 NJD113 MZH113 MPL113 MFP113 LVT113 LLX113 LCB113 KSF113 KIJ113 JYN113 JOR113 JEV113 IUZ113 ILD113 IBH113 HRL113 HHP113 GXT113 GNX113 GEB113 FUF113 FKJ113 FAN113 EQR113 EGV113 DWZ113 DND113 BQD114 BGH114 AMP114 AWL114 ACT114 SX114 JB114 WVN114 WLR114 WBV114 VRZ114 VID114 UYH114 UOL114 UEP114 TUT114 TKX114 TBB114 SRF114 SHJ114 RXN114 RNR114 RDV114 QTZ114 QKD114 QAH114 PQL114 PGP114 OWT114 OMX114 ODB114 NTF114 NJJ114 MZN114 MPR114 MFV114 LVZ114 LMD114 LCH114 KSL114 KIP114 JYT114 JOX114 JFB114 IVF114 ILJ114 IBN114 HRR114 HHV114 GXZ114 GOD114 GEH114 FUL114 FKP114 FAT114 EQX114 EHB114 DXF114 DNJ114 DDN114 CTR114 CJV114 BZZ114 DND115 DDH115 CTL115 CJP115 BZT115 BPX115 BGB115 AWF115 AMJ115 ACN115 SR115 IV115 WVH115 WLL115 WBP115 VRT115 VHX115 UYB115 UOF115 UEJ115 TUN115 TKR115 TAV115 SQZ115 SHD115 RXH115 RNL115 RDP115 QTT115 QJX115 QAB115 PQF115 PGJ115 OWN115 OMR115 OCV115 NSZ115 NJD115 MZH115 MPL115 MFP115 LVT115 LLX115 LCB115 KSF115 KIJ115 JYN115 JOR115 JEV115 IUZ115 ILD115 IBH115 HRL115 HHP115 GXT115 GNX115 GEB115 FUF115 FKJ115 FAN115 EQR115 EGV115 DWZ115 BQD116 BGH116 AMP116 AWL116 ACT116 SX116 JB116 WVN116 WLR116 WBV116 VRZ116 VID116 UYH116 UOL116 UEP116 TUT116 TKX116 TBB116 SRF116 SHJ116 RXN116 RNR116 RDV116 QTZ116 QKD116 QAH116 PQL116 PGP116 OWT116 OMX116 ODB116 NTF116 NJJ116 MZN116 MPR116 MFV116 LVZ116 LMD116 LCH116 KSL116 KIP116 JYT116 JOX116 JFB116 IVF116 ILJ116 IBN116 HRR116 HHV116 GXZ116 GOD116 GEH116 FUL116 FKP116 FAT116 EQX116 EHB116 DXF116 DNJ116 DDN116 CTR116 CJV116 BZZ116 DWZ117 DND117 DDH117 CTL117 CJP117 BZT117 BPX117 BGB117 AWF117 AMJ117 ACN117 SR117 IV117 WVH117 WLL117 WBP117 VRT117 VHX117 UYB117 UOF117 UEJ117 TUN117 TKR117 TAV117 SQZ117 SHD117 RXH117 RNL117 RDP117 QTT117 QJX117 QAB117 PQF117 PGJ117 OWN117 OMR117 OCV117 NSZ117 NJD117 MZH117 MPL117 MFP117 LVT117 LLX117 LCB117 KSF117 KIJ117 JYN117 JOR117 JEV117 IUZ117 ILD117 IBH117 HRL117 HHP117 GXT117 GNX117 GEB117 FUF117 FKJ117 FAN117 EQR117 EGV117 EGV119 BGH118 AMP118 AWL118 ACT118 SX118 JB118 WVN118 WLR118 WBV118 VRZ118 VID118 UYH118 UOL118 UEP118 TUT118 TKX118 TBB118 SRF118 SHJ118 RXN118 RNR118 RDV118 QTZ118 QKD118 QAH118 PQL118 PGP118 OWT118 OMX118 ODB118 NTF118 NJJ118 MZN118 MPR118 MFV118 LVZ118 LMD118 LCH118 KSL118 KIP118 JYT118 JOX118 JFB118 IVF118 ILJ118 IBN118 HRR118 HHV118 GXZ118 GOD118 GEH118 FUL118 FKP118 FAT118 EQX118 EHB118 DXF118 DNJ118 DDN118 CTR118 CJV118 BZZ118 TB167 ACM166 JF167 WVR167 WLV167 WBZ167 VSD167 VIH167 UYL167 UOP167 UET167 TUX167 TLB167 TBF167 SRJ167 SHN167 RXR167 RNV167 RDZ167 QUD167 QKH167 QAL167 PQP167 PGT167 OWX167 ONB167 ODF167 NTJ167 NJN167 MZR167 MPV167 MFZ167 LWD167 LMH167 LCL167 KSP167 KIT167 JYX167 JPB167 JFF167 IVJ167 ILN167 IBR167 HRV167 HHZ167 GYD167 GOH167 GEL167 FUP167 FKT167 FAX167 ERB167 EHF167 DXJ167 DNN167 DDR167 CTV167 CJZ167 CAD167 BQH167 BGL167 AWP167 AMT167 ACX167 ACM169 JF170 WVR170 WLV170 WBZ170 VSD170 VIH170 UYL170 UOP170 UET170 TUX170 TLB170 TBF170 SRJ170 SHN170 RXR170 RNV170 RDZ170 QUD170 QKH170 QAL170 PQP170 PGT170 OWX170 ONB170 ODF170 NTJ170 NJN170 MZR170 MPV170 MFZ170 LWD170 LMH170 LCL170 KSP170 KIT170 JYX170 JPB170 JFF170 IVJ170 ILN170 IBR170 HRV170 HHZ170 GYD170 GOH170 GEL170 FUP170 FKT170 FAX170 ERB170 EHF170 DXJ170 DNN170 DDR170 CTV170 CJZ170 CAD170 BQH170 BGL170 AWP170 AMT170 ACX170 AMI124:AMI125 WLE123 AWE124:AWE125 ACM124:ACM125 SQ124:SQ125 IU124:IU125 WVG124:WVG125 WLK124:WLK125 WBO124:WBO125 VRS124:VRS125 VHW124:VHW125 UYA124:UYA125 UOE124:UOE125 UEI124:UEI125 TUM124:TUM125 TKQ124:TKQ125 TAU124:TAU125 SQY124:SQY125 SHC124:SHC125 RXG124:RXG125 RNK124:RNK125 RDO124:RDO125 QTS124:QTS125 QJW124:QJW125 QAA124:QAA125 PQE124:PQE125 PGI124:PGI125 OWM124:OWM125 OMQ124:OMQ125 OCU124:OCU125 NSY124:NSY125 NJC124:NJC125 MZG124:MZG125 MPK124:MPK125 MFO124:MFO125 LVS124:LVS125 LLW124:LLW125 LCA124:LCA125 KSE124:KSE125 KII124:KII125 JYM124:JYM125 JOQ124:JOQ125 JEU124:JEU125 IUY124:IUY125 ILC124:ILC125 IBG124:IBG125 HRK124:HRK125 HHO124:HHO125 GXS124:GXS125 GNW124:GNW125 GEA124:GEA125 FUE124:FUE125 FKI124:FKI125 FAM124:FAM125 EQQ124:EQQ125 EGU124:EGU125 DWY124:DWY125 DNC124:DNC125 DDG124:DDG125 CTK124:CTK125 CJO124:CJO125 BZS124:BZS125 BPW124:BPW125 L109:L112 L119:L120 M117:M118 DNN327:DNN864 DXJ327:DXJ864 EHF327:EHF864 ERB327:ERB864 FAX327:FAX864 FKT327:FKT864 FUP327:FUP864 GEL327:GEL864 GOH327:GOH864 GYD327:GYD864 HHZ327:HHZ864 HRV327:HRV864 IBR327:IBR864 ILN327:ILN864 IVJ327:IVJ864 JFF327:JFF864 JPB327:JPB864 JYX327:JYX864 KIT327:KIT864 KSP327:KSP864 LCL327:LCL864 LMH327:LMH864 LWD327:LWD864 MFZ327:MFZ864 MPV327:MPV864 MZR327:MZR864 NJN327:NJN864 NTJ327:NTJ864 ODF327:ODF864 ONB327:ONB864 OWX327:OWX864 PGT327:PGT864 PQP327:PQP864 QAL327:QAL864 QKH327:QKH864 QUD327:QUD864 RDZ327:RDZ864 RNV327:RNV864 RXR327:RXR864 SHN327:SHN864 SRJ327:SRJ864 TBF327:TBF864 TLB327:TLB864 TUX327:TUX864 UET327:UET864 UOP327:UOP864 UYL327:UYL864 VIH327:VIH864 VSD327:VSD864 WBZ327:WBZ864 WLV327:WLV864 WVR327:WVR864 JF327:JF864 TB327:TB864 ACX327:ACX864 AWP327:AWP864 AMT327:AMT864 BGL327:BGL864 BQH327:BQH864 CAD327:CAD864 M179:N182 M164:M166 CJZ327:CJZ864 AWG31 M236:M238 IW48 AMG247:AMG248 L239 AWC247:AWC248 BFY247:BFY248 BPU247:BPU248 BZQ247:BZQ248 CJM247:CJM248 CTI247:CTI248 DDE247:DDE248 DNA247:DNA248 DWW247:DWW248 EGS247:EGS248 EQO247:EQO248 FAK247:FAK248 FKG247:FKG248 FUC247:FUC248 GDY247:GDY248 GNU247:GNU248 GXQ247:GXQ248 HHM247:HHM248 HRI247:HRI248 IBE247:IBE248 ILA247:ILA248 IUW247:IUW248 JES247:JES248 JOO247:JOO248 JYK247:JYK248 KIG247:KIG248 KSC247:KSC248 LBY247:LBY248 LLU247:LLU248 LVQ247:LVQ248 MFM247:MFM248 MPI247:MPI248 MZE247:MZE248 NJA247:NJA248 NSW247:NSW248 OCS247:OCS248 OMO247:OMO248 OWK247:OWK248 PGG247:PGG248 PQC247:PQC248 PZY247:PZY248 QJU247:QJU248 QTQ247:QTQ248 RDM247:RDM248 RNI247:RNI248 RXE247:RXE248 SHA247:SHA248 SQW247:SQW248 TAS247:TAS248 TKO247:TKO248 TUK247:TUK248 UEG247:UEG248 UOC247:UOC248 UXY247:UXY248 VHU247:VHU248 VRQ247:VRQ248 WBM247:WBM248 WLI247:WLI248 WVE247:WVE248 IS247:IS248 SO247:SO248 ACK247:ACK248 IT57 IU175 SQ175 ACM175 AMI175 AWE175 BGA175 BPW175 BZS175 CJO175 CTK175 DDG175 DNC175 DWY175 EGU175 EQQ175 FAM175 FKI175 FUE175 GEA175 GNW175 GXS175 HHO175 HRK175 IBG175 ILC175 IUY175 JEU175 JOQ175 JYM175 KII175 KSE175 LCA175 LLW175 LVS175 MFO175 MPK175 MZG175 NJC175 NSY175 OCU175 OMQ175 OWM175 PGI175 PQE175 QAA175 QJW175 QTS175 RDO175 RNK175 RXG175 SHC175 SQY175 TAU175 TKQ175 TUM175 UEI175 UOE175 UYA175 VHW175 VRS175 WBO175 WLK175 M173:M174 M177:M178 AMP127 M230 M130:M131 M184:M187 M233 L231 HS129:HS131 L128:L129 RO129:RO131 ABK129:ABK131 ALG129:ALG131 AVC129:AVC131 BEY129:BEY131 BOU129:BOU131 BYQ129:BYQ131 CIM129:CIM131 CSI129:CSI131 DCE129:DCE131 DMA129:DMA131 DVW129:DVW131 EFS129:EFS131 EPO129:EPO131 EZK129:EZK131 FJG129:FJG131 FTC129:FTC131 GCY129:GCY131 GMU129:GMU131 GWQ129:GWQ131 HGM129:HGM131 HQI129:HQI131 IAE129:IAE131 IKA129:IKA131 ITW129:ITW131 JDS129:JDS131 JNO129:JNO131 JXK129:JXK131 KHG129:KHG131 KRC129:KRC131 LAY129:LAY131 LKU129:LKU131 LUQ129:LUQ131 MEM129:MEM131 MOI129:MOI131 MYE129:MYE131 NIA129:NIA131 NRW129:NRW131 OBS129:OBS131 OLO129:OLO131 OVK129:OVK131 PFG129:PFG131 PPC129:PPC131 PYY129:PYY131 QIU129:QIU131 QSQ129:QSQ131 RCM129:RCM131 RMI129:RMI131 RWE129:RWE131 SGA129:SGA131 SPW129:SPW131 SZS129:SZS131 TJO129:TJO131 TTK129:TTK131 UDG129:UDG131 UNC129:UNC131 UWY129:UWY131 VGU129:VGU131 VQQ129:VQQ131 WAM129:WAM131 WKI129:WKI131 WUE129:WUE131 M247:M251 WVT205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Q31 IW31 AMK31 SS31 ACO31 WLM50 SS90:SS106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WLX190 WVT190 JH190 TD190 ACZ190 AMV190 AWR190 BGN190 BQJ190 CAF190 CKB190 CTX190 DDT190 DNP190 DXL190 EHH190 ERD190 FAZ190 FKV190 FUR190 GEN190 GOJ190 GYF190 HIB190 HRX190 IBT190 ILP190 IVL190 JFH190 JPD190 JYZ190 KIV190 KSR190 LCN190 LMJ190 LWF190 MGB190 MPX190 MZT190 NJP190 NTL190 ODH190 OND190 OWZ190 PGV190 PQR190 QAN190 QKJ190 QUF190 REB190 RNX190 RXT190 SHP190 SRL190 TBH190 TLD190 TUZ190 UEV190 UOR190 UYN190 VIJ190 VSF190 WCB190 WLX193 WVT193 JH193 TD193 ACZ193 AMV193 AWR193 BGN193 BQJ193 CAF193 CKB193 CTX193 DDT193 DNP193 DXL193 EHH193 ERD193 FAZ193 FKV193 FUR193 GEN193 GOJ193 GYF193 HIB193 HRX193 IBT193 ILP193 IVL193 JFH193 JPD193 JYZ193 KIV193 KSR193 LCN193 LMJ193 LWF193 MGB193 MPX193 MZT193 NJP193 NTL193 ODH193 OND193 OWZ193 PGV193 PQR193 QAN193 QKJ193 QUF193 REB193 RNX193 RXT193 SHP193 SRL193 TBH193 TLD193 TUZ193 UEV193 UOR193 UYN193 VIJ193 VSF193 WCB193 WLX196 WVT196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WCB196 WLX199 WVT199 JH199 TD199 ACZ199 AMV199 AWR199 BGN199 BQJ199 CAF199 CKB199 CTX199 DDT199 DNP199 DXL199 EHH199 ERD199 FAZ199 FKV199 FUR199 GEN199 GOJ199 GYF199 HIB199 HRX199 IBT199 ILP199 IVL199 JFH199 JPD199 JYZ199 KIV199 KSR199 LCN199 LMJ199 LWF199 MGB199 MPX199 MZT199 NJP199 NTL199 ODH199 OND199 OWZ199 PGV199 PQR199 QAN199 QKJ199 QUF199 REB199 RNX199 RXT199 SHP199 SRL199 TBH199 TLD199 TUZ199 UEV199 UOR199 UYN199 VIJ199 VSF199 WCB199 WLX202 WVT202 JH202 TD202 ACZ202 AMV202 AWR202 BGN202 BQJ202 CAF202 CKB202 CTX202 DDT202 DNP202 DXL202 EHH202 ERD202 FAZ202 FKV202 FUR202 GEN202 GOJ202 GYF202 HIB202 HRX202 IBT202 ILP202 IVL202 JFH202 JPD202 JYZ202 KIV202 KSR202 LCN202 LMJ202 LWF202 MGB202 MPX202 MZT202 NJP202 NTL202 ODH202 OND202 OWZ202 PGV202 PQR202 QAN202 QKJ202 QUF202 REB202 RNX202 RXT202 SHP202 SRL202 TBH202 TLD202 TUZ202 UEV202 UOR202 UYN202 VIJ202 VSF202 WCB202 JH205 TD205 ACZ205 AMV205 AWR205 BGN205 BQJ205 CAF205 CKB205 CTX205 DDT205 DNP205 DXL205 EHH205 ERD205 FAZ205 FKV205 FUR205 GEN205 GOJ205 GYF205 HIB205 HRX205 IBT205 ILP205 IVL205 JFH205 JPD205 JYZ205 KIV205 KSR205 LCN205 LMJ205 LWF205 MGB205 MPX205 MZT205 NJP205 NTL205 ODH205 OND205 OWZ205 PGV205 PQR205 QAN205 QKJ205 QUF205 REB205 RNX205 RXT205 SHP205 SRL205 TBH205 TLD205 TUZ205 UEV205 UOR205 UYN205 VIJ205 VSF205 WCB205 WBL176 AWN325:AWN326 SQ32:SQ33 AWE32:AWE33 BGA32:BGA33 BPW32:BPW33 BZS32:BZS33 CJO32:CJO33 CTK32:CTK33 DDG32:DDG33 DNC32:DNC33 DWY32:DWY33 EGU32:EGU33 EQQ32:EQQ33 FAM32:FAM33 FKI32:FKI33 FUE32:FUE33 GEA32:GEA33 GNW32:GNW33 GXS32:GXS33 HHO32:HHO33 HRK32:HRK33 IBG32:IBG33 ILC32:ILC33 IUY32:IUY33 JEU32:JEU33 JOQ32:JOQ33 JYM32:JYM33 KII32:KII33 KSE32:KSE33 LCA32:LCA33 LLW32:LLW33 LVS32:LVS33 MFO32:MFO33 MPK32:MPK33 MZG32:MZG33 NJC32:NJC33 NSY32:NSY33 OCU32:OCU33 OMQ32:OMQ33 OWM32:OWM33 PGI32:PGI33 PQE32:PQE33 QAA32:QAA33 QJW32:QJW33 QTS32:QTS33 RDO32:RDO33 RNK32:RNK33 RXG32:RXG33 SHC32:SHC33 SQY32:SQY33 TAU32:TAU33 TKQ32:TKQ33 TUM32:TUM33 UEI32:UEI33 UOE32:UOE33 UYA32:UYA33 VHW32:VHW33 VRS32:VRS33 WBO32:WBO33 WLK32:WLK33 WVG32:WVG33 ACM32:ACM33 IU32:IU33 AMI32:AMI33 SP57 ACL57 AMH57 AWD57 BFZ57 BPV57 BZR57 CJN57 CTJ57 DDF57 DNB57 DWX57 EGT57 EQP57 FAL57 FKH57 FUD57 GDZ57 GNV57 GXR57 HHN57 HRJ57 IBF57 ILB57 IUX57 JET57 JOP57 JYL57 KIH57 KSD57 LBZ57 LLV57 LVR57 MFN57 MPJ57 MZF57 NJB57 NSX57 OCT57 OMP57 OWL57 PGH57 PQD57 PZZ57 QJV57 QTR57 RDN57 RNJ57 RXF57 SHB57 SQX57 TAT57 TKP57 TUL57 UEH57 UOD57 UXZ57 VHV57 VRR57 WBN57 WLJ57 WVF57 CTV327:CTV864 DXB140:DXB143 DNF140:DNF143 DDJ140:DDJ143 CTN140:CTN143 CJR140:CJR143 BZV140:BZV143 BPZ140:BPZ143 BGD140:BGD143 AWH140:AWH143 AML140:AML143 ACP140:ACP143 ST140:ST143 IX140:IX143 WVJ140:WVJ143 WLN140:WLN143 WBR140:WBR143 VRV140:VRV143 VHZ140:VHZ143 UYD140:UYD143 UOH140:UOH143 UEL140:UEL143 TUP140:TUP143 TKT140:TKT143 TAX140:TAX143 SRB140:SRB143 SHF140:SHF143 RXJ140:RXJ143 RNN140:RNN143 RDR140:RDR143 QTV140:QTV143 QJZ140:QJZ143 QAD140:QAD143 PQH140:PQH143 PGL140:PGL143 OWP140:OWP143 OMT140:OMT143 OCX140:OCX143 NTB140:NTB143 NJF140:NJF143 MZJ140:MZJ143 MPN140:MPN143 MFR140:MFR143 LVV140:LVV143 LLZ140:LLZ143 LCD140:LCD143 KSH140:KSH143 KIL140:KIL143 JYP140:JYP143 JOT140:JOT143 JEX140:JEX143 IVB140:IVB143 ILF140:ILF143 IBJ140:IBJ143 HRN140:HRN143 HHR140:HHR143 GXV140:GXV143 GNZ140:GNZ143 GED140:GED143 FUH140:FUH143 FKL140:FKL143 FAP140:FAP143 WVG175 WLH176 WVD176 IR176 SN176 ACJ176 AMF176 AWB176 BFX176 BPT176 BZP176 CJL176 CTH176 DDD176 DMZ176 DWV176 EGR176 EQN176 FAJ176 FKF176 FUB176 GDX176 GNT176 GXP176 HHL176 HRH176 IBD176 IKZ176 IUV176 JER176 JON176 JYJ176 KIF176 KSB176 LBX176 LLT176 LVP176 MFL176 MPH176 MZD176 NIZ176 NSV176 OCR176 OMN176 OWJ176 PGF176 PQB176 PZX176 QJT176 QTP176 RDL176 RNH176 RXD176 SGZ176 SQV176 TAR176 TKN176 TUJ176 UEF176 UOB176 UXX176 VHT176 VRP176 M255:M256 WLX205 EQT140:EQT143 WVV275 WCD277:WCD280 WLZ275 JJ275 TF275 ADB275 AMX275 AWT275 BGP275 BQL275 CAH275 CKD275 CTZ275 DDV275 DNR275 DXN275 EHJ275 ERF275 FBB275 FKX275 FUT275 GEP275 GOL275 GYH275 HID275 HRZ275 IBV275 ILR275 IVN275 JFJ275 JPF275 JZB275 KIX275 KST275 LCP275 LML275 LWH275 MGD275 MPZ275 MZV275 NJR275 NTN275 ODJ275 ONF275 OXB275 PGX275 PQT275 QAP275 QKL275 QUH275 RED275 RNZ275 RXV275 SHR275 SRN275 TBJ275 TLF275 TVB275 UEX275 UOT275 UYP275 VIL275 VSH275 WCD275 M277:M290 WVV277:WVV280 WLZ277:WLZ280 JJ277:JJ280 TF277:TF280 ADB277:ADB280 AMX277:AMX280 AWT277:AWT280 BGP277:BGP280 BQL277:BQL280 CAH277:CAH280 CKD277:CKD280 CTZ277:CTZ280 DDV277:DDV280 DNR277:DNR280 DXN277:DXN280 EHJ277:EHJ280 ERF277:ERF280 FBB277:FBB280 FKX277:FKX280 FUT277:FUT280 GEP277:GEP280 GOL277:GOL280 GYH277:GYH280 HID277:HID280 HRZ277:HRZ280 IBV277:IBV280 ILR277:ILR280 IVN277:IVN280 JFJ277:JFJ280 JPF277:JPF280 JZB277:JZB280 KIX277:KIX280 KST277:KST280 LCP277:LCP280 LML277:LML280 LWH277:LWH280 MGD277:MGD280 MPZ277:MPZ280 MZV277:MZV280 NJR277:NJR280 NTN277:NTN280 ODJ277:ODJ280 ONF277:ONF280 OXB277:OXB280 PGX277:PGX280 PQT277:PQT280 QAP277:QAP280 QKL277:QKL280 QUH277:QUH280 RED277:RED280 RNZ277:RNZ280 RXV277:RXV280 SHR277:SHR280 SRN277:SRN280 TBJ277:TBJ280 TLF277:TLF280 TVB277:TVB280 UEX277:UEX280 UOT277:UOT280 UYP277:UYP280 VIL277:VIL280 VSH277:VSH280 N258:N266 SM257 M304:M315 IQ257 WVC257 WLG257 WBK257 VRO257 VHS257 UXW257 UOA257 UEE257 TUI257 TKM257 TAQ257 SQU257 SGY257 RXC257 RNG257 RDK257 QTO257 QJS257 PZW257 PQA257 PGE257 OWI257 OMM257 OCQ257 NSU257 NIY257 MZC257 MPG257 MFK257 LVO257 LLS257 LBW257 KSA257 KIE257 JYI257 JOM257 JEQ257 IUU257 IKY257 IBC257 HRG257 HHK257 GXO257 GNS257 GDW257 FUA257 FKE257 FAI257 EQM257 EGQ257 DWU257 DMY257 DDC257 CTG257 CJK257 BZO257 BPS257 BFW257 AWA257 AME257 ACI257 AMC243:AMC246 WLY318 WCC318 VSG318 VIK318 UYO318 UOS318 UEW318 TVA318 TLE318 TBI318 SRM318 SHQ318 RXU318 RNY318 REC318 QUG318 QKK318 QAO318 PQS318 PGW318 OXA318 ONE318 ODI318 NTM318 NJQ318 MZU318 MPY318 MGC318 LWG318 LMK318 LCO318 KSS318 KIW318 JZA318 JPE318 JFI318 IVM318 ILQ318 IBU318 HRY318 HIC318 GYG318 GOK318 GEO318 FUS318 FKW318 FBA318 ERE318 EHI318 DXM318 DNQ318 DDU318 CTY318 CKC318 CAG318 BQK318 BGO318 AWS318 AMW318 ADA318 TE318 JI318 M325:M864 L241:L242 AMG238:AMG242 ACG243:ACG246 SK243:SK246 IO243:IO246 WVA243:WVA246 WLE243:WLE246 WBI243:WBI246 VRM243:VRM246 VHQ243:VHQ246 UXU243:UXU246 UNY243:UNY246 UEC243:UEC246 TUG243:TUG246 TKK243:TKK246 TAO243:TAO246 SQS243:SQS246 SGW243:SGW246 RXA243:RXA246 RNE243:RNE246 RDI243:RDI246 QTM243:QTM246 QJQ243:QJQ246 PZU243:PZU246 PPY243:PPY246 PGC243:PGC246 OWG243:OWG246 OMK243:OMK246 OCO243:OCO246 NSS243:NSS246 NIW243:NIW246 MZA243:MZA246 MPE243:MPE246 MFI243:MFI246 LVM243:LVM246 LLQ243:LLQ246 LBU243:LBU246 KRY243:KRY246 KIC243:KIC246 JYG243:JYG246 JOK243:JOK246 JEO243:JEO246 IUS243:IUS246 IKW243:IKW246 IBA243:IBA246 HRE243:HRE246 HHI243:HHI246 GXM243:GXM246 GNQ243:GNQ246 GDU243:GDU246 FTY243:FTY246 FKC243:FKC246 FAG243:FAG246 EQK243:EQK246 EGO243:EGO246 DWS243:DWS246 DMW243:DMW246 DDA243:DDA246 CTE243:CTE246 CJI243:CJI246 BZM243:BZM246 BPQ243:BPQ246 BFU243:BFU246 AVY243:AVY246 M258:M275 M294 ACK238:ACK242 SO238:SO242 IS238:IS242 WVE238:WVE242 WLI238:WLI242 WBM238:WBM242 VRQ238:VRQ242 VHU238:VHU242 UXY238:UXY242 UOC238:UOC242 UEG238:UEG242 TUK238:TUK242 TKO238:TKO242 TAS238:TAS242 SQW238:SQW242 SHA238:SHA242 RXE238:RXE242 RNI238:RNI242 RDM238:RDM242 QTQ238:QTQ242 QJU238:QJU242 PZY238:PZY242 PQC238:PQC242 PGG238:PGG242 OWK238:OWK242 OMO238:OMO242 OCS238:OCS242 NSW238:NSW242 NJA238:NJA242 MZE238:MZE242 MPI238:MPI242 MFM238:MFM242 LVQ238:LVQ242 LLU238:LLU242 LBY238:LBY242 KSC238:KSC242 KIG238:KIG242 JYK238:JYK242 JOO238:JOO242 JES238:JES242 IUW238:IUW242 ILA238:ILA242 IBE238:IBE242 HRI238:HRI242 HHM238:HHM242 GXQ238:GXQ242 GNU238:GNU242 GDY238:GDY242 FUC238:FUC242 FKG238:FKG242 FAK238:FAK242 EQO238:EQO242 EGS238:EGS242 DWW238:DWW242 DNA238:DNA242 DDE238:DDE242 CTI238:CTI242 CJM238:CJM242 BZQ238:BZQ242 BPU238:BPU242 BFY238:BFY242 AWC238:AWC242 TE192 ADA192 AMW192 AWS192 BGO192 BQK192 CAG192 CKC192 CTY192 DDU192 DNQ192 DXM192 EHI192 ERE192 FBA192 FKW192 FUS192 GEO192 GOK192 GYG192 HIC192 HRY192 IBU192 ILQ192 IVM192 JFI192 JPE192 JZA192 KIW192 KSS192 LCO192 LMK192 LWG192 MGC192 MPY192 MZU192 NJQ192 NTM192 ODI192 ONE192 OXA192 PGW192 PQS192 QAO192 QKK192 QUG192 REC192 RNY192 RXU192 SHQ192 SRM192 TBI192 TLE192 TVA192 UEW192 UOS192 UYO192 VIK192 VSG192 WCC192 WLY192 WVU192 JI192 JI195 WVU195 WLY195 WCC195 VSG195 VIK195 UYO195 UOS195 UEW195 TVA195 TLE195 TBI195 SRM195 SHQ195 RXU195 RNY195 REC195 QUG195 QKK195 QAO195 PQS195 PGW195 OXA195 ONE195 ODI195 NTM195 NJQ195 MZU195 MPY195 MGC195 LWG195 LMK195 LCO195 KSS195 KIW195 JZA195 JPE195 JFI195 IVM195 ILQ195 IBU195 HRY195 HIC195 GYG195 GOK195 GEO195 FUS195 FKW195 FBA195 ERE195 EHI195 DXM195 DNQ195 DDU195 CTY195 CKC195 CAG195 BQK195 BGO195 AWS195 AMW195 ADA195 TE195 ADA198 AMW198 AWS198 BGO198 BQK198 CAG198 CKC198 CTY198 DDU198 DNQ198 DXM198 EHI198 ERE198 FBA198 FKW198 FUS198 GEO198 GOK198 GYG198 HIC198 HRY198 IBU198 ILQ198 IVM198 JFI198 JPE198 JZA198 KIW198 KSS198 LCO198 LMK198 LWG198 MGC198 MPY198 MZU198 NJQ198 NTM198 ODI198 ONE198 OXA198 PGW198 PQS198 QAO198 QKK198 QUG198 REC198 RNY198 RXU198 SHQ198 SRM198 TBI198 TLE198 TVA198 UEW198 UOS198 UYO198 VIK198 VSG198 WCC198 WLY198 WVU198 JI198 TE198 TE201 JI201 WVU201 WLY201 WCC201 VSG201 VIK201 UYO201 UOS201 UEW201 TVA201 TLE201 TBI201 SRM201 SHQ201 RXU201 RNY201 REC201 QUG201 QKK201 QAO201 PQS201 PGW201 OXA201 ONE201 ODI201 NTM201 NJQ201 MZU201 MPY201 MGC201 LWG201 LMK201 LCO201 KSS201 KIW201 JZA201 JPE201 JFI201 IVM201 ILQ201 IBU201 HRY201 HIC201 GYG201 GOK201 GEO201 FUS201 FKW201 FBA201 ERE201 EHI201 DXM201 DNQ201 DDU201 CTY201 CKC201 CAG201 BQK201 BGO201 AWS201 AMW201 ADA201 AMW204 AMW206 AWS204 AWS206 BGO204 BGO206 BQK204 BQK206 CAG204 CAG206 CKC204 CKC206 CTY204 CTY206 DDU204 DDU206 DNQ204 DNQ206 DXM204 DXM206 EHI204 EHI206 ERE204 ERE206 FBA204 FBA206 FKW204 FKW206 FUS204 FUS206 GEO204 GEO206 GOK204 GOK206 GYG204 GYG206 HIC204 HIC206 HRY204 HRY206 IBU204 IBU206 ILQ204 ILQ206 IVM204 IVM206 JFI204 JFI206 JPE204 JPE206 JZA204 JZA206 KIW204 KIW206 KSS204 KSS206 LCO204 LCO206 LMK204 LMK206 LWG204 LWG206 MGC204 MGC206 MPY204 MPY206 MZU204 MZU206 NJQ204 NJQ206 NTM204 NTM206 ODI204 ODI206 ONE204 ONE206 OXA204 OXA206 PGW204 PGW206 PQS204 PQS206 QAO204 QAO206 QKK204 QKK206 QUG204 QUG206 REC204 REC206 RNY204 RNY206 RXU204 RXU206 SHQ204 SHQ206 SRM204 SRM206 TBI204 TBI206 TLE204 TLE206 TVA204 TVA206 UEW204 UEW206 UOS204 UOS206 UYO204 UYO206 VIK204 VIK206 VSG204 VSG206 WCC204 WCC206 WLY204 WLY206 WVU204 WVU206 JI204 JI206 TE204 TE206 ADA206 ADA204 O243:O246 O240 K258:K270 AML55 ACO90:ACO106 AWG90:AWG106 BGC90:BGC106 BPY90:BPY106 BZU90:BZU106 CJQ90:CJQ106 CTM90:CTM106 DDI90:DDI106 DNE90:DNE106 DXA90:DXA106 EGW90:EGW106 EQS90:EQS106 FAO90:FAO106 FKK90:FKK106 FUG90:FUG106 GEC90:GEC106 GNY90:GNY106 GXU90:GXU106 HHQ90:HHQ106 HRM90:HRM106 IBI90:IBI106 ILE90:ILE106 IVA90:IVA106 JEW90:JEW106 JOS90:JOS106 JYO90:JYO106 KIK90:KIK106 KSG90:KSG106 LCC90:LCC106 LLY90:LLY106 LVU90:LVU106 MFQ90:MFQ106 MPM90:MPM106 MZI90:MZI106 NJE90:NJE106 NTA90:NTA106 OCW90:OCW106 OMS90:OMS106 OWO90:OWO106 PGK90:PGK106 PQG90:PQG106 QAC90:QAC106 QJY90:QJY106 QTU90:QTU106 RDQ90:RDQ106 RNM90:RNM106 RXI90:RXI106 SHE90:SHE106 SRA90:SRA106 TAW90:TAW106 TKS90:TKS106 TUO90:TUO106 UEK90:UEK106 UOG90:UOG106 UYC90:UYC106 VHY90:VHY106 VRU90:VRU106 WBQ90:WBQ106 WLM90:WLM106 WVI90:WVI106 IW90:IW106 AMK90:AMK106 AML46 WVI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283:WLM290 WBQ283:WBQ290 VRU283:VRU290 VHY283:VHY290 UYC283:UYC290 UOG283:UOG290 UEK283:UEK290 TUO283:TUO290 TKS283:TKS290 TAW283:TAW290 SRA283:SRA290 SHE283:SHE290 RXI283:RXI290 RNM283:RNM290 RDQ283:RDQ290 QTU283:QTU290 QJY283:QJY290 QAC283:QAC290 PQG283:PQG290 PGK283:PGK290 OWO283:OWO290 OMS283:OMS290 OCW283:OCW290 NTA283:NTA290 NJE283:NJE290 MZI283:MZI290 MPM283:MPM290 MFQ283:MFQ290 LVU283:LVU290 LLY283:LLY290 LCC283:LCC290 KSG283:KSG290 KIK283:KIK290 JYO283:JYO290 JOS283:JOS290 JEW283:JEW290 IVA283:IVA290 ILE283:ILE290 IBI283:IBI290 HRM283:HRM290 HHQ283:HHQ290 GXU283:GXU290 GNY283:GNY290 GEC283:GEC290 FUG283:FUG290 FKK283:FKK290 FAO283:FAO290 EQS283:EQS290 EGW283:EGW290 DXA283:DXA290 DNE283:DNE290 DDI283:DDI290 CTM283:CTM290 CJQ283:CJQ290 BZU283:BZU290 BPY283:BPY290 BGC283:BGC290 AWG283:AWG290 AMK283:AMK290 ACO283:ACO290 SS283:SS290 IW283:IW290 WVI283:WVI290 O291:O293 WVU318 ACL271:ACL274 AMH271:AMH274 AWD271:AWD274 BFZ271:BFZ274 BPV271:BPV274 BZR271:BZR274 CJN271:CJN274 CTJ271:CTJ274 DDF271:DDF274 DNB271:DNB274 DWX271:DWX274 EGT271:EGT274 EQP271:EQP274 FAL271:FAL274 FKH271:FKH274 FUD271:FUD274 GDZ271:GDZ274 GNV271:GNV274 GXR271:GXR274 HHN271:HHN274 HRJ271:HRJ274 IBF271:IBF274 ILB271:ILB274 IUX271:IUX274 JET271:JET274 JOP271:JOP274 JYL271:JYL274 KIH271:KIH274 KSD271:KSD274 LBZ271:LBZ274 LLV271:LLV274 LVR271:LVR274 MFN271:MFN274 MPJ271:MPJ274 MZF271:MZF274 NJB271:NJB274 NSX271:NSX274 OCT271:OCT274 OMP271:OMP274 OWL271:OWL274 PGH271:PGH274 PQD271:PQD274 PZZ271:PZZ274 QJV271:QJV274 QTR271:QTR274 RDN271:RDN274 RNJ271:RNJ274 RXF271:RXF274 SHB271:SHB274 SQX271:SQX274 TAT271:TAT274 TKP271:TKP274 TUL271:TUL274 UEH271:UEH274 UOD271:UOD274 UXZ271:UXZ274 VHV271:VHV274 VRR271:VRR274 WBN271:WBN274 WLJ271:WLJ274 WVF271:WVF274 IT271:IT274 SP271:SP274 M318 M189:M214">
      <formula1>Приоритет_закупок</formula1>
    </dataValidation>
    <dataValidation type="list" allowBlank="1" showInputMessage="1" showErrorMessage="1" sqref="WVP983076:WVP983904 K65572:K66400 JD65572:JD66400 SZ65572:SZ66400 ACV65572:ACV66400 AMR65572:AMR66400 AWN65572:AWN66400 BGJ65572:BGJ66400 BQF65572:BQF66400 CAB65572:CAB66400 CJX65572:CJX66400 CTT65572:CTT66400 DDP65572:DDP66400 DNL65572:DNL66400 DXH65572:DXH66400 EHD65572:EHD66400 EQZ65572:EQZ66400 FAV65572:FAV66400 FKR65572:FKR66400 FUN65572:FUN66400 GEJ65572:GEJ66400 GOF65572:GOF66400 GYB65572:GYB66400 HHX65572:HHX66400 HRT65572:HRT66400 IBP65572:IBP66400 ILL65572:ILL66400 IVH65572:IVH66400 JFD65572:JFD66400 JOZ65572:JOZ66400 JYV65572:JYV66400 KIR65572:KIR66400 KSN65572:KSN66400 LCJ65572:LCJ66400 LMF65572:LMF66400 LWB65572:LWB66400 MFX65572:MFX66400 MPT65572:MPT66400 MZP65572:MZP66400 NJL65572:NJL66400 NTH65572:NTH66400 ODD65572:ODD66400 OMZ65572:OMZ66400 OWV65572:OWV66400 PGR65572:PGR66400 PQN65572:PQN66400 QAJ65572:QAJ66400 QKF65572:QKF66400 QUB65572:QUB66400 RDX65572:RDX66400 RNT65572:RNT66400 RXP65572:RXP66400 SHL65572:SHL66400 SRH65572:SRH66400 TBD65572:TBD66400 TKZ65572:TKZ66400 TUV65572:TUV66400 UER65572:UER66400 UON65572:UON66400 UYJ65572:UYJ66400 VIF65572:VIF66400 VSB65572:VSB66400 WBX65572:WBX66400 WLT65572:WLT66400 WVP65572:WVP66400 K131108:K131936 JD131108:JD131936 SZ131108:SZ131936 ACV131108:ACV131936 AMR131108:AMR131936 AWN131108:AWN131936 BGJ131108:BGJ131936 BQF131108:BQF131936 CAB131108:CAB131936 CJX131108:CJX131936 CTT131108:CTT131936 DDP131108:DDP131936 DNL131108:DNL131936 DXH131108:DXH131936 EHD131108:EHD131936 EQZ131108:EQZ131936 FAV131108:FAV131936 FKR131108:FKR131936 FUN131108:FUN131936 GEJ131108:GEJ131936 GOF131108:GOF131936 GYB131108:GYB131936 HHX131108:HHX131936 HRT131108:HRT131936 IBP131108:IBP131936 ILL131108:ILL131936 IVH131108:IVH131936 JFD131108:JFD131936 JOZ131108:JOZ131936 JYV131108:JYV131936 KIR131108:KIR131936 KSN131108:KSN131936 LCJ131108:LCJ131936 LMF131108:LMF131936 LWB131108:LWB131936 MFX131108:MFX131936 MPT131108:MPT131936 MZP131108:MZP131936 NJL131108:NJL131936 NTH131108:NTH131936 ODD131108:ODD131936 OMZ131108:OMZ131936 OWV131108:OWV131936 PGR131108:PGR131936 PQN131108:PQN131936 QAJ131108:QAJ131936 QKF131108:QKF131936 QUB131108:QUB131936 RDX131108:RDX131936 RNT131108:RNT131936 RXP131108:RXP131936 SHL131108:SHL131936 SRH131108:SRH131936 TBD131108:TBD131936 TKZ131108:TKZ131936 TUV131108:TUV131936 UER131108:UER131936 UON131108:UON131936 UYJ131108:UYJ131936 VIF131108:VIF131936 VSB131108:VSB131936 WBX131108:WBX131936 WLT131108:WLT131936 WVP131108:WVP131936 K196644:K197472 JD196644:JD197472 SZ196644:SZ197472 ACV196644:ACV197472 AMR196644:AMR197472 AWN196644:AWN197472 BGJ196644:BGJ197472 BQF196644:BQF197472 CAB196644:CAB197472 CJX196644:CJX197472 CTT196644:CTT197472 DDP196644:DDP197472 DNL196644:DNL197472 DXH196644:DXH197472 EHD196644:EHD197472 EQZ196644:EQZ197472 FAV196644:FAV197472 FKR196644:FKR197472 FUN196644:FUN197472 GEJ196644:GEJ197472 GOF196644:GOF197472 GYB196644:GYB197472 HHX196644:HHX197472 HRT196644:HRT197472 IBP196644:IBP197472 ILL196644:ILL197472 IVH196644:IVH197472 JFD196644:JFD197472 JOZ196644:JOZ197472 JYV196644:JYV197472 KIR196644:KIR197472 KSN196644:KSN197472 LCJ196644:LCJ197472 LMF196644:LMF197472 LWB196644:LWB197472 MFX196644:MFX197472 MPT196644:MPT197472 MZP196644:MZP197472 NJL196644:NJL197472 NTH196644:NTH197472 ODD196644:ODD197472 OMZ196644:OMZ197472 OWV196644:OWV197472 PGR196644:PGR197472 PQN196644:PQN197472 QAJ196644:QAJ197472 QKF196644:QKF197472 QUB196644:QUB197472 RDX196644:RDX197472 RNT196644:RNT197472 RXP196644:RXP197472 SHL196644:SHL197472 SRH196644:SRH197472 TBD196644:TBD197472 TKZ196644:TKZ197472 TUV196644:TUV197472 UER196644:UER197472 UON196644:UON197472 UYJ196644:UYJ197472 VIF196644:VIF197472 VSB196644:VSB197472 WBX196644:WBX197472 WLT196644:WLT197472 WVP196644:WVP197472 K262180:K263008 JD262180:JD263008 SZ262180:SZ263008 ACV262180:ACV263008 AMR262180:AMR263008 AWN262180:AWN263008 BGJ262180:BGJ263008 BQF262180:BQF263008 CAB262180:CAB263008 CJX262180:CJX263008 CTT262180:CTT263008 DDP262180:DDP263008 DNL262180:DNL263008 DXH262180:DXH263008 EHD262180:EHD263008 EQZ262180:EQZ263008 FAV262180:FAV263008 FKR262180:FKR263008 FUN262180:FUN263008 GEJ262180:GEJ263008 GOF262180:GOF263008 GYB262180:GYB263008 HHX262180:HHX263008 HRT262180:HRT263008 IBP262180:IBP263008 ILL262180:ILL263008 IVH262180:IVH263008 JFD262180:JFD263008 JOZ262180:JOZ263008 JYV262180:JYV263008 KIR262180:KIR263008 KSN262180:KSN263008 LCJ262180:LCJ263008 LMF262180:LMF263008 LWB262180:LWB263008 MFX262180:MFX263008 MPT262180:MPT263008 MZP262180:MZP263008 NJL262180:NJL263008 NTH262180:NTH263008 ODD262180:ODD263008 OMZ262180:OMZ263008 OWV262180:OWV263008 PGR262180:PGR263008 PQN262180:PQN263008 QAJ262180:QAJ263008 QKF262180:QKF263008 QUB262180:QUB263008 RDX262180:RDX263008 RNT262180:RNT263008 RXP262180:RXP263008 SHL262180:SHL263008 SRH262180:SRH263008 TBD262180:TBD263008 TKZ262180:TKZ263008 TUV262180:TUV263008 UER262180:UER263008 UON262180:UON263008 UYJ262180:UYJ263008 VIF262180:VIF263008 VSB262180:VSB263008 WBX262180:WBX263008 WLT262180:WLT263008 WVP262180:WVP263008 K327716:K328544 JD327716:JD328544 SZ327716:SZ328544 ACV327716:ACV328544 AMR327716:AMR328544 AWN327716:AWN328544 BGJ327716:BGJ328544 BQF327716:BQF328544 CAB327716:CAB328544 CJX327716:CJX328544 CTT327716:CTT328544 DDP327716:DDP328544 DNL327716:DNL328544 DXH327716:DXH328544 EHD327716:EHD328544 EQZ327716:EQZ328544 FAV327716:FAV328544 FKR327716:FKR328544 FUN327716:FUN328544 GEJ327716:GEJ328544 GOF327716:GOF328544 GYB327716:GYB328544 HHX327716:HHX328544 HRT327716:HRT328544 IBP327716:IBP328544 ILL327716:ILL328544 IVH327716:IVH328544 JFD327716:JFD328544 JOZ327716:JOZ328544 JYV327716:JYV328544 KIR327716:KIR328544 KSN327716:KSN328544 LCJ327716:LCJ328544 LMF327716:LMF328544 LWB327716:LWB328544 MFX327716:MFX328544 MPT327716:MPT328544 MZP327716:MZP328544 NJL327716:NJL328544 NTH327716:NTH328544 ODD327716:ODD328544 OMZ327716:OMZ328544 OWV327716:OWV328544 PGR327716:PGR328544 PQN327716:PQN328544 QAJ327716:QAJ328544 QKF327716:QKF328544 QUB327716:QUB328544 RDX327716:RDX328544 RNT327716:RNT328544 RXP327716:RXP328544 SHL327716:SHL328544 SRH327716:SRH328544 TBD327716:TBD328544 TKZ327716:TKZ328544 TUV327716:TUV328544 UER327716:UER328544 UON327716:UON328544 UYJ327716:UYJ328544 VIF327716:VIF328544 VSB327716:VSB328544 WBX327716:WBX328544 WLT327716:WLT328544 WVP327716:WVP328544 K393252:K394080 JD393252:JD394080 SZ393252:SZ394080 ACV393252:ACV394080 AMR393252:AMR394080 AWN393252:AWN394080 BGJ393252:BGJ394080 BQF393252:BQF394080 CAB393252:CAB394080 CJX393252:CJX394080 CTT393252:CTT394080 DDP393252:DDP394080 DNL393252:DNL394080 DXH393252:DXH394080 EHD393252:EHD394080 EQZ393252:EQZ394080 FAV393252:FAV394080 FKR393252:FKR394080 FUN393252:FUN394080 GEJ393252:GEJ394080 GOF393252:GOF394080 GYB393252:GYB394080 HHX393252:HHX394080 HRT393252:HRT394080 IBP393252:IBP394080 ILL393252:ILL394080 IVH393252:IVH394080 JFD393252:JFD394080 JOZ393252:JOZ394080 JYV393252:JYV394080 KIR393252:KIR394080 KSN393252:KSN394080 LCJ393252:LCJ394080 LMF393252:LMF394080 LWB393252:LWB394080 MFX393252:MFX394080 MPT393252:MPT394080 MZP393252:MZP394080 NJL393252:NJL394080 NTH393252:NTH394080 ODD393252:ODD394080 OMZ393252:OMZ394080 OWV393252:OWV394080 PGR393252:PGR394080 PQN393252:PQN394080 QAJ393252:QAJ394080 QKF393252:QKF394080 QUB393252:QUB394080 RDX393252:RDX394080 RNT393252:RNT394080 RXP393252:RXP394080 SHL393252:SHL394080 SRH393252:SRH394080 TBD393252:TBD394080 TKZ393252:TKZ394080 TUV393252:TUV394080 UER393252:UER394080 UON393252:UON394080 UYJ393252:UYJ394080 VIF393252:VIF394080 VSB393252:VSB394080 WBX393252:WBX394080 WLT393252:WLT394080 WVP393252:WVP394080 K458788:K459616 JD458788:JD459616 SZ458788:SZ459616 ACV458788:ACV459616 AMR458788:AMR459616 AWN458788:AWN459616 BGJ458788:BGJ459616 BQF458788:BQF459616 CAB458788:CAB459616 CJX458788:CJX459616 CTT458788:CTT459616 DDP458788:DDP459616 DNL458788:DNL459616 DXH458788:DXH459616 EHD458788:EHD459616 EQZ458788:EQZ459616 FAV458788:FAV459616 FKR458788:FKR459616 FUN458788:FUN459616 GEJ458788:GEJ459616 GOF458788:GOF459616 GYB458788:GYB459616 HHX458788:HHX459616 HRT458788:HRT459616 IBP458788:IBP459616 ILL458788:ILL459616 IVH458788:IVH459616 JFD458788:JFD459616 JOZ458788:JOZ459616 JYV458788:JYV459616 KIR458788:KIR459616 KSN458788:KSN459616 LCJ458788:LCJ459616 LMF458788:LMF459616 LWB458788:LWB459616 MFX458788:MFX459616 MPT458788:MPT459616 MZP458788:MZP459616 NJL458788:NJL459616 NTH458788:NTH459616 ODD458788:ODD459616 OMZ458788:OMZ459616 OWV458788:OWV459616 PGR458788:PGR459616 PQN458788:PQN459616 QAJ458788:QAJ459616 QKF458788:QKF459616 QUB458788:QUB459616 RDX458788:RDX459616 RNT458788:RNT459616 RXP458788:RXP459616 SHL458788:SHL459616 SRH458788:SRH459616 TBD458788:TBD459616 TKZ458788:TKZ459616 TUV458788:TUV459616 UER458788:UER459616 UON458788:UON459616 UYJ458788:UYJ459616 VIF458788:VIF459616 VSB458788:VSB459616 WBX458788:WBX459616 WLT458788:WLT459616 WVP458788:WVP459616 K524324:K525152 JD524324:JD525152 SZ524324:SZ525152 ACV524324:ACV525152 AMR524324:AMR525152 AWN524324:AWN525152 BGJ524324:BGJ525152 BQF524324:BQF525152 CAB524324:CAB525152 CJX524324:CJX525152 CTT524324:CTT525152 DDP524324:DDP525152 DNL524324:DNL525152 DXH524324:DXH525152 EHD524324:EHD525152 EQZ524324:EQZ525152 FAV524324:FAV525152 FKR524324:FKR525152 FUN524324:FUN525152 GEJ524324:GEJ525152 GOF524324:GOF525152 GYB524324:GYB525152 HHX524324:HHX525152 HRT524324:HRT525152 IBP524324:IBP525152 ILL524324:ILL525152 IVH524324:IVH525152 JFD524324:JFD525152 JOZ524324:JOZ525152 JYV524324:JYV525152 KIR524324:KIR525152 KSN524324:KSN525152 LCJ524324:LCJ525152 LMF524324:LMF525152 LWB524324:LWB525152 MFX524324:MFX525152 MPT524324:MPT525152 MZP524324:MZP525152 NJL524324:NJL525152 NTH524324:NTH525152 ODD524324:ODD525152 OMZ524324:OMZ525152 OWV524324:OWV525152 PGR524324:PGR525152 PQN524324:PQN525152 QAJ524324:QAJ525152 QKF524324:QKF525152 QUB524324:QUB525152 RDX524324:RDX525152 RNT524324:RNT525152 RXP524324:RXP525152 SHL524324:SHL525152 SRH524324:SRH525152 TBD524324:TBD525152 TKZ524324:TKZ525152 TUV524324:TUV525152 UER524324:UER525152 UON524324:UON525152 UYJ524324:UYJ525152 VIF524324:VIF525152 VSB524324:VSB525152 WBX524324:WBX525152 WLT524324:WLT525152 WVP524324:WVP525152 K589860:K590688 JD589860:JD590688 SZ589860:SZ590688 ACV589860:ACV590688 AMR589860:AMR590688 AWN589860:AWN590688 BGJ589860:BGJ590688 BQF589860:BQF590688 CAB589860:CAB590688 CJX589860:CJX590688 CTT589860:CTT590688 DDP589860:DDP590688 DNL589860:DNL590688 DXH589860:DXH590688 EHD589860:EHD590688 EQZ589860:EQZ590688 FAV589860:FAV590688 FKR589860:FKR590688 FUN589860:FUN590688 GEJ589860:GEJ590688 GOF589860:GOF590688 GYB589860:GYB590688 HHX589860:HHX590688 HRT589860:HRT590688 IBP589860:IBP590688 ILL589860:ILL590688 IVH589860:IVH590688 JFD589860:JFD590688 JOZ589860:JOZ590688 JYV589860:JYV590688 KIR589860:KIR590688 KSN589860:KSN590688 LCJ589860:LCJ590688 LMF589860:LMF590688 LWB589860:LWB590688 MFX589860:MFX590688 MPT589860:MPT590688 MZP589860:MZP590688 NJL589860:NJL590688 NTH589860:NTH590688 ODD589860:ODD590688 OMZ589860:OMZ590688 OWV589860:OWV590688 PGR589860:PGR590688 PQN589860:PQN590688 QAJ589860:QAJ590688 QKF589860:QKF590688 QUB589860:QUB590688 RDX589860:RDX590688 RNT589860:RNT590688 RXP589860:RXP590688 SHL589860:SHL590688 SRH589860:SRH590688 TBD589860:TBD590688 TKZ589860:TKZ590688 TUV589860:TUV590688 UER589860:UER590688 UON589860:UON590688 UYJ589860:UYJ590688 VIF589860:VIF590688 VSB589860:VSB590688 WBX589860:WBX590688 WLT589860:WLT590688 WVP589860:WVP590688 K655396:K656224 JD655396:JD656224 SZ655396:SZ656224 ACV655396:ACV656224 AMR655396:AMR656224 AWN655396:AWN656224 BGJ655396:BGJ656224 BQF655396:BQF656224 CAB655396:CAB656224 CJX655396:CJX656224 CTT655396:CTT656224 DDP655396:DDP656224 DNL655396:DNL656224 DXH655396:DXH656224 EHD655396:EHD656224 EQZ655396:EQZ656224 FAV655396:FAV656224 FKR655396:FKR656224 FUN655396:FUN656224 GEJ655396:GEJ656224 GOF655396:GOF656224 GYB655396:GYB656224 HHX655396:HHX656224 HRT655396:HRT656224 IBP655396:IBP656224 ILL655396:ILL656224 IVH655396:IVH656224 JFD655396:JFD656224 JOZ655396:JOZ656224 JYV655396:JYV656224 KIR655396:KIR656224 KSN655396:KSN656224 LCJ655396:LCJ656224 LMF655396:LMF656224 LWB655396:LWB656224 MFX655396:MFX656224 MPT655396:MPT656224 MZP655396:MZP656224 NJL655396:NJL656224 NTH655396:NTH656224 ODD655396:ODD656224 OMZ655396:OMZ656224 OWV655396:OWV656224 PGR655396:PGR656224 PQN655396:PQN656224 QAJ655396:QAJ656224 QKF655396:QKF656224 QUB655396:QUB656224 RDX655396:RDX656224 RNT655396:RNT656224 RXP655396:RXP656224 SHL655396:SHL656224 SRH655396:SRH656224 TBD655396:TBD656224 TKZ655396:TKZ656224 TUV655396:TUV656224 UER655396:UER656224 UON655396:UON656224 UYJ655396:UYJ656224 VIF655396:VIF656224 VSB655396:VSB656224 WBX655396:WBX656224 WLT655396:WLT656224 WVP655396:WVP656224 K720932:K721760 JD720932:JD721760 SZ720932:SZ721760 ACV720932:ACV721760 AMR720932:AMR721760 AWN720932:AWN721760 BGJ720932:BGJ721760 BQF720932:BQF721760 CAB720932:CAB721760 CJX720932:CJX721760 CTT720932:CTT721760 DDP720932:DDP721760 DNL720932:DNL721760 DXH720932:DXH721760 EHD720932:EHD721760 EQZ720932:EQZ721760 FAV720932:FAV721760 FKR720932:FKR721760 FUN720932:FUN721760 GEJ720932:GEJ721760 GOF720932:GOF721760 GYB720932:GYB721760 HHX720932:HHX721760 HRT720932:HRT721760 IBP720932:IBP721760 ILL720932:ILL721760 IVH720932:IVH721760 JFD720932:JFD721760 JOZ720932:JOZ721760 JYV720932:JYV721760 KIR720932:KIR721760 KSN720932:KSN721760 LCJ720932:LCJ721760 LMF720932:LMF721760 LWB720932:LWB721760 MFX720932:MFX721760 MPT720932:MPT721760 MZP720932:MZP721760 NJL720932:NJL721760 NTH720932:NTH721760 ODD720932:ODD721760 OMZ720932:OMZ721760 OWV720932:OWV721760 PGR720932:PGR721760 PQN720932:PQN721760 QAJ720932:QAJ721760 QKF720932:QKF721760 QUB720932:QUB721760 RDX720932:RDX721760 RNT720932:RNT721760 RXP720932:RXP721760 SHL720932:SHL721760 SRH720932:SRH721760 TBD720932:TBD721760 TKZ720932:TKZ721760 TUV720932:TUV721760 UER720932:UER721760 UON720932:UON721760 UYJ720932:UYJ721760 VIF720932:VIF721760 VSB720932:VSB721760 WBX720932:WBX721760 WLT720932:WLT721760 WVP720932:WVP721760 K786468:K787296 JD786468:JD787296 SZ786468:SZ787296 ACV786468:ACV787296 AMR786468:AMR787296 AWN786468:AWN787296 BGJ786468:BGJ787296 BQF786468:BQF787296 CAB786468:CAB787296 CJX786468:CJX787296 CTT786468:CTT787296 DDP786468:DDP787296 DNL786468:DNL787296 DXH786468:DXH787296 EHD786468:EHD787296 EQZ786468:EQZ787296 FAV786468:FAV787296 FKR786468:FKR787296 FUN786468:FUN787296 GEJ786468:GEJ787296 GOF786468:GOF787296 GYB786468:GYB787296 HHX786468:HHX787296 HRT786468:HRT787296 IBP786468:IBP787296 ILL786468:ILL787296 IVH786468:IVH787296 JFD786468:JFD787296 JOZ786468:JOZ787296 JYV786468:JYV787296 KIR786468:KIR787296 KSN786468:KSN787296 LCJ786468:LCJ787296 LMF786468:LMF787296 LWB786468:LWB787296 MFX786468:MFX787296 MPT786468:MPT787296 MZP786468:MZP787296 NJL786468:NJL787296 NTH786468:NTH787296 ODD786468:ODD787296 OMZ786468:OMZ787296 OWV786468:OWV787296 PGR786468:PGR787296 PQN786468:PQN787296 QAJ786468:QAJ787296 QKF786468:QKF787296 QUB786468:QUB787296 RDX786468:RDX787296 RNT786468:RNT787296 RXP786468:RXP787296 SHL786468:SHL787296 SRH786468:SRH787296 TBD786468:TBD787296 TKZ786468:TKZ787296 TUV786468:TUV787296 UER786468:UER787296 UON786468:UON787296 UYJ786468:UYJ787296 VIF786468:VIF787296 VSB786468:VSB787296 WBX786468:WBX787296 WLT786468:WLT787296 WVP786468:WVP787296 K852004:K852832 JD852004:JD852832 SZ852004:SZ852832 ACV852004:ACV852832 AMR852004:AMR852832 AWN852004:AWN852832 BGJ852004:BGJ852832 BQF852004:BQF852832 CAB852004:CAB852832 CJX852004:CJX852832 CTT852004:CTT852832 DDP852004:DDP852832 DNL852004:DNL852832 DXH852004:DXH852832 EHD852004:EHD852832 EQZ852004:EQZ852832 FAV852004:FAV852832 FKR852004:FKR852832 FUN852004:FUN852832 GEJ852004:GEJ852832 GOF852004:GOF852832 GYB852004:GYB852832 HHX852004:HHX852832 HRT852004:HRT852832 IBP852004:IBP852832 ILL852004:ILL852832 IVH852004:IVH852832 JFD852004:JFD852832 JOZ852004:JOZ852832 JYV852004:JYV852832 KIR852004:KIR852832 KSN852004:KSN852832 LCJ852004:LCJ852832 LMF852004:LMF852832 LWB852004:LWB852832 MFX852004:MFX852832 MPT852004:MPT852832 MZP852004:MZP852832 NJL852004:NJL852832 NTH852004:NTH852832 ODD852004:ODD852832 OMZ852004:OMZ852832 OWV852004:OWV852832 PGR852004:PGR852832 PQN852004:PQN852832 QAJ852004:QAJ852832 QKF852004:QKF852832 QUB852004:QUB852832 RDX852004:RDX852832 RNT852004:RNT852832 RXP852004:RXP852832 SHL852004:SHL852832 SRH852004:SRH852832 TBD852004:TBD852832 TKZ852004:TKZ852832 TUV852004:TUV852832 UER852004:UER852832 UON852004:UON852832 UYJ852004:UYJ852832 VIF852004:VIF852832 VSB852004:VSB852832 WBX852004:WBX852832 WLT852004:WLT852832 WVP852004:WVP852832 K917540:K918368 JD917540:JD918368 SZ917540:SZ918368 ACV917540:ACV918368 AMR917540:AMR918368 AWN917540:AWN918368 BGJ917540:BGJ918368 BQF917540:BQF918368 CAB917540:CAB918368 CJX917540:CJX918368 CTT917540:CTT918368 DDP917540:DDP918368 DNL917540:DNL918368 DXH917540:DXH918368 EHD917540:EHD918368 EQZ917540:EQZ918368 FAV917540:FAV918368 FKR917540:FKR918368 FUN917540:FUN918368 GEJ917540:GEJ918368 GOF917540:GOF918368 GYB917540:GYB918368 HHX917540:HHX918368 HRT917540:HRT918368 IBP917540:IBP918368 ILL917540:ILL918368 IVH917540:IVH918368 JFD917540:JFD918368 JOZ917540:JOZ918368 JYV917540:JYV918368 KIR917540:KIR918368 KSN917540:KSN918368 LCJ917540:LCJ918368 LMF917540:LMF918368 LWB917540:LWB918368 MFX917540:MFX918368 MPT917540:MPT918368 MZP917540:MZP918368 NJL917540:NJL918368 NTH917540:NTH918368 ODD917540:ODD918368 OMZ917540:OMZ918368 OWV917540:OWV918368 PGR917540:PGR918368 PQN917540:PQN918368 QAJ917540:QAJ918368 QKF917540:QKF918368 QUB917540:QUB918368 RDX917540:RDX918368 RNT917540:RNT918368 RXP917540:RXP918368 SHL917540:SHL918368 SRH917540:SRH918368 TBD917540:TBD918368 TKZ917540:TKZ918368 TUV917540:TUV918368 UER917540:UER918368 UON917540:UON918368 UYJ917540:UYJ918368 VIF917540:VIF918368 VSB917540:VSB918368 WBX917540:WBX918368 WLT917540:WLT918368 WVP917540:WVP918368 K983076:K983904 JD983076:JD983904 SZ983076:SZ983904 ACV983076:ACV983904 AMR983076:AMR983904 AWN983076:AWN983904 BGJ983076:BGJ983904 BQF983076:BQF983904 CAB983076:CAB983904 CJX983076:CJX983904 CTT983076:CTT983904 DDP983076:DDP983904 DNL983076:DNL983904 DXH983076:DXH983904 EHD983076:EHD983904 EQZ983076:EQZ983904 FAV983076:FAV983904 FKR983076:FKR983904 FUN983076:FUN983904 GEJ983076:GEJ983904 GOF983076:GOF983904 GYB983076:GYB983904 HHX983076:HHX983904 HRT983076:HRT983904 IBP983076:IBP983904 ILL983076:ILL983904 IVH983076:IVH983904 JFD983076:JFD983904 JOZ983076:JOZ983904 JYV983076:JYV983904 KIR983076:KIR983904 KSN983076:KSN983904 LCJ983076:LCJ983904 LMF983076:LMF983904 LWB983076:LWB983904 MFX983076:MFX983904 MPT983076:MPT983904 MZP983076:MZP983904 NJL983076:NJL983904 NTH983076:NTH983904 ODD983076:ODD983904 OMZ983076:OMZ983904 OWV983076:OWV983904 PGR983076:PGR983904 PQN983076:PQN983904 QAJ983076:QAJ983904 QKF983076:QKF983904 QUB983076:QUB983904 RDX983076:RDX983904 RNT983076:RNT983904 RXP983076:RXP983904 SHL983076:SHL983904 SRH983076:SRH983904 TBD983076:TBD983904 TKZ983076:TKZ983904 TUV983076:TUV983904 UER983076:UER983904 UON983076:UON983904 UYJ983076:UYJ983904 VIF983076:VIF983904 VSB983076:VSB983904 WBX983076:WBX983904 WLT983076:WLT983904 IV107 IV12 WVH12 WVH107 WLL12 WLL107 WBP12 WBP107 VRT12 VRT107 VHX12 VHX107 UYB12 UYB107 UOF12 UOF107 UEJ12 UEJ107 TUN12 TUN107 TKR12 TKR107 TAV12 TAV107 SQZ12 SQZ107 SHD12 SHD107 RXH12 RXH107 RNL12 RNL107 RDP12 RDP107 QTT12 QTT107 QJX12 QJX107 QAB12 QAB107 PQF12 PQF107 PGJ12 PGJ107 OWN12 OWN107 OMR12 OMR107 OCV12 OCV107 NSZ12 NSZ107 NJD12 NJD107 MZH12 MZH107 MPL12 MPL107 MFP12 MFP107 LVT12 LVT107 LLX12 LLX107 LCB12 LCB107 KSF12 KSF107 KIJ12 KIJ107 JYN12 JYN107 JOR12 JOR107 JEV12 JEV107 IUZ12 IUZ107 ILD12 ILD107 IBH12 IBH107 HRL12 HRL107 HHP12 HHP107 GXT12 GXT107 GNX12 GNX107 GEB12 GEB107 FUF12 FUF107 FKJ12 FKJ107 FAN12 FAN107 EQR12 EQR107 EGV12 EGV107 DWZ12 DWZ107 DND12 DND107 DDH12 DDH107 CTL12 CTL107 CJP12 CJP107 BZT12 BZT107 BPX12 BPX107 BGB12 BGB107 AWF12 AWF107 AMJ12 AMJ107 ACN12 ACN107 SR12 SR107 K12 AWL325:AWL326 AMP325:AMP326 ACT325:ACT326 SX325:SX326 JB325:JB326 WVN325:WVN326 WLR325:WLR326 WBV325:WBV326 VRZ325:VRZ326 VID325:VID326 UYH325:UYH326 UOL325:UOL326 UEP325:UEP326 TUT325:TUT326 TKX325:TKX326 TBB325:TBB326 SRF325:SRF326 SHJ325:SHJ326 RXN325:RXN326 RNR325:RNR326 RDV325:RDV326 QTZ325:QTZ326 QKD325:QKD326 QAH325:QAH326 PQL325:PQL326 PGP325:PGP326 OWT325:OWT326 OMX325:OMX326 ODB325:ODB326 NTF325:NTF326 NJJ325:NJJ326 MZN325:MZN326 MPR325:MPR326 MFV325:MFV326 LVZ325:LVZ326 LMD325:LMD326 LCH325:LCH326 KSL325:KSL326 KIP325:KIP326 JYT325:JYT326 JOX325:JOX326 JFB325:JFB326 IVF325:IVF326 ILJ325:ILJ326 IBN325:IBN326 HRR325:HRR326 HHV325:HHV326 GXZ325:GXZ326 GOD325:GOD326 GEH325:GEH326 FUL325:FUL326 FKP325:FKP326 FAT325:FAT326 EQX325:EQX326 EHB325:EHB326 DXF325:DXF326 DNJ325:DNJ326 DDN325:DDN326 CTR325:CTR326 CJV325:CJV326 BZZ325:BZZ326 BQD325:BQD326 DXH327:DXH864 AWF46 AWF55 K107 BZE126 WLN122 EQP119 FAL119 FKH119 FUD119 GDZ119 GNV119 GXR119 HHN119 HRJ119 IBF119 ILB119 IUX119 JET119 JOP119 JYL119 KIH119 KSD119 LBZ119 LLV119 LVR119 MFN119 MPJ119 MZF119 NJB119 NSX119 OCT119 OMP119 OWL119 PGH119 PQD119 PZZ119 QJV119 QTR119 RDN119 RNJ119 RXF119 SHB119 SQX119 TAT119 TKP119 TUL119 UEH119 UOD119 UXZ119 VHV119 VRR119 WBN119 WLJ119 WVF119 IT119 SP119 ACL119 AMH119 AWD119 BFZ119 BPV119 BZR119 CTJ119 CJN119 DDF119 DNB119 WBR122 VRV122 VHZ122 UYD122 UOH122 UEL122 TUP122 TKT122 TAX122 SRB122 SHF122 RXJ122 RNN122 RDR122 QTV122 QJZ122 QAD122 PQH122 PGL122 OWP122 OMT122 OCX122 NTB122 NJF122 MZJ122 MPN122 MFR122 LVV122 LLZ122 LCD122 KSH122 KIL122 JYP122 JOT122 JEX122 IVB122 ILF122 IBJ122 HRN122 HHR122 GXV122 GNZ122 GED122 FUH122 FKL122 FAP122 EQT122 EGX122 DXB122 DNF122 DDJ122 CTN122 CJR122 BZV122 BPZ122 BGD122 AWH122 AML122 ACP122 ST122 IX122 WVJ122 AMG179 BZP120 BGA31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IV46 SR46 ACN46 O46 ACM90:ACM106 WVG48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IV55 SR55 ACN55 O57 K325:K864 CTH120 CJL120 DDD120 DMZ120 DWV120 EGR120 EQN120 FAJ120 FKF120 FUB120 GDX120 GNT120 GXP120 HHL120 HRH120 IBD120 IKZ120 IUV120 JER120 JON120 JYJ120 KIF120 KSB120 LBX120 LLT120 LVP120 MFL120 MPH120 MZD120 NIZ120 NSV120 OCR120 OMN120 OWJ120 PGF120 PQB120 PZX120 QJT120 QTP120 RDL120 RNH120 RXD120 SGZ120 SQV120 TAR120 TKN120 TUJ120 UEF120 UOB120 UXX120 VHT120 VRP120 WBL120 WLH120 WVD120 IR120 SN120 ACJ120 AMF120 AWB120 BFX120 I119:I120 BGJ170 WLC123 WBG123 VRK123 VHO123 UXS123 UNW123 UEA123 TUE123 TKI123 TAM123 SQQ123 SGU123 RWY123 RNC123 RDG123 QTK123 QJO123 PZS123 PPW123 PGA123 OWE123 OMI123 OCM123 NSQ123 NIU123 MYY123 MPC123 MFG123 LVK123 LLO123 LBS123 KRW123 KIA123 JYE123 JOI123 JEM123 IUQ123 IKU123 IAY123 HRC123 HHG123 GXK123 GNO123 GDS123 FTW123 FKA123 FAE123 EQI123 EGM123 DWQ123 DMU123 DCY123 CTC123 CJG123 BZK123 BPO123 BFS123 AVW123 AMA123 ACE123 SI123 IM123 SO124:SO125 CSW126 CJA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126 SC126 ABY126 ALU126 AVQ126 BFM126 AWC166 BFY166 BPU166 BZQ166 CJM166 CTI166 DDE166 DNA166 DWW166 EGS166 EQO166 FAK166 FKG166 FUC166 GDY166 GNU166 GXQ166 HHM166 HRI166 IBE166 ILA166 IUW166 JES166 JOO166 JYK166 KIG166 KSC166 LBY166 LLU166 LVQ166 MFM166 MPI166 MZE166 NJA166 NSW166 OCS166 OMO166 OWK166 PGG166 PQC166 PZY166 QJU166 QTQ166 RDM166 RNI166 RXE166 SHA166 SQW166 TAS166 TKO166 TUK166 UEG166 UOC166 UXY166 VHU166 VRQ166 WBM166 WLI166 WVE166 IS166 SO166 ACK166 AWC169 BFY169 BPU169 BZQ169 CJM169 CTI169 DDE169 DNA169 DWW169 EGS169 EQO169 FAK169 FKG169 FUC169 GDY169 GNU169 GXQ169 HHM169 HRI169 IBE169 ILA169 IUW169 JES169 JOO169 JYK169 KIG169 KSC169 LBY169 LLU169 LVQ169 MFM169 MPI169 MZE169 NJA169 NSW169 OCS169 OMO169 OWK169 PGG169 PQC169 PZY169 QJU169 QTQ169 RDM169 RNI169 RXE169 SHA169 SQW169 TAS169 TKO169 TUK169 UEG169 UOC169 UXY169 VHU169 VRQ169 WBM169 WLI169 WVE169 IS169 SO169 ACK169 AMG172 AWC172 BFY172 BPU172 BZQ172 CJM172 CTI172 DDE172 DNA172 DWW172 EGS172 EQO172 FAK172 FKG172 FUC172 GDY172 GNU172 GXQ172 HHM172 HRI172 IBE172 ILA172 IUW172 JES172 JOO172 JYK172 KIG172 KSC172 LBY172 LLU172 LVQ172 MFM172 MPI172 MZE172 NJA172 NSW172 OCS172 OMO172 OWK172 PGG172 PQC172 PZY172 QJU172 QTQ172 RDM172 RNI172 RXE172 SHA172 SQW172 TAS172 TKO172 TUK172 UEG172 UOC172 UXY172 VHU172 VRQ172 WBM172 WLI172 WVE172 IS172 SO172 ACK172 ACR118 AWC179 BFY179 BPU179 BZQ179 CJM179 CTI179 DDE179 DNA179 DWW179 EGS179 EQO179 FAK179 FKG179 FUC179 GDY179 GNU179 GXQ179 HHM179 HRI179 IBE179 ILA179 IUW179 JES179 JOO179 JYK179 KIG179 KSC179 LBY179 LLU179 LVQ179 MFM179 MPI179 MZE179 NJA179 NSW179 OCS179 OMO179 OWK179 PGG179 PQC179 PZY179 QJU179 QTQ179 RDM179 RNI179 RXE179 SHA179 SQW179 TAS179 TKO179 TUK179 UEG179 UOC179 UXY179 VHU179 VRQ179 WBM179 WLI179 WVE179 IS179 SO179 ACK179 BPI126 IZ127 WVL127 WLP127 WBT127 VRX127 VIB127 UYF127 UOJ127 UEN127 TUR127 TKV127 TAZ127 SRD127 SHH127 RXL127 RNP127 RDT127 QTX127 QKB127 QAF127 PQJ127 PGN127 OWR127 OMV127 OCZ127 NTD127 NJH127 MZL127 MPP127 MFT127 LVX127 LMB127 LCF127 KSJ127 KIN127 JYR127 JOV127 JEZ127 IVD127 ILH127 IBL127 HRP127 HHT127 GXX127 GOB127 GEF127 FUJ127 FKN127 FAR127 EQV127 EGZ127 DXD127 DNH127 DDL127 CTP127 CJT127 BZX127 BQB127 BGF127 AWJ127 AMN127 ACR127 BPT120 CJN111 CTJ111 BZR111 BPV111 BFZ111 AWD111 AMH111 ACL111 SP111 IT111 WVF111 WLJ111 WBN111 VRR111 VHV111 UXZ111 UOD111 UEH111 TUL111 TKP111 TAT111 SQX111 SHB111 RXF111 RNJ111 RDN111 QTR111 QJV111 PZZ111 PQD111 PGH111 OWL111 OMP111 OCT111 NSX111 NJB111 MZF111 MPJ111 MFN111 LVR111 LLV111 LBZ111 KSD111 KIH111 JYL111 JOP111 JET111 IUX111 ILB111 IBF111 HRJ111 HHN111 GXR111 GNV111 GDZ111 FUD111 FKH111 FAL111 EQP111 EGT111 DWX111 DNB111 DDF111 ACR112 SV112 IZ112 WVL112 WLP112 WBT112 VRX112 VIB112 UYF112 UOJ112 UEN112 TUR112 TKV112 TAZ112 SRD112 SHH112 RXL112 RNP112 RDT112 QTX112 QKB112 QAF112 PQJ112 PGN112 OWR112 OMV112 OCZ112 NTD112 NJH112 MZL112 MPP112 MFT112 LVX112 LMB112 LCF112 KSJ112 KIN112 JYR112 JOV112 JEZ112 IVD112 ILH112 IBL112 HRP112 HHT112 GXX112 GOB112 GEF112 FUJ112 FKN112 FAR112 EQV112 EGZ112 DXD112 DNH112 DDL112 CTP112 CJT112 BZX112 BQB112 BGF112 AWJ112 AMN112 DDF113 CJN113 CTJ113 BZR113 BPV113 BFZ113 AWD113 AMH113 ACL113 SP113 IT113 WVF113 WLJ113 WBN113 VRR113 VHV113 UXZ113 UOD113 UEH113 TUL113 TKP113 TAT113 SQX113 SHB113 RXF113 RNJ113 RDN113 QTR113 QJV113 PZZ113 PQD113 PGH113 OWL113 OMP113 OCT113 NSX113 NJB113 MZF113 MPJ113 MFN113 LVR113 LLV113 LBZ113 KSD113 KIH113 JYL113 JOP113 JET113 IUX113 ILB113 IBF113 HRJ113 HHN113 GXR113 GNV113 GDZ113 FUD113 FKH113 FAL113 EQP113 EGT113 DWX113 DNB113 ACR114 SV114 IZ114 WVL114 WLP114 WBT114 VRX114 VIB114 UYF114 UOJ114 UEN114 TUR114 TKV114 TAZ114 SRD114 SHH114 RXL114 RNP114 RDT114 QTX114 QKB114 QAF114 PQJ114 PGN114 OWR114 OMV114 OCZ114 NTD114 NJH114 MZL114 MPP114 MFT114 LVX114 LMB114 LCF114 KSJ114 KIN114 JYR114 JOV114 JEZ114 IVD114 ILH114 IBL114 HRP114 HHT114 GXX114 GOB114 GEF114 FUJ114 FKN114 FAR114 EQV114 EGZ114 DXD114 DNH114 DDL114 CTP114 CJT114 BZX114 BQB114 BGF114 AWJ114 AMN114 DNB115 DWX119 DDF115 CJN115 CTJ115 BZR115 BPV115 BFZ115 AWD115 AMH115 ACL115 SP115 IT115 WVF115 WLJ115 WBN115 VRR115 VHV115 UXZ115 UOD115 UEH115 TUL115 TKP115 TAT115 SQX115 SHB115 RXF115 RNJ115 RDN115 QTR115 QJV115 PZZ115 PQD115 PGH115 OWL115 OMP115 OCT115 NSX115 NJB115 MZF115 MPJ115 MFN115 LVR115 LLV115 LBZ115 KSD115 KIH115 JYL115 JOP115 JET115 IUX115 ILB115 IBF115 HRJ115 HHN115 GXR115 GNV115 GDZ115 FUD115 FKH115 FAL115 EQP115 EGT115 DWX115 ACR116 SV116 IZ116 WVL116 WLP116 WBT116 VRX116 VIB116 UYF116 UOJ116 UEN116 TUR116 TKV116 TAZ116 SRD116 SHH116 RXL116 RNP116 RDT116 QTX116 QKB116 QAF116 PQJ116 PGN116 OWR116 OMV116 OCZ116 NTD116 NJH116 MZL116 MPP116 MFT116 LVX116 LMB116 LCF116 KSJ116 KIN116 JYR116 JOV116 JEZ116 IVD116 ILH116 IBL116 HRP116 HHT116 GXX116 GOB116 GEF116 FUJ116 FKN116 FAR116 EQV116 EGZ116 DXD116 DNH116 DDL116 CTP116 CJT116 BZX116 BQB116 BGF116 AWJ116 AMN116 DWX117 DNB117 DDF117 CJN117 CTJ117 BZR117 BPV117 BFZ117 AWD117 AMH117 ACL117 SP117 IT117 WVF117 WLJ117 WBN117 VRR117 VHV117 UXZ117 UOD117 UEH117 TUL117 TKP117 TAT117 SQX117 SHB117 RXF117 RNJ117 RDN117 QTR117 QJV117 PZZ117 PQD117 PGH117 OWL117 OMP117 OCT117 NSX117 NJB117 MZF117 MPJ117 MFN117 LVR117 LLV117 LBZ117 KSD117 KIH117 JYL117 JOP117 JET117 IUX117 ILB117 IBF117 HRJ117 HHN117 GXR117 GNV117 GDZ117 FUD117 FKH117 FAL117 EQP117 EGT117 EGT119 SV118 IZ118 WVL118 WLP118 WBT118 VRX118 VIB118 UYF118 UOJ118 UEN118 TUR118 TKV118 TAZ118 SRD118 SHH118 RXL118 RNP118 RDT118 QTX118 QKB118 QAF118 PQJ118 PGN118 OWR118 OMV118 OCZ118 NTD118 NJH118 MZL118 MPP118 MFT118 LVX118 LMB118 LCF118 KSJ118 KIN118 JYR118 JOV118 JEZ118 IVD118 ILH118 IBL118 HRP118 HHT118 GXX118 GOB118 GEF118 FUJ118 FKN118 FAR118 EQV118 EGZ118 DXD118 DNH118 DDL118 CTP118 CJT118 BZX118 BQB118 BGF118 AWJ118 AMN118 BGJ167 AMG166 AWN167 AMR167 ACV167 SZ167 JD167 WVP167 WLT167 WBX167 VSB167 VIF167 UYJ167 UON167 UER167 TUV167 TKZ167 TBD167 SRH167 SHL167 RXP167 RNT167 RDX167 QUB167 QKF167 QAJ167 PQN167 PGR167 OWV167 OMZ167 ODD167 NTH167 NJL167 MZP167 MPT167 MFX167 LWB167 LMF167 LCJ167 KSN167 KIR167 JYV167 JOZ167 JFD167 IVH167 ILL167 IBP167 HRT167 HHX167 GYB167 GOF167 GEJ167 FUN167 FKR167 FAV167 EQZ167 EHD167 DXH167 DNL167 DDP167 CTT167 CJX167 CAB167 BQF167 AMG169 AWN170 AMR170 ACV170 SZ170 JD170 WVP170 WLT170 WBX170 VSB170 VIF170 UYJ170 UON170 UER170 TUV170 TKZ170 TBD170 SRH170 SHL170 RXP170 RNT170 RDX170 QUB170 QKF170 QAJ170 PQN170 PGR170 OWV170 OMZ170 ODD170 NTH170 NJL170 MZP170 MPT170 MFX170 LWB170 LMF170 LCJ170 KSN170 KIR170 JYV170 JOZ170 JFD170 IVH170 ILL170 IBP170 HRT170 HHX170 GYB170 GOF170 GEJ170 FUN170 FKR170 FAV170 EQZ170 EHD170 DXH170 DNL170 DDP170 CTT170 CJX170 CAB170 BQF170 IS124:IS125 WUY123 WVE124:WVE125 WLI124:WLI125 WBM124:WBM125 VRQ124:VRQ125 VHU124:VHU125 UXY124:UXY125 UOC124:UOC125 UEG124:UEG125 TUK124:TUK125 TKO124:TKO125 TAS124:TAS125 SQW124:SQW125 SHA124:SHA125 RXE124:RXE125 RNI124:RNI125 RDM124:RDM125 QTQ124:QTQ125 QJU124:QJU125 PZY124:PZY125 PQC124:PQC125 PGG124:PGG125 OWK124:OWK125 OMO124:OMO125 OCS124:OCS125 NSW124:NSW125 NJA124:NJA125 MZE124:MZE125 MPI124:MPI125 MFM124:MFM125 LVQ124:LVQ125 LLU124:LLU125 LBY124:LBY125 KSC124:KSC125 KIG124:KIG125 JYK124:JYK125 JOO124:JOO125 JES124:JES125 IUW124:IUW125 ILA124:ILA125 IBE124:IBE125 HRI124:HRI125 HHM124:HHM125 GXQ124:GXQ125 GNU124:GNU125 GDY124:GDY125 FUC124:FUC125 FKG124:FKG125 FAK124:FAK125 EQO124:EQO125 EGS124:EGS125 DWW124:DWW125 DNA124:DNA125 DDE124:DDE125 CTI124:CTI125 CJM124:CJM125 BZQ124:BZQ125 BPU124:BPU125 BFY124:BFY125 AWC124:AWC125 AMG124:AMG125 ACK124:ACK125 EHD327:EHD864 EQZ327:EQZ864 FAV327:FAV864 FKR327:FKR864 FUN327:FUN864 GEJ327:GEJ864 GOF327:GOF864 GYB327:GYB864 HHX327:HHX864 HRT327:HRT864 IBP327:IBP864 ILL327:ILL864 IVH327:IVH864 JFD327:JFD864 JOZ327:JOZ864 JYV327:JYV864 KIR327:KIR864 KSN327:KSN864 LCJ327:LCJ864 LMF327:LMF864 LWB327:LWB864 MFX327:MFX864 MPT327:MPT864 MZP327:MZP864 NJL327:NJL864 NTH327:NTH864 ODD327:ODD864 OMZ327:OMZ864 OWV327:OWV864 PGR327:PGR864 PQN327:PQN864 QAJ327:QAJ864 QKF327:QKF864 QUB327:QUB864 RDX327:RDX864 RNT327:RNT864 RXP327:RXP864 SHL327:SHL864 SRH327:SRH864 TBD327:TBD864 TKZ327:TKZ864 TUV327:TUV864 UER327:UER864 UON327:UON864 UYJ327:UYJ864 VIF327:VIF864 VSB327:VSB864 WBX327:WBX864 WLT327:WLT864 WVP327:WVP864 JD327:JD864 SZ327:SZ864 ACV327:ACV864 AMR327:AMR864 AWN327:AWN864 BQF327:BQF864 BGJ327:BGJ864 CAB327:CAB864 CJX327:CJX864 CTT327:CTT864 M113:M116 K182 AWE31 DDP327:DDP864 K207:K208 M254 BFW247:BFW248 I239 BPS247:BPS248 BZO247:BZO248 CJK247:CJK248 CTG247:CTG248 DDC247:DDC248 DMY247:DMY248 DWU247:DWU248 EGQ247:EGQ248 EQM247:EQM248 FAI247:FAI248 FKE247:FKE248 FUA247:FUA248 GDW247:GDW248 GNS247:GNS248 GXO247:GXO248 HHK247:HHK248 HRG247:HRG248 IBC247:IBC248 IKY247:IKY248 IUU247:IUU248 JEQ247:JEQ248 JOM247:JOM248 JYI247:JYI248 KIE247:KIE248 KSA247:KSA248 LBW247:LBW248 LLS247:LLS248 LVO247:LVO248 MFK247:MFK248 MPG247:MPG248 MZC247:MZC248 NIY247:NIY248 NSU247:NSU248 OCQ247:OCQ248 OMM247:OMM248 OWI247:OWI248 PGE247:PGE248 PQA247:PQA248 PZW247:PZW248 QJS247:QJS248 QTO247:QTO248 RDK247:RDK248 RNG247:RNG248 RXC247:RXC248 SGY247:SGY248 SQU247:SQU248 TAQ247:TAQ248 TKM247:TKM248 TUI247:TUI248 UEE247:UEE248 UOA247:UOA248 UXW247:UXW248 VHS247:VHS248 VRO247:VRO248 WBK247:WBK248 WLG247:WLG248 WVC247:WVC248 IQ247:IQ248 SM247:SM248 ACI247:ACI248 AME247:AME248 AWA247:AWA248 AMG32:AMG33 ACK175 AMG175 AWC175 BFY175 BPU175 BZQ175 CJM175 CTI175 DDE175 DNA175 DWW175 EGS175 EQO175 FAK175 FKG175 FUC175 GDY175 GNU175 GXQ175 HHM175 HRI175 IBE175 ILA175 IUW175 JES175 JOO175 JYK175 KIG175 KSC175 LBY175 LLU175 LVQ175 MFM175 MPI175 MZE175 NJA175 NSW175 OCS175 OMO175 OWK175 PGG175 PQC175 PZY175 QJU175 QTQ175 RDM175 RNI175 RXE175 SHA175 SQW175 TAS175 TKO175 TUK175 UEG175 UOC175 UXY175 VHU175 VRQ175 WBM175 WLI175 WVE175 IS175 K164:K174 K177:K179 SV127 M232 ACY149:ACY161 K128:K131 ABI129:ABI131 ALE129:ALE131 AVA129:AVA131 BEW129:BEW131 BOS129:BOS131 BYO129:BYO131 CIK129:CIK131 CSG129:CSG131 DCC129:DCC131 DLY129:DLY131 DVU129:DVU131 EFQ129:EFQ131 EPM129:EPM131 EZI129:EZI131 FJE129:FJE131 FTA129:FTA131 GCW129:GCW131 GMS129:GMS131 GWO129:GWO131 HGK129:HGK131 HQG129:HQG131 IAC129:IAC131 IJY129:IJY131 ITU129:ITU131 JDQ129:JDQ131 JNM129:JNM131 JXI129:JXI131 KHE129:KHE131 KRA129:KRA131 LAW129:LAW131 LKS129:LKS131 LUO129:LUO131 MEK129:MEK131 MOG129:MOG131 MYC129:MYC131 NHY129:NHY131 NRU129:NRU131 OBQ129:OBQ131 OLM129:OLM131 OVI129:OVI131 PFE129:PFE131 PPA129:PPA131 PYW129:PYW131 QIS129:QIS131 QSO129:QSO131 RCK129:RCK131 RMG129:RMG131 RWC129:RWC131 SFY129:SFY131 SPU129:SPU131 SZQ129:SZQ131 TJM129:TJM131 TTI129:TTI131 UDE129:UDE131 UNA129:UNA131 UWW129:UWW131 VGS129:VGS131 VQO129:VQO131 WAK129:WAK131 WKG129:WKG131 WUC129:WUC131 HQ129:HQ131 RM129:RM131 K247:K251 K234:K239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IU31 SQ31 ACM31 AMI31 Q43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VRS50 M235 WVB176 BGH325:BGH326 AWC32:AWC33 BFY32:BFY33 BPU32:BPU33 BZQ32:BZQ33 CJM32:CJM33 CTI32:CTI33 DDE32:DDE33 DNA32:DNA33 DWW32:DWW33 EGS32:EGS33 EQO32:EQO33 FAK32:FAK33 FKG32:FKG33 FUC32:FUC33 GDY32:GDY33 GNU32:GNU33 GXQ32:GXQ33 HHM32:HHM33 HRI32:HRI33 IBE32:IBE33 ILA32:ILA33 IUW32:IUW33 JES32:JES33 JOO32:JOO33 JYK32:JYK33 KIG32:KIG33 KSC32:KSC33 LBY32:LBY33 LLU32:LLU33 LVQ32:LVQ33 MFM32:MFM33 MPI32:MPI33 MZE32:MZE33 NJA32:NJA33 NSW32:NSW33 OCS32:OCS33 OMO32:OMO33 OWK32:OWK33 PGG32:PGG33 PQC32:PQC33 PZY32:PZY33 QJU32:QJU33 QTQ32:QTQ33 RDM32:RDM33 RNI32:RNI33 RXE32:RXE33 SHA32:SHA33 SQW32:SQW33 TAS32:TAS33 TKO32:TKO33 TUK32:TUK33 UEG32:UEG33 UOC32:UOC33 UXY32:UXY33 VHU32:VHU33 VRQ32:VRQ33 WBM32:WBM33 WLI32:WLI33 WVE32:WVE33 IS32:IS33 K271:K290 SO32:SO33 ACK32:ACK33 ACJ57 Q52 AMF57 AWB57 BFX57 BPT57 BZP57 CJL57 CTH57 DDD57 DMZ57 DWV57 EGR57 EQN57 FAJ57 FKF57 FUB57 GDX57 GNT57 GXP57 HHL57 HRH57 IBD57 IKZ57 IUV57 JER57 JON57 JYJ57 KIF57 KSB57 LBX57 LLT57 LVP57 MFL57 MPH57 MZD57 NIZ57 NSV57 OCR57 OMN57 OWJ57 PGF57 PQB57 PZX57 QJT57 QTP57 RDL57 RNH57 RXD57 SGZ57 SQV57 TAR57 TKN57 TUJ57 UEF57 UOB57 UXX57 VHT57 VRP57 WBL57 WLH57 WVD57 IR57 SN57 DNL327:DNL864 AMU149:AMU161 AWQ149:AWQ161 BGM149:BGM161 BQI149:BQI161 CAE149:CAE161 CKA149:CKA161 CTW149:CTW161 DDS149:DDS161 DNO149:DNO161 DXK149:DXK161 EHG149:EHG161 ERC149:ERC161 FAY149:FAY161 FKU149:FKU161 FUQ149:FUQ161 GEM149:GEM161 GOI149:GOI161 GYE149:GYE161 HIA149:HIA161 HRW149:HRW161 IBS149:IBS161 ILO149:ILO161 IVK149:IVK161 JFG149:JFG161 JPC149:JPC161 JYY149:JYY161 KIU149:KIU161 KSQ149:KSQ161 LCM149:LCM161 LMI149:LMI161 LWE149:LWE161 MGA149:MGA161 MPW149:MPW161 MZS149:MZS161 NJO149:NJO161 NTK149:NTK161 ODG149:ODG161 ONC149:ONC161 OWY149:OWY161 PGU149:PGU161 PQQ149:PQQ161 QAM149:QAM161 QKI149:QKI161 QUE149:QUE161 REA149:REA161 RNW149:RNW161 RXS149:RXS161 SHO149:SHO161 SRK149:SRK161 TBG149:TBG161 TLC149:TLC161 TUY149:TUY161 UEU149:UEU161 UOQ149:UOQ161 UYM149:UYM161 VII149:VII161 VSE149:VSE161 WCA149:WCA161 WLW149:WLW161 K140:K145 K253:K257 SO175 IP176 SL176 ACH176 AMD176 AVZ176 BFV176 BPR176 BZN176 CJJ176 CTF176 DDB176 DMX176 DWT176 EGP176 EQL176 FAH176 FKD176 FTZ176 GDV176 GNR176 GXN176 HHJ176 HRF176 IBB176 IKX176 IUT176 JEP176 JOL176 JYH176 KID176 KRZ176 LBV176 LLR176 LVN176 MFJ176 MPF176 MZB176 NIX176 NST176 OCP176 OML176 OWH176 PGD176 PPZ176 PZV176 QJR176 QTN176 RDJ176 RNF176 RXB176 SGX176 SQT176 TAP176 TKL176 TUH176 UED176 UNZ176 UXV176 VHR176 VRN176 WBJ176 WLF176 WVS149:WVS161 JG149:JG161 WVT275 WLX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CB277:WCB280 WVT277:WVT280 WLX277:WLX280 JH277:JH280 TD277:TD280 ACZ277:ACZ280 AMV277:AMV280 AWR277:AWR280 BGN277:BGN280 BQJ277:BQJ280 CAF277:CAF280 CKB277:CKB280 CTX277:CTX280 DDT277:DDT280 DNP277:DNP280 DXL277:DXL280 EHH277:EHH280 ERD277:ERD280 FAZ277:FAZ280 FKV277:FKV280 FUR277:FUR280 GEN277:GEN280 GOJ277:GOJ280 GYF277:GYF280 HIB277:HIB280 HRX277:HRX280 IBT277:IBT280 ILP277:ILP280 IVL277:IVL280 JFH277:JFH280 JPD277:JPD280 JYZ277:JYZ280 KIV277:KIV280 KSR277:KSR280 LCN277:LCN280 LMJ277:LMJ280 LWF277:LWF280 MGB277:MGB280 MPX277:MPX280 MZT277:MZT280 NJP277:NJP280 NTL277:NTL280 ODH277:ODH280 OND277:OND280 OWZ277:OWZ280 PGV277:PGV280 PQR277:PQR280 QAN277:QAN280 QKJ277:QKJ280 QUF277:QUF280 REB277:REB280 RNX277:RNX280 RXT277:RXT280 SHP277:SHP280 SRL277:SRL280 TBH277:TBH280 TLD277:TLD280 TUZ277:TUZ280 UEV277:UEV280 UOR277:UOR280 UYN277:UYN280 VIJ277:VIJ280 M301:M303 VSF277:VSF280 AMJ55 DND140:DND143 CTL140:CTL143 DDH140:DDH143 CJP140:CJP143 BZT140:BZT143 BPX140:BPX143 BGB140:BGB143 AWF140:AWF143 AMJ140:AMJ143 ACN140:ACN143 SR140:SR143 IV140:IV143 WVH140:WVH143 WLL140:WLL143 WBP140:WBP143 VRT140:VRT143 VHX140:VHX143 UYB140:UYB143 UOF140:UOF143 UEJ140:UEJ143 TUN140:TUN143 TKR140:TKR143 TAV140:TAV143 SQZ140:SQZ143 SHD140:SHD143 RXH140:RXH143 RNL140:RNL143 RDP140:RDP143 QTT140:QTT143 QJX140:QJX143 QAB140:QAB143 PQF140:PQF143 PGJ140:PGJ143 OWN140:OWN143 OMR140:OMR143 OCV140:OCV143 NSZ140:NSZ143 NJD140:NJD143 MZH140:MZH143 MPL140:MPL143 MFP140:MFP143 LVT140:LVT143 LLX140:LLX143 LCB140:LCB143 KSF140:KSF143 KIJ140:KIJ143 JYN140:JYN143 JOR140:JOR143 JEV140:JEV143 IUZ140:IUZ143 ILD140:ILD143 IBH140:IBH143 HRL140:HRL143 HHP140:HHP143 GXT140:GXT143 GNX140:GNX143 GEB140:GEB143 FUF140:FUF143 FKJ140:FKJ143 FAN140:FAN143 EQR140:EQR143 EGV140:EGV143 O90:O91 DWZ140:DWZ143 TC149:TC161 SK257 IO257 WVA257 WLE257 WBI257 VRM257 VHQ257 UXU257 UNY257 UEC257 TUG257 TKK257 TAO257 SQS257 SGW257 RXA257 RNE257 RDI257 QTM257 QJQ257 PZU257 PPY257 PGC257 OWG257 OMK257 OCO257 NSS257 NIW257 MZA257 MPE257 MFI257 LVM257 LLQ257 LBU257 KRY257 KIC257 JYG257 JOK257 JEO257 IUS257 IKW257 IBA257 HRE257 HHI257 GXM257 GNQ257 GDU257 FTY257 FKC257 FAG257 EQK257 EGO257 DWS257 DMW257 DDA257 CTE257 CJI257 BZM257 BPQ257 BFU257 AVY257 AMC257 ACG257 BFW238:BFW242 I241:I242 AVW243:AVW246 AMA243:AMA246 ACE243:ACE246 SI243:SI246 IM243:IM246 WUY243:WUY246 WLC243:WLC246 WBG243:WBG246 VRK243:VRK246 VHO243:VHO246 UXS243:UXS246 UNW243:UNW246 UEA243:UEA246 TUE243:TUE246 TKI243:TKI246 TAM243:TAM246 SQQ243:SQQ246 SGU243:SGU246 RWY243:RWY246 RNC243:RNC246 RDG243:RDG246 QTK243:QTK246 QJO243:QJO246 PZS243:PZS246 PPW243:PPW246 PGA243:PGA246 OWE243:OWE246 OMI243:OMI246 OCM243:OCM246 NSQ243:NSQ246 NIU243:NIU246 MYY243:MYY246 MPC243:MPC246 MFG243:MFG246 LVK243:LVK246 LLO243:LLO246 LBS243:LBS246 KRW243:KRW246 KIA243:KIA246 JYE243:JYE246 JOI243:JOI246 JEM243:JEM246 IUQ243:IUQ246 IKU243:IKU246 IAY243:IAY246 HRC243:HRC246 HHG243:HHG246 GXK243:GXK246 GNO243:GNO246 GDS243:GDS246 FTW243:FTW246 FKA243:FKA246 FAE243:FAE246 EQI243:EQI246 EGM243:EGM246 DWQ243:DWQ246 DMU243:DMU246 DCY243:DCY246 CTC243:CTC246 CJG243:CJG246 BZK243:BZK246 BPO243:BPO246 K241:K242 K294 AWA238:AWA242 AME238:AME242 ACI238:ACI242 SM238:SM242 IQ238:IQ242 WVC238:WVC242 WLG238:WLG242 WBK238:WBK242 VRO238:VRO242 VHS238:VHS242 UXW238:UXW242 UOA238:UOA242 UEE238:UEE242 TUI238:TUI242 TKM238:TKM242 TAQ238:TAQ242 SQU238:SQU242 SGY238:SGY242 RXC238:RXC242 RNG238:RNG242 RDK238:RDK242 QTO238:QTO242 QJS238:QJS242 PZW238:PZW242 PQA238:PQA242 PGE238:PGE242 OWI238:OWI242 OMM238:OMM242 OCQ238:OCQ242 NSU238:NSU242 NIY238:NIY242 MZC238:MZC242 MPG238:MPG242 MFK238:MFK242 LVO238:LVO242 LLS238:LLS242 LBW238:LBW242 KSA238:KSA242 KIE238:KIE242 JYI238:JYI242 JOM238:JOM242 JEQ238:JEQ242 IUU238:IUU242 IKY238:IKY242 IBC238:IBC242 HRG238:HRG242 HHK238:HHK242 GXO238:GXO242 GNS238:GNS242 GDW238:GDW242 FUA238:FUA242 FKE238:FKE242 FAI238:FAI242 EQM238:EQM242 EGQ238:EGQ242 DWU238:DWU242 DMY238:DMY242 DDC238:DDC242 CTG238:CTG242 CJK238:CJK242 BZO238:BZO242 BPS238:BPS242 K149:K160 M240 K310:K315 O31:O33 AMI90:AMI106 AWE90:AWE106 BGA90:BGA106 BPW90:BPW106 BZS90:BZS106 CJO90:CJO106 CTK90:CTK106 DDG90:DDG106 DNC90:DNC106 DWY90:DWY106 EGU90:EGU106 EQQ90:EQQ106 FAM90:FAM106 FKI90:FKI106 FUE90:FUE106 GEA90:GEA106 GNW90:GNW106 GXS90:GXS106 HHO90:HHO106 HRK90:HRK106 IBG90:IBG106 ILC90:ILC106 IUY90:IUY106 JEU90:JEU106 JOQ90:JOQ106 JYM90:JYM106 KII90:KII106 KSE90:KSE106 LCA90:LCA106 LLW90:LLW106 LVS90:LVS106 MFO90:MFO106 MPK90:MPK106 MZG90:MZG106 NJC90:NJC106 NSY90:NSY106 OCU90:OCU106 OMQ90:OMQ106 OWM90:OWM106 PGI90:PGI106 PQE90:PQE106 QAA90:QAA106 QJW90:QJW106 QTS90:QTS106 RDO90:RDO106 RNK90:RNK106 RXG90:RXG106 SHC90:SHC106 SQY90:SQY106 TAU90:TAU106 TKQ90:TKQ106 TUM90:TUM106 UEI90:UEI106 UOE90:UOE106 UYA90:UYA106 VHW90:VHW106 VRS90:VRS106 WBO90:WBO106 WLK90:WLK106 WVG90:WVG106 IU90:IU106 SQ90:SQ106 AMJ46 WBO50 WLK50 WVG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O55 WVG283:WVG290 WLK283:WLK290 WBO283:WBO290 VRS283:VRS290 VHW283:VHW290 UYA283:UYA290 UOE283:UOE290 UEI283:UEI290 TUM283:TUM290 TKQ283:TKQ290 TAU283:TAU290 SQY283:SQY290 SHC283:SHC290 RXG283:RXG290 RNK283:RNK290 RDO283:RDO290 QTS283:QTS290 QJW283:QJW290 QAA283:QAA290 PQE283:PQE290 PGI283:PGI290 OWM283:OWM290 OMQ283:OMQ290 OCU283:OCU290 NSY283:NSY290 NJC283:NJC290 MZG283:MZG290 MPK283:MPK290 MFO283:MFO290 LVS283:LVS290 LLW283:LLW290 LCA283:LCA290 KSE283:KSE290 KII283:KII290 JYM283:JYM290 JOQ283:JOQ290 JEU283:JEU290 IUY283:IUY290 ILC283:ILC290 IBG283:IBG290 HRK283:HRK290 HHO283:HHO290 GXS283:GXS290 GNW283:GNW290 GEA283:GEA290 FUE283:FUE290 FKI283:FKI290 FAM283:FAM290 EQQ283:EQQ290 EGU283:EGU290 DWY283:DWY290 DNC283:DNC290 DDG283:DDG290 CTK283:CTK290 CJO283:CJO290 BZS283:BZS290 BPW283:BPW290 BGA283:BGA290 AWE283:AWE290 AMI283:AMI290 ACM283:ACM290 SQ283:SQ290 IU283:IU290 BFS243:BFS246 AMF271:AMF274 AWB271:AWB274 BFX271:BFX274 BPT271:BPT274 BZP271:BZP274 CJL271:CJL274 CTH271:CTH274 DDD271:DDD274 DMZ271:DMZ274 DWV271:DWV274 EGR271:EGR274 EQN271:EQN274 FAJ271:FAJ274 FKF271:FKF274 FUB271:FUB274 GDX271:GDX274 GNT271:GNT274 GXP271:GXP274 HHL271:HHL274 HRH271:HRH274 IBD271:IBD274 IKZ271:IKZ274 IUV271:IUV274 JER271:JER274 JON271:JON274 JYJ271:JYJ274 KIF271:KIF274 KSB271:KSB274 LBX271:LBX274 LLT271:LLT274 LVP271:LVP274 MFL271:MFL274 MPH271:MPH274 MZD271:MZD274 NIZ271:NIZ274 NSV271:NSV274 OCR271:OCR274 OMN271:OMN274 OWJ271:OWJ274 PGF271:PGF274 PQB271:PQB274 PZX271:PZX274 QJT271:QJT274 QTP271:QTP274 RDL271:RDL274 RNH271:RNH274 RXD271:RXD274 SGZ271:SGZ274 SQV271:SQV274 TAR271:TAR274 TKN271:TKN274 TUJ271:TUJ274 UEF271:UEF274 UOB271:UOB274 UXX271:UXX274 VHT271:VHT274 VRP271:VRP274 WBL271:WBL274 WLH271:WLH274 WVD271:WVD274 IR271:IR274 SN271:SN274 ACJ271:ACJ274 M243:M246">
      <formula1>Способ_закупок</formula1>
    </dataValidation>
    <dataValidation type="textLength" operator="equal" allowBlank="1" showInputMessage="1" showErrorMessage="1" error="БИН должен содержать 12 символов" sqref="WXB983076:WXB983904 BA65572:BA66400 KP65572:KP66400 UL65572:UL66400 AEH65572:AEH66400 AOD65572:AOD66400 AXZ65572:AXZ66400 BHV65572:BHV66400 BRR65572:BRR66400 CBN65572:CBN66400 CLJ65572:CLJ66400 CVF65572:CVF66400 DFB65572:DFB66400 DOX65572:DOX66400 DYT65572:DYT66400 EIP65572:EIP66400 ESL65572:ESL66400 FCH65572:FCH66400 FMD65572:FMD66400 FVZ65572:FVZ66400 GFV65572:GFV66400 GPR65572:GPR66400 GZN65572:GZN66400 HJJ65572:HJJ66400 HTF65572:HTF66400 IDB65572:IDB66400 IMX65572:IMX66400 IWT65572:IWT66400 JGP65572:JGP66400 JQL65572:JQL66400 KAH65572:KAH66400 KKD65572:KKD66400 KTZ65572:KTZ66400 LDV65572:LDV66400 LNR65572:LNR66400 LXN65572:LXN66400 MHJ65572:MHJ66400 MRF65572:MRF66400 NBB65572:NBB66400 NKX65572:NKX66400 NUT65572:NUT66400 OEP65572:OEP66400 OOL65572:OOL66400 OYH65572:OYH66400 PID65572:PID66400 PRZ65572:PRZ66400 QBV65572:QBV66400 QLR65572:QLR66400 QVN65572:QVN66400 RFJ65572:RFJ66400 RPF65572:RPF66400 RZB65572:RZB66400 SIX65572:SIX66400 SST65572:SST66400 TCP65572:TCP66400 TML65572:TML66400 TWH65572:TWH66400 UGD65572:UGD66400 UPZ65572:UPZ66400 UZV65572:UZV66400 VJR65572:VJR66400 VTN65572:VTN66400 WDJ65572:WDJ66400 WNF65572:WNF66400 WXB65572:WXB66400 BA131108:BA131936 KP131108:KP131936 UL131108:UL131936 AEH131108:AEH131936 AOD131108:AOD131936 AXZ131108:AXZ131936 BHV131108:BHV131936 BRR131108:BRR131936 CBN131108:CBN131936 CLJ131108:CLJ131936 CVF131108:CVF131936 DFB131108:DFB131936 DOX131108:DOX131936 DYT131108:DYT131936 EIP131108:EIP131936 ESL131108:ESL131936 FCH131108:FCH131936 FMD131108:FMD131936 FVZ131108:FVZ131936 GFV131108:GFV131936 GPR131108:GPR131936 GZN131108:GZN131936 HJJ131108:HJJ131936 HTF131108:HTF131936 IDB131108:IDB131936 IMX131108:IMX131936 IWT131108:IWT131936 JGP131108:JGP131936 JQL131108:JQL131936 KAH131108:KAH131936 KKD131108:KKD131936 KTZ131108:KTZ131936 LDV131108:LDV131936 LNR131108:LNR131936 LXN131108:LXN131936 MHJ131108:MHJ131936 MRF131108:MRF131936 NBB131108:NBB131936 NKX131108:NKX131936 NUT131108:NUT131936 OEP131108:OEP131936 OOL131108:OOL131936 OYH131108:OYH131936 PID131108:PID131936 PRZ131108:PRZ131936 QBV131108:QBV131936 QLR131108:QLR131936 QVN131108:QVN131936 RFJ131108:RFJ131936 RPF131108:RPF131936 RZB131108:RZB131936 SIX131108:SIX131936 SST131108:SST131936 TCP131108:TCP131936 TML131108:TML131936 TWH131108:TWH131936 UGD131108:UGD131936 UPZ131108:UPZ131936 UZV131108:UZV131936 VJR131108:VJR131936 VTN131108:VTN131936 WDJ131108:WDJ131936 WNF131108:WNF131936 WXB131108:WXB131936 BA196644:BA197472 KP196644:KP197472 UL196644:UL197472 AEH196644:AEH197472 AOD196644:AOD197472 AXZ196644:AXZ197472 BHV196644:BHV197472 BRR196644:BRR197472 CBN196644:CBN197472 CLJ196644:CLJ197472 CVF196644:CVF197472 DFB196644:DFB197472 DOX196644:DOX197472 DYT196644:DYT197472 EIP196644:EIP197472 ESL196644:ESL197472 FCH196644:FCH197472 FMD196644:FMD197472 FVZ196644:FVZ197472 GFV196644:GFV197472 GPR196644:GPR197472 GZN196644:GZN197472 HJJ196644:HJJ197472 HTF196644:HTF197472 IDB196644:IDB197472 IMX196644:IMX197472 IWT196644:IWT197472 JGP196644:JGP197472 JQL196644:JQL197472 KAH196644:KAH197472 KKD196644:KKD197472 KTZ196644:KTZ197472 LDV196644:LDV197472 LNR196644:LNR197472 LXN196644:LXN197472 MHJ196644:MHJ197472 MRF196644:MRF197472 NBB196644:NBB197472 NKX196644:NKX197472 NUT196644:NUT197472 OEP196644:OEP197472 OOL196644:OOL197472 OYH196644:OYH197472 PID196644:PID197472 PRZ196644:PRZ197472 QBV196644:QBV197472 QLR196644:QLR197472 QVN196644:QVN197472 RFJ196644:RFJ197472 RPF196644:RPF197472 RZB196644:RZB197472 SIX196644:SIX197472 SST196644:SST197472 TCP196644:TCP197472 TML196644:TML197472 TWH196644:TWH197472 UGD196644:UGD197472 UPZ196644:UPZ197472 UZV196644:UZV197472 VJR196644:VJR197472 VTN196644:VTN197472 WDJ196644:WDJ197472 WNF196644:WNF197472 WXB196644:WXB197472 BA262180:BA263008 KP262180:KP263008 UL262180:UL263008 AEH262180:AEH263008 AOD262180:AOD263008 AXZ262180:AXZ263008 BHV262180:BHV263008 BRR262180:BRR263008 CBN262180:CBN263008 CLJ262180:CLJ263008 CVF262180:CVF263008 DFB262180:DFB263008 DOX262180:DOX263008 DYT262180:DYT263008 EIP262180:EIP263008 ESL262180:ESL263008 FCH262180:FCH263008 FMD262180:FMD263008 FVZ262180:FVZ263008 GFV262180:GFV263008 GPR262180:GPR263008 GZN262180:GZN263008 HJJ262180:HJJ263008 HTF262180:HTF263008 IDB262180:IDB263008 IMX262180:IMX263008 IWT262180:IWT263008 JGP262180:JGP263008 JQL262180:JQL263008 KAH262180:KAH263008 KKD262180:KKD263008 KTZ262180:KTZ263008 LDV262180:LDV263008 LNR262180:LNR263008 LXN262180:LXN263008 MHJ262180:MHJ263008 MRF262180:MRF263008 NBB262180:NBB263008 NKX262180:NKX263008 NUT262180:NUT263008 OEP262180:OEP263008 OOL262180:OOL263008 OYH262180:OYH263008 PID262180:PID263008 PRZ262180:PRZ263008 QBV262180:QBV263008 QLR262180:QLR263008 QVN262180:QVN263008 RFJ262180:RFJ263008 RPF262180:RPF263008 RZB262180:RZB263008 SIX262180:SIX263008 SST262180:SST263008 TCP262180:TCP263008 TML262180:TML263008 TWH262180:TWH263008 UGD262180:UGD263008 UPZ262180:UPZ263008 UZV262180:UZV263008 VJR262180:VJR263008 VTN262180:VTN263008 WDJ262180:WDJ263008 WNF262180:WNF263008 WXB262180:WXB263008 BA327716:BA328544 KP327716:KP328544 UL327716:UL328544 AEH327716:AEH328544 AOD327716:AOD328544 AXZ327716:AXZ328544 BHV327716:BHV328544 BRR327716:BRR328544 CBN327716:CBN328544 CLJ327716:CLJ328544 CVF327716:CVF328544 DFB327716:DFB328544 DOX327716:DOX328544 DYT327716:DYT328544 EIP327716:EIP328544 ESL327716:ESL328544 FCH327716:FCH328544 FMD327716:FMD328544 FVZ327716:FVZ328544 GFV327716:GFV328544 GPR327716:GPR328544 GZN327716:GZN328544 HJJ327716:HJJ328544 HTF327716:HTF328544 IDB327716:IDB328544 IMX327716:IMX328544 IWT327716:IWT328544 JGP327716:JGP328544 JQL327716:JQL328544 KAH327716:KAH328544 KKD327716:KKD328544 KTZ327716:KTZ328544 LDV327716:LDV328544 LNR327716:LNR328544 LXN327716:LXN328544 MHJ327716:MHJ328544 MRF327716:MRF328544 NBB327716:NBB328544 NKX327716:NKX328544 NUT327716:NUT328544 OEP327716:OEP328544 OOL327716:OOL328544 OYH327716:OYH328544 PID327716:PID328544 PRZ327716:PRZ328544 QBV327716:QBV328544 QLR327716:QLR328544 QVN327716:QVN328544 RFJ327716:RFJ328544 RPF327716:RPF328544 RZB327716:RZB328544 SIX327716:SIX328544 SST327716:SST328544 TCP327716:TCP328544 TML327716:TML328544 TWH327716:TWH328544 UGD327716:UGD328544 UPZ327716:UPZ328544 UZV327716:UZV328544 VJR327716:VJR328544 VTN327716:VTN328544 WDJ327716:WDJ328544 WNF327716:WNF328544 WXB327716:WXB328544 BA393252:BA394080 KP393252:KP394080 UL393252:UL394080 AEH393252:AEH394080 AOD393252:AOD394080 AXZ393252:AXZ394080 BHV393252:BHV394080 BRR393252:BRR394080 CBN393252:CBN394080 CLJ393252:CLJ394080 CVF393252:CVF394080 DFB393252:DFB394080 DOX393252:DOX394080 DYT393252:DYT394080 EIP393252:EIP394080 ESL393252:ESL394080 FCH393252:FCH394080 FMD393252:FMD394080 FVZ393252:FVZ394080 GFV393252:GFV394080 GPR393252:GPR394080 GZN393252:GZN394080 HJJ393252:HJJ394080 HTF393252:HTF394080 IDB393252:IDB394080 IMX393252:IMX394080 IWT393252:IWT394080 JGP393252:JGP394080 JQL393252:JQL394080 KAH393252:KAH394080 KKD393252:KKD394080 KTZ393252:KTZ394080 LDV393252:LDV394080 LNR393252:LNR394080 LXN393252:LXN394080 MHJ393252:MHJ394080 MRF393252:MRF394080 NBB393252:NBB394080 NKX393252:NKX394080 NUT393252:NUT394080 OEP393252:OEP394080 OOL393252:OOL394080 OYH393252:OYH394080 PID393252:PID394080 PRZ393252:PRZ394080 QBV393252:QBV394080 QLR393252:QLR394080 QVN393252:QVN394080 RFJ393252:RFJ394080 RPF393252:RPF394080 RZB393252:RZB394080 SIX393252:SIX394080 SST393252:SST394080 TCP393252:TCP394080 TML393252:TML394080 TWH393252:TWH394080 UGD393252:UGD394080 UPZ393252:UPZ394080 UZV393252:UZV394080 VJR393252:VJR394080 VTN393252:VTN394080 WDJ393252:WDJ394080 WNF393252:WNF394080 WXB393252:WXB394080 BA458788:BA459616 KP458788:KP459616 UL458788:UL459616 AEH458788:AEH459616 AOD458788:AOD459616 AXZ458788:AXZ459616 BHV458788:BHV459616 BRR458788:BRR459616 CBN458788:CBN459616 CLJ458788:CLJ459616 CVF458788:CVF459616 DFB458788:DFB459616 DOX458788:DOX459616 DYT458788:DYT459616 EIP458788:EIP459616 ESL458788:ESL459616 FCH458788:FCH459616 FMD458788:FMD459616 FVZ458788:FVZ459616 GFV458788:GFV459616 GPR458788:GPR459616 GZN458788:GZN459616 HJJ458788:HJJ459616 HTF458788:HTF459616 IDB458788:IDB459616 IMX458788:IMX459616 IWT458788:IWT459616 JGP458788:JGP459616 JQL458788:JQL459616 KAH458788:KAH459616 KKD458788:KKD459616 KTZ458788:KTZ459616 LDV458788:LDV459616 LNR458788:LNR459616 LXN458788:LXN459616 MHJ458788:MHJ459616 MRF458788:MRF459616 NBB458788:NBB459616 NKX458788:NKX459616 NUT458788:NUT459616 OEP458788:OEP459616 OOL458788:OOL459616 OYH458788:OYH459616 PID458788:PID459616 PRZ458788:PRZ459616 QBV458788:QBV459616 QLR458788:QLR459616 QVN458788:QVN459616 RFJ458788:RFJ459616 RPF458788:RPF459616 RZB458788:RZB459616 SIX458788:SIX459616 SST458788:SST459616 TCP458788:TCP459616 TML458788:TML459616 TWH458788:TWH459616 UGD458788:UGD459616 UPZ458788:UPZ459616 UZV458788:UZV459616 VJR458788:VJR459616 VTN458788:VTN459616 WDJ458788:WDJ459616 WNF458788:WNF459616 WXB458788:WXB459616 BA524324:BA525152 KP524324:KP525152 UL524324:UL525152 AEH524324:AEH525152 AOD524324:AOD525152 AXZ524324:AXZ525152 BHV524324:BHV525152 BRR524324:BRR525152 CBN524324:CBN525152 CLJ524324:CLJ525152 CVF524324:CVF525152 DFB524324:DFB525152 DOX524324:DOX525152 DYT524324:DYT525152 EIP524324:EIP525152 ESL524324:ESL525152 FCH524324:FCH525152 FMD524324:FMD525152 FVZ524324:FVZ525152 GFV524324:GFV525152 GPR524324:GPR525152 GZN524324:GZN525152 HJJ524324:HJJ525152 HTF524324:HTF525152 IDB524324:IDB525152 IMX524324:IMX525152 IWT524324:IWT525152 JGP524324:JGP525152 JQL524324:JQL525152 KAH524324:KAH525152 KKD524324:KKD525152 KTZ524324:KTZ525152 LDV524324:LDV525152 LNR524324:LNR525152 LXN524324:LXN525152 MHJ524324:MHJ525152 MRF524324:MRF525152 NBB524324:NBB525152 NKX524324:NKX525152 NUT524324:NUT525152 OEP524324:OEP525152 OOL524324:OOL525152 OYH524324:OYH525152 PID524324:PID525152 PRZ524324:PRZ525152 QBV524324:QBV525152 QLR524324:QLR525152 QVN524324:QVN525152 RFJ524324:RFJ525152 RPF524324:RPF525152 RZB524324:RZB525152 SIX524324:SIX525152 SST524324:SST525152 TCP524324:TCP525152 TML524324:TML525152 TWH524324:TWH525152 UGD524324:UGD525152 UPZ524324:UPZ525152 UZV524324:UZV525152 VJR524324:VJR525152 VTN524324:VTN525152 WDJ524324:WDJ525152 WNF524324:WNF525152 WXB524324:WXB525152 BA589860:BA590688 KP589860:KP590688 UL589860:UL590688 AEH589860:AEH590688 AOD589860:AOD590688 AXZ589860:AXZ590688 BHV589860:BHV590688 BRR589860:BRR590688 CBN589860:CBN590688 CLJ589860:CLJ590688 CVF589860:CVF590688 DFB589860:DFB590688 DOX589860:DOX590688 DYT589860:DYT590688 EIP589860:EIP590688 ESL589860:ESL590688 FCH589860:FCH590688 FMD589860:FMD590688 FVZ589860:FVZ590688 GFV589860:GFV590688 GPR589860:GPR590688 GZN589860:GZN590688 HJJ589860:HJJ590688 HTF589860:HTF590688 IDB589860:IDB590688 IMX589860:IMX590688 IWT589860:IWT590688 JGP589860:JGP590688 JQL589860:JQL590688 KAH589860:KAH590688 KKD589860:KKD590688 KTZ589860:KTZ590688 LDV589860:LDV590688 LNR589860:LNR590688 LXN589860:LXN590688 MHJ589860:MHJ590688 MRF589860:MRF590688 NBB589860:NBB590688 NKX589860:NKX590688 NUT589860:NUT590688 OEP589860:OEP590688 OOL589860:OOL590688 OYH589860:OYH590688 PID589860:PID590688 PRZ589860:PRZ590688 QBV589860:QBV590688 QLR589860:QLR590688 QVN589860:QVN590688 RFJ589860:RFJ590688 RPF589860:RPF590688 RZB589860:RZB590688 SIX589860:SIX590688 SST589860:SST590688 TCP589860:TCP590688 TML589860:TML590688 TWH589860:TWH590688 UGD589860:UGD590688 UPZ589860:UPZ590688 UZV589860:UZV590688 VJR589860:VJR590688 VTN589860:VTN590688 WDJ589860:WDJ590688 WNF589860:WNF590688 WXB589860:WXB590688 BA655396:BA656224 KP655396:KP656224 UL655396:UL656224 AEH655396:AEH656224 AOD655396:AOD656224 AXZ655396:AXZ656224 BHV655396:BHV656224 BRR655396:BRR656224 CBN655396:CBN656224 CLJ655396:CLJ656224 CVF655396:CVF656224 DFB655396:DFB656224 DOX655396:DOX656224 DYT655396:DYT656224 EIP655396:EIP656224 ESL655396:ESL656224 FCH655396:FCH656224 FMD655396:FMD656224 FVZ655396:FVZ656224 GFV655396:GFV656224 GPR655396:GPR656224 GZN655396:GZN656224 HJJ655396:HJJ656224 HTF655396:HTF656224 IDB655396:IDB656224 IMX655396:IMX656224 IWT655396:IWT656224 JGP655396:JGP656224 JQL655396:JQL656224 KAH655396:KAH656224 KKD655396:KKD656224 KTZ655396:KTZ656224 LDV655396:LDV656224 LNR655396:LNR656224 LXN655396:LXN656224 MHJ655396:MHJ656224 MRF655396:MRF656224 NBB655396:NBB656224 NKX655396:NKX656224 NUT655396:NUT656224 OEP655396:OEP656224 OOL655396:OOL656224 OYH655396:OYH656224 PID655396:PID656224 PRZ655396:PRZ656224 QBV655396:QBV656224 QLR655396:QLR656224 QVN655396:QVN656224 RFJ655396:RFJ656224 RPF655396:RPF656224 RZB655396:RZB656224 SIX655396:SIX656224 SST655396:SST656224 TCP655396:TCP656224 TML655396:TML656224 TWH655396:TWH656224 UGD655396:UGD656224 UPZ655396:UPZ656224 UZV655396:UZV656224 VJR655396:VJR656224 VTN655396:VTN656224 WDJ655396:WDJ656224 WNF655396:WNF656224 WXB655396:WXB656224 BA720932:BA721760 KP720932:KP721760 UL720932:UL721760 AEH720932:AEH721760 AOD720932:AOD721760 AXZ720932:AXZ721760 BHV720932:BHV721760 BRR720932:BRR721760 CBN720932:CBN721760 CLJ720932:CLJ721760 CVF720932:CVF721760 DFB720932:DFB721760 DOX720932:DOX721760 DYT720932:DYT721760 EIP720932:EIP721760 ESL720932:ESL721760 FCH720932:FCH721760 FMD720932:FMD721760 FVZ720932:FVZ721760 GFV720932:GFV721760 GPR720932:GPR721760 GZN720932:GZN721760 HJJ720932:HJJ721760 HTF720932:HTF721760 IDB720932:IDB721760 IMX720932:IMX721760 IWT720932:IWT721760 JGP720932:JGP721760 JQL720932:JQL721760 KAH720932:KAH721760 KKD720932:KKD721760 KTZ720932:KTZ721760 LDV720932:LDV721760 LNR720932:LNR721760 LXN720932:LXN721760 MHJ720932:MHJ721760 MRF720932:MRF721760 NBB720932:NBB721760 NKX720932:NKX721760 NUT720932:NUT721760 OEP720932:OEP721760 OOL720932:OOL721760 OYH720932:OYH721760 PID720932:PID721760 PRZ720932:PRZ721760 QBV720932:QBV721760 QLR720932:QLR721760 QVN720932:QVN721760 RFJ720932:RFJ721760 RPF720932:RPF721760 RZB720932:RZB721760 SIX720932:SIX721760 SST720932:SST721760 TCP720932:TCP721760 TML720932:TML721760 TWH720932:TWH721760 UGD720932:UGD721760 UPZ720932:UPZ721760 UZV720932:UZV721760 VJR720932:VJR721760 VTN720932:VTN721760 WDJ720932:WDJ721760 WNF720932:WNF721760 WXB720932:WXB721760 BA786468:BA787296 KP786468:KP787296 UL786468:UL787296 AEH786468:AEH787296 AOD786468:AOD787296 AXZ786468:AXZ787296 BHV786468:BHV787296 BRR786468:BRR787296 CBN786468:CBN787296 CLJ786468:CLJ787296 CVF786468:CVF787296 DFB786468:DFB787296 DOX786468:DOX787296 DYT786468:DYT787296 EIP786468:EIP787296 ESL786468:ESL787296 FCH786468:FCH787296 FMD786468:FMD787296 FVZ786468:FVZ787296 GFV786468:GFV787296 GPR786468:GPR787296 GZN786468:GZN787296 HJJ786468:HJJ787296 HTF786468:HTF787296 IDB786468:IDB787296 IMX786468:IMX787296 IWT786468:IWT787296 JGP786468:JGP787296 JQL786468:JQL787296 KAH786468:KAH787296 KKD786468:KKD787296 KTZ786468:KTZ787296 LDV786468:LDV787296 LNR786468:LNR787296 LXN786468:LXN787296 MHJ786468:MHJ787296 MRF786468:MRF787296 NBB786468:NBB787296 NKX786468:NKX787296 NUT786468:NUT787296 OEP786468:OEP787296 OOL786468:OOL787296 OYH786468:OYH787296 PID786468:PID787296 PRZ786468:PRZ787296 QBV786468:QBV787296 QLR786468:QLR787296 QVN786468:QVN787296 RFJ786468:RFJ787296 RPF786468:RPF787296 RZB786468:RZB787296 SIX786468:SIX787296 SST786468:SST787296 TCP786468:TCP787296 TML786468:TML787296 TWH786468:TWH787296 UGD786468:UGD787296 UPZ786468:UPZ787296 UZV786468:UZV787296 VJR786468:VJR787296 VTN786468:VTN787296 WDJ786468:WDJ787296 WNF786468:WNF787296 WXB786468:WXB787296 BA852004:BA852832 KP852004:KP852832 UL852004:UL852832 AEH852004:AEH852832 AOD852004:AOD852832 AXZ852004:AXZ852832 BHV852004:BHV852832 BRR852004:BRR852832 CBN852004:CBN852832 CLJ852004:CLJ852832 CVF852004:CVF852832 DFB852004:DFB852832 DOX852004:DOX852832 DYT852004:DYT852832 EIP852004:EIP852832 ESL852004:ESL852832 FCH852004:FCH852832 FMD852004:FMD852832 FVZ852004:FVZ852832 GFV852004:GFV852832 GPR852004:GPR852832 GZN852004:GZN852832 HJJ852004:HJJ852832 HTF852004:HTF852832 IDB852004:IDB852832 IMX852004:IMX852832 IWT852004:IWT852832 JGP852004:JGP852832 JQL852004:JQL852832 KAH852004:KAH852832 KKD852004:KKD852832 KTZ852004:KTZ852832 LDV852004:LDV852832 LNR852004:LNR852832 LXN852004:LXN852832 MHJ852004:MHJ852832 MRF852004:MRF852832 NBB852004:NBB852832 NKX852004:NKX852832 NUT852004:NUT852832 OEP852004:OEP852832 OOL852004:OOL852832 OYH852004:OYH852832 PID852004:PID852832 PRZ852004:PRZ852832 QBV852004:QBV852832 QLR852004:QLR852832 QVN852004:QVN852832 RFJ852004:RFJ852832 RPF852004:RPF852832 RZB852004:RZB852832 SIX852004:SIX852832 SST852004:SST852832 TCP852004:TCP852832 TML852004:TML852832 TWH852004:TWH852832 UGD852004:UGD852832 UPZ852004:UPZ852832 UZV852004:UZV852832 VJR852004:VJR852832 VTN852004:VTN852832 WDJ852004:WDJ852832 WNF852004:WNF852832 WXB852004:WXB852832 BA917540:BA918368 KP917540:KP918368 UL917540:UL918368 AEH917540:AEH918368 AOD917540:AOD918368 AXZ917540:AXZ918368 BHV917540:BHV918368 BRR917540:BRR918368 CBN917540:CBN918368 CLJ917540:CLJ918368 CVF917540:CVF918368 DFB917540:DFB918368 DOX917540:DOX918368 DYT917540:DYT918368 EIP917540:EIP918368 ESL917540:ESL918368 FCH917540:FCH918368 FMD917540:FMD918368 FVZ917540:FVZ918368 GFV917540:GFV918368 GPR917540:GPR918368 GZN917540:GZN918368 HJJ917540:HJJ918368 HTF917540:HTF918368 IDB917540:IDB918368 IMX917540:IMX918368 IWT917540:IWT918368 JGP917540:JGP918368 JQL917540:JQL918368 KAH917540:KAH918368 KKD917540:KKD918368 KTZ917540:KTZ918368 LDV917540:LDV918368 LNR917540:LNR918368 LXN917540:LXN918368 MHJ917540:MHJ918368 MRF917540:MRF918368 NBB917540:NBB918368 NKX917540:NKX918368 NUT917540:NUT918368 OEP917540:OEP918368 OOL917540:OOL918368 OYH917540:OYH918368 PID917540:PID918368 PRZ917540:PRZ918368 QBV917540:QBV918368 QLR917540:QLR918368 QVN917540:QVN918368 RFJ917540:RFJ918368 RPF917540:RPF918368 RZB917540:RZB918368 SIX917540:SIX918368 SST917540:SST918368 TCP917540:TCP918368 TML917540:TML918368 TWH917540:TWH918368 UGD917540:UGD918368 UPZ917540:UPZ918368 UZV917540:UZV918368 VJR917540:VJR918368 VTN917540:VTN918368 WDJ917540:WDJ918368 WNF917540:WNF918368 WXB917540:WXB918368 BA983076:BA983904 KP983076:KP983904 UL983076:UL983904 AEH983076:AEH983904 AOD983076:AOD983904 AXZ983076:AXZ983904 BHV983076:BHV983904 BRR983076:BRR983904 CBN983076:CBN983904 CLJ983076:CLJ983904 CVF983076:CVF983904 DFB983076:DFB983904 DOX983076:DOX983904 DYT983076:DYT983904 EIP983076:EIP983904 ESL983076:ESL983904 FCH983076:FCH983904 FMD983076:FMD983904 FVZ983076:FVZ983904 GFV983076:GFV983904 GPR983076:GPR983904 GZN983076:GZN983904 HJJ983076:HJJ983904 HTF983076:HTF983904 IDB983076:IDB983904 IMX983076:IMX983904 IWT983076:IWT983904 JGP983076:JGP983904 JQL983076:JQL983904 KAH983076:KAH983904 KKD983076:KKD983904 KTZ983076:KTZ983904 LDV983076:LDV983904 LNR983076:LNR983904 LXN983076:LXN983904 MHJ983076:MHJ983904 MRF983076:MRF983904 NBB983076:NBB983904 NKX983076:NKX983904 NUT983076:NUT983904 OEP983076:OEP983904 OOL983076:OOL983904 OYH983076:OYH983904 PID983076:PID983904 PRZ983076:PRZ983904 QBV983076:QBV983904 QLR983076:QLR983904 QVN983076:QVN983904 RFJ983076:RFJ983904 RPF983076:RPF983904 RZB983076:RZB983904 SIX983076:SIX983904 SST983076:SST983904 TCP983076:TCP983904 TML983076:TML983904 TWH983076:TWH983904 UGD983076:UGD983904 UPZ983076:UPZ983904 UZV983076:UZV983904 VJR983076:VJR983904 VTN983076:VTN983904 WDJ983076:WDJ983904 WNF983076:WNF983904 KP107 KP12 WXB12 WXB107 WNF12 WNF107 WDJ12 WDJ107 VTN12 VTN107 VJR12 VJR107 UZV12 UZV107 UPZ12 UPZ107 UGD12 UGD107 TWH12 TWH107 TML12 TML107 TCP12 TCP107 SST12 SST107 SIX12 SIX107 RZB12 RZB107 RPF12 RPF107 RFJ12 RFJ107 QVN12 QVN107 QLR12 QLR107 QBV12 QBV107 PRZ12 PRZ107 PID12 PID107 OYH12 OYH107 OOL12 OOL107 OEP12 OEP107 NUT12 NUT107 NKX12 NKX107 NBB12 NBB107 MRF12 MRF107 MHJ12 MHJ107 LXN12 LXN107 LNR12 LNR107 LDV12 LDV107 KTZ12 KTZ107 KKD12 KKD107 KAH12 KAH107 JQL12 JQL107 JGP12 JGP107 IWT12 IWT107 IMX12 IMX107 IDB12 IDB107 HTF12 HTF107 HJJ12 HJJ107 GZN12 GZN107 GPR12 GPR107 GFV12 GFV107 FVZ12 FVZ107 FMD12 FMD107 FCH12 FCH107 ESL12 ESL107 EIP12 EIP107 DYT12 DYT107 DOX12 DOX107 DFB12 DFB107 CVF12 CVF107 CLJ12 CLJ107 CBN12 CBN107 BRR12 BRR107 BHV12 BHV107 AXZ12 AXZ107 AOD12 AOD107 AEH12 AEH107 UL12 UL107 BA12 VTL325:VTL326 VJP325:VJP326 UZT325:UZT326 UPX325:UPX326 UGB325:UGB326 TWF325:TWF326 TMJ325:TMJ326 TCN325:TCN326 SSR325:SSR326 SIV325:SIV326 RYZ325:RYZ326 RPD325:RPD326 RFH325:RFH326 QVL325:QVL326 QLP325:QLP326 QBT325:QBT326 PRX325:PRX326 PIB325:PIB326 OYF325:OYF326 OOJ325:OOJ326 OEN325:OEN326 NUR325:NUR326 NKV325:NKV326 NAZ325:NAZ326 MRD325:MRD326 MHH325:MHH326 LXL325:LXL326 LNP325:LNP326 LDT325:LDT326 KTX325:KTX326 KKB325:KKB326 KAF325:KAF326 JQJ325:JQJ326 JGN325:JGN326 IWR325:IWR326 IMV325:IMV326 ICZ325:ICZ326 HTD325:HTD326 HJH325:HJH326 GZL325:GZL326 GPP325:GPP326 GFT325:GFT326 FVX325:FVX326 FMB325:FMB326 FCF325:FCF326 ESJ325:ESJ326 EIN325:EIN326 DYR325:DYR326 DOV325:DOV326 DEZ325:DEZ326 CVD325:CVD326 CLH325:CLH326 CBL325:CBL326 BRP325:BRP326 BHT325:BHT326 AXX325:AXX326 AOB325:AOB326 AEF325:AEF326 UJ325:UJ326 KN325:KN326 WWZ325:WWZ326 WND325:WND326 BA107 VTL122 VJP122 UZT122 UPX122 UGB122 TWF122 TMJ122 TCN122 SSR122 SIV122 RYZ122 RPD122 RFH122 QVL122 QLP122 QBT122 PRX122 PIB122 OYF122 OOJ122 OEN122 NUR122 NKV122 NAZ122 MRD122 MHH122 LXL122 LNP122 LDT122 KTX122 KKB122 KAF122 JQJ122 JGN122 IWR122 IMV122 ICZ122 HTD122 HJH122 GZL122 GPP122 GFT122 FVX122 FMB122 FCF122 ESJ122 EIN122 DYR122 DOV122 DEZ122 CVD122 CLH122 CBL122 BRP122 BHT122 AXX122 AOB122 AEF122 UJ122 KN122 WWZ122 VTA123 WND122 AEF119 AEH327:AEH864 KL120 BHV46 BRR46 CBN46 CLJ46 CVF46 DFB46 DOX46 DYT46 EIP46 ESL46 FCH46 FMD46 FVZ46 GFV46 GPR46 GZN46 HJJ46 HTF46 IDB46 IMX46 IWT46 JGP46 JQL46 KAH46 KKD46 KTZ46 LDV46 LNR46 LXN46 MHJ46 MRF46 NBB46 NKX46 NUT46 OEP46 OOL46 OYH46 PID46 PRZ46 QBV46 QLR46 QVN46 RFJ46 RPF46 RZB46 SIX46 SST46 TCP46 TML46 TWH46 UGD46 UPZ46 UZV46 VJR46 VTN46 WDJ46 WNF46 WXB46 KP46 UL46 AEH46 BF48 AOD46 AXY31 BHV55 BRR55 CBN55 CLJ55 CVF55 DFB55 DOX55 DYT55 EIP55 ESL55 FCH55 FMD55 FVZ55 GFV55 GPR55 GZN55 HJJ55 HTF55 IDB55 IMX55 IWT55 JGP55 JQL55 KAH55 KKD55 KTZ55 LDV55 LNR55 LXN55 MHJ55 MRF55 NBB55 NKX55 NUT55 OEP55 OOL55 OYH55 PID55 PRZ55 QBV55 QLR55 QVN55 RFJ55 RPF55 RZB55 SIX55 SST55 TCP55 TML55 TWH55 UGD55 UPZ55 UZV55 VJR55 VTN55 WDJ55 WNF55 WXB55 KP55 UL55 AEH55 AOD55 AOD140:AOD143 AOB119 AXX119 BHT119 BRP119 CBL119 CLH119 CVD119 DEZ119 DOV119 DYR119 EIN119 ESJ119 FCF119 FMB119 FVX119 GFT119 GPP119 GZL119 HJH119 HTD119 ICZ119 IMV119 IWR119 JGN119 JQJ119 KAF119 KKB119 KTX119 LDT119 LNP119 LXL119 MHH119 MRD119 NAZ119 NKV119 NUR119 OEN119 OOJ119 OYF119 PIB119 PRX119 QBT119 QLP119 QVL119 RFH119 RPD119 RYZ119 SIV119 SSR119 TCN119 TMJ119 TWF119 UGB119 UPX119 UZT119 VJP119 VTL119 WDH119 WND119 WWZ119 WNB127 WWX120 WNB120 WDF120 VTJ120 VJN120 UZR120 UPV120 UFZ120 TWD120 TMH120 TCL120 SSP120 SIT120 RYX120 RPB120 RFF120 QVJ120 QLN120 QBR120 PRV120 PHZ120 OYD120 OOH120 OEL120 NUP120 NKT120 NAX120 MRB120 MHF120 LXJ120 LNN120 LDR120 KTV120 KJZ120 KAD120 JQH120 JGL120 IWP120 IMT120 ICX120 HTB120 HJF120 GZJ120 GPN120 GFR120 FVV120 FLZ120 FCD120 ESH120 EIL120 DYP120 DOT120 DEX120 CVB120 CLF120 CBJ120 BRN120 BHR120 AXV120 ANZ120 AED120 WWX118 KA126 BF113:BF116 UH127 VTN170 WDH122 VJE123 UZI123 UPM123 UFQ123 TVU123 TLY123 TCC123 SSG123 SIK123 RYO123 ROS123 REW123 QVA123 QLE123 QBI123 PRM123 PHQ123 OXU123 ONY123 OEC123 NUG123 NKK123 NAO123 MQS123 MGW123 LXA123 LNE123 LDI123 KTM123 KJQ123 JZU123 JPY123 JGC123 IWG123 IMK123 ICO123 HSS123 HIW123 GZA123 GPE123 GFI123 FVM123 FLQ123 FBU123 ERY123 EIC123 DYG123 DOK123 DEO123 CUS123 CKW123 CBA123 BRE123 BHI123 AXM123 ANQ123 ADU123 TY123 KC123 WWO123 WMS123 WMU124:WMU125 WWM126 WMQ126 WCU126 VSY126 VJC126 UZG126 UPK126 UFO126 TVS126 TLW126 TCA126 SSE126 SII126 RYM126 ROQ126 REU126 QUY126 QLC126 QBG126 PRK126 PHO126 OXS126 ONW126 OEA126 NUE126 NKI126 NAM126 MQQ126 MGU126 LWY126 LNC126 LDG126 KTK126 KJO126 JZS126 JPW126 JGA126 IWE126 IMI126 ICM126 HSQ126 HIU126 GYY126 GPC126 GFG126 FVK126 FLO126 FBS126 ERW126 EIA126 DYE126 DOI126 DEM126 CUQ126 CKU126 CAY126 BRC126 BHG126 AXK126 ANO126 ADS126 WCY166 WMU166 WWQ166 KE166 UA166 ADW166 ANS166 AXO166 BHK166 BRG166 CBC166 CKY166 CUU166 DEQ166 DOM166 DYI166 EIE166 ESA166 FBW166 FLS166 FVO166 GFK166 GPG166 GZC166 HIY166 HSU166 ICQ166 IMM166 IWI166 JGE166 JQA166 JZW166 KJS166 KTO166 LDK166 LNG166 LXC166 MGY166 MQU166 NAQ166 NKM166 NUI166 OEE166 OOA166 OXW166 PHS166 PRO166 QBK166 QLG166 QVC166 REY166 ROU166 RYQ166 SIM166 SSI166 TCE166 TMA166 TVW166 UFS166 UPO166 UZK166 VJG166 WCY169 WMU169 WWQ169 KE169 UA169 ADW169 ANS169 AXO169 BHK169 BRG169 CBC169 CKY169 CUU169 DEQ169 DOM169 DYI169 EIE169 ESA169 FBW169 FLS169 FVO169 GFK169 GPG169 GZC169 HIY169 HSU169 ICQ169 IMM169 IWI169 JGE169 JQA169 JZW169 KJS169 KTO169 LDK169 LNG169 LXC169 MGY169 MQU169 NAQ169 NKM169 NUI169 OEE169 OOA169 OXW169 PHS169 PRO169 QBK169 QLG169 QVC169 REY169 ROU169 RYQ169 SIM169 SSI169 TCE169 TMA169 TVW169 UFS169 UPO169 UZK169 VJG169 VTC172 WCY172 WMU172 WWQ172 KE172 UA172 ADW172 ANS172 AXO172 BHK172 BRG172 CBC172 CKY172 CUU172 DEQ172 DOM172 DYI172 EIE172 ESA172 FBW172 FLS172 FVO172 GFK172 GPG172 GZC172 HIY172 HSU172 ICQ172 IMM172 IWI172 JGE172 JQA172 JZW172 KJS172 KTO172 LDK172 LNG172 LXC172 MGY172 MQU172 NAQ172 NKM172 NUI172 OEE172 OOA172 OXW172 PHS172 PRO172 QBK172 QLG172 QVC172 REY172 ROU172 RYQ172 SIM172 SSI172 TCE172 TMA172 TVW172 UFS172 UPO172 UZK172 VJG172 WCY179 WMU179 WWQ179 KE179 UA179 ADW179 ANS179 AXO179 BHK179 BRG179 CBC179 CKY179 CUU179 DEQ179 DOM179 DYI179 EIE179 ESA179 FBW179 FLS179 FVO179 GFK179 GPG179 GZC179 HIY179 HSU179 ICQ179 IMM179 IWI179 JGE179 JQA179 JZW179 KJS179 KTO179 LDK179 LNG179 LXC179 MGY179 MQU179 NAQ179 NKM179 NUI179 OEE179 OOA179 OXW179 PHS179 PRO179 QBK179 QLG179 QVC179 REY179 ROU179 RYQ179 SIM179 SSI179 TCE179 TMA179 TVW179 UFS179 UPO179 UZK179 VJG179 VTC179 TW126 AED127 ANZ127 AXV127 BHR127 BRN127 CBJ127 CLF127 CVB127 DEX127 DOT127 DYP127 EIL127 ESH127 FCD127 FLZ127 FVV127 GFR127 GPN127 GZJ127 HJF127 HTB127 ICX127 IMT127 IWP127 JGL127 JQH127 KAD127 KJZ127 KTV127 LDR127 LNN127 LXJ127 MHF127 MRB127 NAX127 NKT127 NUP127 OEL127 OOH127 OYD127 PHZ127 PRV127 QBR127 QLN127 QVJ127 RFF127 RPB127 RYX127 SIT127 SSP127 TCL127 TMH127 TWD127 UFZ127 UPV127 UZR127 VJN127 VTJ127 WDF127 WWX127 UH120 WND111 WDH111 VTL111 VJP111 UZT111 UPX111 UGB111 TWF111 TMJ111 TCN111 SSR111 SIV111 RYZ111 RPD111 RFH111 QVL111 QLP111 QBT111 PRX111 PIB111 OYF111 OOJ111 OEN111 NUR111 NKV111 NAZ111 MRD111 MHH111 LXL111 LNP111 LDT111 KTX111 KKB111 KAF111 JQJ111 JGN111 IWR111 IMV111 ICZ111 HTD111 HJH111 GZL111 GPP111 GFT111 FVX111 FMB111 FCF111 ESJ111 EIN111 DYR111 DOV111 DEZ111 CVD111 CLH111 CBL111 BRP111 BHT111 AXX111 AOB111 AEF111 UJ111 KN111 WWZ111 WWX112 WNB112 KL112 UH112 AED112 ANZ112 AXV112 BHR112 BRN112 CBJ112 CLF112 CVB112 DEX112 DOT112 DYP112 EIL112 ESH112 FCD112 FLZ112 FVV112 GFR112 GPN112 GZJ112 HJF112 HTB112 ICX112 IMT112 IWP112 JGL112 JQH112 KAD112 KJZ112 KTV112 LDR112 LNN112 LXJ112 MHF112 MRB112 NAX112 NKT112 NUP112 OEL112 OOH112 OYD112 PHZ112 PRV112 QBR112 QLN112 QVJ112 RFF112 RPB112 RYX112 SIT112 SSP112 TCL112 TMH112 TWD112 UFZ112 UPV112 UZR112 VJN112 VTJ112 WDF112 WND113 WDH113 VTL113 VJP113 UZT113 UPX113 UGB113 TWF113 TMJ113 TCN113 SSR113 SIV113 RYZ113 RPD113 RFH113 QVL113 QLP113 QBT113 PRX113 PIB113 OYF113 OOJ113 OEN113 NUR113 NKV113 NAZ113 MRD113 MHH113 LXL113 LNP113 LDT113 KTX113 KKB113 KAF113 JQJ113 JGN113 IWR113 IMV113 ICZ113 HTD113 HJH113 GZL113 GPP113 GFT113 FVX113 FMB113 FCF113 ESJ113 EIN113 DYR113 DOV113 DEZ113 CVD113 CLH113 CBL113 BRP113 BHT113 AXX113 AOB113 AEF113 UJ113 KN113 WWZ113 WWX114 WNB114 KL114 UH114 AED114 ANZ114 AXV114 BHR114 BRN114 CBJ114 CLF114 CVB114 DEX114 DOT114 DYP114 EIL114 ESH114 FCD114 FLZ114 FVV114 GFR114 GPN114 GZJ114 HJF114 HTB114 ICX114 IMT114 IWP114 JGL114 JQH114 KAD114 KJZ114 KTV114 LDR114 LNN114 LXJ114 MHF114 MRB114 NAX114 NKT114 NUP114 OEL114 OOH114 OYD114 PHZ114 PRV114 QBR114 QLN114 QVJ114 RFF114 RPB114 RYX114 SIT114 SSP114 TCL114 TMH114 TWD114 UFZ114 UPV114 UZR114 VJN114 VTJ114 WDF114 WWZ115 KN119 WND115 WDH115 VTL115 VJP115 UZT115 UPX115 UGB115 TWF115 TMJ115 TCN115 SSR115 SIV115 RYZ115 RPD115 RFH115 QVL115 QLP115 QBT115 PRX115 PIB115 OYF115 OOJ115 OEN115 NUR115 NKV115 NAZ115 MRD115 MHH115 LXL115 LNP115 LDT115 KTX115 KKB115 KAF115 JQJ115 JGN115 IWR115 IMV115 ICZ115 HTD115 HJH115 GZL115 GPP115 GFT115 FVX115 FMB115 FCF115 ESJ115 EIN115 DYR115 DOV115 DEZ115 CVD115 CLH115 CBL115 BRP115 BHT115 AXX115 AOB115 AEF115 UJ115 KN115 WWX116 WNB116 KL116 UH116 AED116 ANZ116 AXV116 BHR116 BRN116 CBJ116 CLF116 CVB116 DEX116 DOT116 DYP116 EIL116 ESH116 FCD116 FLZ116 FVV116 GFR116 GPN116 GZJ116 HJF116 HTB116 ICX116 IMT116 IWP116 JGL116 JQH116 KAD116 KJZ116 KTV116 LDR116 LNN116 LXJ116 MHF116 MRB116 NAX116 NKT116 NUP116 OEL116 OOH116 OYD116 PHZ116 PRV116 QBR116 QLN116 QVJ116 RFF116 RPB116 RYX116 SIT116 SSP116 TCL116 TMH116 TWD116 UFZ116 UPV116 UZR116 VJN116 VTJ116 WDF116 KN117 WWZ117 WND117 WDH117 VTL117 VJP117 UZT117 UPX117 UGB117 TWF117 TMJ117 TCN117 SSR117 SIV117 RYZ117 RPD117 RFH117 QVL117 QLP117 QBT117 PRX117 PIB117 OYF117 OOJ117 OEN117 NUR117 NKV117 NAZ117 MRD117 MHH117 LXL117 LNP117 LDT117 KTX117 KKB117 KAF117 JQJ117 JGN117 IWR117 IMV117 ICZ117 HTD117 HJH117 GZL117 GPP117 GFT117 FVX117 FMB117 FCF117 ESJ117 EIN117 DYR117 DOV117 DEZ117 CVD117 CLH117 CBL117 BRP117 BHT117 AXX117 AOB117 AEF117 UJ117 UJ119 WNB118 KL118 UH118 AED118 ANZ118 AXV118 BHR118 BRN118 CBJ118 CLF118 CVB118 DEX118 DOT118 DYP118 EIL118 ESH118 FCD118 FLZ118 FVV118 GFR118 GPN118 GZJ118 HJF118 HTB118 ICX118 IMT118 IWP118 JGL118 JQH118 KAD118 KJZ118 KTV118 LDR118 LNN118 LXJ118 MHF118 MRB118 NAX118 NKT118 NUP118 OEL118 OOH118 OYD118 PHZ118 PRV118 QBR118 QLN118 QVJ118 RFF118 RPB118 RYX118 SIT118 SSP118 TCL118 TMH118 TWD118 UFZ118 UPV118 UZR118 VJN118 VTJ118 WDF118 VTN167 VTC166 VJR167 UZV167 UPZ167 UGD167 TWH167 TML167 TCP167 SST167 SIX167 RZB167 RPF167 RFJ167 QVN167 QLR167 QBV167 PRZ167 PID167 OYH167 OOL167 OEP167 NUT167 NKX167 NBB167 MRF167 MHJ167 LXN167 LNR167 LDV167 KTZ167 KKD167 KAH167 JQL167 JGP167 IWT167 IMX167 IDB167 HTF167 HJJ167 GZN167 GPR167 GFV167 FVZ167 FMD167 FCH167 ESL167 EIP167 DYT167 DOX167 DFB167 CVF167 CLJ167 CBN167 BRR167 BHV167 AXZ167 AOD167 AEH167 UL167 KP167 WXB167 WNF167 WDJ167 VTC169 VJR170 UZV170 UPZ170 UGD170 TWH170 TML170 TCP170 SST170 SIX170 RZB170 RPF170 RFJ170 QVN170 QLR170 QBV170 PRZ170 PID170 OYH170 OOL170 OEP170 NUT170 NKX170 NBB170 MRF170 MHJ170 LXN170 LNR170 LDV170 KTZ170 KKD170 KAH170 JQL170 JGP170 IWT170 IMX170 IDB170 HTF170 HJJ170 GZN170 GPR170 GFV170 FVZ170 FMD170 FCH170 ESL170 EIP170 DYT170 DOX170 DFB170 CVF170 CLJ170 CBN170 BRR170 BHV170 AXZ170 AOD170 AEH170 UL170 KP170 WXB170 WNF170 WDJ170 KE124:KE125 WCW123 UA124:UA125 ADW124:ADW125 ANS124:ANS125 AXO124:AXO125 BHK124:BHK125 BRG124:BRG125 CBC124:CBC125 CKY124:CKY125 CUU124:CUU125 DEQ124:DEQ125 DOM124:DOM125 DYI124:DYI125 EIE124:EIE125 ESA124:ESA125 FBW124:FBW125 FLS124:FLS125 FVO124:FVO125 GFK124:GFK125 GPG124:GPG125 GZC124:GZC125 HIY124:HIY125 HSU124:HSU125 ICQ124:ICQ125 IMM124:IMM125 IWI124:IWI125 JGE124:JGE125 JQA124:JQA125 JZW124:JZW125 KJS124:KJS125 KTO124:KTO125 LDK124:LDK125 LNG124:LNG125 LXC124:LXC125 MGY124:MGY125 MQU124:MQU125 NAQ124:NAQ125 NKM124:NKM125 NUI124:NUI125 OEE124:OEE125 OOA124:OOA125 OXW124:OXW125 PHS124:PHS125 PRO124:PRO125 QBK124:QBK125 QLG124:QLG125 QVC124:QVC125 REY124:REY125 ROU124:ROU125 RYQ124:RYQ125 SIM124:SIM125 SSI124:SSI125 TCE124:TCE125 TMA124:TMA125 TVW124:TVW125 UFS124:UFS125 UPO124:UPO125 UZK124:UZK125 VJG124:VJG125 VTC124:VTC125 WCY124:WCY125 WWQ124:WWQ125 AOD327:AOD864 AXZ327:AXZ864 BHV327:BHV864 BRR327:BRR864 CBN327:CBN864 CLJ327:CLJ864 CVF327:CVF864 DFB327:DFB864 DOX327:DOX864 DYT327:DYT864 EIP327:EIP864 ESL327:ESL864 FCH327:FCH864 FMD327:FMD864 FVZ327:FVZ864 GFV327:GFV864 GPR327:GPR864 GZN327:GZN864 HJJ327:HJJ864 HTF327:HTF864 IDB327:IDB864 IMX327:IMX864 IWT327:IWT864 JGP327:JGP864 JQL327:JQL864 KAH327:KAH864 KKD327:KKD864 KTZ327:KTZ864 LDV327:LDV864 LNR327:LNR864 LXN327:LXN864 MHJ327:MHJ864 MRF327:MRF864 NBB327:NBB864 NKX327:NKX864 NUT327:NUT864 OEP327:OEP864 OOL327:OOL864 OYH327:OYH864 PID327:PID864 PRZ327:PRZ864 QBV327:QBV864 QLR327:QLR864 QVN327:QVN864 RFJ327:RFJ864 RPF327:RPF864 RZB327:RZB864 SIX327:SIX864 SST327:SST864 TCP327:TCP864 TML327:TML864 TWH327:TWH864 UGD327:UGD864 UPZ327:UPZ864 VTN327:VTN864 UZV327:UZV864 VJR327:VJR864 WDJ327:WDJ864 WNF327:WNF864 BF181 BF243:BF246 WXB327:WXB864 BA109:BA120 AXU247:AXU248 BHQ247:BHQ248 BRM247:BRM248 CBI247:CBI248 CLE247:CLE248 CVA247:CVA248 DEW247:DEW248 DOS247:DOS248 DYO247:DYO248 EIK247:EIK248 ESG247:ESG248 FCC247:FCC248 FLY247:FLY248 FVU247:FVU248 GFQ247:GFQ248 GPM247:GPM248 GZI247:GZI248 HJE247:HJE248 HTA247:HTA248 ICW247:ICW248 IMS247:IMS248 IWO247:IWO248 JGK247:JGK248 JQG247:JQG248 KAC247:KAC248 KJY247:KJY248 KTU247:KTU248 LDQ247:LDQ248 LNM247:LNM248 LXI247:LXI248 MHE247:MHE248 MRA247:MRA248 NAW247:NAW248 NKS247:NKS248 NUO247:NUO248 OEK247:OEK248 OOG247:OOG248 OYC247:OYC248 PHY247:PHY248 PRU247:PRU248 QBQ247:QBQ248 QLM247:QLM248 QVI247:QVI248 RFE247:RFE248 RPA247:RPA248 RYW247:RYW248 SIS247:SIS248 SSO247:SSO248 TCK247:TCK248 TMG247:TMG248 TWC247:TWC248 UFY247:UFY248 UPU247:UPU248 UZQ247:UZQ248 VJM247:VJM248 VTI247:VTI248 WDE247:WDE248 WNA247:WNA248 WWW247:WWW248 KK247:KK248 UG247:UG248 AEC247:AEC248 ANY247:ANY248 KP327:KP864 AED57 VJG175 VTC175 WCY175 WMU175 WWQ175 KE175 UA175 ADW175 ANS175 AXO175 BHK175 BRG175 CBC175 CKY175 CUU175 DEQ175 DOM175 DYI175 EIE175 ESA175 FBW175 FLS175 FVO175 GFK175 GPG175 GZC175 HIY175 HSU175 ICQ175 IMM175 IWI175 JGE175 JQA175 JZW175 KJS175 KTO175 LDK175 LNG175 LXC175 MGY175 MQU175 NAQ175 NKM175 NUI175 OEE175 OOA175 OXW175 PHS175 PRO175 QBK175 QLG175 QVC175 REY175 ROU175 RYQ175 SIM175 SSI175 TCE175 TMA175 TVW175 UFS175 UPO175 BC230:BC233 KL127 AOC31 KI257 AS130:AS131 BF232 J230:J233 TG129:TG131 ADC129:ADC131 AMY129:AMY131 AWU129:AWU131 BGQ129:BGQ131 BQM129:BQM131 CAI129:CAI131 CKE129:CKE131 CUA129:CUA131 DDW129:DDW131 DNS129:DNS131 DXO129:DXO131 EHK129:EHK131 ERG129:ERG131 FBC129:FBC131 FKY129:FKY131 FUU129:FUU131 GEQ129:GEQ131 GOM129:GOM131 GYI129:GYI131 HIE129:HIE131 HSA129:HSA131 IBW129:IBW131 ILS129:ILS131 IVO129:IVO131 JFK129:JFK131 JPG129:JPG131 JZC129:JZC131 KIY129:KIY131 KSU129:KSU131 LCQ129:LCQ131 LMM129:LMM131 LWI129:LWI131 MGE129:MGE131 MQA129:MQA131 MZW129:MZW131 NJS129:NJS131 NTO129:NTO131 ODK129:ODK131 ONG129:ONG131 OXC129:OXC131 PGY129:PGY131 PQU129:PQU131 QAQ129:QAQ131 QKM129:QKM131 QUI129:QUI131 REE129:REE131 ROA129:ROA131 RXW129:RXW131 SHS129:SHS131 SRO129:SRO131 TBK129:TBK131 TLG129:TLG131 TVC129:TVC131 UEY129:UEY131 UOU129:UOU131 UYQ129:UYQ131 VIM129:VIM131 VSI129:VSI131 WCE129:WCE131 WMA129:WMA131 WVW129:WVW131 JK129:JK131 BG254 WWT205 BHU31 BRQ31 CBM31 CLI31 CVE31 DFA31 DOW31 DYS31 EIO31 ESK31 FCG31 FMC31 FVY31 GFU31 GPQ31 GZM31 HJI31 HTE31 IDA31 IMW31 IWS31 JGO31 JQK31 KAG31 KKC31 KTY31 LDU31 LNQ31 LXM31 MHI31 MRE31 NBA31 NKW31 NUS31 OEO31 OOK31 OYG31 PIC31 PRY31 QBU31 QLQ31 QVM31 RFI31 RPE31 RZA31 SIW31 SSS31 TCO31 TMK31 TWG31 UGC31 UPY31 UZU31 VJQ31 VTM31 WDI31 WNE31 WXA31 KO31 UK31 AEG31 BF57 UK90:UK106 AEG48 AOC48 AXY48 BHU48 BRQ48 CBM48 CLI48 CVE48 DFA48 DOW48 DYS48 EIO48 ESK48 FCG48 FMC48 FVY48 GFU48 GPQ48 GZM48 HJI48 HTE48 IDA48 IMW48 IWS48 JGO48 JQK48 KAG48 KKC48 KTY48 LDU48 LNQ48 LXM48 MHI48 MRE48 NBA48 NKW48 NUS48 OEO48 OOK48 OYG48 PIC48 PRY48 QBU48 QLQ48 QVM48 RFI48 RPE48 RZA48 SIW48 SSS48 TCO48 TMK48 TWG48 UGC48 UPY48 UZU48 VJQ48 VTM48 WDI48 WNE48 WXA48 KO48 UK48 BF235 WMX190 WWT190 KH190 UD190 ADZ190 ANV190 AXR190 BHN190 BRJ190 CBF190 CLB190 CUX190 DET190 DOP190 DYL190 EIH190 ESD190 FBZ190 FLV190 FVR190 GFN190 GPJ190 GZF190 HJB190 HSX190 ICT190 IMP190 IWL190 JGH190 JQD190 JZZ190 KJV190 KTR190 LDN190 LNJ190 LXF190 MHB190 MQX190 NAT190 NKP190 NUL190 OEH190 OOD190 OXZ190 PHV190 PRR190 QBN190 QLJ190 QVF190 RFB190 ROX190 RYT190 SIP190 SSL190 TCH190 TMD190 TVZ190 UFV190 UPR190 UZN190 VJJ190 VTF190 WDB190 WMX193 WWT193 KH193 UD193 ADZ193 ANV193 AXR193 BHN193 BRJ193 CBF193 CLB193 CUX193 DET193 DOP193 DYL193 EIH193 ESD193 FBZ193 FLV193 FVR193 GFN193 GPJ193 GZF193 HJB193 HSX193 ICT193 IMP193 IWL193 JGH193 JQD193 JZZ193 KJV193 KTR193 LDN193 LNJ193 LXF193 MHB193 MQX193 NAT193 NKP193 NUL193 OEH193 OOD193 OXZ193 PHV193 PRR193 QBN193 QLJ193 QVF193 RFB193 ROX193 RYT193 SIP193 SSL193 TCH193 TMD193 TVZ193 UFV193 UPR193 UZN193 VJJ193 VTF193 WDB193 WMX196 WWT196 KH196 UD196 ADZ196 ANV196 AXR196 BHN196 BRJ196 CBF196 CLB196 CUX196 DET196 DOP196 DYL196 EIH196 ESD196 FBZ196 FLV196 FVR196 GFN196 GPJ196 GZF196 HJB196 HSX196 ICT196 IMP196 IWL196 JGH196 JQD196 JZZ196 KJV196 KTR196 LDN196 LNJ196 LXF196 MHB196 MQX196 NAT196 NKP196 NUL196 OEH196 OOD196 OXZ196 PHV196 PRR196 QBN196 QLJ196 QVF196 RFB196 ROX196 RYT196 SIP196 SSL196 TCH196 TMD196 TVZ196 UFV196 UPR196 UZN196 VJJ196 VTF196 WDB196 WMX199 WWT199 KH199 UD199 ADZ199 ANV199 AXR199 BHN199 BRJ199 CBF199 CLB199 CUX199 DET199 DOP199 DYL199 EIH199 ESD199 FBZ199 FLV199 FVR199 GFN199 GPJ199 GZF199 HJB199 HSX199 ICT199 IMP199 IWL199 JGH199 JQD199 JZZ199 KJV199 KTR199 LDN199 LNJ199 LXF199 MHB199 MQX199 NAT199 NKP199 NUL199 OEH199 OOD199 OXZ199 PHV199 PRR199 QBN199 QLJ199 QVF199 RFB199 ROX199 RYT199 SIP199 SSL199 TCH199 TMD199 TVZ199 UFV199 UPR199 UZN199 VJJ199 VTF199 WDB199 WMX202 WWT202 KH202 UD202 ADZ202 ANV202 AXR202 BHN202 BRJ202 CBF202 CLB202 CUX202 DET202 DOP202 DYL202 EIH202 ESD202 FBZ202 FLV202 FVR202 GFN202 GPJ202 GZF202 HJB202 HSX202 ICT202 IMP202 IWL202 JGH202 JQD202 JZZ202 KJV202 KTR202 LDN202 LNJ202 LXF202 MHB202 MQX202 NAT202 NKP202 NUL202 OEH202 OOD202 OXZ202 PHV202 PRR202 QBN202 QLJ202 QVF202 RFB202 ROX202 RYT202 SIP202 SSL202 TCH202 TMD202 TVZ202 UFV202 UPR202 UZN202 VJJ202 VTF202 WDB202 KH205 UD205 ADZ205 ANV205 AXR205 BHN205 BRJ205 CBF205 CLB205 CUX205 DET205 DOP205 DYL205 EIH205 ESD205 FBZ205 FLV205 FVR205 GFN205 GPJ205 GZF205 HJB205 HSX205 ICT205 IMP205 IWL205 JGH205 JQD205 JZZ205 KJV205 KTR205 LDN205 LNJ205 LXF205 MHB205 MQX205 NAT205 NKP205 NUL205 OEH205 OOD205 OXZ205 PHV205 PRR205 QBN205 QLJ205 QVF205 RFB205 ROX205 RYT205 SIP205 SSL205 TCH205 TMD205 TVZ205 UFV205 UPR205 UZN205 VJJ205 VTF205 WDB205 UFP176 WDH325:WDH326 AEE32:AEE33 AOA32:AOA33 AXW32:AXW33 BHS32:BHS33 BRO32:BRO33 CBK32:CBK33 CLG32:CLG33 CVC32:CVC33 DEY32:DEY33 DOU32:DOU33 DYQ32:DYQ33 EIM32:EIM33 ESI32:ESI33 FCE32:FCE33 FMA32:FMA33 FVW32:FVW33 GFS32:GFS33 GPO32:GPO33 GZK32:GZK33 HJG32:HJG33 HTC32:HTC33 ICY32:ICY33 IMU32:IMU33 IWQ32:IWQ33 JGM32:JGM33 JQI32:JQI33 KAE32:KAE33 KKA32:KKA33 KTW32:KTW33 LDS32:LDS33 LNO32:LNO33 LXK32:LXK33 MHG32:MHG33 MRC32:MRC33 NAY32:NAY33 NKU32:NKU33 NUQ32:NUQ33 OEM32:OEM33 OOI32:OOI33 OYE32:OYE33 PIA32:PIA33 PRW32:PRW33 QBS32:QBS33 QLO32:QLO33 QVK32:QVK33 RFG32:RFG33 RPC32:RPC33 RYY32:RYY33 SIU32:SIU33 SSQ32:SSQ33 TCM32:TCM33 TMI32:TMI33 TWE32:TWE33 UGA32:UGA33 UPW32:UPW33 UZS32:UZS33 VJO32:VJO33 VTK32:VTK33 WDG32:WDG33 WNC32:WNC33 WWY32:WWY33 KM32:KM33 BA207:BA229 UI32:UI33 WXA50 ANZ57 AXV57 BHR57 BRN57 CBJ57 CLF57 CVB57 DEX57 DOT57 DYP57 EIL57 ESH57 FCD57 FLZ57 FVV57 GFR57 GPN57 GZJ57 HJF57 HTB57 ICX57 IMT57 IWP57 JGL57 JQH57 KAD57 KJZ57 KTV57 LDR57 LNN57 LXJ57 MHF57 MRB57 NAX57 NKT57 NUP57 OEL57 OOH57 OYD57 PHZ57 PRV57 QBR57 QLN57 QVJ57 RFF57 RPB57 RYX57 SIT57 SSP57 TCL57 TMH57 TWD57 UFZ57 UPV57 UZR57 VJN57 VTJ57 WDF57 WNB57 WWX57 KL57 UH57 UL327:UL864 AEH140:AEH143 UL140:UL143 KP140:KP143 WXB140:WXB143 WNF140:WNF143 WDJ140:WDJ143 VTN140:VTN143 VJR140:VJR143 UZV140:UZV143 UPZ140:UPZ143 UGD140:UGD143 TWH140:TWH143 TML140:TML143 TCP140:TCP143 SST140:SST143 SIX140:SIX143 RZB140:RZB143 RPF140:RPF143 RFJ140:RFJ143 QVN140:QVN143 QLR140:QLR143 QBV140:QBV143 PRZ140:PRZ143 PID140:PID143 OYH140:OYH143 OOL140:OOL143 OEP140:OEP143 NUT140:NUT143 NKX140:NKX143 NBB140:NBB143 MRF140:MRF143 MHJ140:MHJ143 LXN140:LXN143 LNR140:LNR143 LDV140:LDV143 KTZ140:KTZ143 KKD140:KKD143 KAH140:KAH143 JQL140:JQL143 JGP140:JGP143 IWT140:IWT143 IMX140:IMX143 IDB140:IDB143 HTF140:HTF143 HJJ140:HJJ143 GZN140:GZN143 GPR140:GPR143 GFV140:GFV143 FVZ140:FVZ143 FMD140:FMD143 FCH140:FCH143 ESL140:ESL143 EIP140:EIP143 DYT140:DYT143 DOX140:DOX143 DFB140:DFB143 CVF140:CVF143 CLJ140:CLJ143 CBN140:CBN143 BRR140:BRR143 BHV140:BHV143 BA164:BA178 UZK175 UPL176 UZH176 VJD176 VSZ176 WCV176 WMR176 WWN176 KB176 TX176 ADT176 ANP176 AXL176 BHH176 BRD176 CAZ176 CKV176 CUR176 DEN176 DOJ176 DYF176 EIB176 ERX176 FBT176 FLP176 FVL176 GFH176 GPD176 GYZ176 HIV176 HSR176 ICN176 IMJ176 IWF176 JGB176 JPX176 JZT176 KJP176 KTL176 LDH176 LND176 LWZ176 MGV176 MQR176 NAN176 NKJ176 NUF176 OEB176 ONX176 OXT176 PHP176 PRL176 QBH176 QLD176 QUZ176 REV176 ROR176 RYN176 SIJ176 SSF176 TCB176 TLX176 TVT176 BA253:BA256 BHM243:BHM246 WMX205 BF93 WWV275 WMZ275 KJ275 UF275 AEB275 ANX275 AXT275 BHP275 BRL275 CBH275 CLD275 CUZ275 DEV275 DOR275 DYN275 EIJ275 ESF275 FCB275 FLX275 FVT275 GFP275 GPL275 GZH275 HJD275 HSZ275 ICV275 IMR275 IWN275 JGJ275 JQF275 KAB275 KJX275 KTT275 LDP275 LNL275 LXH275 MHD275 MQZ275 NAV275 NKR275 NUN275 OEJ275 OOF275 OYB275 PHX275 PRT275 QBP275 QLL275 QVH275 RFD275 ROZ275 RYV275 SIR275 SSN275 TCJ275 TMF275 TWB275 UFX275 UPT275 UZP275 VJL275 VTH275 WDD275 AM275 WMZ277:WMZ280 KJ277:KJ280 UF277:UF280 AEB277:AEB280 ANX277:ANX280 AXT277:AXT280 BHP277:BHP280 BRL277:BRL280 CBH277:CBH280 CLD277:CLD280 CUZ277:CUZ280 DEV277:DEV280 DOR277:DOR280 DYN277:DYN280 EIJ277:EIJ280 ESF277:ESF280 FCB277:FCB280 FLX277:FLX280 FVT277:FVT280 GFP277:GFP280 GPL277:GPL280 GZH277:GZH280 HJD277:HJD280 HSZ277:HSZ280 ICV277:ICV280 IMR277:IMR280 IWN277:IWN280 JGJ277:JGJ280 JQF277:JQF280 KAB277:KAB280 KJX277:KJX280 KTT277:KTT280 LDP277:LDP280 LNL277:LNL280 LXH277:LXH280 MHD277:MHD280 MQZ277:MQZ280 NAV277:NAV280 NKR277:NKR280 NUN277:NUN280 OEJ277:OEJ280 OOF277:OOF280 OYB277:OYB280 PHX277:PHX280 PRT277:PRT280 QBP277:QBP280 QLL277:QLL280 QVH277:QVH280 RFD277:RFD280 ROZ277:ROZ280 RYV277:RYV280 SIR277:SIR280 SSN277:SSN280 TCJ277:TCJ280 TMF277:TMF280 TWB277:TWB280 UFX277:UFX280 UPT277:UPT280 UZP277:UZP280 VJL277:VJL280 VTH277:VTH280 WDD277:WDD280 AM277:AM280 WWV277:WWV280 AM318 AXZ140:AXZ143 UE257 AEA257 ANW257 AXS257 BHO257 BRK257 CBG257 CLC257 CUY257 DEU257 DOQ257 DYM257 EII257 ESE257 FCA257 FLW257 FVS257 GFO257 GPK257 GZG257 HJC257 HSY257 ICU257 IMQ257 IWM257 JGI257 JQE257 KAA257 KJW257 KTS257 LDO257 LNK257 LXG257 MHC257 MQY257 NAU257 NKQ257 NUM257 OEI257 OOE257 OYA257 PHW257 PRS257 QBO257 QLK257 QVG257 RFC257 ROY257 RYU257 SIQ257 SSM257 TCI257 TME257 TWA257 UFW257 UPS257 UZO257 VJK257 VTG257 WDC257 WMY257 WWU257 WWU318 WMY318 WDC318 VTG318 VJK318 UZO318 UPS318 UFW318 TWA318 TME318 TCI318 SSM318 SIQ318 RYU318 ROY318 RFC318 QVG318 QLK318 QBO318 PRS318 PHW318 OYA318 OOE318 OEI318 NUM318 NKQ318 NAU318 MQY318 MHC318 LXG318 LNK318 LDO318 KTS318 KJW318 KAA318 JQE318 JGI318 IWM318 IMQ318 ICU318 HSY318 HJC318 GZG318 GPK318 GFO318 FVS318 FLW318 FCA318 ESE318 EII318 DYM318 DOQ318 DEU318 CUY318 CLC318 CBG318 BRK318 BHO318 AXS318 ANW318 AEA318 UE318 KI318 BA270:BA274 AXQ243:AXQ246 ANU243:ANU246 ADY243:ADY246 UC243:UC246 KG243:KG246 WWS243:WWS246 WMW243:WMW246 WDA243:WDA246 VTE243:VTE246 VJI243:VJI246 UZM243:UZM246 UPQ243:UPQ246 UFU243:UFU246 TVY243:TVY246 TMC243:TMC246 TCG243:TCG246 SSK243:SSK246 SIO243:SIO246 RYS243:RYS246 ROW243:ROW246 RFA243:RFA246 QVE243:QVE246 QLI243:QLI246 QBM243:QBM246 PRQ243:PRQ246 PHU243:PHU246 OXY243:OXY246 OOC243:OOC246 OEG243:OEG246 NUK243:NUK246 NKO243:NKO246 NAS243:NAS246 MQW243:MQW246 MHA243:MHA246 LXE243:LXE246 LNI243:LNI246 LDM243:LDM246 KTQ243:KTQ246 KJU243:KJU246 JZY243:JZY246 JQC243:JQC246 JGG243:JGG246 IWK243:IWK246 IMO243:IMO246 ICS243:ICS246 HSW243:HSW246 HJA243:HJA246 GZE243:GZE246 GPI243:GPI246 GFM243:GFM246 FVQ243:FVQ246 FLU243:FLU246 FBY243:FBY246 ESC243:ESC246 EIG243:EIG246 DYK243:DYK246 DOO243:DOO246 DES243:DES246 CUW243:CUW246 CLA243:CLA246 CBE243:CBE246 BRI243:BRI246 AEC238:AEC242 UG238:UG242 KK238:KK242 WWW238:WWW242 WNA238:WNA242 WDE238:WDE242 VTI238:VTI242 VJM238:VJM242 UZQ238:UZQ242 UPU238:UPU242 UFY238:UFY242 TWC238:TWC242 TMG238:TMG242 TCK238:TCK242 SSO238:SSO242 SIS238:SIS242 RYW238:RYW242 RPA238:RPA242 RFE238:RFE242 QVI238:QVI242 QLM238:QLM242 QBQ238:QBQ242 PRU238:PRU242 PHY238:PHY242 OYC238:OYC242 OOG238:OOG242 OEK238:OEK242 NUO238:NUO242 NKS238:NKS242 NAW238:NAW242 MRA238:MRA242 MHE238:MHE242 LXI238:LXI242 LNM238:LNM242 LDQ238:LDQ242 KTU238:KTU242 KJY238:KJY242 KAC238:KAC242 JQG238:JQG242 JGK238:JGK242 IWO238:IWO242 IMS238:IMS242 ICW238:ICW242 HTA238:HTA242 HJE238:HJE242 GZI238:GZI242 GPM238:GPM242 GFQ238:GFQ242 FVU238:FVU242 FLY238:FLY242 FCC238:FCC242 ESG238:ESG242 EIK238:EIK242 DYO238:DYO242 DOS238:DOS242 DEW238:DEW242 CVA238:CVA242 CLE238:CLE242 CBI238:CBI242 BRM238:BRM242 BHQ238:BHQ242 AXU238:AXU242 KI192 UE192 AEA192 ANW192 AXS192 BHO192 BRK192 CBG192 CLC192 CUY192 DEU192 DOQ192 DYM192 EII192 ESE192 FCA192 FLW192 FVS192 GFO192 GPK192 GZG192 HJC192 HSY192 ICU192 IMQ192 IWM192 JGI192 JQE192 KAA192 KJW192 KTS192 LDO192 LNK192 LXG192 MHC192 MQY192 NAU192 NKQ192 NUM192 OEI192 OOE192 OYA192 PHW192 PRS192 QBO192 QLK192 QVG192 RFC192 ROY192 RYU192 SIQ192 SSM192 TCI192 TME192 TWA192 UFW192 UPS192 UZO192 VJK192 VTG192 WDC192 WMY192 WWU192 WWU195 WMY195 WDC195 VTG195 VJK195 UZO195 UPS195 UFW195 TWA195 TME195 TCI195 SSM195 SIQ195 RYU195 ROY195 RFC195 QVG195 QLK195 QBO195 PRS195 PHW195 OYA195 OOE195 OEI195 NUM195 NKQ195 NAU195 MQY195 MHC195 LXG195 LNK195 LDO195 KTS195 KJW195 KAA195 JQE195 JGI195 IWM195 IMQ195 ICU195 HSY195 HJC195 GZG195 GPK195 GFO195 FVS195 FLW195 FCA195 ESE195 EII195 DYM195 DOQ195 DEU195 CUY195 CLC195 CBG195 BRK195 BHO195 AXS195 ANW195 AEA195 UE195 KI195 UE198 AEA198 ANW198 AXS198 BHO198 BRK198 CBG198 CLC198 CUY198 DEU198 DOQ198 DYM198 EII198 ESE198 FCA198 FLW198 FVS198 GFO198 GPK198 GZG198 HJC198 HSY198 ICU198 IMQ198 IWM198 JGI198 JQE198 KAA198 KJW198 KTS198 LDO198 LNK198 LXG198 MHC198 MQY198 NAU198 NKQ198 NUM198 OEI198 OOE198 OYA198 PHW198 PRS198 QBO198 QLK198 QVG198 RFC198 ROY198 RYU198 SIQ198 SSM198 TCI198 TME198 TWA198 UFW198 UPS198 UZO198 VJK198 VTG198 WDC198 WMY198 WWU198 KI198 KI201 WWU201 WMY201 WDC201 VTG201 VJK201 UZO201 UPS201 UFW201 TWA201 TME201 TCI201 SSM201 SIQ201 RYU201 ROY201 RFC201 QVG201 QLK201 QBO201 PRS201 PHW201 OYA201 OOE201 OEI201 NUM201 NKQ201 NAU201 MQY201 MHC201 LXG201 LNK201 LDO201 KTS201 KJW201 KAA201 JQE201 JGI201 IWM201 IMQ201 ICU201 HSY201 HJC201 GZG201 GPK201 GFO201 FVS201 FLW201 FCA201 ESE201 EII201 DYM201 DOQ201 DEU201 CUY201 CLC201 CBG201 BRK201 BHO201 AXS201 ANW201 AEA201 UE201 AEA204 AEA206 ANW204 ANW206 AXS204 AXS206 BHO204 BHO206 BRK204 BRK206 CBG204 CBG206 CLC204 CLC206 CUY204 CUY206 DEU204 DEU206 DOQ204 DOQ206 DYM204 DYM206 EII204 EII206 ESE204 ESE206 FCA204 FCA206 FLW204 FLW206 FVS204 FVS206 GFO204 GFO206 GPK204 GPK206 GZG204 GZG206 HJC204 HJC206 HSY204 HSY206 ICU204 ICU206 IMQ204 IMQ206 IWM204 IWM206 JGI204 JGI206 JQE204 JQE206 KAA204 KAA206 KJW204 KJW206 KTS204 KTS206 LDO204 LDO206 LNK204 LNK206 LXG204 LXG206 MHC204 MHC206 MQY204 MQY206 NAU204 NAU206 NKQ204 NKQ206 NUM204 NUM206 OEI204 OEI206 OOE204 OOE206 OYA204 OYA206 PHW204 PHW206 PRS204 PRS206 QBO204 QBO206 QLK204 QLK206 QVG204 QVG206 RFC204 RFC206 ROY204 ROY206 RYU204 RYU206 SIQ204 SIQ206 SSM204 SSM206 TCI204 TCI206 TME204 TME206 TWA204 TWA206 UFW204 UFW206 UPS204 UPS206 UZO204 UZO206 VJK204 VJK206 VTG204 VTG206 WDC204 WDC206 WMY204 WMY206 WWU204 WWU206 KI204 KI206 UE206 AM189:AM206 UE204 BF240 ANY238:ANY242 BA291:BA309 AXZ55 BF301:BF303 WNE283:WNE290 AEG90:AEG106 AOC90:AOC106 AXY90:AXY106 BHU90:BHU106 BRQ90:BRQ106 CBM90:CBM106 CLI90:CLI106 CVE90:CVE106 DFA90:DFA106 DOW90:DOW106 DYS90:DYS106 EIO90:EIO106 ESK90:ESK106 FCG90:FCG106 FMC90:FMC106 FVY90:FVY106 GFU90:GFU106 GPQ90:GPQ106 GZM90:GZM106 HJI90:HJI106 HTE90:HTE106 IDA90:IDA106 IMW90:IMW106 IWS90:IWS106 JGO90:JGO106 JQK90:JQK106 KAG90:KAG106 KKC90:KKC106 KTY90:KTY106 LDU90:LDU106 LNQ90:LNQ106 LXM90:LXM106 MHI90:MHI106 MRE90:MRE106 NBA90:NBA106 NKW90:NKW106 NUS90:NUS106 OEO90:OEO106 OOK90:OOK106 OYG90:OYG106 PIC90:PIC106 PRY90:PRY106 QBU90:QBU106 QLQ90:QLQ106 QVM90:QVM106 RFI90:RFI106 RPE90:RPE106 RZA90:RZA106 SIW90:SIW106 SSS90:SSS106 TCO90:TCO106 TMK90:TMK106 TWG90:TWG106 UGC90:UGC106 UPY90:UPY106 UZU90:UZU106 VJQ90:VJQ106 VTM90:VTM106 WDI90:WDI106 WNE90:WNE106 WXA90:WXA106 KO90:KO106 BF31:BF33 BF46 AXZ46 KO50 UK50 BF50 AEG50 AOC50 AXY50 BHU50 BRQ50 CBM50 CLI50 CVE50 DFA50 DOW50 DYS50 EIO50 ESK50 FCG50 FMC50 FVY50 GFU50 GPQ50 GZM50 HJI50 HTE50 IDA50 IMW50 IWS50 JGO50 JQK50 KAG50 KKC50 KTY50 LDU50 LNQ50 LXM50 MHI50 MRE50 NBA50 NKW50 NUS50 OEO50 OOK50 OYG50 PIC50 PRY50 QBU50 QLQ50 QVM50 RFI50 RPE50 RZA50 SIW50 SSS50 TCO50 TMK50 TWG50 UGC50 UPY50 UZU50 VJQ50 VTM50 WDI50 WNE50 BF55 WDI283:WDI290 VTM283:VTM290 VJQ283:VJQ290 UZU283:UZU290 UPY283:UPY290 UGC283:UGC290 TWG283:TWG290 TMK283:TMK290 TCO283:TCO290 SSS283:SSS290 SIW283:SIW290 RZA283:RZA290 RPE283:RPE290 RFI283:RFI290 QVM283:QVM290 QLQ283:QLQ290 QBU283:QBU290 PRY283:PRY290 PIC283:PIC290 OYG283:OYG290 OOK283:OOK290 OEO283:OEO290 NUS283:NUS290 NKW283:NKW290 NBA283:NBA290 MRE283:MRE290 MHI283:MHI290 LXM283:LXM290 LNQ283:LNQ290 LDU283:LDU290 KTY283:KTY290 KKC283:KKC290 KAG283:KAG290 JQK283:JQK290 JGO283:JGO290 IWS283:IWS290 IMW283:IMW290 IDA283:IDA290 HTE283:HTE290 HJI283:HJI290 GZM283:GZM290 GPQ283:GPQ290 GFU283:GFU290 FVY283:FVY290 FMC283:FMC290 FCG283:FCG290 ESK283:ESK290 EIO283:EIO290 DYS283:DYS290 DOW283:DOW290 DFA283:DFA290 CVE283:CVE290 CLI283:CLI290 CBM283:CBM290 BRQ283:BRQ290 BHU283:BHU290 AXY283:AXY290 AOC283:AOC290 AEG283:AEG290 UK283:UK290 KO283:KO290 WXA283:WXA290 BA140:BA145 AXV271:AXV274 BHR271:BHR274 BRN271:BRN274 CBJ271:CBJ274 CLF271:CLF274 CVB271:CVB274 DEX271:DEX274 DOT271:DOT274 DYP271:DYP274 EIL271:EIL274 ESH271:ESH274 FCD271:FCD274 FLZ271:FLZ274 FVV271:FVV274 GFR271:GFR274 GPN271:GPN274 GZJ271:GZJ274 HJF271:HJF274 HTB271:HTB274 ICX271:ICX274 IMT271:IMT274 IWP271:IWP274 JGL271:JGL274 JQH271:JQH274 KAD271:KAD274 KJZ271:KJZ274 KTV271:KTV274 LDR271:LDR274 LNN271:LNN274 LXJ271:LXJ274 MHF271:MHF274 MRB271:MRB274 NAX271:NAX274 NKT271:NKT274 NUP271:NUP274 OEL271:OEL274 OOH271:OOH274 OYD271:OYD274 PHZ271:PHZ274 PRV271:PRV274 QBR271:QBR274 QLN271:QLN274 QVJ271:QVJ274 RFF271:RFF274 RPB271:RPB274 RYX271:RYX274 SIT271:SIT274 SSP271:SSP274 TCL271:TCL274 TMH271:TMH274 TWD271:TWD274 UFZ271:UFZ274 UPV271:UPV274 UZR271:UZR274 VJN271:VJN274 VTJ271:VTJ274 WDF271:WDF274 WNB271:WNB274 WWX271:WWX274 KL271:KL274 UH271:UH274 AED271:AED274 ANZ271:ANZ274 BF90:BF91 BA234:BA251 BA316:BA864">
      <formula1>12</formula1>
    </dataValidation>
    <dataValidation type="list" allowBlank="1" showInputMessage="1" showErrorMessage="1" sqref="AC65572:AC65595 JV65572:JV65595 TR65572:TR65595 ADN65572:ADN65595 ANJ65572:ANJ65595 AXF65572:AXF65595 BHB65572:BHB65595 BQX65572:BQX65595 CAT65572:CAT65595 CKP65572:CKP65595 CUL65572:CUL65595 DEH65572:DEH65595 DOD65572:DOD65595 DXZ65572:DXZ65595 EHV65572:EHV65595 ERR65572:ERR65595 FBN65572:FBN65595 FLJ65572:FLJ65595 FVF65572:FVF65595 GFB65572:GFB65595 GOX65572:GOX65595 GYT65572:GYT65595 HIP65572:HIP65595 HSL65572:HSL65595 ICH65572:ICH65595 IMD65572:IMD65595 IVZ65572:IVZ65595 JFV65572:JFV65595 JPR65572:JPR65595 JZN65572:JZN65595 KJJ65572:KJJ65595 KTF65572:KTF65595 LDB65572:LDB65595 LMX65572:LMX65595 LWT65572:LWT65595 MGP65572:MGP65595 MQL65572:MQL65595 NAH65572:NAH65595 NKD65572:NKD65595 NTZ65572:NTZ65595 ODV65572:ODV65595 ONR65572:ONR65595 OXN65572:OXN65595 PHJ65572:PHJ65595 PRF65572:PRF65595 QBB65572:QBB65595 QKX65572:QKX65595 QUT65572:QUT65595 REP65572:REP65595 ROL65572:ROL65595 RYH65572:RYH65595 SID65572:SID65595 SRZ65572:SRZ65595 TBV65572:TBV65595 TLR65572:TLR65595 TVN65572:TVN65595 UFJ65572:UFJ65595 UPF65572:UPF65595 UZB65572:UZB65595 VIX65572:VIX65595 VST65572:VST65595 WCP65572:WCP65595 WML65572:WML65595 WWH65572:WWH65595 AC131108:AC131131 JV131108:JV131131 TR131108:TR131131 ADN131108:ADN131131 ANJ131108:ANJ131131 AXF131108:AXF131131 BHB131108:BHB131131 BQX131108:BQX131131 CAT131108:CAT131131 CKP131108:CKP131131 CUL131108:CUL131131 DEH131108:DEH131131 DOD131108:DOD131131 DXZ131108:DXZ131131 EHV131108:EHV131131 ERR131108:ERR131131 FBN131108:FBN131131 FLJ131108:FLJ131131 FVF131108:FVF131131 GFB131108:GFB131131 GOX131108:GOX131131 GYT131108:GYT131131 HIP131108:HIP131131 HSL131108:HSL131131 ICH131108:ICH131131 IMD131108:IMD131131 IVZ131108:IVZ131131 JFV131108:JFV131131 JPR131108:JPR131131 JZN131108:JZN131131 KJJ131108:KJJ131131 KTF131108:KTF131131 LDB131108:LDB131131 LMX131108:LMX131131 LWT131108:LWT131131 MGP131108:MGP131131 MQL131108:MQL131131 NAH131108:NAH131131 NKD131108:NKD131131 NTZ131108:NTZ131131 ODV131108:ODV131131 ONR131108:ONR131131 OXN131108:OXN131131 PHJ131108:PHJ131131 PRF131108:PRF131131 QBB131108:QBB131131 QKX131108:QKX131131 QUT131108:QUT131131 REP131108:REP131131 ROL131108:ROL131131 RYH131108:RYH131131 SID131108:SID131131 SRZ131108:SRZ131131 TBV131108:TBV131131 TLR131108:TLR131131 TVN131108:TVN131131 UFJ131108:UFJ131131 UPF131108:UPF131131 UZB131108:UZB131131 VIX131108:VIX131131 VST131108:VST131131 WCP131108:WCP131131 WML131108:WML131131 WWH131108:WWH131131 AC196644:AC196667 JV196644:JV196667 TR196644:TR196667 ADN196644:ADN196667 ANJ196644:ANJ196667 AXF196644:AXF196667 BHB196644:BHB196667 BQX196644:BQX196667 CAT196644:CAT196667 CKP196644:CKP196667 CUL196644:CUL196667 DEH196644:DEH196667 DOD196644:DOD196667 DXZ196644:DXZ196667 EHV196644:EHV196667 ERR196644:ERR196667 FBN196644:FBN196667 FLJ196644:FLJ196667 FVF196644:FVF196667 GFB196644:GFB196667 GOX196644:GOX196667 GYT196644:GYT196667 HIP196644:HIP196667 HSL196644:HSL196667 ICH196644:ICH196667 IMD196644:IMD196667 IVZ196644:IVZ196667 JFV196644:JFV196667 JPR196644:JPR196667 JZN196644:JZN196667 KJJ196644:KJJ196667 KTF196644:KTF196667 LDB196644:LDB196667 LMX196644:LMX196667 LWT196644:LWT196667 MGP196644:MGP196667 MQL196644:MQL196667 NAH196644:NAH196667 NKD196644:NKD196667 NTZ196644:NTZ196667 ODV196644:ODV196667 ONR196644:ONR196667 OXN196644:OXN196667 PHJ196644:PHJ196667 PRF196644:PRF196667 QBB196644:QBB196667 QKX196644:QKX196667 QUT196644:QUT196667 REP196644:REP196667 ROL196644:ROL196667 RYH196644:RYH196667 SID196644:SID196667 SRZ196644:SRZ196667 TBV196644:TBV196667 TLR196644:TLR196667 TVN196644:TVN196667 UFJ196644:UFJ196667 UPF196644:UPF196667 UZB196644:UZB196667 VIX196644:VIX196667 VST196644:VST196667 WCP196644:WCP196667 WML196644:WML196667 WWH196644:WWH196667 AC262180:AC262203 JV262180:JV262203 TR262180:TR262203 ADN262180:ADN262203 ANJ262180:ANJ262203 AXF262180:AXF262203 BHB262180:BHB262203 BQX262180:BQX262203 CAT262180:CAT262203 CKP262180:CKP262203 CUL262180:CUL262203 DEH262180:DEH262203 DOD262180:DOD262203 DXZ262180:DXZ262203 EHV262180:EHV262203 ERR262180:ERR262203 FBN262180:FBN262203 FLJ262180:FLJ262203 FVF262180:FVF262203 GFB262180:GFB262203 GOX262180:GOX262203 GYT262180:GYT262203 HIP262180:HIP262203 HSL262180:HSL262203 ICH262180:ICH262203 IMD262180:IMD262203 IVZ262180:IVZ262203 JFV262180:JFV262203 JPR262180:JPR262203 JZN262180:JZN262203 KJJ262180:KJJ262203 KTF262180:KTF262203 LDB262180:LDB262203 LMX262180:LMX262203 LWT262180:LWT262203 MGP262180:MGP262203 MQL262180:MQL262203 NAH262180:NAH262203 NKD262180:NKD262203 NTZ262180:NTZ262203 ODV262180:ODV262203 ONR262180:ONR262203 OXN262180:OXN262203 PHJ262180:PHJ262203 PRF262180:PRF262203 QBB262180:QBB262203 QKX262180:QKX262203 QUT262180:QUT262203 REP262180:REP262203 ROL262180:ROL262203 RYH262180:RYH262203 SID262180:SID262203 SRZ262180:SRZ262203 TBV262180:TBV262203 TLR262180:TLR262203 TVN262180:TVN262203 UFJ262180:UFJ262203 UPF262180:UPF262203 UZB262180:UZB262203 VIX262180:VIX262203 VST262180:VST262203 WCP262180:WCP262203 WML262180:WML262203 WWH262180:WWH262203 AC327716:AC327739 JV327716:JV327739 TR327716:TR327739 ADN327716:ADN327739 ANJ327716:ANJ327739 AXF327716:AXF327739 BHB327716:BHB327739 BQX327716:BQX327739 CAT327716:CAT327739 CKP327716:CKP327739 CUL327716:CUL327739 DEH327716:DEH327739 DOD327716:DOD327739 DXZ327716:DXZ327739 EHV327716:EHV327739 ERR327716:ERR327739 FBN327716:FBN327739 FLJ327716:FLJ327739 FVF327716:FVF327739 GFB327716:GFB327739 GOX327716:GOX327739 GYT327716:GYT327739 HIP327716:HIP327739 HSL327716:HSL327739 ICH327716:ICH327739 IMD327716:IMD327739 IVZ327716:IVZ327739 JFV327716:JFV327739 JPR327716:JPR327739 JZN327716:JZN327739 KJJ327716:KJJ327739 KTF327716:KTF327739 LDB327716:LDB327739 LMX327716:LMX327739 LWT327716:LWT327739 MGP327716:MGP327739 MQL327716:MQL327739 NAH327716:NAH327739 NKD327716:NKD327739 NTZ327716:NTZ327739 ODV327716:ODV327739 ONR327716:ONR327739 OXN327716:OXN327739 PHJ327716:PHJ327739 PRF327716:PRF327739 QBB327716:QBB327739 QKX327716:QKX327739 QUT327716:QUT327739 REP327716:REP327739 ROL327716:ROL327739 RYH327716:RYH327739 SID327716:SID327739 SRZ327716:SRZ327739 TBV327716:TBV327739 TLR327716:TLR327739 TVN327716:TVN327739 UFJ327716:UFJ327739 UPF327716:UPF327739 UZB327716:UZB327739 VIX327716:VIX327739 VST327716:VST327739 WCP327716:WCP327739 WML327716:WML327739 WWH327716:WWH327739 AC393252:AC393275 JV393252:JV393275 TR393252:TR393275 ADN393252:ADN393275 ANJ393252:ANJ393275 AXF393252:AXF393275 BHB393252:BHB393275 BQX393252:BQX393275 CAT393252:CAT393275 CKP393252:CKP393275 CUL393252:CUL393275 DEH393252:DEH393275 DOD393252:DOD393275 DXZ393252:DXZ393275 EHV393252:EHV393275 ERR393252:ERR393275 FBN393252:FBN393275 FLJ393252:FLJ393275 FVF393252:FVF393275 GFB393252:GFB393275 GOX393252:GOX393275 GYT393252:GYT393275 HIP393252:HIP393275 HSL393252:HSL393275 ICH393252:ICH393275 IMD393252:IMD393275 IVZ393252:IVZ393275 JFV393252:JFV393275 JPR393252:JPR393275 JZN393252:JZN393275 KJJ393252:KJJ393275 KTF393252:KTF393275 LDB393252:LDB393275 LMX393252:LMX393275 LWT393252:LWT393275 MGP393252:MGP393275 MQL393252:MQL393275 NAH393252:NAH393275 NKD393252:NKD393275 NTZ393252:NTZ393275 ODV393252:ODV393275 ONR393252:ONR393275 OXN393252:OXN393275 PHJ393252:PHJ393275 PRF393252:PRF393275 QBB393252:QBB393275 QKX393252:QKX393275 QUT393252:QUT393275 REP393252:REP393275 ROL393252:ROL393275 RYH393252:RYH393275 SID393252:SID393275 SRZ393252:SRZ393275 TBV393252:TBV393275 TLR393252:TLR393275 TVN393252:TVN393275 UFJ393252:UFJ393275 UPF393252:UPF393275 UZB393252:UZB393275 VIX393252:VIX393275 VST393252:VST393275 WCP393252:WCP393275 WML393252:WML393275 WWH393252:WWH393275 AC458788:AC458811 JV458788:JV458811 TR458788:TR458811 ADN458788:ADN458811 ANJ458788:ANJ458811 AXF458788:AXF458811 BHB458788:BHB458811 BQX458788:BQX458811 CAT458788:CAT458811 CKP458788:CKP458811 CUL458788:CUL458811 DEH458788:DEH458811 DOD458788:DOD458811 DXZ458788:DXZ458811 EHV458788:EHV458811 ERR458788:ERR458811 FBN458788:FBN458811 FLJ458788:FLJ458811 FVF458788:FVF458811 GFB458788:GFB458811 GOX458788:GOX458811 GYT458788:GYT458811 HIP458788:HIP458811 HSL458788:HSL458811 ICH458788:ICH458811 IMD458788:IMD458811 IVZ458788:IVZ458811 JFV458788:JFV458811 JPR458788:JPR458811 JZN458788:JZN458811 KJJ458788:KJJ458811 KTF458788:KTF458811 LDB458788:LDB458811 LMX458788:LMX458811 LWT458788:LWT458811 MGP458788:MGP458811 MQL458788:MQL458811 NAH458788:NAH458811 NKD458788:NKD458811 NTZ458788:NTZ458811 ODV458788:ODV458811 ONR458788:ONR458811 OXN458788:OXN458811 PHJ458788:PHJ458811 PRF458788:PRF458811 QBB458788:QBB458811 QKX458788:QKX458811 QUT458788:QUT458811 REP458788:REP458811 ROL458788:ROL458811 RYH458788:RYH458811 SID458788:SID458811 SRZ458788:SRZ458811 TBV458788:TBV458811 TLR458788:TLR458811 TVN458788:TVN458811 UFJ458788:UFJ458811 UPF458788:UPF458811 UZB458788:UZB458811 VIX458788:VIX458811 VST458788:VST458811 WCP458788:WCP458811 WML458788:WML458811 WWH458788:WWH458811 AC524324:AC524347 JV524324:JV524347 TR524324:TR524347 ADN524324:ADN524347 ANJ524324:ANJ524347 AXF524324:AXF524347 BHB524324:BHB524347 BQX524324:BQX524347 CAT524324:CAT524347 CKP524324:CKP524347 CUL524324:CUL524347 DEH524324:DEH524347 DOD524324:DOD524347 DXZ524324:DXZ524347 EHV524324:EHV524347 ERR524324:ERR524347 FBN524324:FBN524347 FLJ524324:FLJ524347 FVF524324:FVF524347 GFB524324:GFB524347 GOX524324:GOX524347 GYT524324:GYT524347 HIP524324:HIP524347 HSL524324:HSL524347 ICH524324:ICH524347 IMD524324:IMD524347 IVZ524324:IVZ524347 JFV524324:JFV524347 JPR524324:JPR524347 JZN524324:JZN524347 KJJ524324:KJJ524347 KTF524324:KTF524347 LDB524324:LDB524347 LMX524324:LMX524347 LWT524324:LWT524347 MGP524324:MGP524347 MQL524324:MQL524347 NAH524324:NAH524347 NKD524324:NKD524347 NTZ524324:NTZ524347 ODV524324:ODV524347 ONR524324:ONR524347 OXN524324:OXN524347 PHJ524324:PHJ524347 PRF524324:PRF524347 QBB524324:QBB524347 QKX524324:QKX524347 QUT524324:QUT524347 REP524324:REP524347 ROL524324:ROL524347 RYH524324:RYH524347 SID524324:SID524347 SRZ524324:SRZ524347 TBV524324:TBV524347 TLR524324:TLR524347 TVN524324:TVN524347 UFJ524324:UFJ524347 UPF524324:UPF524347 UZB524324:UZB524347 VIX524324:VIX524347 VST524324:VST524347 WCP524324:WCP524347 WML524324:WML524347 WWH524324:WWH524347 AC589860:AC589883 JV589860:JV589883 TR589860:TR589883 ADN589860:ADN589883 ANJ589860:ANJ589883 AXF589860:AXF589883 BHB589860:BHB589883 BQX589860:BQX589883 CAT589860:CAT589883 CKP589860:CKP589883 CUL589860:CUL589883 DEH589860:DEH589883 DOD589860:DOD589883 DXZ589860:DXZ589883 EHV589860:EHV589883 ERR589860:ERR589883 FBN589860:FBN589883 FLJ589860:FLJ589883 FVF589860:FVF589883 GFB589860:GFB589883 GOX589860:GOX589883 GYT589860:GYT589883 HIP589860:HIP589883 HSL589860:HSL589883 ICH589860:ICH589883 IMD589860:IMD589883 IVZ589860:IVZ589883 JFV589860:JFV589883 JPR589860:JPR589883 JZN589860:JZN589883 KJJ589860:KJJ589883 KTF589860:KTF589883 LDB589860:LDB589883 LMX589860:LMX589883 LWT589860:LWT589883 MGP589860:MGP589883 MQL589860:MQL589883 NAH589860:NAH589883 NKD589860:NKD589883 NTZ589860:NTZ589883 ODV589860:ODV589883 ONR589860:ONR589883 OXN589860:OXN589883 PHJ589860:PHJ589883 PRF589860:PRF589883 QBB589860:QBB589883 QKX589860:QKX589883 QUT589860:QUT589883 REP589860:REP589883 ROL589860:ROL589883 RYH589860:RYH589883 SID589860:SID589883 SRZ589860:SRZ589883 TBV589860:TBV589883 TLR589860:TLR589883 TVN589860:TVN589883 UFJ589860:UFJ589883 UPF589860:UPF589883 UZB589860:UZB589883 VIX589860:VIX589883 VST589860:VST589883 WCP589860:WCP589883 WML589860:WML589883 WWH589860:WWH589883 AC655396:AC655419 JV655396:JV655419 TR655396:TR655419 ADN655396:ADN655419 ANJ655396:ANJ655419 AXF655396:AXF655419 BHB655396:BHB655419 BQX655396:BQX655419 CAT655396:CAT655419 CKP655396:CKP655419 CUL655396:CUL655419 DEH655396:DEH655419 DOD655396:DOD655419 DXZ655396:DXZ655419 EHV655396:EHV655419 ERR655396:ERR655419 FBN655396:FBN655419 FLJ655396:FLJ655419 FVF655396:FVF655419 GFB655396:GFB655419 GOX655396:GOX655419 GYT655396:GYT655419 HIP655396:HIP655419 HSL655396:HSL655419 ICH655396:ICH655419 IMD655396:IMD655419 IVZ655396:IVZ655419 JFV655396:JFV655419 JPR655396:JPR655419 JZN655396:JZN655419 KJJ655396:KJJ655419 KTF655396:KTF655419 LDB655396:LDB655419 LMX655396:LMX655419 LWT655396:LWT655419 MGP655396:MGP655419 MQL655396:MQL655419 NAH655396:NAH655419 NKD655396:NKD655419 NTZ655396:NTZ655419 ODV655396:ODV655419 ONR655396:ONR655419 OXN655396:OXN655419 PHJ655396:PHJ655419 PRF655396:PRF655419 QBB655396:QBB655419 QKX655396:QKX655419 QUT655396:QUT655419 REP655396:REP655419 ROL655396:ROL655419 RYH655396:RYH655419 SID655396:SID655419 SRZ655396:SRZ655419 TBV655396:TBV655419 TLR655396:TLR655419 TVN655396:TVN655419 UFJ655396:UFJ655419 UPF655396:UPF655419 UZB655396:UZB655419 VIX655396:VIX655419 VST655396:VST655419 WCP655396:WCP655419 WML655396:WML655419 WWH655396:WWH655419 AC720932:AC720955 JV720932:JV720955 TR720932:TR720955 ADN720932:ADN720955 ANJ720932:ANJ720955 AXF720932:AXF720955 BHB720932:BHB720955 BQX720932:BQX720955 CAT720932:CAT720955 CKP720932:CKP720955 CUL720932:CUL720955 DEH720932:DEH720955 DOD720932:DOD720955 DXZ720932:DXZ720955 EHV720932:EHV720955 ERR720932:ERR720955 FBN720932:FBN720955 FLJ720932:FLJ720955 FVF720932:FVF720955 GFB720932:GFB720955 GOX720932:GOX720955 GYT720932:GYT720955 HIP720932:HIP720955 HSL720932:HSL720955 ICH720932:ICH720955 IMD720932:IMD720955 IVZ720932:IVZ720955 JFV720932:JFV720955 JPR720932:JPR720955 JZN720932:JZN720955 KJJ720932:KJJ720955 KTF720932:KTF720955 LDB720932:LDB720955 LMX720932:LMX720955 LWT720932:LWT720955 MGP720932:MGP720955 MQL720932:MQL720955 NAH720932:NAH720955 NKD720932:NKD720955 NTZ720932:NTZ720955 ODV720932:ODV720955 ONR720932:ONR720955 OXN720932:OXN720955 PHJ720932:PHJ720955 PRF720932:PRF720955 QBB720932:QBB720955 QKX720932:QKX720955 QUT720932:QUT720955 REP720932:REP720955 ROL720932:ROL720955 RYH720932:RYH720955 SID720932:SID720955 SRZ720932:SRZ720955 TBV720932:TBV720955 TLR720932:TLR720955 TVN720932:TVN720955 UFJ720932:UFJ720955 UPF720932:UPF720955 UZB720932:UZB720955 VIX720932:VIX720955 VST720932:VST720955 WCP720932:WCP720955 WML720932:WML720955 WWH720932:WWH720955 AC786468:AC786491 JV786468:JV786491 TR786468:TR786491 ADN786468:ADN786491 ANJ786468:ANJ786491 AXF786468:AXF786491 BHB786468:BHB786491 BQX786468:BQX786491 CAT786468:CAT786491 CKP786468:CKP786491 CUL786468:CUL786491 DEH786468:DEH786491 DOD786468:DOD786491 DXZ786468:DXZ786491 EHV786468:EHV786491 ERR786468:ERR786491 FBN786468:FBN786491 FLJ786468:FLJ786491 FVF786468:FVF786491 GFB786468:GFB786491 GOX786468:GOX786491 GYT786468:GYT786491 HIP786468:HIP786491 HSL786468:HSL786491 ICH786468:ICH786491 IMD786468:IMD786491 IVZ786468:IVZ786491 JFV786468:JFV786491 JPR786468:JPR786491 JZN786468:JZN786491 KJJ786468:KJJ786491 KTF786468:KTF786491 LDB786468:LDB786491 LMX786468:LMX786491 LWT786468:LWT786491 MGP786468:MGP786491 MQL786468:MQL786491 NAH786468:NAH786491 NKD786468:NKD786491 NTZ786468:NTZ786491 ODV786468:ODV786491 ONR786468:ONR786491 OXN786468:OXN786491 PHJ786468:PHJ786491 PRF786468:PRF786491 QBB786468:QBB786491 QKX786468:QKX786491 QUT786468:QUT786491 REP786468:REP786491 ROL786468:ROL786491 RYH786468:RYH786491 SID786468:SID786491 SRZ786468:SRZ786491 TBV786468:TBV786491 TLR786468:TLR786491 TVN786468:TVN786491 UFJ786468:UFJ786491 UPF786468:UPF786491 UZB786468:UZB786491 VIX786468:VIX786491 VST786468:VST786491 WCP786468:WCP786491 WML786468:WML786491 WWH786468:WWH786491 AC852004:AC852027 JV852004:JV852027 TR852004:TR852027 ADN852004:ADN852027 ANJ852004:ANJ852027 AXF852004:AXF852027 BHB852004:BHB852027 BQX852004:BQX852027 CAT852004:CAT852027 CKP852004:CKP852027 CUL852004:CUL852027 DEH852004:DEH852027 DOD852004:DOD852027 DXZ852004:DXZ852027 EHV852004:EHV852027 ERR852004:ERR852027 FBN852004:FBN852027 FLJ852004:FLJ852027 FVF852004:FVF852027 GFB852004:GFB852027 GOX852004:GOX852027 GYT852004:GYT852027 HIP852004:HIP852027 HSL852004:HSL852027 ICH852004:ICH852027 IMD852004:IMD852027 IVZ852004:IVZ852027 JFV852004:JFV852027 JPR852004:JPR852027 JZN852004:JZN852027 KJJ852004:KJJ852027 KTF852004:KTF852027 LDB852004:LDB852027 LMX852004:LMX852027 LWT852004:LWT852027 MGP852004:MGP852027 MQL852004:MQL852027 NAH852004:NAH852027 NKD852004:NKD852027 NTZ852004:NTZ852027 ODV852004:ODV852027 ONR852004:ONR852027 OXN852004:OXN852027 PHJ852004:PHJ852027 PRF852004:PRF852027 QBB852004:QBB852027 QKX852004:QKX852027 QUT852004:QUT852027 REP852004:REP852027 ROL852004:ROL852027 RYH852004:RYH852027 SID852004:SID852027 SRZ852004:SRZ852027 TBV852004:TBV852027 TLR852004:TLR852027 TVN852004:TVN852027 UFJ852004:UFJ852027 UPF852004:UPF852027 UZB852004:UZB852027 VIX852004:VIX852027 VST852004:VST852027 WCP852004:WCP852027 WML852004:WML852027 WWH852004:WWH852027 AC917540:AC917563 JV917540:JV917563 TR917540:TR917563 ADN917540:ADN917563 ANJ917540:ANJ917563 AXF917540:AXF917563 BHB917540:BHB917563 BQX917540:BQX917563 CAT917540:CAT917563 CKP917540:CKP917563 CUL917540:CUL917563 DEH917540:DEH917563 DOD917540:DOD917563 DXZ917540:DXZ917563 EHV917540:EHV917563 ERR917540:ERR917563 FBN917540:FBN917563 FLJ917540:FLJ917563 FVF917540:FVF917563 GFB917540:GFB917563 GOX917540:GOX917563 GYT917540:GYT917563 HIP917540:HIP917563 HSL917540:HSL917563 ICH917540:ICH917563 IMD917540:IMD917563 IVZ917540:IVZ917563 JFV917540:JFV917563 JPR917540:JPR917563 JZN917540:JZN917563 KJJ917540:KJJ917563 KTF917540:KTF917563 LDB917540:LDB917563 LMX917540:LMX917563 LWT917540:LWT917563 MGP917540:MGP917563 MQL917540:MQL917563 NAH917540:NAH917563 NKD917540:NKD917563 NTZ917540:NTZ917563 ODV917540:ODV917563 ONR917540:ONR917563 OXN917540:OXN917563 PHJ917540:PHJ917563 PRF917540:PRF917563 QBB917540:QBB917563 QKX917540:QKX917563 QUT917540:QUT917563 REP917540:REP917563 ROL917540:ROL917563 RYH917540:RYH917563 SID917540:SID917563 SRZ917540:SRZ917563 TBV917540:TBV917563 TLR917540:TLR917563 TVN917540:TVN917563 UFJ917540:UFJ917563 UPF917540:UPF917563 UZB917540:UZB917563 VIX917540:VIX917563 VST917540:VST917563 WCP917540:WCP917563 WML917540:WML917563 WWH917540:WWH917563 AC983076:AC983099 JV983076:JV983099 TR983076:TR983099 ADN983076:ADN983099 ANJ983076:ANJ983099 AXF983076:AXF983099 BHB983076:BHB983099 BQX983076:BQX983099 CAT983076:CAT983099 CKP983076:CKP983099 CUL983076:CUL983099 DEH983076:DEH983099 DOD983076:DOD983099 DXZ983076:DXZ983099 EHV983076:EHV983099 ERR983076:ERR983099 FBN983076:FBN983099 FLJ983076:FLJ983099 FVF983076:FVF983099 GFB983076:GFB983099 GOX983076:GOX983099 GYT983076:GYT983099 HIP983076:HIP983099 HSL983076:HSL983099 ICH983076:ICH983099 IMD983076:IMD983099 IVZ983076:IVZ983099 JFV983076:JFV983099 JPR983076:JPR983099 JZN983076:JZN983099 KJJ983076:KJJ983099 KTF983076:KTF983099 LDB983076:LDB983099 LMX983076:LMX983099 LWT983076:LWT983099 MGP983076:MGP983099 MQL983076:MQL983099 NAH983076:NAH983099 NKD983076:NKD983099 NTZ983076:NTZ983099 ODV983076:ODV983099 ONR983076:ONR983099 OXN983076:OXN983099 PHJ983076:PHJ983099 PRF983076:PRF983099 QBB983076:QBB983099 QKX983076:QKX983099 QUT983076:QUT983099 REP983076:REP983099 ROL983076:ROL983099 RYH983076:RYH983099 SID983076:SID983099 SRZ983076:SRZ983099 TBV983076:TBV983099 TLR983076:TLR983099 TVN983076:TVN983099 UFJ983076:UFJ983099 UPF983076:UPF983099 UZB983076:UZB983099 VIX983076:VIX983099 VST983076:VST983099 WCP983076:WCP983099 WML983076:WML983099 WWH983076:WWH983099 WCJ122 VSN122 VIR122 UYV122 UOZ122 UFD122 TVH122 TLL122 TBP122 SRT122 SHX122 RYB122 ROF122 REJ122 QUN122 QKR122 QAV122 PQZ122 PHD122 OXH122 ONL122 ODP122 NTT122 NJX122 NAB122 MQF122 MGJ122 LWN122 LMR122 LCV122 KSZ122 KJD122 JZH122 JPL122 JFP122 IVT122 ILX122 ICB122 HSF122 HIJ122 GYN122 GOR122 GEV122 FUZ122 FLD122 FBH122 ERL122 EHP122 DXT122 DNX122 DEB122 CUF122 CKJ122 CAN122 BQR122 BGV122 AWZ122 AND122 ADH122 TL122 JP122 WWB122 WBY123 WLU123 WMF122 VSC123 VIG123 UYK123 UOO123 UES123 TUW123 TLA123 TBE123 SRI123 SHM123 RXQ123 RNU123 RDY123 QUC123 QKG123 QAK123 PQO123 PGS123 OWW123 ONA123 ODE123 NTI123 NJM123 MZQ123 MPU123 MFY123 LWC123 LMG123 LCK123 KSO123 KIS123 JYW123 JPA123 JFE123 IVI123 ILM123 IBQ123 HRU123 HHY123 GYC123 GOG123 GEK123 FUO123 FKS123 FAW123 ERA123 EHE123 DXI123 DNM123 DDQ123 CTU123 CJY123 CAC123 BQG123 BGK123 AWO123 AMS123 ACW123 TA123 JE123 WVQ123 WWJ121 JX121 TT121 ADP121 ANL121 AXH121 BHD121 BQZ121 CAV121 CKR121 CUN121 DEJ121 DOF121 DYB121 EHX121 ERT121 FBP121 FLL121 FVH121 GFD121 GOZ121 GYV121 HIR121 HSN121 ICJ121 IMF121 IWB121 JFX121 JPT121 JZP121 KJL121 KTH121 LDD121 LMZ121 LWV121 MGR121 MQN121 NAJ121 NKF121 NUB121 ODX121 ONT121 OXP121 PHL121 PRH121 QBD121 QKZ121 QUV121 RER121 RON121 RYJ121 SIF121 SSB121 TBX121 TLT121 TVP121 UFL121 UPH121 UZD121 VIZ121 VSV121 WCR121 WMN121 AC161 AB128:AB129 AC177:AC178 AC249:AC251 WMP190 WWL190 JZ190 TV190 ADR190 ANN190 AXJ190 BHF190 BRB190 CAX190 CKT190 CUP190 DEL190 DOH190 DYD190 EHZ190 ERV190 FBR190 FLN190 FVJ190 GFF190 GPB190 GYX190 HIT190 HSP190 ICL190 IMH190 IWD190 JFZ190 JPV190 JZR190 KJN190 KTJ190 LDF190 LNB190 LWX190 MGT190 MQP190 NAL190 NKH190 NUD190 ODZ190 ONV190 OXR190 PHN190 PRJ190 QBF190 QLB190 QUX190 RET190 ROP190 RYL190 SIH190 SSD190 TBZ190 TLV190 TVR190 UFN190 UPJ190 UZF190 VJB190 VSX190 WCT190 WMP193 WWL193 JZ193 TV193 ADR193 ANN193 AXJ193 BHF193 BRB193 CAX193 CKT193 CUP193 DEL193 DOH193 DYD193 EHZ193 ERV193 FBR193 FLN193 FVJ193 GFF193 GPB193 GYX193 HIT193 HSP193 ICL193 IMH193 IWD193 JFZ193 JPV193 JZR193 KJN193 KTJ193 LDF193 LNB193 LWX193 MGT193 MQP193 NAL193 NKH193 NUD193 ODZ193 ONV193 OXR193 PHN193 PRJ193 QBF193 QLB193 QUX193 RET193 ROP193 RYL193 SIH193 SSD193 TBZ193 TLV193 TVR193 UFN193 UPJ193 UZF193 VJB193 VSX193 WCT193 WMP196 WWL196 JZ196 TV196 ADR196 ANN196 AXJ196 BHF196 BRB196 CAX196 CKT196 CUP196 DEL196 DOH196 DYD196 EHZ196 ERV196 FBR196 FLN196 FVJ196 GFF196 GPB196 GYX196 HIT196 HSP196 ICL196 IMH196 IWD196 JFZ196 JPV196 JZR196 KJN196 KTJ196 LDF196 LNB196 LWX196 MGT196 MQP196 NAL196 NKH196 NUD196 ODZ196 ONV196 OXR196 PHN196 PRJ196 QBF196 QLB196 QUX196 RET196 ROP196 RYL196 SIH196 SSD196 TBZ196 TLV196 TVR196 UFN196 UPJ196 UZF196 VJB196 VSX196 WCT196 WMP199 WWL199 JZ199 TV199 ADR199 ANN199 AXJ199 BHF199 BRB199 CAX199 CKT199 CUP199 DEL199 DOH199 DYD199 EHZ199 ERV199 FBR199 FLN199 FVJ199 GFF199 GPB199 GYX199 HIT199 HSP199 ICL199 IMH199 IWD199 JFZ199 JPV199 JZR199 KJN199 KTJ199 LDF199 LNB199 LWX199 MGT199 MQP199 NAL199 NKH199 NUD199 ODZ199 ONV199 OXR199 PHN199 PRJ199 QBF199 QLB199 QUX199 RET199 ROP199 RYL199 SIH199 SSD199 TBZ199 TLV199 TVR199 UFN199 UPJ199 UZF199 VJB199 VSX199 WCT199 WMP202 WWL202 JZ202 TV202 ADR202 ANN202 AXJ202 BHF202 BRB202 CAX202 CKT202 CUP202 DEL202 DOH202 DYD202 EHZ202 ERV202 FBR202 FLN202 FVJ202 GFF202 GPB202 GYX202 HIT202 HSP202 ICL202 IMH202 IWD202 JFZ202 JPV202 JZR202 KJN202 KTJ202 LDF202 LNB202 LWX202 MGT202 MQP202 NAL202 NKH202 NUD202 ODZ202 ONV202 OXR202 PHN202 PRJ202 QBF202 QLB202 QUX202 RET202 ROP202 RYL202 SIH202 SSD202 TBZ202 TLV202 TVR202 UFN202 UPJ202 UZF202 VJB202 VSX202 WCT202 JZ205 TV205 ADR205 ANN205 AXJ205 BHF205 BRB205 CAX205 CKT205 CUP205 DEL205 DOH205 DYD205 EHZ205 ERV205 FBR205 FLN205 FVJ205 GFF205 GPB205 GYX205 HIT205 HSP205 ICL205 IMH205 IWD205 JFZ205 JPV205 JZR205 KJN205 KTJ205 LDF205 LNB205 LWX205 MGT205 MQP205 NAL205 NKH205 NUD205 ODZ205 ONV205 OXR205 PHN205 PRJ205 QBF205 QLB205 QUX205 RET205 ROP205 RYL205 SIH205 SSD205 TBZ205 TLV205 TVR205 UFN205 UPJ205 UZF205 VJB205 VSX205 WCT205 WMP205 WWM318 WMR275 KB275 TX275 ADT275 ANP275 AXL275 BHH275 BRD275 CAZ275 CKV275 CUR275 DEN275 DOJ275 DYF275 EIB275 ERX275 FBT275 FLP275 FVL275 GFH275 GPD275 GYZ275 HIV275 HSR275 ICN275 IMJ275 IWF275 JGB275 JPX275 JZT275 KJP275 KTL275 LDH275 LND275 LWZ275 MGV275 MQR275 NAN275 NKJ275 NUF275 OEB275 ONX275 OXT275 PHP275 PRL275 QBH275 QLD275 QUZ275 REV275 ROR275 RYN275 SIJ275 SSF275 TCB275 TLX275 TVT275 UFP275 UPL275 UZH275 VJD275 VSZ275 WCV275 AE275 WWN275 KB277:KB280 TX277:TX280 ADT277:ADT280 ANP277:ANP280 AXL277:AXL280 BHH277:BHH280 BRD277:BRD280 CAZ277:CAZ280 CKV277:CKV280 CUR277:CUR280 DEN277:DEN280 DOJ277:DOJ280 DYF277:DYF280 EIB277:EIB280 ERX277:ERX280 FBT277:FBT280 FLP277:FLP280 FVL277:FVL280 GFH277:GFH280 GPD277:GPD280 GYZ277:GYZ280 HIV277:HIV280 HSR277:HSR280 ICN277:ICN280 IMJ277:IMJ280 IWF277:IWF280 JGB277:JGB280 JPX277:JPX280 JZT277:JZT280 KJP277:KJP280 KTL277:KTL280 LDH277:LDH280 LND277:LND280 LWZ277:LWZ280 MGV277:MGV280 MQR277:MQR280 NAN277:NAN280 NKJ277:NKJ280 NUF277:NUF280 OEB277:OEB280 ONX277:ONX280 OXT277:OXT280 PHP277:PHP280 PRL277:PRL280 QBH277:QBH280 QLD277:QLD280 QUZ277:QUZ280 REV277:REV280 ROR277:ROR280 RYN277:RYN280 SIJ277:SIJ280 SSF277:SSF280 TCB277:TCB280 TLX277:TLX280 TVT277:TVT280 UFP277:UFP280 UPL277:UPL280 UZH277:UZH280 VJD277:VJD280 VSZ277:VSZ280 WCV277:WCV280 AE277:AE280 WWN277:WWN280 WMR277:WMR280 WWL205 AC253:AC257 WMQ318 WCU318 VSY318 VJC318 UZG318 UPK318 UFO318 TVS318 TLW318 TCA318 SSE318 SII318 RYM318 ROQ318 REU318 QUY318 QLC318 QBG318 PRK318 PHO318 OXS318 ONW318 OEA318 NUE318 NKI318 NAM318 MQQ318 MGU318 LWY318 LNC318 LDG318 KTK318 KJO318 JZS318 JPW318 JGA318 IWE318 IMI318 ICM318 HSQ318 HIU318 GYY318 GPC318 GFG318 FVK318 FLO318 FBS318 ERW318 EIA318 DYE318 DOI318 DEM318 CUQ318 CKU318 CAY318 BRC318 BHG318 AXK318 ANO318 ADS318 TW318 KA318 AE318 AC295:AC309 KA192 TW192 ADS192 ANO192 AXK192 BHG192 BRC192 CAY192 CKU192 CUQ192 DEM192 DOI192 DYE192 EIA192 ERW192 FBS192 FLO192 FVK192 GFG192 GPC192 GYY192 HIU192 HSQ192 ICM192 IMI192 IWE192 JGA192 JPW192 JZS192 KJO192 KTK192 LDG192 LNC192 LWY192 MGU192 MQQ192 NAM192 NKI192 NUE192 OEA192 ONW192 OXS192 PHO192 PRK192 QBG192 QLC192 QUY192 REU192 ROQ192 RYM192 SII192 SSE192 TCA192 TLW192 TVS192 UFO192 UPK192 UZG192 VJC192 VSY192 WCU192 WMQ192 WWM192 WWM195 WMQ195 WCU195 VSY195 VJC195 UZG195 UPK195 UFO195 TVS195 TLW195 TCA195 SSE195 SII195 RYM195 ROQ195 REU195 QUY195 QLC195 QBG195 PRK195 PHO195 OXS195 ONW195 OEA195 NUE195 NKI195 NAM195 MQQ195 MGU195 LWY195 LNC195 LDG195 KTK195 KJO195 JZS195 JPW195 JGA195 IWE195 IMI195 ICM195 HSQ195 HIU195 GYY195 GPC195 GFG195 FVK195 FLO195 FBS195 ERW195 EIA195 DYE195 DOI195 DEM195 CUQ195 CKU195 CAY195 BRC195 BHG195 AXK195 ANO195 ADS195 TW195 KA195 TW198 ADS198 ANO198 AXK198 BHG198 BRC198 CAY198 CKU198 CUQ198 DEM198 DOI198 DYE198 EIA198 ERW198 FBS198 FLO198 FVK198 GFG198 GPC198 GYY198 HIU198 HSQ198 ICM198 IMI198 IWE198 JGA198 JPW198 JZS198 KJO198 KTK198 LDG198 LNC198 LWY198 MGU198 MQQ198 NAM198 NKI198 NUE198 OEA198 ONW198 OXS198 PHO198 PRK198 QBG198 QLC198 QUY198 REU198 ROQ198 RYM198 SII198 SSE198 TCA198 TLW198 TVS198 UFO198 UPK198 UZG198 VJC198 VSY198 WCU198 WMQ198 WWM198 KA198 KA201 WWM201 WMQ201 WCU201 VSY201 VJC201 UZG201 UPK201 UFO201 TVS201 TLW201 TCA201 SSE201 SII201 RYM201 ROQ201 REU201 QUY201 QLC201 QBG201 PRK201 PHO201 OXS201 ONW201 OEA201 NUE201 NKI201 NAM201 MQQ201 MGU201 LWY201 LNC201 LDG201 KTK201 KJO201 JZS201 JPW201 JGA201 IWE201 IMI201 ICM201 HSQ201 HIU201 GYY201 GPC201 GFG201 FVK201 FLO201 FBS201 ERW201 EIA201 DYE201 DOI201 DEM201 CUQ201 CKU201 CAY201 BRC201 BHG201 AXK201 ANO201 ADS201 TW201 ADS204 ADS206 ANO204 ANO206 AXK204 AXK206 BHG204 BHG206 BRC204 BRC206 CAY204 CAY206 CKU204 CKU206 CUQ204 CUQ206 DEM204 DEM206 DOI204 DOI206 DYE204 DYE206 EIA204 EIA206 ERW204 ERW206 FBS204 FBS206 FLO204 FLO206 FVK204 FVK206 GFG204 GFG206 GPC204 GPC206 GYY204 GYY206 HIU204 HIU206 HSQ204 HSQ206 ICM204 ICM206 IMI204 IMI206 IWE204 IWE206 JGA204 JGA206 JPW204 JPW206 JZS204 JZS206 KJO204 KJO206 KTK204 KTK206 LDG204 LDG206 LNC204 LNC206 LWY204 LWY206 MGU204 MGU206 MQQ204 MQQ206 NAM204 NAM206 NKI204 NKI206 NUE204 NUE206 OEA204 OEA206 ONW204 ONW206 OXS204 OXS206 PHO204 PHO206 PRK204 PRK206 QBG204 QBG206 QLC204 QLC206 QUY204 QUY206 REU204 REU206 ROQ204 ROQ206 RYM204 RYM206 SII204 SII206 SSE204 SSE206 TCA204 TCA206 TLW204 TLW206 TVS204 TVS206 UFO204 UFO206 UPK204 UPK206 UZG204 UZG206 VJC204 VJC206 VSY204 VSY206 WCU204 WCU206 WMQ204 WMQ206 WWM204 WWM206 KA204 KA206 TW206 AE189:AE206 TW204 AC144:AC145 AC208:AC237 AC320">
      <formula1>НДС</formula1>
    </dataValidation>
    <dataValidation type="custom" allowBlank="1" showInputMessage="1" showErrorMessage="1" sqref="AH233:AI233 AL233:AS233 AD233:AE233 AD182:AE182 AL182:AM182 AL179:AM179 AP248:AS248 AD248:AE248 AH247:AI248 AD247:AF247 AL247:AM248 AP247:AQ247 AD255 AH255 AL255:AS255 AD236 AH236 AL236:AS236 AL304:AS304 AH304:AH306 AL305:AM306 AP305:AS306 AD304:AD306">
      <formula1>#REF!*#REF!</formula1>
    </dataValidation>
    <dataValidation type="list" allowBlank="1" showInputMessage="1" sqref="KUA132:KUA135 LXJ136:LXJ139 MHF136:MHF139 MRB136:MRB139 NAX136:NAX139 NKT136:NKT139 NUP136:NUP139 OEL136:OEL139 OOH136:OOH139 OYD136:OYD139 PHZ136:PHZ139 PRV136:PRV139 QBR136:QBR139 QLN136:QLN139 QVJ136:QVJ139 RFF136:RFF139 RPB136:RPB139 RYX136:RYX139 SIT136:SIT139 SSP136:SSP139 TCL136:TCL139 TMH136:TMH139 TWD136:TWD139 UFZ136:UFZ139 UPV136:UPV139 UZR136:UZR139 VJN136:VJN139 VTJ136:VTJ139 WDF136:WDF139 WNB136:WNB139 WWX136:WWX139 KO136:KO139 UK136:UK139 AEG136:AEG139 AOC136:AOC139 AXY136:AXY139 BHU136:BHU139 BRQ136:BRQ139 CBM136:CBM139 CLI136:CLI139 CVE136:CVE139 DFA136:DFA139 DOW136:DOW139 DYS136:DYS139 EIO136:EIO139 ESK136:ESK139 FCG136:FCG139 FMC136:FMC139 FVY136:FVY139 GFU136:GFU139 GPQ136:GPQ139 GZM136:GZM139 HJI136:HJI139 HTE136:HTE139 IDA136:IDA139 IMW136:IMW139 IWS136:IWS139 JGO136:JGO139 JQK136:JQK139 KAG136:KAG139 KKC136:KKC139 KTY136:KTY139 LDU136:LDU139 LNQ136:LNQ139 LXM136:LXM139 MHI136:MHI139 MRE136:MRE139 NBA136:NBA139 NKW136:NKW139 NUS136:NUS139 OEO136:OEO139 OOK136:OOK139 OYG136:OYG139 PIC136:PIC139 PRY136:PRY139 QBU136:QBU139 QLQ136:QLQ139 QVM136:QVM139 RFI136:RFI139 RPE136:RPE139 RZA136:RZA139 SIW136:SIW139 SSS136:SSS139 TCO136:TCO139 TMK136:TMK139 TWG136:TWG139 UGC136:UGC139 UPY136:UPY139 UZU136:UZU139 VJQ136:VJQ139 VTM136:VTM139 WDI136:WDI139 WNE136:WNE139 WXA136:WXA139 AV132:AV139 KR136:KR139 LDW132:LDW135 LNS132:LNS135 LXO132:LXO135 MHK132:MHK135 MRG132:MRG135 NBC132:NBC135 NKY132:NKY135 NUU132:NUU135 OEQ132:OEQ135 OOM132:OOM135 OYI132:OYI135 PIE132:PIE135 PSA132:PSA135 QBW132:QBW135 QLS132:QLS135 QVO132:QVO135 RFK132:RFK135 RPG132:RPG135 RZC132:RZC135 SIY132:SIY135 SSU132:SSU135 TCQ132:TCQ135 TMM132:TMM135 TWI132:TWI135 UGE132:UGE135 UQA132:UQA135 UZW132:UZW135 VJS132:VJS135 VTO132:VTO135 WDK132:WDK135 WNG132:WNG135 WXC132:WXC135 WXF132:WXF135 KT132:KT135 UP132:UP135 AEL132:AEL135 AOH132:AOH135 AYD132:AYD135 BHZ132:BHZ135 BRV132:BRV135 CBR132:CBR135 CLN132:CLN135 CVJ132:CVJ135 DFF132:DFF135 DPB132:DPB135 DYX132:DYX135 EIT132:EIT135 ESP132:ESP135 FCL132:FCL135 FMH132:FMH135 FWD132:FWD135 GFZ132:GFZ135 GPV132:GPV135 GZR132:GZR135 HJN132:HJN135 HTJ132:HTJ135 IDF132:IDF135 INB132:INB135 IWX132:IWX135 JGT132:JGT135 JQP132:JQP135 KAL132:KAL135 KKH132:KKH135 KUD132:KUD135 LDZ132:LDZ135 LNV132:LNV135 LXR132:LXR135 MHN132:MHN135 MRJ132:MRJ135 NBF132:NBF135 NLB132:NLB135 NUX132:NUX135 OET132:OET135 OOP132:OOP135 OYL132:OYL135 PIH132:PIH135 PSD132:PSD135 QBZ132:QBZ135 QLV132:QLV135 QVR132:QVR135 RFN132:RFN135 RPJ132:RPJ135 RZF132:RZF135 SJB132:SJB135 SSX132:SSX135 TCT132:TCT135 TMP132:TMP135 TWL132:TWL135 UGH132:UGH135 UQD132:UQD135 UZZ132:UZZ135 VJV132:VJV135 VTR132:VTR135 UN136:UN139 AEJ136:AEJ139 AOF136:AOF139 AYB136:AYB139 BHX136:BHX139 BRT136:BRT139 CBP136:CBP139 CLL136:CLL139 CVH136:CVH139 DFD136:DFD139 DOZ136:DOZ139 DYV136:DYV139 EIR136:EIR139 ESN136:ESN139 FCJ136:FCJ139 FMF136:FMF139 FWB136:FWB139 GFX136:GFX139 GPT136:GPT139 GZP136:GZP139 HJL136:HJL139 HTH136:HTH139 IDD136:IDD139 IMZ136:IMZ139 IWV136:IWV139 JGR136:JGR139 JQN136:JQN139 KAJ136:KAJ139 KKF136:KKF139 KUB136:KUB139 LDX136:LDX139 LNT136:LNT139 LXP136:LXP139 MHL136:MHL139 MRH136:MRH139 NBD136:NBD139 NKZ136:NKZ139 NUV136:NUV139 OER136:OER139 OON136:OON139 OYJ136:OYJ139 PIF136:PIF139 PSB136:PSB139 QBX136:QBX139 QLT136:QLT139 QVP136:QVP139 RFL136:RFL139 RPH136:RPH139 RZD136:RZD139 SIZ136:SIZ139 SSV136:SSV139 TCR136:TCR139 TMN136:TMN139 TWJ136:TWJ139 UGF136:UGF139 UQB136:UQB139 UZX136:UZX139 VJT136:VJT139 VTP136:VTP139 WDL136:WDL139 WNH136:WNH139 WXD136:WXD139 KL136:KL139 UH136:UH139 AED136:AED139 ANZ136:ANZ139 AXV136:AXV139 BHR136:BHR139 BRN136:BRN139 CBJ136:CBJ139 CLF136:CLF139 CVB136:CVB139 DEX136:DEX139 DOT136:DOT139 DYP136:DYP139 EIL136:EIL139 ESH136:ESH139 FCD136:FCD139 FLZ136:FLZ139 FVV136:FVV139 GFR136:GFR139 GPN136:GPN139 GZJ136:GZJ139 HJF136:HJF139 HTB136:HTB139 ICX136:ICX139 IMT136:IMT139 IWP136:IWP139 JGL136:JGL139 JQH136:JQH139 KAD136:KAD139 KJZ136:KJZ139 KTV136:KTV139 LDR136:LDR139 UG252 AP189 LNN136:LNN139 AP191 AP194 AP197 AP200 WDN132:WDN135 KN132:KN135 UJ132:UJ135 AEF132:AEF135 AOB132:AOB135 AXX132:AXX135 BHT132:BHT135 BRP132:BRP135 CBL132:CBL135 CLH132:CLH135 CVD132:CVD135 DEZ132:DEZ135 DOV132:DOV135 DYR132:DYR135 EIN132:EIN135 ESJ132:ESJ135 FCF132:FCF135 FMB132:FMB135 FVX132:FVX135 GFT132:GFT135 GPP132:GPP135 GZL132:GZL135 HJH132:HJH135 HTD132:HTD135 ICZ132:ICZ135 IMV132:IMV135 IWR132:IWR135 JGN132:JGN135 JQJ132:JQJ135 KAF132:KAF135 KKB132:KKB135 KTX132:KTX135 LDT132:LDT135 LNP132:LNP135 LXL132:LXL135 MHH132:MHH135 MRD132:MRD135 NAZ132:NAZ135 NKV132:NKV135 NUR132:NUR135 OEN132:OEN135 OOJ132:OOJ135 OYF132:OYF135 PIB132:PIB135 PRX132:PRX135 QBT132:QBT135 QLP132:QLP135 QVL132:QVL135 RFH132:RFH135 RPD132:RPD135 RYZ132:RYZ135 SIV132:SIV135 SSR132:SSR135 TCN132:TCN135 TMJ132:TMJ135 TWF132:TWF135 UGB132:UGB135 UPX132:UPX135 UZT132:UZT135 VJP132:VJP135 VTL132:VTL135 WDH132:WDH135 WND132:WND135 WWZ132:WWZ135 WNJ132:WNJ135 KQ132:KQ135 UM132:UM135 AEI132:AEI135 AOE132:AOE135 AYA132:AYA135 BHW132:BHW135 BRS132:BRS135 CBO132:CBO135 CLK132:CLK135 CVG132:CVG135 DFC132:DFC135 DOY132:DOY135 DYU132:DYU135 EIQ132:EIQ135 ESM132:ESM135 FCI132:FCI135 FME132:FME135 FWA132:FWA135 GFW132:GFW135 GPS132:GPS135 GZO132:GZO135 HJK132:HJK135 HTG132:HTG135 IDC132:IDC135 IMY132:IMY135 IWU132:IWU135 JGQ132:JGQ135 JQM132:JQM135 KAI132:KAI135 KKE132:KKE135 KK252 AV252 WDK252 VTO252 VJS252 UZW252 UQA252 UGE252 TWI252 TMM252 TCQ252 SSU252 SIY252 RZC252 RPG252 RFK252 QVO252 QLS252 QBW252 PSA252 PIE252 OYI252 OOM252 OEQ252 NUU252 NKY252 NBC252 MRG252 MHK252 LXO252 LNS252 LDW252 KUA252 KKE252 KAI252 JQM252 JGQ252 IWU252 IMY252 IDC252 HTG252 HJK252 GZO252 GPS252 GFW252 FWA252 FME252 FCI252 ESM252 EIQ252 DYU252 DOY252 DFC252 CVG252 CLK252 CBO252 BRS252 BHW252 AYA252 AOE252 AEI252 UM252 KQ252 WXC252 WWZ252 WND252 WDH252 VTL252 VJP252 UZT252 UPX252 UGB252 TWF252 TMJ252 TCN252 SSR252 SIV252 RYZ252 RPD252 RFH252 QVL252 QLP252 QBT252 PRX252 PIB252 OYF252 OOJ252 OEN252 NUR252 NKV252 NAZ252 MRD252 MHH252 LXL252 LNP252 LDT252 KTX252 KKB252 KAF252 JQJ252 JGN252 IWR252 IMV252 ICZ252 HTD252 HJH252 GZL252 GPP252 GFT252 FVX252 FMB252 FCF252 ESJ252 EIN252 DYR252 DOV252 DEZ252 CVD252 CLH252 CBL252 BRP252 BHT252 AXX252 AOB252 AEF252 UJ252 KN252 WNG252 WWW252 WNA252 WDE252 VTI252 VJM252 UZQ252 UPU252 UFY252 TWC252 TMG252 TCK252 SSO252 SIS252 RYW252 RPA252 RFE252 QVI252 QLM252 QBQ252 PRU252 PHY252 OYC252 OOG252 OEK252 NUO252 NKS252 NAW252 MRA252 MHE252 LXI252 LNM252 LDQ252 KTU252 KJY252 KAC252 JQG252 JGK252 IWO252 IMS252 ICW252 HTA252 HJE252 GZI252 GPM252 GFQ252 FVU252 FLY252 FCC252 ESG252 EIK252 DYO252 DOS252 DEW252 CVA252 CLE252 CBI252 BRM252 BHQ252 AXU252 ANY252 AEC252 AP203">
      <formula1>атр</formula1>
    </dataValidation>
    <dataValidation type="list" allowBlank="1" showInputMessage="1" showErrorMessage="1" sqref="U130">
      <formula1>ллл</formula1>
    </dataValidation>
    <dataValidation type="list" allowBlank="1" showInputMessage="1" showErrorMessage="1" sqref="W130">
      <formula1>Тип_дней</formula1>
    </dataValidation>
    <dataValidation operator="equal" allowBlank="1" showInputMessage="1" showErrorMessage="1" error="Код КАТО должен содержать 9 символов" sqref="Q243"/>
    <dataValidation type="list" allowBlank="1" showInputMessage="1" showErrorMessage="1" sqref="L310:L315">
      <formula1>ааа</formula1>
    </dataValidation>
  </dataValidations>
  <hyperlinks>
    <hyperlink ref="G109" r:id="rId1"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0" r:id="rId2"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1" r:id="rId3"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2" r:id="rId4"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3" r:id="rId5"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4" r:id="rId6"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5" r:id="rId7"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16" r:id="rId8"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177" r:id="rId9"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178" r:id="rId10"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49" r:id="rId11"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50" r:id="rId12"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51" r:id="rId13"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252" r:id="rId14" display="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hyperlinks>
  <pageMargins left="0.7" right="0.7" top="0.75" bottom="0.75" header="0.3" footer="0.3"/>
  <pageSetup paperSize="9" orientation="portrait" r:id="rId15"/>
  <extLst>
    <ext xmlns:x14="http://schemas.microsoft.com/office/spreadsheetml/2009/9/main" uri="{CCE6A557-97BC-4b89-ADB6-D9C93CAAB3DF}">
      <x14:dataValidations xmlns:xm="http://schemas.microsoft.com/office/excel/2006/main" count="4">
        <x14:dataValidation type="textLength" operator="equal" allowBlank="1" showInputMessage="1" showErrorMessage="1" error="Код КАТО должен содержать 9 символов">
          <x14:formula1>
            <xm:f>9</xm:f>
          </x14:formula1>
          <xm:sqref>S65572:S66400 JL65572:JL66400 TH65572:TH66400 ADD65572:ADD66400 AMZ65572:AMZ66400 AWV65572:AWV66400 BGR65572:BGR66400 BQN65572:BQN66400 CAJ65572:CAJ66400 CKF65572:CKF66400 CUB65572:CUB66400 DDX65572:DDX66400 DNT65572:DNT66400 DXP65572:DXP66400 EHL65572:EHL66400 ERH65572:ERH66400 FBD65572:FBD66400 FKZ65572:FKZ66400 FUV65572:FUV66400 GER65572:GER66400 GON65572:GON66400 GYJ65572:GYJ66400 HIF65572:HIF66400 HSB65572:HSB66400 IBX65572:IBX66400 ILT65572:ILT66400 IVP65572:IVP66400 JFL65572:JFL66400 JPH65572:JPH66400 JZD65572:JZD66400 KIZ65572:KIZ66400 KSV65572:KSV66400 LCR65572:LCR66400 LMN65572:LMN66400 LWJ65572:LWJ66400 MGF65572:MGF66400 MQB65572:MQB66400 MZX65572:MZX66400 NJT65572:NJT66400 NTP65572:NTP66400 ODL65572:ODL66400 ONH65572:ONH66400 OXD65572:OXD66400 PGZ65572:PGZ66400 PQV65572:PQV66400 QAR65572:QAR66400 QKN65572:QKN66400 QUJ65572:QUJ66400 REF65572:REF66400 ROB65572:ROB66400 RXX65572:RXX66400 SHT65572:SHT66400 SRP65572:SRP66400 TBL65572:TBL66400 TLH65572:TLH66400 TVD65572:TVD66400 UEZ65572:UEZ66400 UOV65572:UOV66400 UYR65572:UYR66400 VIN65572:VIN66400 VSJ65572:VSJ66400 WCF65572:WCF66400 WMB65572:WMB66400 WVX65572:WVX66400 S131108:S131936 JL131108:JL131936 TH131108:TH131936 ADD131108:ADD131936 AMZ131108:AMZ131936 AWV131108:AWV131936 BGR131108:BGR131936 BQN131108:BQN131936 CAJ131108:CAJ131936 CKF131108:CKF131936 CUB131108:CUB131936 DDX131108:DDX131936 DNT131108:DNT131936 DXP131108:DXP131936 EHL131108:EHL131936 ERH131108:ERH131936 FBD131108:FBD131936 FKZ131108:FKZ131936 FUV131108:FUV131936 GER131108:GER131936 GON131108:GON131936 GYJ131108:GYJ131936 HIF131108:HIF131936 HSB131108:HSB131936 IBX131108:IBX131936 ILT131108:ILT131936 IVP131108:IVP131936 JFL131108:JFL131936 JPH131108:JPH131936 JZD131108:JZD131936 KIZ131108:KIZ131936 KSV131108:KSV131936 LCR131108:LCR131936 LMN131108:LMN131936 LWJ131108:LWJ131936 MGF131108:MGF131936 MQB131108:MQB131936 MZX131108:MZX131936 NJT131108:NJT131936 NTP131108:NTP131936 ODL131108:ODL131936 ONH131108:ONH131936 OXD131108:OXD131936 PGZ131108:PGZ131936 PQV131108:PQV131936 QAR131108:QAR131936 QKN131108:QKN131936 QUJ131108:QUJ131936 REF131108:REF131936 ROB131108:ROB131936 RXX131108:RXX131936 SHT131108:SHT131936 SRP131108:SRP131936 TBL131108:TBL131936 TLH131108:TLH131936 TVD131108:TVD131936 UEZ131108:UEZ131936 UOV131108:UOV131936 UYR131108:UYR131936 VIN131108:VIN131936 VSJ131108:VSJ131936 WCF131108:WCF131936 WMB131108:WMB131936 WVX131108:WVX131936 S196644:S197472 JL196644:JL197472 TH196644:TH197472 ADD196644:ADD197472 AMZ196644:AMZ197472 AWV196644:AWV197472 BGR196644:BGR197472 BQN196644:BQN197472 CAJ196644:CAJ197472 CKF196644:CKF197472 CUB196644:CUB197472 DDX196644:DDX197472 DNT196644:DNT197472 DXP196644:DXP197472 EHL196644:EHL197472 ERH196644:ERH197472 FBD196644:FBD197472 FKZ196644:FKZ197472 FUV196644:FUV197472 GER196644:GER197472 GON196644:GON197472 GYJ196644:GYJ197472 HIF196644:HIF197472 HSB196644:HSB197472 IBX196644:IBX197472 ILT196644:ILT197472 IVP196644:IVP197472 JFL196644:JFL197472 JPH196644:JPH197472 JZD196644:JZD197472 KIZ196644:KIZ197472 KSV196644:KSV197472 LCR196644:LCR197472 LMN196644:LMN197472 LWJ196644:LWJ197472 MGF196644:MGF197472 MQB196644:MQB197472 MZX196644:MZX197472 NJT196644:NJT197472 NTP196644:NTP197472 ODL196644:ODL197472 ONH196644:ONH197472 OXD196644:OXD197472 PGZ196644:PGZ197472 PQV196644:PQV197472 QAR196644:QAR197472 QKN196644:QKN197472 QUJ196644:QUJ197472 REF196644:REF197472 ROB196644:ROB197472 RXX196644:RXX197472 SHT196644:SHT197472 SRP196644:SRP197472 TBL196644:TBL197472 TLH196644:TLH197472 TVD196644:TVD197472 UEZ196644:UEZ197472 UOV196644:UOV197472 UYR196644:UYR197472 VIN196644:VIN197472 VSJ196644:VSJ197472 WCF196644:WCF197472 WMB196644:WMB197472 WVX196644:WVX197472 S262180:S263008 JL262180:JL263008 TH262180:TH263008 ADD262180:ADD263008 AMZ262180:AMZ263008 AWV262180:AWV263008 BGR262180:BGR263008 BQN262180:BQN263008 CAJ262180:CAJ263008 CKF262180:CKF263008 CUB262180:CUB263008 DDX262180:DDX263008 DNT262180:DNT263008 DXP262180:DXP263008 EHL262180:EHL263008 ERH262180:ERH263008 FBD262180:FBD263008 FKZ262180:FKZ263008 FUV262180:FUV263008 GER262180:GER263008 GON262180:GON263008 GYJ262180:GYJ263008 HIF262180:HIF263008 HSB262180:HSB263008 IBX262180:IBX263008 ILT262180:ILT263008 IVP262180:IVP263008 JFL262180:JFL263008 JPH262180:JPH263008 JZD262180:JZD263008 KIZ262180:KIZ263008 KSV262180:KSV263008 LCR262180:LCR263008 LMN262180:LMN263008 LWJ262180:LWJ263008 MGF262180:MGF263008 MQB262180:MQB263008 MZX262180:MZX263008 NJT262180:NJT263008 NTP262180:NTP263008 ODL262180:ODL263008 ONH262180:ONH263008 OXD262180:OXD263008 PGZ262180:PGZ263008 PQV262180:PQV263008 QAR262180:QAR263008 QKN262180:QKN263008 QUJ262180:QUJ263008 REF262180:REF263008 ROB262180:ROB263008 RXX262180:RXX263008 SHT262180:SHT263008 SRP262180:SRP263008 TBL262180:TBL263008 TLH262180:TLH263008 TVD262180:TVD263008 UEZ262180:UEZ263008 UOV262180:UOV263008 UYR262180:UYR263008 VIN262180:VIN263008 VSJ262180:VSJ263008 WCF262180:WCF263008 WMB262180:WMB263008 WVX262180:WVX263008 S327716:S328544 JL327716:JL328544 TH327716:TH328544 ADD327716:ADD328544 AMZ327716:AMZ328544 AWV327716:AWV328544 BGR327716:BGR328544 BQN327716:BQN328544 CAJ327716:CAJ328544 CKF327716:CKF328544 CUB327716:CUB328544 DDX327716:DDX328544 DNT327716:DNT328544 DXP327716:DXP328544 EHL327716:EHL328544 ERH327716:ERH328544 FBD327716:FBD328544 FKZ327716:FKZ328544 FUV327716:FUV328544 GER327716:GER328544 GON327716:GON328544 GYJ327716:GYJ328544 HIF327716:HIF328544 HSB327716:HSB328544 IBX327716:IBX328544 ILT327716:ILT328544 IVP327716:IVP328544 JFL327716:JFL328544 JPH327716:JPH328544 JZD327716:JZD328544 KIZ327716:KIZ328544 KSV327716:KSV328544 LCR327716:LCR328544 LMN327716:LMN328544 LWJ327716:LWJ328544 MGF327716:MGF328544 MQB327716:MQB328544 MZX327716:MZX328544 NJT327716:NJT328544 NTP327716:NTP328544 ODL327716:ODL328544 ONH327716:ONH328544 OXD327716:OXD328544 PGZ327716:PGZ328544 PQV327716:PQV328544 QAR327716:QAR328544 QKN327716:QKN328544 QUJ327716:QUJ328544 REF327716:REF328544 ROB327716:ROB328544 RXX327716:RXX328544 SHT327716:SHT328544 SRP327716:SRP328544 TBL327716:TBL328544 TLH327716:TLH328544 TVD327716:TVD328544 UEZ327716:UEZ328544 UOV327716:UOV328544 UYR327716:UYR328544 VIN327716:VIN328544 VSJ327716:VSJ328544 WCF327716:WCF328544 WMB327716:WMB328544 WVX327716:WVX328544 S393252:S394080 JL393252:JL394080 TH393252:TH394080 ADD393252:ADD394080 AMZ393252:AMZ394080 AWV393252:AWV394080 BGR393252:BGR394080 BQN393252:BQN394080 CAJ393252:CAJ394080 CKF393252:CKF394080 CUB393252:CUB394080 DDX393252:DDX394080 DNT393252:DNT394080 DXP393252:DXP394080 EHL393252:EHL394080 ERH393252:ERH394080 FBD393252:FBD394080 FKZ393252:FKZ394080 FUV393252:FUV394080 GER393252:GER394080 GON393252:GON394080 GYJ393252:GYJ394080 HIF393252:HIF394080 HSB393252:HSB394080 IBX393252:IBX394080 ILT393252:ILT394080 IVP393252:IVP394080 JFL393252:JFL394080 JPH393252:JPH394080 JZD393252:JZD394080 KIZ393252:KIZ394080 KSV393252:KSV394080 LCR393252:LCR394080 LMN393252:LMN394080 LWJ393252:LWJ394080 MGF393252:MGF394080 MQB393252:MQB394080 MZX393252:MZX394080 NJT393252:NJT394080 NTP393252:NTP394080 ODL393252:ODL394080 ONH393252:ONH394080 OXD393252:OXD394080 PGZ393252:PGZ394080 PQV393252:PQV394080 QAR393252:QAR394080 QKN393252:QKN394080 QUJ393252:QUJ394080 REF393252:REF394080 ROB393252:ROB394080 RXX393252:RXX394080 SHT393252:SHT394080 SRP393252:SRP394080 TBL393252:TBL394080 TLH393252:TLH394080 TVD393252:TVD394080 UEZ393252:UEZ394080 UOV393252:UOV394080 UYR393252:UYR394080 VIN393252:VIN394080 VSJ393252:VSJ394080 WCF393252:WCF394080 WMB393252:WMB394080 WVX393252:WVX394080 S458788:S459616 JL458788:JL459616 TH458788:TH459616 ADD458788:ADD459616 AMZ458788:AMZ459616 AWV458788:AWV459616 BGR458788:BGR459616 BQN458788:BQN459616 CAJ458788:CAJ459616 CKF458788:CKF459616 CUB458788:CUB459616 DDX458788:DDX459616 DNT458788:DNT459616 DXP458788:DXP459616 EHL458788:EHL459616 ERH458788:ERH459616 FBD458788:FBD459616 FKZ458788:FKZ459616 FUV458788:FUV459616 GER458788:GER459616 GON458788:GON459616 GYJ458788:GYJ459616 HIF458788:HIF459616 HSB458788:HSB459616 IBX458788:IBX459616 ILT458788:ILT459616 IVP458788:IVP459616 JFL458788:JFL459616 JPH458788:JPH459616 JZD458788:JZD459616 KIZ458788:KIZ459616 KSV458788:KSV459616 LCR458788:LCR459616 LMN458788:LMN459616 LWJ458788:LWJ459616 MGF458788:MGF459616 MQB458788:MQB459616 MZX458788:MZX459616 NJT458788:NJT459616 NTP458788:NTP459616 ODL458788:ODL459616 ONH458788:ONH459616 OXD458788:OXD459616 PGZ458788:PGZ459616 PQV458788:PQV459616 QAR458788:QAR459616 QKN458788:QKN459616 QUJ458788:QUJ459616 REF458788:REF459616 ROB458788:ROB459616 RXX458788:RXX459616 SHT458788:SHT459616 SRP458788:SRP459616 TBL458788:TBL459616 TLH458788:TLH459616 TVD458788:TVD459616 UEZ458788:UEZ459616 UOV458788:UOV459616 UYR458788:UYR459616 VIN458788:VIN459616 VSJ458788:VSJ459616 WCF458788:WCF459616 WMB458788:WMB459616 WVX458788:WVX459616 S524324:S525152 JL524324:JL525152 TH524324:TH525152 ADD524324:ADD525152 AMZ524324:AMZ525152 AWV524324:AWV525152 BGR524324:BGR525152 BQN524324:BQN525152 CAJ524324:CAJ525152 CKF524324:CKF525152 CUB524324:CUB525152 DDX524324:DDX525152 DNT524324:DNT525152 DXP524324:DXP525152 EHL524324:EHL525152 ERH524324:ERH525152 FBD524324:FBD525152 FKZ524324:FKZ525152 FUV524324:FUV525152 GER524324:GER525152 GON524324:GON525152 GYJ524324:GYJ525152 HIF524324:HIF525152 HSB524324:HSB525152 IBX524324:IBX525152 ILT524324:ILT525152 IVP524324:IVP525152 JFL524324:JFL525152 JPH524324:JPH525152 JZD524324:JZD525152 KIZ524324:KIZ525152 KSV524324:KSV525152 LCR524324:LCR525152 LMN524324:LMN525152 LWJ524324:LWJ525152 MGF524324:MGF525152 MQB524324:MQB525152 MZX524324:MZX525152 NJT524324:NJT525152 NTP524324:NTP525152 ODL524324:ODL525152 ONH524324:ONH525152 OXD524324:OXD525152 PGZ524324:PGZ525152 PQV524324:PQV525152 QAR524324:QAR525152 QKN524324:QKN525152 QUJ524324:QUJ525152 REF524324:REF525152 ROB524324:ROB525152 RXX524324:RXX525152 SHT524324:SHT525152 SRP524324:SRP525152 TBL524324:TBL525152 TLH524324:TLH525152 TVD524324:TVD525152 UEZ524324:UEZ525152 UOV524324:UOV525152 UYR524324:UYR525152 VIN524324:VIN525152 VSJ524324:VSJ525152 WCF524324:WCF525152 WMB524324:WMB525152 WVX524324:WVX525152 S589860:S590688 JL589860:JL590688 TH589860:TH590688 ADD589860:ADD590688 AMZ589860:AMZ590688 AWV589860:AWV590688 BGR589860:BGR590688 BQN589860:BQN590688 CAJ589860:CAJ590688 CKF589860:CKF590688 CUB589860:CUB590688 DDX589860:DDX590688 DNT589860:DNT590688 DXP589860:DXP590688 EHL589860:EHL590688 ERH589860:ERH590688 FBD589860:FBD590688 FKZ589860:FKZ590688 FUV589860:FUV590688 GER589860:GER590688 GON589860:GON590688 GYJ589860:GYJ590688 HIF589860:HIF590688 HSB589860:HSB590688 IBX589860:IBX590688 ILT589860:ILT590688 IVP589860:IVP590688 JFL589860:JFL590688 JPH589860:JPH590688 JZD589860:JZD590688 KIZ589860:KIZ590688 KSV589860:KSV590688 LCR589860:LCR590688 LMN589860:LMN590688 LWJ589860:LWJ590688 MGF589860:MGF590688 MQB589860:MQB590688 MZX589860:MZX590688 NJT589860:NJT590688 NTP589860:NTP590688 ODL589860:ODL590688 ONH589860:ONH590688 OXD589860:OXD590688 PGZ589860:PGZ590688 PQV589860:PQV590688 QAR589860:QAR590688 QKN589860:QKN590688 QUJ589860:QUJ590688 REF589860:REF590688 ROB589860:ROB590688 RXX589860:RXX590688 SHT589860:SHT590688 SRP589860:SRP590688 TBL589860:TBL590688 TLH589860:TLH590688 TVD589860:TVD590688 UEZ589860:UEZ590688 UOV589860:UOV590688 UYR589860:UYR590688 VIN589860:VIN590688 VSJ589860:VSJ590688 WCF589860:WCF590688 WMB589860:WMB590688 WVX589860:WVX590688 S655396:S656224 JL655396:JL656224 TH655396:TH656224 ADD655396:ADD656224 AMZ655396:AMZ656224 AWV655396:AWV656224 BGR655396:BGR656224 BQN655396:BQN656224 CAJ655396:CAJ656224 CKF655396:CKF656224 CUB655396:CUB656224 DDX655396:DDX656224 DNT655396:DNT656224 DXP655396:DXP656224 EHL655396:EHL656224 ERH655396:ERH656224 FBD655396:FBD656224 FKZ655396:FKZ656224 FUV655396:FUV656224 GER655396:GER656224 GON655396:GON656224 GYJ655396:GYJ656224 HIF655396:HIF656224 HSB655396:HSB656224 IBX655396:IBX656224 ILT655396:ILT656224 IVP655396:IVP656224 JFL655396:JFL656224 JPH655396:JPH656224 JZD655396:JZD656224 KIZ655396:KIZ656224 KSV655396:KSV656224 LCR655396:LCR656224 LMN655396:LMN656224 LWJ655396:LWJ656224 MGF655396:MGF656224 MQB655396:MQB656224 MZX655396:MZX656224 NJT655396:NJT656224 NTP655396:NTP656224 ODL655396:ODL656224 ONH655396:ONH656224 OXD655396:OXD656224 PGZ655396:PGZ656224 PQV655396:PQV656224 QAR655396:QAR656224 QKN655396:QKN656224 QUJ655396:QUJ656224 REF655396:REF656224 ROB655396:ROB656224 RXX655396:RXX656224 SHT655396:SHT656224 SRP655396:SRP656224 TBL655396:TBL656224 TLH655396:TLH656224 TVD655396:TVD656224 UEZ655396:UEZ656224 UOV655396:UOV656224 UYR655396:UYR656224 VIN655396:VIN656224 VSJ655396:VSJ656224 WCF655396:WCF656224 WMB655396:WMB656224 WVX655396:WVX656224 S720932:S721760 JL720932:JL721760 TH720932:TH721760 ADD720932:ADD721760 AMZ720932:AMZ721760 AWV720932:AWV721760 BGR720932:BGR721760 BQN720932:BQN721760 CAJ720932:CAJ721760 CKF720932:CKF721760 CUB720932:CUB721760 DDX720932:DDX721760 DNT720932:DNT721760 DXP720932:DXP721760 EHL720932:EHL721760 ERH720932:ERH721760 FBD720932:FBD721760 FKZ720932:FKZ721760 FUV720932:FUV721760 GER720932:GER721760 GON720932:GON721760 GYJ720932:GYJ721760 HIF720932:HIF721760 HSB720932:HSB721760 IBX720932:IBX721760 ILT720932:ILT721760 IVP720932:IVP721760 JFL720932:JFL721760 JPH720932:JPH721760 JZD720932:JZD721760 KIZ720932:KIZ721760 KSV720932:KSV721760 LCR720932:LCR721760 LMN720932:LMN721760 LWJ720932:LWJ721760 MGF720932:MGF721760 MQB720932:MQB721760 MZX720932:MZX721760 NJT720932:NJT721760 NTP720932:NTP721760 ODL720932:ODL721760 ONH720932:ONH721760 OXD720932:OXD721760 PGZ720932:PGZ721760 PQV720932:PQV721760 QAR720932:QAR721760 QKN720932:QKN721760 QUJ720932:QUJ721760 REF720932:REF721760 ROB720932:ROB721760 RXX720932:RXX721760 SHT720932:SHT721760 SRP720932:SRP721760 TBL720932:TBL721760 TLH720932:TLH721760 TVD720932:TVD721760 UEZ720932:UEZ721760 UOV720932:UOV721760 UYR720932:UYR721760 VIN720932:VIN721760 VSJ720932:VSJ721760 WCF720932:WCF721760 WMB720932:WMB721760 WVX720932:WVX721760 S786468:S787296 JL786468:JL787296 TH786468:TH787296 ADD786468:ADD787296 AMZ786468:AMZ787296 AWV786468:AWV787296 BGR786468:BGR787296 BQN786468:BQN787296 CAJ786468:CAJ787296 CKF786468:CKF787296 CUB786468:CUB787296 DDX786468:DDX787296 DNT786468:DNT787296 DXP786468:DXP787296 EHL786468:EHL787296 ERH786468:ERH787296 FBD786468:FBD787296 FKZ786468:FKZ787296 FUV786468:FUV787296 GER786468:GER787296 GON786468:GON787296 GYJ786468:GYJ787296 HIF786468:HIF787296 HSB786468:HSB787296 IBX786468:IBX787296 ILT786468:ILT787296 IVP786468:IVP787296 JFL786468:JFL787296 JPH786468:JPH787296 JZD786468:JZD787296 KIZ786468:KIZ787296 KSV786468:KSV787296 LCR786468:LCR787296 LMN786468:LMN787296 LWJ786468:LWJ787296 MGF786468:MGF787296 MQB786468:MQB787296 MZX786468:MZX787296 NJT786468:NJT787296 NTP786468:NTP787296 ODL786468:ODL787296 ONH786468:ONH787296 OXD786468:OXD787296 PGZ786468:PGZ787296 PQV786468:PQV787296 QAR786468:QAR787296 QKN786468:QKN787296 QUJ786468:QUJ787296 REF786468:REF787296 ROB786468:ROB787296 RXX786468:RXX787296 SHT786468:SHT787296 SRP786468:SRP787296 TBL786468:TBL787296 TLH786468:TLH787296 TVD786468:TVD787296 UEZ786468:UEZ787296 UOV786468:UOV787296 UYR786468:UYR787296 VIN786468:VIN787296 VSJ786468:VSJ787296 WCF786468:WCF787296 WMB786468:WMB787296 WVX786468:WVX787296 S852004:S852832 JL852004:JL852832 TH852004:TH852832 ADD852004:ADD852832 AMZ852004:AMZ852832 AWV852004:AWV852832 BGR852004:BGR852832 BQN852004:BQN852832 CAJ852004:CAJ852832 CKF852004:CKF852832 CUB852004:CUB852832 DDX852004:DDX852832 DNT852004:DNT852832 DXP852004:DXP852832 EHL852004:EHL852832 ERH852004:ERH852832 FBD852004:FBD852832 FKZ852004:FKZ852832 FUV852004:FUV852832 GER852004:GER852832 GON852004:GON852832 GYJ852004:GYJ852832 HIF852004:HIF852832 HSB852004:HSB852832 IBX852004:IBX852832 ILT852004:ILT852832 IVP852004:IVP852832 JFL852004:JFL852832 JPH852004:JPH852832 JZD852004:JZD852832 KIZ852004:KIZ852832 KSV852004:KSV852832 LCR852004:LCR852832 LMN852004:LMN852832 LWJ852004:LWJ852832 MGF852004:MGF852832 MQB852004:MQB852832 MZX852004:MZX852832 NJT852004:NJT852832 NTP852004:NTP852832 ODL852004:ODL852832 ONH852004:ONH852832 OXD852004:OXD852832 PGZ852004:PGZ852832 PQV852004:PQV852832 QAR852004:QAR852832 QKN852004:QKN852832 QUJ852004:QUJ852832 REF852004:REF852832 ROB852004:ROB852832 RXX852004:RXX852832 SHT852004:SHT852832 SRP852004:SRP852832 TBL852004:TBL852832 TLH852004:TLH852832 TVD852004:TVD852832 UEZ852004:UEZ852832 UOV852004:UOV852832 UYR852004:UYR852832 VIN852004:VIN852832 VSJ852004:VSJ852832 WCF852004:WCF852832 WMB852004:WMB852832 WVX852004:WVX852832 S917540:S918368 JL917540:JL918368 TH917540:TH918368 ADD917540:ADD918368 AMZ917540:AMZ918368 AWV917540:AWV918368 BGR917540:BGR918368 BQN917540:BQN918368 CAJ917540:CAJ918368 CKF917540:CKF918368 CUB917540:CUB918368 DDX917540:DDX918368 DNT917540:DNT918368 DXP917540:DXP918368 EHL917540:EHL918368 ERH917540:ERH918368 FBD917540:FBD918368 FKZ917540:FKZ918368 FUV917540:FUV918368 GER917540:GER918368 GON917540:GON918368 GYJ917540:GYJ918368 HIF917540:HIF918368 HSB917540:HSB918368 IBX917540:IBX918368 ILT917540:ILT918368 IVP917540:IVP918368 JFL917540:JFL918368 JPH917540:JPH918368 JZD917540:JZD918368 KIZ917540:KIZ918368 KSV917540:KSV918368 LCR917540:LCR918368 LMN917540:LMN918368 LWJ917540:LWJ918368 MGF917540:MGF918368 MQB917540:MQB918368 MZX917540:MZX918368 NJT917540:NJT918368 NTP917540:NTP918368 ODL917540:ODL918368 ONH917540:ONH918368 OXD917540:OXD918368 PGZ917540:PGZ918368 PQV917540:PQV918368 QAR917540:QAR918368 QKN917540:QKN918368 QUJ917540:QUJ918368 REF917540:REF918368 ROB917540:ROB918368 RXX917540:RXX918368 SHT917540:SHT918368 SRP917540:SRP918368 TBL917540:TBL918368 TLH917540:TLH918368 TVD917540:TVD918368 UEZ917540:UEZ918368 UOV917540:UOV918368 UYR917540:UYR918368 VIN917540:VIN918368 VSJ917540:VSJ918368 WCF917540:WCF918368 WMB917540:WMB918368 WVX917540:WVX918368 S983076:S983904 JL983076:JL983904 TH983076:TH983904 ADD983076:ADD983904 AMZ983076:AMZ983904 AWV983076:AWV983904 BGR983076:BGR983904 BQN983076:BQN983904 CAJ983076:CAJ983904 CKF983076:CKF983904 CUB983076:CUB983904 DDX983076:DDX983904 DNT983076:DNT983904 DXP983076:DXP983904 EHL983076:EHL983904 ERH983076:ERH983904 FBD983076:FBD983904 FKZ983076:FKZ983904 FUV983076:FUV983904 GER983076:GER983904 GON983076:GON983904 GYJ983076:GYJ983904 HIF983076:HIF983904 HSB983076:HSB983904 IBX983076:IBX983904 ILT983076:ILT983904 IVP983076:IVP983904 JFL983076:JFL983904 JPH983076:JPH983904 JZD983076:JZD983904 KIZ983076:KIZ983904 KSV983076:KSV983904 LCR983076:LCR983904 LMN983076:LMN983904 LWJ983076:LWJ983904 MGF983076:MGF983904 MQB983076:MQB983904 MZX983076:MZX983904 NJT983076:NJT983904 NTP983076:NTP983904 ODL983076:ODL983904 ONH983076:ONH983904 OXD983076:OXD983904 PGZ983076:PGZ983904 PQV983076:PQV983904 QAR983076:QAR983904 QKN983076:QKN983904 QUJ983076:QUJ983904 REF983076:REF983904 ROB983076:ROB983904 RXX983076:RXX983904 SHT983076:SHT983904 SRP983076:SRP983904 TBL983076:TBL983904 TLH983076:TLH983904 TVD983076:TVD983904 UEZ983076:UEZ983904 UOV983076:UOV983904 UYR983076:UYR983904 VIN983076:VIN983904 VSJ983076:VSJ983904 WCF983076:WCF983904 WMB983076:WMB983904 WVX983076:WVX983904 WVT983076:WVT983905 O65572:O66401 JH65572:JH66401 TD65572:TD66401 ACZ65572:ACZ66401 AMV65572:AMV66401 AWR65572:AWR66401 BGN65572:BGN66401 BQJ65572:BQJ66401 CAF65572:CAF66401 CKB65572:CKB66401 CTX65572:CTX66401 DDT65572:DDT66401 DNP65572:DNP66401 DXL65572:DXL66401 EHH65572:EHH66401 ERD65572:ERD66401 FAZ65572:FAZ66401 FKV65572:FKV66401 FUR65572:FUR66401 GEN65572:GEN66401 GOJ65572:GOJ66401 GYF65572:GYF66401 HIB65572:HIB66401 HRX65572:HRX66401 IBT65572:IBT66401 ILP65572:ILP66401 IVL65572:IVL66401 JFH65572:JFH66401 JPD65572:JPD66401 JYZ65572:JYZ66401 KIV65572:KIV66401 KSR65572:KSR66401 LCN65572:LCN66401 LMJ65572:LMJ66401 LWF65572:LWF66401 MGB65572:MGB66401 MPX65572:MPX66401 MZT65572:MZT66401 NJP65572:NJP66401 NTL65572:NTL66401 ODH65572:ODH66401 OND65572:OND66401 OWZ65572:OWZ66401 PGV65572:PGV66401 PQR65572:PQR66401 QAN65572:QAN66401 QKJ65572:QKJ66401 QUF65572:QUF66401 REB65572:REB66401 RNX65572:RNX66401 RXT65572:RXT66401 SHP65572:SHP66401 SRL65572:SRL66401 TBH65572:TBH66401 TLD65572:TLD66401 TUZ65572:TUZ66401 UEV65572:UEV66401 UOR65572:UOR66401 UYN65572:UYN66401 VIJ65572:VIJ66401 VSF65572:VSF66401 WCB65572:WCB66401 WLX65572:WLX66401 WVT65572:WVT66401 O131108:O131937 JH131108:JH131937 TD131108:TD131937 ACZ131108:ACZ131937 AMV131108:AMV131937 AWR131108:AWR131937 BGN131108:BGN131937 BQJ131108:BQJ131937 CAF131108:CAF131937 CKB131108:CKB131937 CTX131108:CTX131937 DDT131108:DDT131937 DNP131108:DNP131937 DXL131108:DXL131937 EHH131108:EHH131937 ERD131108:ERD131937 FAZ131108:FAZ131937 FKV131108:FKV131937 FUR131108:FUR131937 GEN131108:GEN131937 GOJ131108:GOJ131937 GYF131108:GYF131937 HIB131108:HIB131937 HRX131108:HRX131937 IBT131108:IBT131937 ILP131108:ILP131937 IVL131108:IVL131937 JFH131108:JFH131937 JPD131108:JPD131937 JYZ131108:JYZ131937 KIV131108:KIV131937 KSR131108:KSR131937 LCN131108:LCN131937 LMJ131108:LMJ131937 LWF131108:LWF131937 MGB131108:MGB131937 MPX131108:MPX131937 MZT131108:MZT131937 NJP131108:NJP131937 NTL131108:NTL131937 ODH131108:ODH131937 OND131108:OND131937 OWZ131108:OWZ131937 PGV131108:PGV131937 PQR131108:PQR131937 QAN131108:QAN131937 QKJ131108:QKJ131937 QUF131108:QUF131937 REB131108:REB131937 RNX131108:RNX131937 RXT131108:RXT131937 SHP131108:SHP131937 SRL131108:SRL131937 TBH131108:TBH131937 TLD131108:TLD131937 TUZ131108:TUZ131937 UEV131108:UEV131937 UOR131108:UOR131937 UYN131108:UYN131937 VIJ131108:VIJ131937 VSF131108:VSF131937 WCB131108:WCB131937 WLX131108:WLX131937 WVT131108:WVT131937 O196644:O197473 JH196644:JH197473 TD196644:TD197473 ACZ196644:ACZ197473 AMV196644:AMV197473 AWR196644:AWR197473 BGN196644:BGN197473 BQJ196644:BQJ197473 CAF196644:CAF197473 CKB196644:CKB197473 CTX196644:CTX197473 DDT196644:DDT197473 DNP196644:DNP197473 DXL196644:DXL197473 EHH196644:EHH197473 ERD196644:ERD197473 FAZ196644:FAZ197473 FKV196644:FKV197473 FUR196644:FUR197473 GEN196644:GEN197473 GOJ196644:GOJ197473 GYF196644:GYF197473 HIB196644:HIB197473 HRX196644:HRX197473 IBT196644:IBT197473 ILP196644:ILP197473 IVL196644:IVL197473 JFH196644:JFH197473 JPD196644:JPD197473 JYZ196644:JYZ197473 KIV196644:KIV197473 KSR196644:KSR197473 LCN196644:LCN197473 LMJ196644:LMJ197473 LWF196644:LWF197473 MGB196644:MGB197473 MPX196644:MPX197473 MZT196644:MZT197473 NJP196644:NJP197473 NTL196644:NTL197473 ODH196644:ODH197473 OND196644:OND197473 OWZ196644:OWZ197473 PGV196644:PGV197473 PQR196644:PQR197473 QAN196644:QAN197473 QKJ196644:QKJ197473 QUF196644:QUF197473 REB196644:REB197473 RNX196644:RNX197473 RXT196644:RXT197473 SHP196644:SHP197473 SRL196644:SRL197473 TBH196644:TBH197473 TLD196644:TLD197473 TUZ196644:TUZ197473 UEV196644:UEV197473 UOR196644:UOR197473 UYN196644:UYN197473 VIJ196644:VIJ197473 VSF196644:VSF197473 WCB196644:WCB197473 WLX196644:WLX197473 WVT196644:WVT197473 O262180:O263009 JH262180:JH263009 TD262180:TD263009 ACZ262180:ACZ263009 AMV262180:AMV263009 AWR262180:AWR263009 BGN262180:BGN263009 BQJ262180:BQJ263009 CAF262180:CAF263009 CKB262180:CKB263009 CTX262180:CTX263009 DDT262180:DDT263009 DNP262180:DNP263009 DXL262180:DXL263009 EHH262180:EHH263009 ERD262180:ERD263009 FAZ262180:FAZ263009 FKV262180:FKV263009 FUR262180:FUR263009 GEN262180:GEN263009 GOJ262180:GOJ263009 GYF262180:GYF263009 HIB262180:HIB263009 HRX262180:HRX263009 IBT262180:IBT263009 ILP262180:ILP263009 IVL262180:IVL263009 JFH262180:JFH263009 JPD262180:JPD263009 JYZ262180:JYZ263009 KIV262180:KIV263009 KSR262180:KSR263009 LCN262180:LCN263009 LMJ262180:LMJ263009 LWF262180:LWF263009 MGB262180:MGB263009 MPX262180:MPX263009 MZT262180:MZT263009 NJP262180:NJP263009 NTL262180:NTL263009 ODH262180:ODH263009 OND262180:OND263009 OWZ262180:OWZ263009 PGV262180:PGV263009 PQR262180:PQR263009 QAN262180:QAN263009 QKJ262180:QKJ263009 QUF262180:QUF263009 REB262180:REB263009 RNX262180:RNX263009 RXT262180:RXT263009 SHP262180:SHP263009 SRL262180:SRL263009 TBH262180:TBH263009 TLD262180:TLD263009 TUZ262180:TUZ263009 UEV262180:UEV263009 UOR262180:UOR263009 UYN262180:UYN263009 VIJ262180:VIJ263009 VSF262180:VSF263009 WCB262180:WCB263009 WLX262180:WLX263009 WVT262180:WVT263009 O327716:O328545 JH327716:JH328545 TD327716:TD328545 ACZ327716:ACZ328545 AMV327716:AMV328545 AWR327716:AWR328545 BGN327716:BGN328545 BQJ327716:BQJ328545 CAF327716:CAF328545 CKB327716:CKB328545 CTX327716:CTX328545 DDT327716:DDT328545 DNP327716:DNP328545 DXL327716:DXL328545 EHH327716:EHH328545 ERD327716:ERD328545 FAZ327716:FAZ328545 FKV327716:FKV328545 FUR327716:FUR328545 GEN327716:GEN328545 GOJ327716:GOJ328545 GYF327716:GYF328545 HIB327716:HIB328545 HRX327716:HRX328545 IBT327716:IBT328545 ILP327716:ILP328545 IVL327716:IVL328545 JFH327716:JFH328545 JPD327716:JPD328545 JYZ327716:JYZ328545 KIV327716:KIV328545 KSR327716:KSR328545 LCN327716:LCN328545 LMJ327716:LMJ328545 LWF327716:LWF328545 MGB327716:MGB328545 MPX327716:MPX328545 MZT327716:MZT328545 NJP327716:NJP328545 NTL327716:NTL328545 ODH327716:ODH328545 OND327716:OND328545 OWZ327716:OWZ328545 PGV327716:PGV328545 PQR327716:PQR328545 QAN327716:QAN328545 QKJ327716:QKJ328545 QUF327716:QUF328545 REB327716:REB328545 RNX327716:RNX328545 RXT327716:RXT328545 SHP327716:SHP328545 SRL327716:SRL328545 TBH327716:TBH328545 TLD327716:TLD328545 TUZ327716:TUZ328545 UEV327716:UEV328545 UOR327716:UOR328545 UYN327716:UYN328545 VIJ327716:VIJ328545 VSF327716:VSF328545 WCB327716:WCB328545 WLX327716:WLX328545 WVT327716:WVT328545 O393252:O394081 JH393252:JH394081 TD393252:TD394081 ACZ393252:ACZ394081 AMV393252:AMV394081 AWR393252:AWR394081 BGN393252:BGN394081 BQJ393252:BQJ394081 CAF393252:CAF394081 CKB393252:CKB394081 CTX393252:CTX394081 DDT393252:DDT394081 DNP393252:DNP394081 DXL393252:DXL394081 EHH393252:EHH394081 ERD393252:ERD394081 FAZ393252:FAZ394081 FKV393252:FKV394081 FUR393252:FUR394081 GEN393252:GEN394081 GOJ393252:GOJ394081 GYF393252:GYF394081 HIB393252:HIB394081 HRX393252:HRX394081 IBT393252:IBT394081 ILP393252:ILP394081 IVL393252:IVL394081 JFH393252:JFH394081 JPD393252:JPD394081 JYZ393252:JYZ394081 KIV393252:KIV394081 KSR393252:KSR394081 LCN393252:LCN394081 LMJ393252:LMJ394081 LWF393252:LWF394081 MGB393252:MGB394081 MPX393252:MPX394081 MZT393252:MZT394081 NJP393252:NJP394081 NTL393252:NTL394081 ODH393252:ODH394081 OND393252:OND394081 OWZ393252:OWZ394081 PGV393252:PGV394081 PQR393252:PQR394081 QAN393252:QAN394081 QKJ393252:QKJ394081 QUF393252:QUF394081 REB393252:REB394081 RNX393252:RNX394081 RXT393252:RXT394081 SHP393252:SHP394081 SRL393252:SRL394081 TBH393252:TBH394081 TLD393252:TLD394081 TUZ393252:TUZ394081 UEV393252:UEV394081 UOR393252:UOR394081 UYN393252:UYN394081 VIJ393252:VIJ394081 VSF393252:VSF394081 WCB393252:WCB394081 WLX393252:WLX394081 WVT393252:WVT394081 O458788:O459617 JH458788:JH459617 TD458788:TD459617 ACZ458788:ACZ459617 AMV458788:AMV459617 AWR458788:AWR459617 BGN458788:BGN459617 BQJ458788:BQJ459617 CAF458788:CAF459617 CKB458788:CKB459617 CTX458788:CTX459617 DDT458788:DDT459617 DNP458788:DNP459617 DXL458788:DXL459617 EHH458788:EHH459617 ERD458788:ERD459617 FAZ458788:FAZ459617 FKV458788:FKV459617 FUR458788:FUR459617 GEN458788:GEN459617 GOJ458788:GOJ459617 GYF458788:GYF459617 HIB458788:HIB459617 HRX458788:HRX459617 IBT458788:IBT459617 ILP458788:ILP459617 IVL458788:IVL459617 JFH458788:JFH459617 JPD458788:JPD459617 JYZ458788:JYZ459617 KIV458788:KIV459617 KSR458788:KSR459617 LCN458788:LCN459617 LMJ458788:LMJ459617 LWF458788:LWF459617 MGB458788:MGB459617 MPX458788:MPX459617 MZT458788:MZT459617 NJP458788:NJP459617 NTL458788:NTL459617 ODH458788:ODH459617 OND458788:OND459617 OWZ458788:OWZ459617 PGV458788:PGV459617 PQR458788:PQR459617 QAN458788:QAN459617 QKJ458788:QKJ459617 QUF458788:QUF459617 REB458788:REB459617 RNX458788:RNX459617 RXT458788:RXT459617 SHP458788:SHP459617 SRL458788:SRL459617 TBH458788:TBH459617 TLD458788:TLD459617 TUZ458788:TUZ459617 UEV458788:UEV459617 UOR458788:UOR459617 UYN458788:UYN459617 VIJ458788:VIJ459617 VSF458788:VSF459617 WCB458788:WCB459617 WLX458788:WLX459617 WVT458788:WVT459617 O524324:O525153 JH524324:JH525153 TD524324:TD525153 ACZ524324:ACZ525153 AMV524324:AMV525153 AWR524324:AWR525153 BGN524324:BGN525153 BQJ524324:BQJ525153 CAF524324:CAF525153 CKB524324:CKB525153 CTX524324:CTX525153 DDT524324:DDT525153 DNP524324:DNP525153 DXL524324:DXL525153 EHH524324:EHH525153 ERD524324:ERD525153 FAZ524324:FAZ525153 FKV524324:FKV525153 FUR524324:FUR525153 GEN524324:GEN525153 GOJ524324:GOJ525153 GYF524324:GYF525153 HIB524324:HIB525153 HRX524324:HRX525153 IBT524324:IBT525153 ILP524324:ILP525153 IVL524324:IVL525153 JFH524324:JFH525153 JPD524324:JPD525153 JYZ524324:JYZ525153 KIV524324:KIV525153 KSR524324:KSR525153 LCN524324:LCN525153 LMJ524324:LMJ525153 LWF524324:LWF525153 MGB524324:MGB525153 MPX524324:MPX525153 MZT524324:MZT525153 NJP524324:NJP525153 NTL524324:NTL525153 ODH524324:ODH525153 OND524324:OND525153 OWZ524324:OWZ525153 PGV524324:PGV525153 PQR524324:PQR525153 QAN524324:QAN525153 QKJ524324:QKJ525153 QUF524324:QUF525153 REB524324:REB525153 RNX524324:RNX525153 RXT524324:RXT525153 SHP524324:SHP525153 SRL524324:SRL525153 TBH524324:TBH525153 TLD524324:TLD525153 TUZ524324:TUZ525153 UEV524324:UEV525153 UOR524324:UOR525153 UYN524324:UYN525153 VIJ524324:VIJ525153 VSF524324:VSF525153 WCB524324:WCB525153 WLX524324:WLX525153 WVT524324:WVT525153 O589860:O590689 JH589860:JH590689 TD589860:TD590689 ACZ589860:ACZ590689 AMV589860:AMV590689 AWR589860:AWR590689 BGN589860:BGN590689 BQJ589860:BQJ590689 CAF589860:CAF590689 CKB589860:CKB590689 CTX589860:CTX590689 DDT589860:DDT590689 DNP589860:DNP590689 DXL589860:DXL590689 EHH589860:EHH590689 ERD589860:ERD590689 FAZ589860:FAZ590689 FKV589860:FKV590689 FUR589860:FUR590689 GEN589860:GEN590689 GOJ589860:GOJ590689 GYF589860:GYF590689 HIB589860:HIB590689 HRX589860:HRX590689 IBT589860:IBT590689 ILP589860:ILP590689 IVL589860:IVL590689 JFH589860:JFH590689 JPD589860:JPD590689 JYZ589860:JYZ590689 KIV589860:KIV590689 KSR589860:KSR590689 LCN589860:LCN590689 LMJ589860:LMJ590689 LWF589860:LWF590689 MGB589860:MGB590689 MPX589860:MPX590689 MZT589860:MZT590689 NJP589860:NJP590689 NTL589860:NTL590689 ODH589860:ODH590689 OND589860:OND590689 OWZ589860:OWZ590689 PGV589860:PGV590689 PQR589860:PQR590689 QAN589860:QAN590689 QKJ589860:QKJ590689 QUF589860:QUF590689 REB589860:REB590689 RNX589860:RNX590689 RXT589860:RXT590689 SHP589860:SHP590689 SRL589860:SRL590689 TBH589860:TBH590689 TLD589860:TLD590689 TUZ589860:TUZ590689 UEV589860:UEV590689 UOR589860:UOR590689 UYN589860:UYN590689 VIJ589860:VIJ590689 VSF589860:VSF590689 WCB589860:WCB590689 WLX589860:WLX590689 WVT589860:WVT590689 O655396:O656225 JH655396:JH656225 TD655396:TD656225 ACZ655396:ACZ656225 AMV655396:AMV656225 AWR655396:AWR656225 BGN655396:BGN656225 BQJ655396:BQJ656225 CAF655396:CAF656225 CKB655396:CKB656225 CTX655396:CTX656225 DDT655396:DDT656225 DNP655396:DNP656225 DXL655396:DXL656225 EHH655396:EHH656225 ERD655396:ERD656225 FAZ655396:FAZ656225 FKV655396:FKV656225 FUR655396:FUR656225 GEN655396:GEN656225 GOJ655396:GOJ656225 GYF655396:GYF656225 HIB655396:HIB656225 HRX655396:HRX656225 IBT655396:IBT656225 ILP655396:ILP656225 IVL655396:IVL656225 JFH655396:JFH656225 JPD655396:JPD656225 JYZ655396:JYZ656225 KIV655396:KIV656225 KSR655396:KSR656225 LCN655396:LCN656225 LMJ655396:LMJ656225 LWF655396:LWF656225 MGB655396:MGB656225 MPX655396:MPX656225 MZT655396:MZT656225 NJP655396:NJP656225 NTL655396:NTL656225 ODH655396:ODH656225 OND655396:OND656225 OWZ655396:OWZ656225 PGV655396:PGV656225 PQR655396:PQR656225 QAN655396:QAN656225 QKJ655396:QKJ656225 QUF655396:QUF656225 REB655396:REB656225 RNX655396:RNX656225 RXT655396:RXT656225 SHP655396:SHP656225 SRL655396:SRL656225 TBH655396:TBH656225 TLD655396:TLD656225 TUZ655396:TUZ656225 UEV655396:UEV656225 UOR655396:UOR656225 UYN655396:UYN656225 VIJ655396:VIJ656225 VSF655396:VSF656225 WCB655396:WCB656225 WLX655396:WLX656225 WVT655396:WVT656225 O720932:O721761 JH720932:JH721761 TD720932:TD721761 ACZ720932:ACZ721761 AMV720932:AMV721761 AWR720932:AWR721761 BGN720932:BGN721761 BQJ720932:BQJ721761 CAF720932:CAF721761 CKB720932:CKB721761 CTX720932:CTX721761 DDT720932:DDT721761 DNP720932:DNP721761 DXL720932:DXL721761 EHH720932:EHH721761 ERD720932:ERD721761 FAZ720932:FAZ721761 FKV720932:FKV721761 FUR720932:FUR721761 GEN720932:GEN721761 GOJ720932:GOJ721761 GYF720932:GYF721761 HIB720932:HIB721761 HRX720932:HRX721761 IBT720932:IBT721761 ILP720932:ILP721761 IVL720932:IVL721761 JFH720932:JFH721761 JPD720932:JPD721761 JYZ720932:JYZ721761 KIV720932:KIV721761 KSR720932:KSR721761 LCN720932:LCN721761 LMJ720932:LMJ721761 LWF720932:LWF721761 MGB720932:MGB721761 MPX720932:MPX721761 MZT720932:MZT721761 NJP720932:NJP721761 NTL720932:NTL721761 ODH720932:ODH721761 OND720932:OND721761 OWZ720932:OWZ721761 PGV720932:PGV721761 PQR720932:PQR721761 QAN720932:QAN721761 QKJ720932:QKJ721761 QUF720932:QUF721761 REB720932:REB721761 RNX720932:RNX721761 RXT720932:RXT721761 SHP720932:SHP721761 SRL720932:SRL721761 TBH720932:TBH721761 TLD720932:TLD721761 TUZ720932:TUZ721761 UEV720932:UEV721761 UOR720932:UOR721761 UYN720932:UYN721761 VIJ720932:VIJ721761 VSF720932:VSF721761 WCB720932:WCB721761 WLX720932:WLX721761 WVT720932:WVT721761 O786468:O787297 JH786468:JH787297 TD786468:TD787297 ACZ786468:ACZ787297 AMV786468:AMV787297 AWR786468:AWR787297 BGN786468:BGN787297 BQJ786468:BQJ787297 CAF786468:CAF787297 CKB786468:CKB787297 CTX786468:CTX787297 DDT786468:DDT787297 DNP786468:DNP787297 DXL786468:DXL787297 EHH786468:EHH787297 ERD786468:ERD787297 FAZ786468:FAZ787297 FKV786468:FKV787297 FUR786468:FUR787297 GEN786468:GEN787297 GOJ786468:GOJ787297 GYF786468:GYF787297 HIB786468:HIB787297 HRX786468:HRX787297 IBT786468:IBT787297 ILP786468:ILP787297 IVL786468:IVL787297 JFH786468:JFH787297 JPD786468:JPD787297 JYZ786468:JYZ787297 KIV786468:KIV787297 KSR786468:KSR787297 LCN786468:LCN787297 LMJ786468:LMJ787297 LWF786468:LWF787297 MGB786468:MGB787297 MPX786468:MPX787297 MZT786468:MZT787297 NJP786468:NJP787297 NTL786468:NTL787297 ODH786468:ODH787297 OND786468:OND787297 OWZ786468:OWZ787297 PGV786468:PGV787297 PQR786468:PQR787297 QAN786468:QAN787297 QKJ786468:QKJ787297 QUF786468:QUF787297 REB786468:REB787297 RNX786468:RNX787297 RXT786468:RXT787297 SHP786468:SHP787297 SRL786468:SRL787297 TBH786468:TBH787297 TLD786468:TLD787297 TUZ786468:TUZ787297 UEV786468:UEV787297 UOR786468:UOR787297 UYN786468:UYN787297 VIJ786468:VIJ787297 VSF786468:VSF787297 WCB786468:WCB787297 WLX786468:WLX787297 WVT786468:WVT787297 O852004:O852833 JH852004:JH852833 TD852004:TD852833 ACZ852004:ACZ852833 AMV852004:AMV852833 AWR852004:AWR852833 BGN852004:BGN852833 BQJ852004:BQJ852833 CAF852004:CAF852833 CKB852004:CKB852833 CTX852004:CTX852833 DDT852004:DDT852833 DNP852004:DNP852833 DXL852004:DXL852833 EHH852004:EHH852833 ERD852004:ERD852833 FAZ852004:FAZ852833 FKV852004:FKV852833 FUR852004:FUR852833 GEN852004:GEN852833 GOJ852004:GOJ852833 GYF852004:GYF852833 HIB852004:HIB852833 HRX852004:HRX852833 IBT852004:IBT852833 ILP852004:ILP852833 IVL852004:IVL852833 JFH852004:JFH852833 JPD852004:JPD852833 JYZ852004:JYZ852833 KIV852004:KIV852833 KSR852004:KSR852833 LCN852004:LCN852833 LMJ852004:LMJ852833 LWF852004:LWF852833 MGB852004:MGB852833 MPX852004:MPX852833 MZT852004:MZT852833 NJP852004:NJP852833 NTL852004:NTL852833 ODH852004:ODH852833 OND852004:OND852833 OWZ852004:OWZ852833 PGV852004:PGV852833 PQR852004:PQR852833 QAN852004:QAN852833 QKJ852004:QKJ852833 QUF852004:QUF852833 REB852004:REB852833 RNX852004:RNX852833 RXT852004:RXT852833 SHP852004:SHP852833 SRL852004:SRL852833 TBH852004:TBH852833 TLD852004:TLD852833 TUZ852004:TUZ852833 UEV852004:UEV852833 UOR852004:UOR852833 UYN852004:UYN852833 VIJ852004:VIJ852833 VSF852004:VSF852833 WCB852004:WCB852833 WLX852004:WLX852833 WVT852004:WVT852833 O917540:O918369 JH917540:JH918369 TD917540:TD918369 ACZ917540:ACZ918369 AMV917540:AMV918369 AWR917540:AWR918369 BGN917540:BGN918369 BQJ917540:BQJ918369 CAF917540:CAF918369 CKB917540:CKB918369 CTX917540:CTX918369 DDT917540:DDT918369 DNP917540:DNP918369 DXL917540:DXL918369 EHH917540:EHH918369 ERD917540:ERD918369 FAZ917540:FAZ918369 FKV917540:FKV918369 FUR917540:FUR918369 GEN917540:GEN918369 GOJ917540:GOJ918369 GYF917540:GYF918369 HIB917540:HIB918369 HRX917540:HRX918369 IBT917540:IBT918369 ILP917540:ILP918369 IVL917540:IVL918369 JFH917540:JFH918369 JPD917540:JPD918369 JYZ917540:JYZ918369 KIV917540:KIV918369 KSR917540:KSR918369 LCN917540:LCN918369 LMJ917540:LMJ918369 LWF917540:LWF918369 MGB917540:MGB918369 MPX917540:MPX918369 MZT917540:MZT918369 NJP917540:NJP918369 NTL917540:NTL918369 ODH917540:ODH918369 OND917540:OND918369 OWZ917540:OWZ918369 PGV917540:PGV918369 PQR917540:PQR918369 QAN917540:QAN918369 QKJ917540:QKJ918369 QUF917540:QUF918369 REB917540:REB918369 RNX917540:RNX918369 RXT917540:RXT918369 SHP917540:SHP918369 SRL917540:SRL918369 TBH917540:TBH918369 TLD917540:TLD918369 TUZ917540:TUZ918369 UEV917540:UEV918369 UOR917540:UOR918369 UYN917540:UYN918369 VIJ917540:VIJ918369 VSF917540:VSF918369 WCB917540:WCB918369 WLX917540:WLX918369 WVT917540:WVT918369 O983076:O983905 JH983076:JH983905 TD983076:TD983905 ACZ983076:ACZ983905 AMV983076:AMV983905 AWR983076:AWR983905 BGN983076:BGN983905 BQJ983076:BQJ983905 CAF983076:CAF983905 CKB983076:CKB983905 CTX983076:CTX983905 DDT983076:DDT983905 DNP983076:DNP983905 DXL983076:DXL983905 EHH983076:EHH983905 ERD983076:ERD983905 FAZ983076:FAZ983905 FKV983076:FKV983905 FUR983076:FUR983905 GEN983076:GEN983905 GOJ983076:GOJ983905 GYF983076:GYF983905 HIB983076:HIB983905 HRX983076:HRX983905 IBT983076:IBT983905 ILP983076:ILP983905 IVL983076:IVL983905 JFH983076:JFH983905 JPD983076:JPD983905 JYZ983076:JYZ983905 KIV983076:KIV983905 KSR983076:KSR983905 LCN983076:LCN983905 LMJ983076:LMJ983905 LWF983076:LWF983905 MGB983076:MGB983905 MPX983076:MPX983905 MZT983076:MZT983905 NJP983076:NJP983905 NTL983076:NTL983905 ODH983076:ODH983905 OND983076:OND983905 OWZ983076:OWZ983905 PGV983076:PGV983905 PQR983076:PQR983905 QAN983076:QAN983905 QKJ983076:QKJ983905 QUF983076:QUF983905 REB983076:REB983905 RNX983076:RNX983905 RXT983076:RXT983905 SHP983076:SHP983905 SRL983076:SRL983905 TBH983076:TBH983905 TLD983076:TLD983905 TUZ983076:TUZ983905 UEV983076:UEV983905 UOR983076:UOR983905 UYN983076:UYN983905 VIJ983076:VIJ983905 VSF983076:VSF983905 WCB983076:WCB983905 WLX983076:WLX983905 JD107 JD12 WVP12 WVP107 WLT12 WLT107 WBX12 WBX107 VSB12 VSB107 VIF12 VIF107 UYJ12 UYJ107 UON12 UON107 UER12 UER107 TUV12 TUV107 TKZ12 TKZ107 TBD12 TBD107 SRH12 SRH107 SHL12 SHL107 RXP12 RXP107 RNT12 RNT107 RDX12 RDX107 QUB12 QUB107 QKF12 QKF107 QAJ12 QAJ107 PQN12 PQN107 PGR12 PGR107 OWV12 OWV107 OMZ12 OMZ107 ODD12 ODD107 NTH12 NTH107 NJL12 NJL107 MZP12 MZP107 MPT12 MPT107 MFX12 MFX107 LWB12 LWB107 LMF12 LMF107 LCJ12 LCJ107 KSN12 KSN107 KIR12 KIR107 JYV12 JYV107 JOZ12 JOZ107 JFD12 JFD107 IVH12 IVH107 ILL12 ILL107 IBP12 IBP107 HRT12 HRT107 HHX12 HHX107 GYB12 GYB107 GOF12 GOF107 GEJ12 GEJ107 FUN12 FUN107 FKR12 FKR107 FAV12 FAV107 EQZ12 EQZ107 EHD12 EHD107 DXH12 DXH107 DNL12 DNL107 DDP12 DDP107 CTT12 CTT107 CJX12 CJX107 CAB12 CAB107 BQF12 BQF107 BGJ12 BGJ107 AWN12 AWN107 AMR12 AMR107 ACV12 ACV107 SZ12 SZ107 O12 O107 IZ107 IZ12 WVL107 WVL12 WLP107 WLP12 WBT107 WBT12 VRX107 VRX12 VIB107 VIB12 UYF107 UYF12 UOJ107 UOJ12 UEN107 UEN12 TUR107 TUR12 TKV107 TKV12 TAZ107 TAZ12 SRD107 SRD12 SHH107 SHH12 RXL107 RXL12 RNP107 RNP12 RDT107 RDT12 QTX107 QTX12 QKB107 QKB12 QAF107 QAF12 PQJ107 PQJ12 PGN107 PGN12 OWR107 OWR12 OMV107 OMV12 OCZ107 OCZ12 NTD107 NTD12 NJH107 NJH12 MZL107 MZL12 MPP107 MPP12 MFT107 MFT12 LVX107 LVX12 LMB107 LMB12 LCF107 LCF12 KSJ107 KSJ12 KIN107 KIN12 JYR107 JYR12 JOV107 JOV12 JEZ107 JEZ12 IVD107 IVD12 ILH107 ILH12 IBL107 IBL12 HRP107 HRP12 HHT107 HHT12 GXX107 GXX12 GOB107 GOB12 GEF107 GEF12 FUJ107 FUJ12 FKN107 FKN12 FAR107 FAR12 EQV107 EQV12 EGZ107 EGZ12 DXD107 DXD12 DNH107 DNH12 DDL107 DDL12 CTP107 CTP12 CJT107 CJT12 BZX107 BZX12 BQB107 BQB12 BGF107 BGF12 AWJ107 AWJ12 AMN107 AMN12 ACR107 ACR12 SV107 SV12 S12 S31:S33 WBZ325:WBZ326 VSD325:VSD326 VIH325:VIH326 UYL325:UYL326 UOP325:UOP326 UET325:UET326 TUX325:TUX326 TLB325:TLB326 TBF325:TBF326 SRJ325:SRJ326 SHN325:SHN326 RXR325:RXR326 RNV325:RNV326 RDZ325:RDZ326 QUD325:QUD326 QKH325:QKH326 QAL325:QAL326 PQP325:PQP326 PGT325:PGT326 OWX325:OWX326 ONB325:ONB326 ODF325:ODF326 NTJ325:NTJ326 NJN325:NJN326 MZR325:MZR326 MPV325:MPV326 MFZ325:MFZ326 LWD325:LWD326 LMH325:LMH326 LCL325:LCL326 KSP325:KSP326 KIT325:KIT326 JYX325:JYX326 JPB325:JPB326 JFF325:JFF326 IVJ325:IVJ326 ILN325:ILN326 IBR325:IBR326 HRV325:HRV326 HHZ325:HHZ326 GYD325:GYD326 GOH325:GOH326 GEL325:GEL326 FUP325:FUP326 FKT325:FKT326 FAX325:FAX326 ERB325:ERB326 EHF325:EHF326 DXJ325:DXJ326 DNN325:DNN326 DDR325:DDR326 CTV325:CTV326 CJZ325:CJZ326 CAD325:CAD326 BQH325:BQH326 BGL325:BGL326 AWP325:AWP326 AMT325:AMT326 ACX325:ACX326 TB325:TB326 JF325:JF326 WVR325:WVR326 ACZ118 EQX119 WBO123 WBZ122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IX119 ST119 ACP119 AML119 AWH119 BGD119 BPZ119 BZV119 CJR119 CTN119 DDJ119 DNF119 DXB119 EGX119 EQT119 FAP119 FKL119 FUH119 GED119 GNZ119 GXV119 HHR119 HRN119 IBJ119 ILF119 IVB119 JEX119 JOT119 JYP119 KIL119 KSH119 LCD119 LLZ119 LVV119 MFR119 MPN119 MZJ119 NJF119 NTB119 OCX119 OMT119 OWP119 PGL119 PQH119 QAD119 QJZ119 QTV119 RDR119 RNN119 RXJ119 SHF119 SRB119 TAX119 TKT119 TUP119 UEL119 UOH119 UYD119 VHZ119 VRV119 WBR119 WLN119 WVJ119 JB119 SX119 ACT119 AMP119 AWL119 BGH119 BQD119 BZZ119 CJV119 CTR119 DDN119 DNJ119 VSD122 VIH122 UYL122 UOP122 UET122 TUX122 TLB122 TBF122 SRJ122 SHN122 RXR122 RNV122 RDZ122 QUD122 QKH122 QAL122 PQP122 PGT122 OWX122 ONB122 ODF122 NTJ122 NJN122 MZR122 MPV122 MFZ122 LWD122 LMH122 LCL122 KSP122 KIT122 JYX122 JPB122 JFF122 IVJ122 ILN122 IBR122 HRV122 HHZ122 GYD122 GOH122 GEL122 FUP122 FKT122 FAX122 ERB122 EHF122 DXJ122 DNN122 DDR122 CTV122 CJZ122 CAD122 BQH122 BGL122 AWP122 AMT122 ACX122 TB122 JF122 WVN122:WVO122 WLR122:WLS122 WBV122:WBW122 VRZ122:VSA122 VID122:VIE122 UYH122:UYI122 UOL122:UOM122 UEP122:UEQ122 TUT122:TUU122 TKX122:TKY122 TBB122:TBC122 SRF122:SRG122 SHJ122:SHK122 RXN122:RXO122 RNR122:RNS122 RDV122:RDW122 QTZ122:QUA122 QKD122:QKE122 QAH122:QAI122 PQL122:PQM122 PGP122:PGQ122 OWT122:OWU122 OMX122:OMY122 ODB122:ODC122 NTF122:NTG122 NJJ122:NJK122 MZN122:MZO122 MPR122:MPS122 MFV122:MFW122 LVZ122:LWA122 LMD122:LME122 LCH122:LCI122 KSL122:KSM122 KIP122:KIQ122 JYT122:JYU122 JOX122:JOY122 JFB122:JFC122 IVF122:IVG122 ILJ122:ILK122 IBN122:IBO122 HRR122:HRS122 HHV122:HHW122 GXZ122:GYA122 GOD122:GOE122 GEH122:GEI122 FUL122:FUM122 FKP122:FKQ122 FAT122:FAU122 EQX122:EQY122 EHB122:EHC122 DXF122:DXG122 DNJ122:DNK122 DDN122:DDO122 CTR122:CTS122 CJV122:CJW122 BZZ122:CAA122 BQD122:BQE122 BGH122:BGI122 AWL122:AWM122 AMP122:AMQ122 ACT122:ACU122 SX122:SY122 JB122:JC122 WVR122 WLV122 JA179 CTP120 CUB327:CUB864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SV46 JD46 IZ46 WVL46 WLP46 WBT46 VRX46 VIB46 UYF46 UOJ46 UEN46 TUR46 TKV46 TAZ46 SRD46 SHH46 RXL46 RNP46 RDT46 QTX46 QKB46 QAF46 PQJ46 PGN46 OWR46 OMV46 OCZ46 NTD46 NJH46 MZL46 MPP46 MFT46 LVX46 LMB46 LCF46 KSJ46 KIN46 JYR46 JOV46 JEZ46 IVD46 ILH46 IBL46 HRP46 HHT46 GXX46 GOB46 GEF46 FUJ46 FKN46 FAR46 EQV46 EGZ46 DXD46 DNH46 DDL46 CTP46 CJT46 BZX46 BQB46 BGF46 AWJ46 AMN46 ACR46 SZ46 ACV46 AMR46 W46 S48 AWN46 AWI31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JD55 SZ55 ACV55 AMR55 AWN55 DDL120 DNH120 DXD120 EGZ120 EQV120 FAR120 FKN120 FUJ120 GEF120 GOB120 GXX120 HHT120 HRP120 IBL120 ILH120 IVD120 JEZ120 JOV120 JYR120 KIN120 KSJ120 LCF120 LMB120 LVX120 MFT120 MPP120 MZL120 NJH120 NTD120 OCZ120 OMV120 OWR120 PGN120 PQJ120 QAF120 QKB120 QTX120 RDT120 RNP120 RXL120 SHH120 SRD120 TAZ120 TKV120 TUR120 UEN120 UOJ120 UYF120 VIB120 VRX120 WBT120 WLP120 WVL120 IV120 SR120 ACN120 AMJ120 AWF120 BGB120 BPX120 BZT120 CJP120 CTL120 DDH120 DND120 DWZ120 EGV120 EQR120 FAN120 FKJ120 FUF120 GEB120 GNX120 GXT120 HHP120 HRL120 IBH120 ILD120 IUZ120 JEV120 JOR120 JYN120 KIJ120 KSF120 LCB120 LLX120 LVT120 MFP120 MPL120 MZH120 NJD120 NSZ120 OCV120 OMR120 OWN120 PGJ120 PQF120 QAB120 QJX120 QTT120 RDP120 RNL120 RXH120 SHD120 SQZ120 TAV120 TKR120 TUN120 UEJ120 UOF120 UYB120 VHX120 VRT120 WBP120 WLL120 WVH120 IZ120 SV120 ACR120 AMN120 AWJ120 BGF120 BQB120 BZX120 ADD170 VRS123 VHW123 UYA123 UOE123 UEI123 TUM123 TKQ123 TAU123 SQY123 SHC123 RXG123 RNK123 RDO123 QTS123 QJW123 QAA123 PQE123 PGI123 OWM123 OMQ123 OCU123 NSY123 NJC123 MZG123 MPK123 MFO123 LVS123 LLW123 LCA123 KSE123 KII123 JYM123 JOQ123 JEU123 IUY123 ILC123 IBG123 HRK123 HHO123 GXS123 GNW123 GEA123 FUE123 FKI123 FAM123 EQQ123 EGU123 DWY123 DNC123 DDG123 CTK123 CJO123 BZS123 BPW123 BGA123 AWE123 AMI123 ACM123 SQ123 IU123 WVC123:WVD123 WLG123:WLH123 WBK123:WBL123 VRO123:VRP123 VHS123:VHT123 UXW123:UXX123 UOA123:UOB123 UEE123:UEF123 TUI123:TUJ123 TKM123:TKN123 TAQ123:TAR123 SQU123:SQV123 SGY123:SGZ123 RXC123:RXD123 RNG123:RNH123 RDK123:RDL123 QTO123:QTP123 QJS123:QJT123 PZW123:PZX123 PQA123:PQB123 PGE123:PGF123 OWI123:OWJ123 OMM123:OMN123 OCQ123:OCR123 NSU123:NSV123 NIY123:NIZ123 MZC123:MZD123 MPG123:MPH123 MFK123:MFL123 LVO123:LVP123 LLS123:LLT123 LBW123:LBX123 KSA123:KSB123 KIE123:KIF123 JYI123:JYJ123 JOM123:JON123 JEQ123:JER123 IUU123:IUV123 IKY123:IKZ123 IBC123:IBD123 HRG123:HRH123 HHK123:HHL123 GXO123:GXP123 GNS123:GNT123 GDW123:GDX123 FUA123:FUB123 FKE123:FKF123 FAI123:FAJ123 EQM123:EQN123 EGQ123:EGR123 DWU123:DWV123 DMY123:DMZ123 DDC123:DDD123 CTG123:CTH123 CJK123:CJL123 BZO123:BZP123 BPS123:BPT123 BFW123:BFX123 AWA123:AWB123 AME123:AMF123 ACI123:ACJ123 SM123:SN123 IQ123:IR123 WVG123 WLK123 SW124:SW125 DDA126 DMW126 DWS126 EGO126 EQK126 FAG126 FKC126 FTY126 GDU126 GNQ126 GXM126 HHI126 HRE126 IBA126 IKW126 IUS126 JEO126 JOK126 JYG126 KIC126 KRY126 LBU126 LLQ126 LVM126 MFI126 MPE126 MZA126 NIW126 NSS126 OCO126 OMK126 OWG126 PGC126 PPY126 PZU126 QJQ126 QTM126 RDI126 RNE126 RXA126 SGW126 SQS126 TAO126 TKK126 TUG126 UEC126 UNY126 UXU126 VHQ126 VRM126 WBI126 WLE126 WVA126 IK126 SG126 ACC126 ALY126 AVU126 BFQ126 BPM126 BZI126 CJE126 CTA126 DCW126 DMS126 DWO126 EGK126 EQG126 FAC126 FJY126 FTU126 GDQ126 GNM126 GXI126 HHE126 HRA126 IAW126 IKS126 IUO126 JEK126 JOG126 JYC126 KHY126 KRU126 LBQ126 LLM126 LVI126 MFE126 MPA126 MYW126 NIS126 NSO126 OCK126 OMG126 OWC126 PFY126 PPU126 PZQ126 QJM126 QTI126 RDE126 RNA126 RWW126 SGS126 SQO126 TAK126 TKG126 TUC126 UDY126 UNU126 UXQ126 VHM126 VRI126 WBE126 WLA126 WUW126 IO126 SK126 ACG126 AMC126 AVY126 BFU126 BPQ126 BZM126 CJI126 ACS166 AMO166 AWK166 BGG166 BQC166 BZY166 CJU166 CTQ166 DDM166 DNI166 DXE166 EHA166 EQW166 FAS166 FKO166 FUK166 GEG166 GOC166 GXY166 HHU166 HRQ166 IBM166 ILI166 IVE166 JFA166 JOW166 JYS166 KIO166 KSK166 LCG166 LMC166 LVY166 MFU166 MPQ166 MZM166 NJI166 NTE166 ODA166 OMW166 OWS166 PGO166 PQK166 QAG166 QKC166 QTY166 RDU166 RNQ166 RXM166 SHI166 SRE166 TBA166 TKW166 TUS166 UEO166 UOK166 UYG166 VIC166 VRY166 WBU166 WLQ166 WVM166 IW166 SS166 ACO166 AMK166 AWG166 BGC166 BPY166 BZU166 CJQ166 CTM166 DDI166 DNE166 DXA166 EGW166 EQS166 FAO166 FKK166 FUG166 GEC166 GNY166 GXU166 HHQ166 HRM166 IBI166 ILE166 IVA166 JEW166 JOS166 JYO166 KIK166 KSG166 LCC166 LLY166 LVU166 MFQ166 MPM166 MZI166 NJE166 NTA166 OCW166 OMS166 OWO166 PGK166 PQG166 QAC166 QJY166 QTU166 RDQ166 RNM166 RXI166 SHE166 SRA166 TAW166 TKS166 TUO166 UEK166 UOG166 UYC166 VHY166 VRU166 WBQ166 WLM166 WVI166 JA166 TD127 ACS169 AMO169 AWK169 BGG169 BQC169 BZY169 CJU169 CTQ169 DDM169 DNI169 DXE169 EHA169 EQW169 FAS169 FKO169 FUK169 GEG169 GOC169 GXY169 HHU169 HRQ169 IBM169 ILI169 IVE169 JFA169 JOW169 JYS169 KIO169 KSK169 LCG169 LMC169 LVY169 MFU169 MPQ169 MZM169 NJI169 NTE169 ODA169 OMW169 OWS169 PGO169 PQK169 QAG169 QKC169 QTY169 RDU169 RNQ169 RXM169 SHI169 SRE169 TBA169 TKW169 TUS169 UEO169 UOK169 UYG169 VIC169 VRY169 WBU169 WLQ169 WVM169 IW169 SS169 ACO169 AMK169 AWG169 BGC169 BPY169 BZU169 CJQ169 CTM169 DDI169 DNE169 DXA169 EGW169 EQS169 FAO169 FKK169 FUG169 GEC169 GNY169 GXU169 HHQ169 HRM169 IBI169 ILE169 IVA169 JEW169 JOS169 JYO169 KIK169 KSG169 LCC169 LLY169 LVU169 MFQ169 MPM169 MZI169 NJE169 NTA169 OCW169 OMS169 OWO169 PGK169 PQG169 QAC169 QJY169 QTU169 RDQ169 RNM169 RXI169 SHE169 SRA169 TAW169 TKS169 TUO169 UEK169 UOG169 UYC169 VHY169 VRU169 WBQ169 WLM169 WVI169 JA169 ADD167 SW172 ACS172 AMO172 AWK172 BGG172 BQC172 BZY172 CJU172 CTQ172 DDM172 DNI172 DXE172 EHA172 EQW172 FAS172 FKO172 FUK172 GEG172 GOC172 GXY172 HHU172 HRQ172 IBM172 ILI172 IVE172 JFA172 JOW172 JYS172 KIO172 KSK172 LCG172 LMC172 LVY172 MFU172 MPQ172 MZM172 NJI172 NTE172 ODA172 OMW172 OWS172 PGO172 PQK172 QAG172 QKC172 QTY172 RDU172 RNQ172 RXM172 SHI172 SRE172 TBA172 TKW172 TUS172 UEO172 UOK172 UYG172 VIC172 VRY172 WBU172 WLQ172 WVM172 IW172 SS172 ACO172 AMK172 AWG172 BGC172 BPY172 BZU172 CJQ172 CTM172 DDI172 DNE172 DXA172 EGW172 EQS172 FAO172 FKK172 FUG172 GEC172 GNY172 GXU172 HHQ172 HRM172 IBI172 ILE172 IVA172 JEW172 JOS172 JYO172 KIK172 KSG172 LCC172 LLY172 LVU172 MFQ172 MPM172 MZI172 NJE172 NTA172 OCW172 OMS172 OWO172 PGK172 PQG172 QAC172 QJY172 QTU172 RDQ172 RNM172 RXI172 SHE172 SRA172 TAW172 TKS172 TUO172 UEK172 UOG172 UYC172 VHY172 VRU172 WBQ172 WLM172 WVI172 JA172 SW179 ACS179 AMO179 AWK179 BGG179 BQC179 BZY179 CJU179 CTQ179 DDM179 DNI179 DXE179 EHA179 EQW179 FAS179 FKO179 FUK179 GEG179 GOC179 GXY179 HHU179 HRQ179 IBM179 ILI179 IVE179 JFA179 JOW179 JYS179 KIO179 KSK179 LCG179 LMC179 LVY179 MFU179 MPQ179 MZM179 NJI179 NTE179 ODA179 OMW179 OWS179 PGO179 PQK179 QAG179 QKC179 QTY179 RDU179 RNQ179 RXM179 SHI179 SRE179 TBA179 TKW179 TUS179 UEO179 UOK179 UYG179 VIC179 VRY179 WBU179 WLQ179 WVM179 IW179 SS179 ACO179 AMK179 AWG179 BGC179 BPY179 BZU179 CJQ179 CTM179 DDI179 DNE179 DXA179 EGW179 EQS179 FAO179 FKK179 FUG179 GEC179 GNY179 GXU179 HHQ179 HRM179 IBI179 ILE179 IVA179 JEW179 JOS179 JYO179 KIK179 KSG179 LCC179 LLY179 LVU179 MFQ179 MPM179 MZI179 NJE179 NTA179 OCW179 OMS179 OWO179 PGK179 PQG179 QAC179 QJY179 QTU179 RDQ179 RNM179 RXI179 SHE179 SRA179 TAW179 TKS179 TUO179 UEK179 UOG179 UYC179 VHY179 VRU179 WBQ179 WLM179 WVI179 CTE126 JH127 WVP127 WLT127 WBX127 VSB127 VIF127 UYJ127 UON127 UER127 TUV127 TKZ127 TBD127 SRH127 SHL127 RXP127 RNT127 RDX127 QUB127 QKF127 QAJ127 PQN127 PGR127 OWV127 OMZ127 ODD127 NTH127 NJL127 MZP127 MPT127 MFX127 LWB127 LMF127 LCJ127 KSN127 KIR127 JYV127 JOZ127 JFD127 IVH127 ILL127 IBP127 HRT127 HHX127 GYB127 GOF127 GEJ127 FUN127 FKR127 FAV127 EQZ127 EHD127 DXH127 DNL127 DDP127 CTT127 CJX127 CAB127 BQF127 BGJ127 AWN127 AMR127 ACV127 SZ127 JD127 WVT127 WLX127 WCB127 VSF127 VIJ127 UYN127 UOR127 UEV127 TUZ127 TLD127 TBH127 SRL127 SHP127 RXT127 RNX127 REB127 QUF127 QKJ127 QAN127 PQR127 PGV127 OWZ127 OND127 ODH127 NTL127 NJP127 MZT127 MPX127 MGB127 LWF127 LMJ127 LCN127 KSR127 KIV127 JYZ127 JPD127 JFH127 IVL127 ILP127 IBT127 HRX127 HIB127 GYF127 GOJ127 GEN127 FUR127 FKV127 FAZ127 ERD127 EHH127 DXL127 DNP127 DDT127 CTX127 CKB127 CAF127 BQJ127 BGN127 AWR127 AMV127 ACZ127 S117:S127 CJT120 DDN111 CTR111 CJV111 BZZ111 BQD111 BGH111 AWL111 AMP111 ACT111 SX111 JB111 WVJ111 WLN111 WBR111 VRV111 VHZ111 UYD111 UOH111 UEL111 TUP111 TKT111 TAX111 SRB111 SHF111 RXJ111 RNN111 RDR111 QTV111 QJZ111 QAD111 PQH111 PGL111 OWP111 OMT111 OCX111 NTB111 NJF111 MZJ111 MPN111 MFR111 LVV111 LLZ111 LCD111 KSH111 KIL111 JYP111 JOT111 JEX111 IVB111 ILF111 IBJ111 HRN111 HHR111 GXV111 GNZ111 GED111 FUH111 FKL111 FAP111 EQT111 EGX111 DXB111 DNF111 DDJ111 CTN111 CJR111 BZV111 BPZ111 BGD111 AWH111 AML111 ACP111 ST111 IX111 WVN111 WLR111 WBV111 VRZ111 VID111 UYH111 UOL111 UEP111 TUT111 TKX111 TBB111 SRF111 SHJ111 RXN111 RNR111 RDV111 QTZ111 QKD111 QAH111 PQL111 PGP111 OWT111 OMX111 ODB111 NTF111 NJJ111 MZN111 MPR111 MFV111 LVZ111 LMD111 LCH111 KSL111 KIP111 JYT111 JOX111 JFB111 IVF111 ILJ111 IBN111 HRR111 HHV111 GXZ111 GOD111 GEH111 FUL111 FKP111 FAT111 EQX111 EHB111 DXF111 DNJ111 ACZ112 TD112 JH112 WVP112 WLT112 WBX112 VSB112 VIF112 UYJ112 UON112 UER112 TUV112 TKZ112 TBD112 SRH112 SHL112 RXP112 RNT112 RDX112 QUB112 QKF112 QAJ112 PQN112 PGR112 OWV112 OMZ112 ODD112 NTH112 NJL112 MZP112 MPT112 MFX112 LWB112 LMF112 LCJ112 KSN112 KIR112 JYV112 JOZ112 JFD112 IVH112 ILL112 IBP112 HRT112 HHX112 GYB112 GOF112 GEJ112 FUN112 FKR112 FAV112 EQZ112 EHD112 DXH112 DNL112 DDP112 CTT112 CJX112 CAB112 BQF112 BGJ112 AWN112 AMR112 ACV112 SZ112 JD112 WVT112 WLX112 WCB112 VSF112 VIJ112 UYN112 UOR112 UEV112 TUZ112 TLD112 TBH112 SRL112 SHP112 RXT112 RNX112 REB112 QUF112 QKJ112 QAN112 PQR112 PGV112 OWZ112 OND112 ODH112 NTL112 NJP112 MZT112 MPX112 MGB112 LWF112 LMJ112 LCN112 KSR112 KIV112 JYZ112 JPD112 JFH112 IVL112 ILP112 IBT112 HRX112 HIB112 GYF112 GOJ112 GEN112 FUR112 FKV112 FAZ112 ERD112 EHH112 DXL112 DNP112 DDT112 CTX112 CKB112 CAF112 BQJ112 BGN112 AWR112 AMV112 DDN113 CTR113 CJV113 BZZ113 BQD113 BGH113 AWL113 AMP113 ACT113 SX113 JB113 WVJ113 WLN113 WBR113 VRV113 VHZ113 UYD113 UOH113 UEL113 TUP113 TKT113 TAX113 SRB113 SHF113 RXJ113 RNN113 RDR113 QTV113 QJZ113 QAD113 PQH113 PGL113 OWP113 OMT113 OCX113 NTB113 NJF113 MZJ113 MPN113 MFR113 LVV113 LLZ113 LCD113 KSH113 KIL113 JYP113 JOT113 JEX113 IVB113 ILF113 IBJ113 HRN113 HHR113 GXV113 GNZ113 GED113 FUH113 FKL113 FAP113 EQT113 EGX113 DXB113 DNF113 DDJ113 CTN113 CJR113 BZV113 BPZ113 BGD113 AWH113 AML113 ACP113 ST113 IX113 WVN113 WLR113 WBV113 VRZ113 VID113 UYH113 UOL113 UEP113 TUT113 TKX113 TBB113 SRF113 SHJ113 RXN113 RNR113 RDV113 QTZ113 QKD113 QAH113 PQL113 PGP113 OWT113 OMX113 ODB113 NTF113 NJJ113 MZN113 MPR113 MFV113 LVZ113 LMD113 LCH113 KSL113 KIP113 JYT113 JOX113 JFB113 IVF113 ILJ113 IBN113 HRR113 HHV113 GXZ113 GOD113 GEH113 FUL113 FKP113 FAT113 EQX113 EHB113 DXF113 DNJ113 ACZ114 TD114 JH114 WVP114 WLT114 WBX114 VSB114 VIF114 UYJ114 UON114 UER114 TUV114 TKZ114 TBD114 SRH114 SHL114 RXP114 RNT114 RDX114 QUB114 QKF114 QAJ114 PQN114 PGR114 OWV114 OMZ114 ODD114 NTH114 NJL114 MZP114 MPT114 MFX114 LWB114 LMF114 LCJ114 KSN114 KIR114 JYV114 JOZ114 JFD114 IVH114 ILL114 IBP114 HRT114 HHX114 GYB114 GOF114 GEJ114 FUN114 FKR114 FAV114 EQZ114 EHD114 DXH114 DNL114 DDP114 CTT114 CJX114 CAB114 BQF114 BGJ114 AWN114 AMR114 ACV114 SZ114 JD114 WVT114 WLX114 WCB114 VSF114 VIJ114 UYN114 UOR114 UEV114 TUZ114 TLD114 TBH114 SRL114 SHP114 RXT114 RNX114 REB114 QUF114 QKJ114 QAN114 PQR114 PGV114 OWZ114 OND114 ODH114 NTL114 NJP114 MZT114 MPX114 MGB114 LWF114 LMJ114 LCN114 KSR114 KIV114 JYZ114 JPD114 JFH114 IVL114 ILP114 IBT114 HRX114 HIB114 GYF114 GOJ114 GEN114 FUR114 FKV114 FAZ114 ERD114 EHH114 DXL114 DNP114 DDT114 CTX114 CKB114 CAF114 BQJ114 BGN114 AWR114 AMV114 DNJ115 DXF119 DDN115 CTR115 CJV115 BZZ115 BQD115 BGH115 AWL115 AMP115 ACT115 SX115 JB115 WVJ115 WLN115 WBR115 VRV115 VHZ115 UYD115 UOH115 UEL115 TUP115 TKT115 TAX115 SRB115 SHF115 RXJ115 RNN115 RDR115 QTV115 QJZ115 QAD115 PQH115 PGL115 OWP115 OMT115 OCX115 NTB115 NJF115 MZJ115 MPN115 MFR115 LVV115 LLZ115 LCD115 KSH115 KIL115 JYP115 JOT115 JEX115 IVB115 ILF115 IBJ115 HRN115 HHR115 GXV115 GNZ115 GED115 FUH115 FKL115 FAP115 EQT115 EGX115 DXB115 DNF115 DDJ115 CTN115 CJR115 BZV115 BPZ115 BGD115 AWH115 AML115 ACP115 ST115 IX115 WVN115 WLR115 WBV115 VRZ115 VID115 UYH115 UOL115 UEP115 TUT115 TKX115 TBB115 SRF115 SHJ115 RXN115 RNR115 RDV115 QTZ115 QKD115 QAH115 PQL115 PGP115 OWT115 OMX115 ODB115 NTF115 NJJ115 MZN115 MPR115 MFV115 LVZ115 LMD115 LCH115 KSL115 KIP115 JYT115 JOX115 JFB115 IVF115 ILJ115 IBN115 HRR115 HHV115 GXZ115 GOD115 GEH115 FUL115 FKP115 FAT115 EQX115 EHB115 DXF115 ACZ116 TD116 JH116 WVP116 WLT116 WBX116 VSB116 VIF116 UYJ116 UON116 UER116 TUV116 TKZ116 TBD116 SRH116 SHL116 RXP116 RNT116 RDX116 QUB116 QKF116 QAJ116 PQN116 PGR116 OWV116 OMZ116 ODD116 NTH116 NJL116 MZP116 MPT116 MFX116 LWB116 LMF116 LCJ116 KSN116 KIR116 JYV116 JOZ116 JFD116 IVH116 ILL116 IBP116 HRT116 HHX116 GYB116 GOF116 GEJ116 FUN116 FKR116 FAV116 EQZ116 EHD116 DXH116 DNL116 DDP116 CTT116 CJX116 CAB116 BQF116 BGJ116 AWN116 AMR116 ACV116 SZ116 JD116 WVT116 WLX116 WCB116 VSF116 VIJ116 UYN116 UOR116 UEV116 TUZ116 TLD116 TBH116 SRL116 SHP116 RXT116 RNX116 REB116 QUF116 QKJ116 QAN116 PQR116 PGV116 OWZ116 OND116 ODH116 NTL116 NJP116 MZT116 MPX116 MGB116 LWF116 LMJ116 LCN116 KSR116 KIV116 JYZ116 JPD116 JFH116 IVL116 ILP116 IBT116 HRX116 HIB116 GYF116 GOJ116 GEN116 FUR116 FKV116 FAZ116 ERD116 EHH116 DXL116 DNP116 DDT116 CTX116 CKB116 CAF116 BQJ116 BGN116 AWR116 AMV116 DXF117 DNJ117 DDN117 CTR117 CJV117 BZZ117 BQD117 BGH117 AWL117 AMP117 ACT117 SX117 JB117 WVJ117 WLN117 WBR117 VRV117 VHZ117 UYD117 UOH117 UEL117 TUP117 TKT117 TAX117 SRB117 SHF117 RXJ117 RNN117 RDR117 QTV117 QJZ117 QAD117 PQH117 PGL117 OWP117 OMT117 OCX117 NTB117 NJF117 MZJ117 MPN117 MFR117 LVV117 LLZ117 LCD117 KSH117 KIL117 JYP117 JOT117 JEX117 IVB117 ILF117 IBJ117 HRN117 HHR117 GXV117 GNZ117 GED117 FUH117 FKL117 FAP117 EQT117 EGX117 DXB117 DNF117 DDJ117 CTN117 CJR117 BZV117 BPZ117 BGD117 AWH117 AML117 ACP117 ST117 IX117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EHB119 TD118 JH118 WVP118 WLT118 WBX118 VSB118 VIF118 UYJ118 UON118 UER118 TUV118 TKZ118 TBD118 SRH118 SHL118 RXP118 RNT118 RDX118 QUB118 QKF118 QAJ118 PQN118 PGR118 OWV118 OMZ118 ODD118 NTH118 NJL118 MZP118 MPT118 MFX118 LWB118 LMF118 LCJ118 KSN118 KIR118 JYV118 JOZ118 JFD118 IVH118 ILL118 IBP118 HRT118 HHX118 GYB118 GOF118 GEJ118 FUN118 FKR118 FAV118 EQZ118 EHD118 DXH118 DNL118 DDP118 CTT118 CJX118 CAB118 BQF118 BGJ118 AWN118 AMR118 ACV118 SZ118 JD118 WVT118 WLX118 WCB118 VSF118 VIJ118 UYN118 UOR118 UEV118 TUZ118 TLD118 TBH118 SRL118 SHP118 RXT118 RNX118 REB118 QUF118 QKJ118 QAN118 PQR118 PGV118 OWZ118 OND118 ODH118 NTL118 NJP118 MZT118 MPX118 MGB118 LWF118 LMJ118 LCN118 KSR118 KIV118 JYZ118 JPD118 JFH118 IVL118 ILP118 IBT118 HRX118 HIB118 GYF118 GOJ118 GEN118 FUR118 FKV118 FAZ118 ERD118 EHH118 DXL118 DNP118 DDT118 CTX118 CKB118 CAF118 BQJ118 BGN118 AWR118 AMV118 SW166 TH167 JL167 WVT167 WLX167 WCB167 VSF167 VIJ167 UYN167 UOR167 UEV167 TUZ167 TLD167 TBH167 SRL167 SHP167 RXT167 RNX167 REB167 QUF167 QKJ167 QAN167 PQR167 PGV167 OWZ167 OND167 ODH167 NTL167 NJP167 MZT167 MPX167 MGB167 LWF167 LMJ167 LCN167 KSR167 KIV167 JYZ167 JPD167 JFH167 IVL167 ILP167 IBT167 HRX167 HIB167 GYF167 GOJ167 GEN167 FUR167 FKV167 FAZ167 ERD167 EHH167 DXL167 DNP167 DDT167 CTX167 CKB167 CAF167 BQJ167 BGN167 AWR167 AMV167 ACZ167 TD167 JH167 WVX167 WMB167 WCF167 VSJ167 VIN167 UYR167 UOV167 UEZ167 TVD167 TLH167 TBL167 SRP167 SHT167 RXX167 ROB167 REF167 QUJ167 QKN167 QAR167 PQV167 PGZ167 OXD167 ONH167 ODL167 NTP167 NJT167 MZX167 MQB167 MGF167 LWJ167 LMN167 LCR167 KSV167 KIZ167 JZD167 JPH167 JFL167 IVP167 ILT167 IBX167 HSB167 HIF167 GYJ167 GON167 GER167 FUV167 FKZ167 FBD167 ERH167 EHL167 DXP167 DNT167 DDX167 CUB167 CKF167 CAJ167 BQN167 BGR167 AWV167 AMZ167 SW169 TH170 JL170 WVT170 WLX170 WCB170 VSF170 VIJ170 UYN170 UOR170 UEV170 TUZ170 TLD170 TBH170 SRL170 SHP170 RXT170 RNX170 REB170 QUF170 QKJ170 QAN170 PQR170 PGV170 OWZ170 OND170 ODH170 NTL170 NJP170 MZT170 MPX170 MGB170 LWF170 LMJ170 LCN170 KSR170 KIV170 JYZ170 JPD170 JFH170 IVL170 ILP170 IBT170 HRX170 HIB170 GYF170 GOJ170 GEN170 FUR170 FKV170 FAZ170 ERD170 EHH170 DXL170 DNP170 DDT170 CTX170 CKB170 CAF170 BQJ170 BGN170 AWR170 AMV170 ACZ170 TD170 JH170 WVX170 WMB170 WCF170 VSJ170 VIN170 UYR170 UOV170 UEZ170 TVD170 TLH170 TBL170 SRP170 SHT170 RXX170 ROB170 REF170 QUJ170 QKN170 QAR170 PQV170 PGZ170 OXD170 ONH170 ODL170 NTP170 NJT170 MZX170 MQB170 MGF170 LWJ170 LMN170 LCR170 KSV170 KIZ170 JZD170 JPH170 JFL170 IVP170 ILT170 IBX170 HSB170 HIF170 GYJ170 GON170 GER170 FUV170 FKZ170 FBD170 ERH170 EHL170 DXP170 DNT170 DDX170 CUB170 CKF170 CAJ170 BQN170 BGR170 AWV170 AMZ170 JA124:JA125 WVI124:WVI125 WLM124:WLM125 WBQ124:WBQ125 VRU124:VRU125 VHY124:VHY125 UYC124:UYC125 UOG124:UOG125 UEK124:UEK125 TUO124:TUO125 TKS124:TKS125 TAW124:TAW125 SRA124:SRA125 SHE124:SHE125 RXI124:RXI125 RNM124:RNM125 RDQ124:RDQ125 QTU124:QTU125 QJY124:QJY125 QAC124:QAC125 PQG124:PQG125 PGK124:PGK125 OWO124:OWO125 OMS124:OMS125 OCW124:OCW125 NTA124:NTA125 NJE124:NJE125 MZI124:MZI125 MPM124:MPM125 MFQ124:MFQ125 LVU124:LVU125 LLY124:LLY125 LCC124:LCC125 KSG124:KSG125 KIK124:KIK125 JYO124:JYO125 JOS124:JOS125 JEW124:JEW125 IVA124:IVA125 ILE124:ILE125 IBI124:IBI125 HRM124:HRM125 HHQ124:HHQ125 GXU124:GXU125 GNY124:GNY125 GEC124:GEC125 FUG124:FUG125 FKK124:FKK125 FAO124:FAO125 EQS124:EQS125 EGW124:EGW125 DXA124:DXA125 DNE124:DNE125 DDI124:DDI125 CTM124:CTM125 CJQ124:CJQ125 BZU124:BZU125 BPY124:BPY125 BGC124:BGC125 AWG124:AWG125 AMK124:AMK125 ACO124:ACO125 SS124:SS125 IW124:IW125 WVM124:WVM125 WLQ124:WLQ125 WBU124:WBU125 VRY124:VRY125 VIC124:VIC125 UYG124:UYG125 UOK124:UOK125 UEO124:UEO125 TUS124:TUS125 TKW124:TKW125 TBA124:TBA125 SRE124:SRE125 SHI124:SHI125 RXM124:RXM125 RNQ124:RNQ125 RDU124:RDU125 QTY124:QTY125 QKC124:QKC125 QAG124:QAG125 PQK124:PQK125 PGO124:PGO125 OWS124:OWS125 OMW124:OMW125 ODA124:ODA125 NTE124:NTE125 NJI124:NJI125 MZM124:MZM125 MPQ124:MPQ125 MFU124:MFU125 LVY124:LVY125 LMC124:LMC125 LCG124:LCG125 KSK124:KSK125 KIO124:KIO125 JYS124:JYS125 JOW124:JOW125 JFA124:JFA125 IVE124:IVE125 ILI124:ILI125 IBM124:IBM125 HRQ124:HRQ125 HHU124:HHU125 GXY124:GXY125 GOC124:GOC125 GEG124:GEG125 FUK124:FUK125 FKO124:FKO125 FAS124:FAS125 EQW124:EQW125 EHA124:EHA125 DXE124:DXE125 DNI124:DNI125 DDM124:DDM125 CTQ124:CTQ125 CJU124:CJU125 BZY124:BZY125 BQC124:BQC125 BGG124:BGG125 AWK124:AWK125 AMO124:AMO125 ACS124:ACS125 DDX327:DDX864 DNT327:DNT864 DXP327:DXP864 EHL327:EHL864 ERH327:ERH864 FBD327:FBD864 FKZ327:FKZ864 FUV327:FUV864 GER327:GER864 GON327:GON864 GYJ327:GYJ864 HIF327:HIF864 HSB327:HSB864 IBX327:IBX864 ILT327:ILT864 IVP327:IVP864 JFL327:JFL864 JPH327:JPH864 JZD327:JZD864 KIZ327:KIZ864 KSV327:KSV864 LCR327:LCR864 LMN327:LMN864 LWJ327:LWJ864 MGF327:MGF864 MQB327:MQB864 MZX327:MZX864 NJT327:NJT864 NTP327:NTP864 ODL327:ODL864 ONH327:ONH864 OXD327:OXD864 PGZ327:PGZ864 PQV327:PQV864 QAR327:QAR864 QKN327:QKN864 QUJ327:QUJ864 REF327:REF864 ROB327:ROB864 RXX327:RXX864 SHT327:SHT864 SRP327:SRP864 TBL327:TBL864 TLH327:TLH864 TVD327:TVD864 UEZ327:UEZ864 UOV327:UOV864 UYR327:UYR864 VIN327:VIN864 VSJ327:VSJ864 WCF327:WCF864 WMB327:WMB864 WVX327:WVX864 JH327:JH865 TD327:TD865 ACZ327:ACZ865 AMV327:AMV865 AWR327:AWR865 BGN327:BGN865 BQJ327:BQJ865 CAF327:CAF865 CKB327:CKB865 CTX327:CTX865 DDT327:DDT865 DNP327:DNP865 DXL327:DXL865 EHH327:EHH865 ERD327:ERD865 FAZ327:FAZ865 FKV327:FKV865 FUR327:FUR865 GEN327:GEN865 GOJ327:GOJ865 GYF327:GYF865 HIB327:HIB865 HRX327:HRX865 IBT327:IBT865 ILP327:ILP865 IVL327:IVL865 JFH327:JFH865 JPD327:JPD865 JYZ327:JYZ865 KIV327:KIV865 KSR327:KSR865 LCN327:LCN865 LMJ327:LMJ865 LWF327:LWF865 MGB327:MGB865 MPX327:MPX865 MZT327:MZT865 NJP327:NJP865 NTL327:NTL865 ODH327:ODH865 OND327:OND865 OWZ327:OWZ865 PGV327:PGV865 PQR327:PQR865 QAN327:QAN865 QKJ327:QKJ865 QUF327:QUF865 REB327:REB865 RNX327:RNX865 RXT327:RXT865 SHP327:SHP865 SRL327:SRL865 TBH327:TBH865 TLD327:TLD865 TUZ327:TUZ865 UEV327:UEV865 UOR327:UOR865 UYN327:UYN865 VIJ327:VIJ865 VSF327:VSF865 WCB327:WCB865 WLX327:WLX865 WVT327:WVT865 JL327:JL864 AMZ327:AMZ864 TH327:TH864 ADD327:ADD864 AWV327:AWV864 U113:U116 U181 ADB325:ADB326 AMX325:AMX326 AWT325:AWT326 BGP325:BGP326 BQL325:BQL326 CAH325:CAH326 CKD325:CKD326 CTZ325:CTZ326 DDV325:DDV326 DNR325:DNR326 DXN325:DXN326 EHJ325:EHJ326 ERF325:ERF326 FBB325:FBB326 FKX325:FKX326 FUT325:FUT326 GEP325:GEP326 GOL325:GOL326 GYH325:GYH326 HID325:HID326 HRZ325:HRZ326 IBV325:IBV326 ILR325:ILR326 IVN325:IVN326 JFJ325:JFJ326 JPF325:JPF326 JZB325:JZB326 KIX325:KIX326 KST325:KST326 LCP325:LCP326 LML325:LML326 LWH325:LWH326 MGD325:MGD326 MPZ325:MPZ326 MZV325:MZV326 NJR325:NJR326 NTN325:NTN326 ODJ325:ODJ326 ONF325:ONF326 OXB325:OXB326 PGX325:PGX326 PQT325:PQT326 QAP325:QAP326 QKL325:QKL326 QUH325:QUH326 RED325:RED326 RNZ325:RNZ326 RXV325:RXV326 SHR325:SHR326 SRN325:SRN326 TBJ325:TBJ326 TLF325:TLF326 TVB325:TVB326 UEX325:UEX326 UOT325:UOT326 UYP325:UYP326 VIL325:VIL326 VSH325:VSH326 WCD325:WCD326 WLZ325:WLZ326 WVV325:WVV326 JJ325:JJ326 TF325:TF326 BGR327:BGR864 BGE247:BGE248 N239 R239 O247 S247 BQA247:BQA248 BZW247:BZW248 CJS247:CJS248 CTO247:CTO248 DDK247:DDK248 DNG247:DNG248 DXC247:DXC248 EGY247:EGY248 EQU247:EQU248 FAQ247:FAQ248 FKM247:FKM248 FUI247:FUI248 GEE247:GEE248 GOA247:GOA248 GXW247:GXW248 HHS247:HHS248 HRO247:HRO248 IBK247:IBK248 ILG247:ILG248 IVC247:IVC248 JEY247:JEY248 JOU247:JOU248 JYQ247:JYQ248 KIM247:KIM248 KSI247:KSI248 LCE247:LCE248 LMA247:LMA248 LVW247:LVW248 MFS247:MFS248 MPO247:MPO248 MZK247:MZK248 NJG247:NJG248 NTC247:NTC248 OCY247:OCY248 OMU247:OMU248 OWQ247:OWQ248 PGM247:PGM248 PQI247:PQI248 QAE247:QAE248 QKA247:QKA248 QTW247:QTW248 RDS247:RDS248 RNO247:RNO248 RXK247:RXK248 SHG247:SHG248 SRC247:SRC248 TAY247:TAY248 TKU247:TKU248 TUQ247:TUQ248 UEM247:UEM248 UOI247:UOI248 UYE247:UYE248 VIA247:VIA248 VRW247:VRW248 WBS247:WBS248 WLO247:WLO248 WVK247:WVK248 IY247:IY248 SU247:SU248 ACQ247:ACQ248 AMM247:AMM248 AWI247:AWI248 BQN327:BQN864 CAJ327:CAJ864 S173:S174 W31:W32 ACS175 AMO175 AWK175 BGG175 BQC175 BZY175 CJU175 CTQ175 DDM175 DNI175 DXE175 EHA175 EQW175 FAS175 FKO175 FUK175 GEG175 GOC175 GXY175 HHU175 HRQ175 IBM175 ILI175 IVE175 JFA175 JOW175 JYS175 KIO175 KSK175 LCG175 LMC175 LVY175 MFU175 MPQ175 MZM175 NJI175 NTE175 ODA175 OMW175 OWS175 PGO175 PQK175 QAG175 QKC175 QTY175 RDU175 RNQ175 RXM175 SHI175 SRE175 TBA175 TKW175 TUS175 UEO175 UOK175 UYG175 VIC175 VRY175 WBU175 WLQ175 WVM175 IW175 SS175 ACO175 AMK175 AWG175 BGC175 BPY175 BZU175 CJQ175 CTM175 DDI175 DNE175 DXA175 EGW175 EQS175 FAO175 FKK175 FUG175 GEC175 GNY175 GXU175 HHQ175 HRM175 IBI175 ILE175 IVA175 JEW175 JOS175 JYO175 KIK175 KSG175 LCC175 LLY175 LVU175 MFQ175 MPM175 MZI175 NJE175 NTA175 OCW175 OMS175 OWO175 PGK175 PQG175 QAC175 QJY175 QTU175 RDQ175 RNM175 RXI175 SHE175 SRA175 TAW175 TKS175 TUO175 UEK175 UOG175 UYC175 VHY175 VRU175 WBQ175 WLM175 WVI175 JA175 R175:R176 O173:O174 WVV205 U254 CTT140:CTT143 WVV188 U232 R128:R129 ABQ129:ABQ131 ALM129:ALM131 AVI129:AVI131 BFE129:BFE131 BPA129:BPA131 BYW129:BYW131 CIS129:CIS131 CSO129:CSO131 DCK129:DCK131 DMG129:DMG131 DWC129:DWC131 EFY129:EFY131 EPU129:EPU131 EZQ129:EZQ131 FJM129:FJM131 FTI129:FTI131 GDE129:GDE131 GNA129:GNA131 GWW129:GWW131 HGS129:HGS131 HQO129:HQO131 IAK129:IAK131 IKG129:IKG131 IUC129:IUC131 JDY129:JDY131 JNU129:JNU131 JXQ129:JXQ131 KHM129:KHM131 KRI129:KRI131 LBE129:LBE131 LLA129:LLA131 LUW129:LUW131 MES129:MES131 MOO129:MOO131 MYK129:MYK131 NIG129:NIG131 NSC129:NSC131 OBY129:OBY131 OLU129:OLU131 OVQ129:OVQ131 PFM129:PFM131 PPI129:PPI131 PZE129:PZE131 QJA129:QJA131 QSW129:QSW131 RCS129:RCS131 RMO129:RMO131 RWK129:RWK131 SGG129:SGG131 SQC129:SQC131 SZY129:SZY131 TJU129:TJU131 TTQ129:TTQ131 UDM129:UDM131 UNI129:UNI131 UXE129:UXE131 VHA129:VHA131 VQW129:VQW131 WAS129:WAS131 WKO129:WKO131 WUK129:WUK131 HU129:HU131 WUG129:WUG131 WKK129:WKK131 WAO129:WAO131 VQS129:VQS131 VGW129:VGW131 UXA129:UXA131 UNE129:UNE131 UDI129:UDI131 TTM129:TTM131 TJQ129:TJQ131 SZU129:SZU131 SPY129:SPY131 SGC129:SGC131 RWG129:RWG131 RMK129:RMK131 RCO129:RCO131 QSS129:QSS131 QIW129:QIW131 PZA129:PZA131 PPE129:PPE131 PFI129:PFI131 OVM129:OVM131 OLQ129:OLQ131 OBU129:OBU131 NRY129:NRY131 NIC129:NIC131 MYG129:MYG131 MOK129:MOK131 MEO129:MEO131 LUS129:LUS131 LKW129:LKW131 LBA129:LBA131 KRE129:KRE131 KHI129:KHI131 JXM129:JXM131 JNQ129:JNQ131 JDU129:JDU131 ITY129:ITY131 IKC129:IKC131 IAG129:IAG131 HQK129:HQK131 HGO129:HGO131 GWS129:GWS131 GMW129:GMW131 GDA129:GDA131 FTE129:FTE131 FJI129:FJI131 EZM129:EZM131 EPQ129:EPQ131 EFU129:EFU131 DVY129:DVY131 DMC129:DMC131 DCG129:DCG131 CSK129:CSK131 CIO129:CIO131 BYS129:BYS131 BOW129:BOW131 BFA129:BFA131 AVE129:AVE131 ALI129:ALI131 ABM129:ABM131 RQ129:RQ131 HY129:HY131 RU129:RU131 O117:O131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IY31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JC31 ACQ31 SU31 AMM31 S57 SU90:SU106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SU48 JC48 IY48 WVK48 WLO48 WBS48 VRW48 VIA48 UYE48 UOI48 UEM48 TUQ48 TKU48 TAY48 SRC48 SHG48 RXK48 RNO48 RDS48 QTW48 QKA48 QAE48 PQI48 PGM48 OWQ48 OMU48 OCY48 NTC48 NJG48 MZK48 MPO48 MFS48 LVW48 LMA48 LCE48 KSI48 KIM48 JYQ48 JOU48 JEY48 IVC48 ILG48 IBK48 HRO48 HHS48 GXW48 GOA48 GEE48 FUI48 FKM48 FAQ48 EQU48 EGY48 DXC48 DNG48 DDK48 CTO48 CJS48 BZW48 BQA48 BGE48 AWI48 AMM48 ACQ48 SY48 ACU48 U235 O234:O238 WLZ188 WCD188 VSH188 VIL188 UYP188 UOT188 UEX188 TVB188 TLF188 TBJ188 SRN188 SHR188 RXV188 RNZ188 RED188 QUH188 QKL188 QAP188 PQT188 PGX188 OXB188 ONF188 ODJ188 NTN188 NJR188 MZV188 MPZ188 MGD188 LWH188 LML188 LCP188 KST188 KIX188 JZB188 JPF188 JFJ188 IVN188 ILR188 IBV188 HRZ188 HID188 GYH188 GOL188 GEP188 FUT188 FKX188 FBB188 ERF188 EHJ188 DXN188 DNR188 DDV188 CTZ188 CKD188 CAH188 BQL188 BGP188 AWT188 AMX188 ADB188 TF188 JJ188 WVZ188 WMD188 WCH188 VSL188 VIP188 UYT188 UOX188 UFB188 TVF188 TLJ188 TBN188 SRR188 SHV188 RXZ188 ROD188 REH188 QUL188 QKP188 QAT188 PQX188 PHB188 OXF188 ONJ188 ODN188 NTR188 NJV188 MZZ188 MQD188 MGH188 LWL188 LMP188 LCT188 KSX188 KJB188 JZF188 JPJ188 JFN188 IVR188 ILV188 IBZ188 HSD188 HIH188 GYL188 GOP188 GET188 FUX188 FLB188 FBF188 ERJ188 EHN188 DXR188 DNV188 DDZ188 CUD188 CKH188 CAL188 BQP188 BGT188 AWX188 ANB188 ADF188 TJ188 JN188 U243:U246 WLZ190 WVV190 JN190 TJ190 ADF190 ANB190 AWX190 BGT190 BQP190 CAL190 CKH190 CUD190 DDZ190 DNV190 DXR190 EHN190 ERJ190 FBF190 FLB190 FUX190 GET190 GOP190 GYL190 HIH190 HSD190 IBZ190 ILV190 IVR190 JFN190 JPJ190 JZF190 KJB190 KSX190 LCT190 LMP190 LWL190 MGH190 MQD190 MZZ190 NJV190 NTR190 ODN190 ONJ190 OXF190 PHB190 PQX190 QAT190 QKP190 QUL190 REH190 ROD190 RXZ190 SHV190 SRR190 TBN190 TLJ190 TVF190 UFB190 UOX190 UYT190 VIP190 VSL190 WCH190 WMD190 WVZ190 JJ190 TF190 ADB190 AMX190 AWT190 BGP190 BQL190 CAH190 CKD190 CTZ190 DDV190 DNR190 DXN190 EHJ190 ERF190 FBB190 FKX190 FUT190 GEP190 GOL190 GYH190 HID190 HRZ190 IBV190 ILR190 IVN190 JFJ190 JPF190 JZB190 KIX190 KST190 LCP190 LML190 LWH190 MGD190 MPZ190 MZV190 NJR190 NTN190 ODJ190 ONF190 OXB190 PGX190 PQT190 QAP190 QKL190 QUH190 RED190 RNZ190 RXV190 SHR190 SRN190 TBJ190 TLF190 TVB190 UEX190 UOT190 UYP190 VIL190 VSH190 WCD190 WLZ193 WVV193 JN193 TJ193 ADF193 ANB193 AWX193 BGT193 BQP193 CAL193 CKH193 CUD193 DDZ193 DNV193 DXR193 EHN193 ERJ193 FBF193 FLB193 FUX193 GET193 GOP193 GYL193 HIH193 HSD193 IBZ193 ILV193 IVR193 JFN193 JPJ193 JZF193 KJB193 KSX193 LCT193 LMP193 LWL193 MGH193 MQD193 MZZ193 NJV193 NTR193 ODN193 ONJ193 OXF193 PHB193 PQX193 QAT193 QKP193 QUL193 REH193 ROD193 RXZ193 SHV193 SRR193 TBN193 TLJ193 TVF193 UFB193 UOX193 UYT193 VIP193 VSL193 WCH193 WMD193 WVZ193 JJ193 TF193 ADB193 AMX193 AWT193 BGP193 BQL193 CAH193 CKD193 CTZ193 DDV193 DNR193 DXN193 EHJ193 ERF193 FBB193 FKX193 FUT193 GEP193 GOL193 GYH193 HID193 HRZ193 IBV193 ILR193 IVN193 JFJ193 JPF193 JZB193 KIX193 KST193 LCP193 LML193 LWH193 MGD193 MPZ193 MZV193 NJR193 NTN193 ODJ193 ONF193 OXB193 PGX193 PQT193 QAP193 QKL193 QUH193 RED193 RNZ193 RXV193 SHR193 SRN193 TBJ193 TLF193 TVB193 UEX193 UOT193 UYP193 VIL193 VSH193 WCD193 WLZ196 WVV196 JN196 TJ196 ADF196 ANB196 AWX196 BGT196 BQP196 CAL196 CKH196 CUD196 DDZ196 DNV196 DXR196 EHN196 ERJ196 FBF196 FLB196 FUX196 GET196 GOP196 GYL196 HIH196 HSD196 IBZ196 ILV196 IVR196 JFN196 JPJ196 JZF196 KJB196 KSX196 LCT196 LMP196 LWL196 MGH196 MQD196 MZZ196 NJV196 NTR196 ODN196 ONJ196 OXF196 PHB196 PQX196 QAT196 QKP196 QUL196 REH196 ROD196 RXZ196 SHV196 SRR196 TBN196 TLJ196 TVF196 UFB196 UOX196 UYT196 VIP196 VSL196 WCH196 WMD196 WVZ196 JJ196 TF196 ADB196 AMX196 AWT196 BGP196 BQL196 CAH196 CKD196 CTZ196 DDV196 DNR196 DXN196 EHJ196 ERF196 FBB196 FKX196 FUT196 GEP196 GOL196 GYH196 HID196 HRZ196 IBV196 ILR196 IVN196 JFJ196 JPF196 JZB196 KIX196 KST196 LCP196 LML196 LWH196 MGD196 MPZ196 MZV196 NJR196 NTN196 ODJ196 ONF196 OXB196 PGX196 PQT196 QAP196 QKL196 QUH196 RED196 RNZ196 RXV196 SHR196 SRN196 TBJ196 TLF196 TVB196 UEX196 UOT196 UYP196 VIL196 VSH196 WCD196 WLZ199 WVV199 JN199 TJ199 ADF199 ANB199 AWX199 BGT199 BQP199 CAL199 CKH199 CUD199 DDZ199 DNV199 DXR199 EHN199 ERJ199 FBF199 FLB199 FUX199 GET199 GOP199 GYL199 HIH199 HSD199 IBZ199 ILV199 IVR199 JFN199 JPJ199 JZF199 KJB199 KSX199 LCT199 LMP199 LWL199 MGH199 MQD199 MZZ199 NJV199 NTR199 ODN199 ONJ199 OXF199 PHB199 PQX199 QAT199 QKP199 QUL199 REH199 ROD199 RXZ199 SHV199 SRR199 TBN199 TLJ199 TVF199 UFB199 UOX199 UYT199 VIP199 VSL199 WCH199 WMD199 WVZ199 JJ199 TF199 ADB199 AMX199 AWT199 BGP199 BQL199 CAH199 CKD199 CTZ199 DDV199 DNR199 DXN199 EHJ199 ERF199 FBB199 FKX199 FUT199 GEP199 GOL199 GYH199 HID199 HRZ199 IBV199 ILR199 IVN199 JFJ199 JPF199 JZB199 KIX199 KST199 LCP199 LML199 LWH199 MGD199 MPZ199 MZV199 NJR199 NTN199 ODJ199 ONF199 OXB199 PGX199 PQT199 QAP199 QKL199 QUH199 RED199 RNZ199 RXV199 SHR199 SRN199 TBJ199 TLF199 TVB199 UEX199 UOT199 UYP199 VIL199 VSH199 WCD199 WLZ202 WVV202 JN202 TJ202 ADF202 ANB202 AWX202 BGT202 BQP202 CAL202 CKH202 CUD202 DDZ202 DNV202 DXR202 EHN202 ERJ202 FBF202 FLB202 FUX202 GET202 GOP202 GYL202 HIH202 HSD202 IBZ202 ILV202 IVR202 JFN202 JPJ202 JZF202 KJB202 KSX202 LCT202 LMP202 LWL202 MGH202 MQD202 MZZ202 NJV202 NTR202 ODN202 ONJ202 OXF202 PHB202 PQX202 QAT202 QKP202 QUL202 REH202 ROD202 RXZ202 SHV202 SRR202 TBN202 TLJ202 TVF202 UFB202 UOX202 UYT202 VIP202 VSL202 WCH202 WMD202 WVZ202 JJ202 TF202 ADB202 AMX202 AWT202 BGP202 BQL202 CAH202 CKD202 CTZ202 DDV202 DNR202 DXN202 EHJ202 ERF202 FBB202 FKX202 FUT202 GEP202 GOL202 GYH202 HID202 HRZ202 IBV202 ILR202 IVN202 JFJ202 JPF202 JZB202 KIX202 KST202 LCP202 LML202 LWH202 MGD202 MPZ202 MZV202 NJR202 NTN202 ODJ202 ONF202 OXB202 PGX202 PQT202 QAP202 QKL202 QUH202 RED202 RNZ202 RXV202 SHR202 SRN202 TBJ202 TLF202 TVB202 UEX202 UOT202 UYP202 VIL202 VSH202 WCD202 JN205 TJ205 ADF205 ANB205 AWX205 BGT205 BQP205 CAL205 CKH205 CUD205 DDZ205 DNV205 DXR205 EHN205 ERJ205 FBF205 FLB205 FUX205 GET205 GOP205 GYL205 HIH205 HSD205 IBZ205 ILV205 IVR205 JFN205 JPJ205 JZF205 KJB205 KSX205 LCT205 LMP205 LWL205 MGH205 MQD205 MZZ205 NJV205 NTR205 ODN205 ONJ205 OXF205 PHB205 PQX205 QAT205 QKP205 QUL205 REH205 ROD205 RXZ205 SHV205 SRR205 TBN205 TLJ205 TVF205 UFB205 UOX205 UYT205 VIP205 VSL205 WCH205 WMD205 WVZ205 JJ205 TF205 ADB205 AMX205 AWT205 BGP205 BQL205 CAH205 CKD205 CTZ205 DDV205 DNR205 DXN205 EHJ205 ERF205 FBB205 FKX205 FUT205 GEP205 GOL205 GYH205 HID205 HRZ205 IBV205 ILR205 IVN205 JFJ205 JPF205 JZB205 KIX205 KST205 LCP205 LML205 LWH205 MGD205 MPZ205 MZV205 NJR205 NTN205 ODJ205 ONF205 OXB205 PGX205 PQT205 QAP205 QKL205 QUH205 RED205 RNZ205 RXV205 SHR205 SRN205 TBJ205 TLF205 TVB205 UEX205 UOT205 UYP205 VIL205 VSH205 WCD205 IX176 WLV325:WLV326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IW32:IW33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JA32:JA33 ACO32:ACO33 SS32:SS33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IZ57 SR57 SV57 IV57 WVH57 WLL57 WBP57 VRT57 VHX57 UYB57 UOF57 UEJ57 TUN57 TKR57 TAV57 SQZ57 SHD57 RXH57 RNL57 RDP57 QTT57 QJX57 QAB57 PQF57 PGJ57 OWN57 OMR57 OCV57 NSZ57 NJD57 MZH57 MPL57 MFP57 LVT57 LLX57 LCB57 KSF57 KIJ57 JYN57 JOR57 JEV57 IUZ57 ILD57 IBH57 HRL57 HHP57 GXT57 GNX57 GEB57 FUF57 FKJ57 FAN57 EQR57 EGV57 DWZ57 DND57 DDH57 CTL57 CJP57 BZT57 BPX57 BGB57 AWF57 AMJ57 ACN57 ACR57 AMN57 W57 S50 AMK32:AMK33 CKF327:CKF864 DDP140:DDP143 CAB140:CAB143 BQF140:BQF143 BGJ140:BGJ143 AWN140:AWN143 AMR140:AMR143 ACV140:ACV143 SZ140:SZ143 JD140:JD143 WVL140:WVL143 WLP140:WLP143 WBT140:WBT143 VRX140:VRX143 VIB140:VIB143 UYF140:UYF143 UOJ140:UOJ143 UEN140:UEN143 TUR140:TUR143 TKV140:TKV143 TAZ140:TAZ143 SRD140:SRD143 SHH140:SHH143 RXL140:RXL143 RNP140:RNP143 RDT140:RDT143 QTX140:QTX143 QKB140:QKB143 QAF140:QAF143 PQJ140:PQJ143 PGN140:PGN143 OWR140:OWR143 OMV140:OMV143 OCZ140:OCZ143 NTD140:NTD143 NJH140:NJH143 MZL140:MZL143 MPP140:MPP143 MFT140:MFT143 LVX140:LVX143 LMB140:LMB143 LCF140:LCF143 KSJ140:KSJ143 KIN140:KIN143 JYR140:JYR143 JOV140:JOV143 JEZ140:JEZ143 IVD140:IVD143 ILH140:ILH143 IBL140:IBL143 HRP140:HRP143 HHT140:HHT143 GXX140:GXX143 GOB140:GOB143 GEF140:GEF143 FUJ140:FUJ143 FKN140:FKN143 FAR140:FAR143 EQV140:EQV143 EGZ140:EGZ143 DXD140:DXD143 DNH140:DNH143 DDL140:DDL143 CTP140:CTP143 CJT140:CJT143 BZX140:BZX143 BQB140:BQB143 BGF140:BGF143 AWJ140:AWJ143 AMN140:AMN143 ACR140:ACR143 SV140:SV143 IZ140:IZ143 WVP140:WVP143 WLT140:WLT143 WBX140:WBX143 VSB140:VSB143 VIF140:VIF143 UYJ140:UYJ143 UON140:UON143 UER140:UER143 TUV140:TUV143 TKZ140:TKZ143 TBD140:TBD143 SRH140:SRH143 SHL140:SHL143 RXP140:RXP143 RNT140:RNT143 RDX140:RDX143 QUB140:QUB143 QKF140:QKF143 QAJ140:QAJ143 PQN140:PQN143 PGR140:PGR143 OWV140:OWV143 OMZ140:OMZ143 ODD140:ODD143 NTH140:NTH143 NJL140:NJL143 MZP140:MZP143 MPT140:MPT143 MFX140:MFX143 LWB140:LWB143 LMF140:LMF143 LCJ140:LCJ143 KSN140:KSN143 KIR140:KIR143 JYV140:JYV143 JOZ140:JOZ143 JFD140:JFD143 IVH140:IVH143 ILL140:ILL143 IBP140:IBP143 HRT140:HRT143 HHX140:HHX143 GYB140:GYB143 GOF140:GOF143 GEJ140:GEJ143 FUN140:FUN143 FKR140:FKR143 FAV140:FAV143 EQZ140:EQZ143 EHD140:EHD143 O140:O145 O253:O257 N267 SW175 ST176 ACP176 AML176 AWH176 BGD176 BPZ176 BZV176 CJR176 CTN176 DDJ176 DNF176 DXB176 EGX176 EQT176 FAP176 FKL176 FUH176 GED176 GNZ176 GXV176 HHR176 HRN176 IBJ176 ILF176 IVB176 JEX176 JOT176 JYP176 KIL176 KSH176 LCD176 LLZ176 LVV176 MFR176 MPN176 MZJ176 NJF176 NTB176 OCX176 OMT176 OWP176 PGL176 PQH176 QAD176 QJZ176 QTV176 RDR176 RNN176 RXJ176 SHF176 SRB176 TAX176 TKT176 TUP176 UEL176 UOH176 UYD176 VHZ176 VRV176 WBR176 WLN176 WVJ176 IT176 SP176 ACL176 AMH176 AWD176 BFZ176 BPV176 BZR176 CJN176 CTJ176 DDF176 DNB176 DWX176 EGT176 EQP176 FAL176 FKH176 FUD176 GDZ176 GNV176 GXR176 HHN176 HRJ176 IBF176 ILB176 IUX176 JET176 JOP176 JYL176 KIH176 KSD176 LBZ176 LLV176 LVR176 MFN176 MPJ176 MZF176 NJB176 NSX176 OCT176 OMP176 OWL176 PGH176 PQD176 PZZ176 QJV176 QTR176 RDN176 RNJ176 RXF176 SHB176 SQX176 TAT176 TKP176 TUL176 UEH176 UOD176 UXZ176 VHV176 VRR176 WBN176 WLJ176 WVF176 ACI243:ACI246 WLZ205 S253:S257 DXH140:DXH143 S107 WWB275 WCJ275 JL275 TH275 ADD275 AMZ275 AWV275 BGR275 BQN275 CAJ275 CKF275 CUB275 DDX275 DNT275 DXP275 EHL275 ERH275 FBD275 FKZ275 FUV275 GER275 GON275 GYJ275 HIF275 HSB275 IBX275 ILT275 IVP275 JFL275 JPH275 JZD275 KIZ275 KSV275 LCR275 LMN275 LWJ275 MGF275 MQB275 MZX275 NJT275 NTP275 ODL275 ONH275 OXD275 PGZ275 PQV275 QAR275 QKN275 QUJ275 REF275 ROB275 RXX275 SHT275 SRP275 TBL275 TLH275 TVD275 UEZ275 UOV275 UYR275 VIN275 VSJ275 WCF275 WMB275 WVX275 WMF275 JP275 TL275 ADH275 AND275 AWZ275 BGV275 BQR275 CAN275 CKJ275 CUF275 DEB275 DNX275 DXT275 EHP275 ERL275 FBH275 FLD275 FUZ275 GEV275 GOR275 GYN275 HIJ275 HSF275 ICB275 ILX275 IVT275 JFP275 JPL275 JZH275 KJD275 KSZ275 LCV275 LMR275 LWN275 MGJ275 MQF275 NAB275 NJX275 NTT275 ODP275 ONL275 OXH275 PHD275 PQZ275 QAV275 QKR275 QUN275 REJ275 ROF275 RYB275 SHX275 SRT275 TBP275 TLL275 TVH275 UFD275 UOZ275 UYV275 VIR275 VSN275 VSN277:VSN280 WWB277:WWB280 WCJ277:WCJ280 JL277:JL280 TH277:TH280 ADD277:ADD280 AMZ277:AMZ280 AWV277:AWV280 BGR277:BGR280 BQN277:BQN280 CAJ277:CAJ280 CKF277:CKF280 CUB277:CUB280 DDX277:DDX280 DNT277:DNT280 DXP277:DXP280 EHL277:EHL280 ERH277:ERH280 FBD277:FBD280 FKZ277:FKZ280 FUV277:FUV280 GER277:GER280 GON277:GON280 GYJ277:GYJ280 HIF277:HIF280 HSB277:HSB280 IBX277:IBX280 ILT277:ILT280 IVP277:IVP280 JFL277:JFL280 JPH277:JPH280 JZD277:JZD280 KIZ277:KIZ280 KSV277:KSV280 LCR277:LCR280 LMN277:LMN280 LWJ277:LWJ280 MGF277:MGF280 MQB277:MQB280 MZX277:MZX280 NJT277:NJT280 NTP277:NTP280 ODL277:ODL280 ONH277:ONH280 OXD277:OXD280 PGZ277:PGZ280 PQV277:PQV280 QAR277:QAR280 QKN277:QKN280 QUJ277:QUJ280 REF277:REF280 ROB277:ROB280 RXX277:RXX280 SHT277:SHT280 SRP277:SRP280 TBL277:TBL280 TLH277:TLH280 TVD277:TVD280 UEZ277:UEZ280 UOV277:UOV280 UYR277:UYR280 VIN277:VIN280 VSJ277:VSJ280 WCF277:WCF280 WMB277:WMB280 WVX277:WVX280 WMF277:WMF280 JP277:JP280 TL277:TL280 ADH277:ADH280 AND277:AND280 AWZ277:AWZ280 BGV277:BGV280 BQR277:BQR280 CAN277:CAN280 CKJ277:CKJ280 CUF277:CUF280 DEB277:DEB280 DNX277:DNX280 DXT277:DXT280 EHP277:EHP280 ERL277:ERL280 FBH277:FBH280 FLD277:FLD280 FUZ277:FUZ280 GEV277:GEV280 GOR277:GOR280 GYN277:GYN280 HIJ277:HIJ280 HSF277:HSF280 ICB277:ICB280 ILX277:ILX280 IVT277:IVT280 JFP277:JFP280 JPL277:JPL280 JZH277:JZH280 KJD277:KJD280 KSZ277:KSZ280 LCV277:LCV280 LMR277:LMR280 LWN277:LWN280 MGJ277:MGJ280 MQF277:MQF280 NAB277:NAB280 NJX277:NJX280 NTT277:NTT280 ODP277:ODP280 ONL277:ONL280 OXH277:OXH280 PHD277:PHD280 PQZ277:PQZ280 QAV277:QAV280 QKR277:QKR280 QUN277:QUN280 REJ277:REJ280 ROF277:ROF280 RYB277:RYB280 SHX277:SHX280 SRT277:SRT280 TBP277:TBP280 TLL277:TLL280 TVH277:TVH280 UFD277:UFD280 UOZ277:UOZ280 UYV277:UYV280 VIR277:VIR280 BGC257 AWG257 O294:O309 TG318 Q240 BGJ55 CJX140:CJX143 DNL140:DNL143 AMK257 ACO257 SS257 ACK257 AMG257 AWC257 BFY257 BPU257 BZQ257 CJM257 CTI257 DDE257 DNA257 DWW257 EGS257 EQO257 FAK257 FKG257 FUC257 GDY257 GNU257 GXQ257 HHM257 HRI257 IBE257 ILA257 IUW257 JES257 JOO257 JYK257 KIG257 KSC257 LBY257 LLU257 LVQ257 MFM257 MPI257 MZE257 NJA257 NSW257 OCS257 OMO257 OWK257 PGG257 PQC257 PZY257 QJU257 QTQ257 RDM257 RNI257 RXE257 SHA257 SQW257 TAS257 TKO257 TUK257 UEG257 UOC257 UXY257 VHU257 VRQ257 WBM257 WLI257 WVE257 IS257 IW257 SO257 WVI257 WLM257 WBQ257 VRU257 VHY257 UYC257 UOG257 UEK257 TUO257 TKS257 TAW257 SRA257 SHE257 RXI257 RNM257 RDQ257 QTU257 QJY257 QAC257 PQG257 PGK257 OWO257 OMS257 OCW257 NTA257 NJE257 MZI257 MPM257 MFQ257 LVU257 LLY257 LCC257 KSG257 KIK257 JYO257 JOS257 JEW257 IVA257 ILE257 IBI257 HRM257 HHQ257 GXU257 GNY257 GEC257 FUG257 FKK257 FAO257 EQS257 EGW257 DXA257 DNE257 DDI257 CTM257 CJQ257 BZU257 BPY257 R267 JK318 WWA318 WME318 WCI318 VSM318 VIQ318 UYU318 UOY318 UFC318 TVG318 TLK318 TBO318 SRS318 SHW318 RYA318 ROE318 REI318 QUM318 QKQ318 QAU318 PQY318 PHC318 OXG318 ONK318 ODO318 NTS318 NJW318 NAA318 MQE318 MGI318 LWM318 LMQ318 LCU318 KSY318 KJC318 JZG318 JPK318 JFO318 IVS318 ILW318 ICA318 HSE318 HII318 GYM318 GOQ318 GEU318 FUY318 FLC318 FBG318 ERK318 EHO318 DXS318 DNW318 DEA318 CUE318 CKI318 CAM318 BQQ318 BGU318 AWY318 ANC318 ADG318 TK318 JO318 WVW318 WMA318 WCE318 VSI318 VIM318 UYQ318 UOU318 UEY318 TVC318 TLG318 TBK318 SRO318 SHS318 RXW318 ROA318 REE318 QUI318 QKM318 QAQ318 PQU318 PGY318 OXC318 ONG318 ODK318 NTO318 NJS318 MZW318 MQA318 MGE318 LWI318 LMM318 LCQ318 KSU318 KIY318 JZC318 JPG318 JFK318 IVO318 ILS318 IBW318 HSA318 HIE318 GYI318 GOM318 GEQ318 FUU318 FKY318 FBC318 ERG318 EHK318 DXO318 DNS318 DDW318 CUA318 CKE318 CAI318 BQM318 BGQ318 AWU318 AMY318 ADC318 S325:S864 BGE238:BGE242 AME243:AME246 AWA243:AWA246 BFW243:BFW246 BPS243:BPS246 BZO243:BZO246 CJK243:CJK246 CTG243:CTG246 DDC243:DDC246 DMY243:DMY246 DWU243:DWU246 EGQ243:EGQ246 EQM243:EQM246 FAI243:FAI246 FKE243:FKE246 FUA243:FUA246 GDW243:GDW246 GNS243:GNS246 GXO243:GXO246 HHK243:HHK246 HRG243:HRG246 IBC243:IBC246 IKY243:IKY246 IUU243:IUU246 JEQ243:JEQ246 JOM243:JOM246 JYI243:JYI246 KIE243:KIE246 KSA243:KSA246 LBW243:LBW246 LLS243:LLS246 LVO243:LVO246 MFK243:MFK246 MPG243:MPG246 MZC243:MZC246 NIY243:NIY246 NSU243:NSU246 OCQ243:OCQ246 OMM243:OMM246 OWI243:OWI246 PGE243:PGE246 PQA243:PQA246 PZW243:PZW246 QJS243:QJS246 QTO243:QTO246 RDK243:RDK246 RNG243:RNG246 RXC243:RXC246 SGY243:SGY246 SQU243:SQU246 TAQ243:TAQ246 TKM243:TKM246 TUI243:TUI246 UEE243:UEE246 UOA243:UOA246 UXW243:UXW246 VHS243:VHS246 VRO243:VRO246 WBK243:WBK246 WLG243:WLG246 WVC243:WVC246 IQ243:IQ246 R241:R242 SM243:SM246 S140:S145 AWI238:AWI242 AMM238:AMM242 ACQ238:ACQ242 SU238:SU242 IY238:IY242 WVK238:WVK242 WLO238:WLO242 WBS238:WBS242 VRW238:VRW242 VIA238:VIA242 UYE238:UYE242 UOI238:UOI242 UEM238:UEM242 TUQ238:TUQ242 TKU238:TKU242 TAY238:TAY242 SRC238:SRC242 SHG238:SHG242 RXK238:RXK242 RNO238:RNO242 RDS238:RDS242 QTW238:QTW242 QKA238:QKA242 QAE238:QAE242 PQI238:PQI242 PGM238:PGM242 OWQ238:OWQ242 OMU238:OMU242 OCY238:OCY242 NTC238:NTC242 NJG238:NJG242 MZK238:MZK242 MPO238:MPO242 MFS238:MFS242 LVW238:LVW242 LMA238:LMA242 LCE238:LCE242 KSI238:KSI242 KIM238:KIM242 JYQ238:JYQ242 JOU238:JOU242 JEY238:JEY242 IVC238:IVC242 ILG238:ILG242 IBK238:IBK242 HRO238:HRO242 HHS238:HHS242 GXW238:GXW242 GOA238:GOA242 GEE238:GEE242 FUI238:FUI242 FKM238:FKM242 FAQ238:FAQ242 EQU238:EQU242 EGY238:EGY242 DXC238:DXC242 DNG238:DNG242 DDK238:DDK242 CTO238:CTO242 CJS238:CJS242 BZW238:BZW242 BQA238:BQA242 ADC192 AMY192 AWU192 BGQ192 BQM192 CAI192 CKE192 CUA192 DDW192 DNS192 DXO192 EHK192 ERG192 FBC192 FKY192 FUU192 GEQ192 GOM192 GYI192 HIE192 HSA192 IBW192 ILS192 IVO192 JFK192 JPG192 JZC192 KIY192 KSU192 LCQ192 LMM192 LWI192 MGE192 MQA192 MZW192 NJS192 NTO192 ODK192 ONG192 OXC192 PGY192 PQU192 QAQ192 QKM192 QUI192 REE192 ROA192 RXW192 SHS192 SRO192 TBK192 TLG192 TVC192 UEY192 UOU192 UYQ192 VIM192 VSI192 WCE192 WMA192 WVW192 JO192 TK192 ADG192 ANC192 AWY192 BGU192 BQQ192 CAM192 CKI192 CUE192 DEA192 DNW192 DXS192 EHO192 ERK192 FBG192 FLC192 FUY192 GEU192 GOQ192 GYM192 HII192 HSE192 ICA192 ILW192 IVS192 JFO192 JPK192 JZG192 KJC192 KSY192 LCU192 LMQ192 LWM192 MGI192 MQE192 NAA192 NJW192 NTS192 ODO192 ONK192 OXG192 PHC192 PQY192 QAU192 QKQ192 QUM192 REI192 ROE192 RYA192 SHW192 SRS192 TBO192 TLK192 TVG192 UFC192 UOY192 UYU192 VIQ192 VSM192 WCI192 WME192 WWA192 JK192 TG192 TG195 JK195 WWA195 WME195 WCI195 VSM195 VIQ195 UYU195 UOY195 UFC195 TVG195 TLK195 TBO195 SRS195 SHW195 RYA195 ROE195 REI195 QUM195 QKQ195 QAU195 PQY195 PHC195 OXG195 ONK195 ODO195 NTS195 NJW195 NAA195 MQE195 MGI195 LWM195 LMQ195 LCU195 KSY195 KJC195 JZG195 JPK195 JFO195 IVS195 ILW195 ICA195 HSE195 HII195 GYM195 GOQ195 GEU195 FUY195 FLC195 FBG195 ERK195 EHO195 DXS195 DNW195 DEA195 CUE195 CKI195 CAM195 BQQ195 BGU195 AWY195 ANC195 ADG195 TK195 JO195 WVW195 WMA195 WCE195 VSI195 VIM195 UYQ195 UOU195 UEY195 TVC195 TLG195 TBK195 SRO195 SHS195 RXW195 ROA195 REE195 QUI195 QKM195 QAQ195 PQU195 PGY195 OXC195 ONG195 ODK195 NTO195 NJS195 MZW195 MQA195 MGE195 LWI195 LMM195 LCQ195 KSU195 KIY195 JZC195 JPG195 JFK195 IVO195 ILS195 IBW195 HSA195 HIE195 GYI195 GOM195 GEQ195 FUU195 FKY195 FBC195 ERG195 EHK195 DXO195 DNS195 DDW195 CUA195 CKE195 CAI195 BQM195 BGQ195 AWU195 AMY195 ADC195 AMY198 AWU198 BGQ198 BQM198 CAI198 CKE198 CUA198 DDW198 DNS198 DXO198 EHK198 ERG198 FBC198 FKY198 FUU198 GEQ198 GOM198 GYI198 HIE198 HSA198 IBW198 ILS198 IVO198 JFK198 JPG198 JZC198 KIY198 KSU198 LCQ198 LMM198 LWI198 MGE198 MQA198 MZW198 NJS198 NTO198 ODK198 ONG198 OXC198 PGY198 PQU198 QAQ198 QKM198 QUI198 REE198 ROA198 RXW198 SHS198 SRO198 TBK198 TLG198 TVC198 UEY198 UOU198 UYQ198 VIM198 VSI198 WCE198 WMA198 WVW198 JO198 TK198 ADG198 ANC198 AWY198 BGU198 BQQ198 CAM198 CKI198 CUE198 DEA198 DNW198 DXS198 EHO198 ERK198 FBG198 FLC198 FUY198 GEU198 GOQ198 GYM198 HII198 HSE198 ICA198 ILW198 IVS198 JFO198 JPK198 JZG198 KJC198 KSY198 LCU198 LMQ198 LWM198 MGI198 MQE198 NAA198 NJW198 NTS198 ODO198 ONK198 OXG198 PHC198 PQY198 QAU198 QKQ198 QUM198 REI198 ROE198 RYA198 SHW198 SRS198 TBO198 TLK198 TVG198 UFC198 UOY198 UYU198 VIQ198 VSM198 WCI198 WME198 WWA198 JK198 ADC198 TG198 TG201 ADC201 JK201 WWA201 WME201 WCI201 VSM201 VIQ201 UYU201 UOY201 UFC201 TVG201 TLK201 TBO201 SRS201 SHW201 RYA201 ROE201 REI201 QUM201 QKQ201 QAU201 PQY201 PHC201 OXG201 ONK201 ODO201 NTS201 NJW201 NAA201 MQE201 MGI201 LWM201 LMQ201 LCU201 KSY201 KJC201 JZG201 JPK201 JFO201 IVS201 ILW201 ICA201 HSE201 HII201 GYM201 GOQ201 GEU201 FUY201 FLC201 FBG201 ERK201 EHO201 DXS201 DNW201 DEA201 CUE201 CKI201 CAM201 BQQ201 BGU201 AWY201 ANC201 ADG201 TK201 JO201 WVW201 WMA201 WCE201 VSI201 VIM201 UYQ201 UOU201 UEY201 TVC201 TLG201 TBK201 SRO201 SHS201 RXW201 ROA201 REE201 QUI201 QKM201 QAQ201 PQU201 PGY201 OXC201 ONG201 ODK201 NTO201 NJS201 MZW201 MQA201 MGE201 LWI201 LMM201 LCQ201 KSU201 KIY201 JZC201 JPG201 JFK201 IVO201 ILS201 IBW201 HSA201 HIE201 GYI201 GOM201 GEQ201 FUU201 FKY201 FBC201 ERG201 EHK201 DXO201 DNS201 DDW201 CUA201 CKE201 CAI201 BQM201 BGQ201 AWU201 AMY201 AWU204 AWU206 BGQ204 BGQ206 BQM204 BQM206 CAI204 CAI206 CKE204 CKE206 CUA204 CUA206 DDW204 DDW206 DNS204 DNS206 DXO204 DXO206 EHK204 EHK206 ERG204 ERG206 FBC204 FBC206 FKY204 FKY206 FUU204 FUU206 GEQ204 GEQ206 GOM204 GOM206 GYI204 GYI206 HIE204 HIE206 HSA204 HSA206 IBW204 IBW206 ILS204 ILS206 IVO204 IVO206 JFK204 JFK206 JPG204 JPG206 JZC204 JZC206 KIY204 KIY206 KSU204 KSU206 LCQ204 LCQ206 LMM204 LMM206 LWI204 LWI206 MGE204 MGE206 MQA204 MQA206 MZW204 MZW206 NJS204 NJS206 NTO204 NTO206 ODK204 ODK206 ONG204 ONG206 OXC204 OXC206 PGY204 PGY206 PQU204 PQU206 QAQ204 QAQ206 QKM204 QKM206 QUI204 QUI206 REE204 REE206 ROA204 ROA206 RXW204 RXW206 SHS204 SHS206 SRO204 SRO206 TBK204 TBK206 TLG204 TLG206 TVC204 TVC206 UEY204 UEY206 UOU204 UOU206 UYQ204 UYQ206 VIM204 VIM206 VSI204 VSI206 WCE204 WCE206 WMA204 WMA206 WVW204 WVW206 JO204 JO206 TK204 TK206 ADG204 ADG206 ANC204 ANC206 AWY204 AWY206 BGU204 BGU206 BQQ204 BQQ206 CAM204 CAM206 CKI204 CKI206 CUE204 CUE206 DEA204 DEA206 DNW204 DNW206 DXS204 DXS206 EHO204 EHO206 ERK204 ERK206 FBG204 FBG206 FLC204 FLC206 FUY204 FUY206 GEU204 GEU206 GOQ204 GOQ206 GYM204 GYM206 HII204 HII206 HSE204 HSE206 ICA204 ICA206 ILW204 ILW206 IVS204 IVS206 JFO204 JFO206 JPK204 JPK206 JZG204 JZG206 KJC204 KJC206 KSY204 KSY206 LCU204 LCU206 LMQ204 LMQ206 LWM204 LWM206 MGI204 MGI206 MQE204 MQE206 NAA204 NAA206 NJW204 NJW206 NTS204 NTS206 ODO204 ODO206 ONK204 ONK206 OXG204 OXG206 PHC204 PHC206 PQY204 PQY206 QAU204 QAU206 QKQ204 QKQ206 QUM204 QUM206 REI204 REI206 ROE204 ROE206 RYA204 RYA206 SHW204 SHW206 SRS204 SRS206 TBO204 TBO206 TLK204 TLK206 TVG204 TVG206 UFC204 UFC206 UOY204 UOY206 UYU204 UYU206 VIQ204 VIQ206 VSM204 VSM206 WCI204 WCI206 WME204 WME206 WWA204 WWA206 JK204 JK206 O183:O206 AMY204 AMY206 ADC204 ADC206 TG204 TG206 S183:S206 SU283:SU290 U240 R310:R315 U301:U303 S294:S309 N241:N242 AMM90:AMM106 AWI90:AWI106 BGE90:BGE106 BQA90:BQA106 BZW90:BZW106 CJS90:CJS106 CTO90:CTO106 DDK90:DDK106 DNG90:DNG106 DXC90:DXC106 EGY90:EGY106 EQU90:EQU106 FAQ90:FAQ106 FKM90:FKM106 FUI90:FUI106 GEE90:GEE106 GOA90:GOA106 GXW90:GXW106 HHS90:HHS106 HRO90:HRO106 IBK90:IBK106 ILG90:ILG106 IVC90:IVC106 JEY90:JEY106 JOU90:JOU106 JYQ90:JYQ106 KIM90:KIM106 KSI90:KSI106 LCE90:LCE106 LMA90:LMA106 LVW90:LVW106 MFS90:MFS106 MPO90:MPO106 MZK90:MZK106 NJG90:NJG106 NTC90:NTC106 OCY90:OCY106 OMU90:OMU106 OWQ90:OWQ106 PGM90:PGM106 PQI90:PQI106 QAE90:QAE106 QKA90:QKA106 QTW90:QTW106 RDS90:RDS106 RNO90:RNO106 RXK90:RXK106 SHG90:SHG106 SRC90:SRC106 TAY90:TAY106 TKU90:TKU106 TUQ90:TUQ106 UEM90:UEM106 UOI90:UOI106 UYE90:UYE106 VIA90:VIA106 VRW90:VRW106 WBS90:WBS106 WLO90:WLO106 WVK90:WVK106 IY90:IY106 SY90:SY106 ACU90:ACU106 AMQ90:AMQ106 AWM90:AWM106 BGI90:BGI106 BQE90:BQE106 CAA90:CAA106 CJW90:CJW106 CTS90:CTS106 DDO90:DDO106 DNK90:DNK106 DXG90:DXG106 EHC90:EHC106 EQY90:EQY106 FAU90:FAU106 FKQ90:FKQ106 FUM90:FUM106 GEI90:GEI106 GOE90:GOE106 GYA90:GYA106 HHW90:HHW106 HRS90:HRS106 IBO90:IBO106 ILK90:ILK106 IVG90:IVG106 JFC90:JFC106 JOY90:JOY106 JYU90:JYU106 KIQ90:KIQ106 KSM90:KSM106 LCI90:LCI106 LME90:LME106 LWA90:LWA106 MFW90:MFW106 MPS90:MPS106 MZO90:MZO106 NJK90:NJK106 NTG90:NTG106 ODC90:ODC106 OMY90:OMY106 OWU90:OWU106 PGQ90:PGQ106 PQM90:PQM106 QAI90:QAI106 QKE90:QKE106 QUA90:QUA106 RDW90:RDW106 RNS90:RNS106 RXO90:RXO106 SHK90:SHK106 SRG90:SRG106 TBC90:TBC106 TKY90:TKY106 TUU90:TUU106 UEQ90:UEQ106 UOM90:UOM106 UYI90:UYI106 VIE90:VIE106 VSA90:VSA106 WBW90:WBW106 WLS90:WLS106 WVO90:WVO106 JC90:JC106 ACQ90:ACQ106 S46 BGJ46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SU50 JC50 IY50 WVK50 WLO50 WBS50 VRW50 VIA50 UYE50 UOI50 UEM50 TUQ50 TKU50 TAY50 SRC50 SHG50 RXK50 RNO50 RDS50 QTW50 QKA50 QAE50 PQI50 PGM50 OWQ50 OMU50 OCY50 NTC50 NJG50 MZK50 MPO50 MFS50 LVW50 LMA50 LCE50 KSI50 KIM50 JYQ50 JOU50 JEY50 IVC50 ILG50 IBK50 HRO50 HHS50 GXW50 GOA50 GEE50 FUI50 FKM50 FAQ50 EQU50 EGY50 DXC50 DNG50 DDK50 CTO50 CJS50 BZW50 BQA50 BGE50 AWI50 AMM50 ACQ50 SY50 W55 AMN55 ACR55 SV55 IZ55 WVL55 WLP55 WBT55 VRX55 VIB55 UYF55 UOJ55 UEN55 TUR55 TKV55 TAZ55 SRD55 SHH55 RXL55 RNP55 RDT55 QTX55 QKB55 QAF55 PQJ55 PGN55 OWR55 OMV55 OCZ55 NTD55 NJH55 MZL55 MPP55 MFT55 LVX55 LMB55 LCF55 KSJ55 KIN55 JYR55 JOV55 JEZ55 IVD55 ILH55 IBL55 HRP55 HHT55 GXX55 GOB55 GEF55 FUJ55 FKN55 FAR55 EQV55 EGZ55 DXD55 DNH55 DDL55 CTP55 CJT55 BZX55 BQB55 BGF55 AWJ55 S55 S271:S280 ACQ283:ACQ290 AMM283:AMM290 AWI283:AWI290 BGE283:BGE290 BQA283:BQA290 BZW283:BZW290 CJS283:CJS290 CTO283:CTO290 DDK283:DDK290 DNG283:DNG290 DXC283:DXC290 EGY283:EGY290 EQU283:EQU290 FAQ283:FAQ290 FKM283:FKM290 FUI283:FUI290 GEE283:GEE290 GOA283:GOA290 GXW283:GXW290 HHS283:HHS290 HRO283:HRO290 IBK283:IBK290 ILG283:ILG290 IVC283:IVC290 JEY283:JEY290 JOU283:JOU290 JYQ283:JYQ290 KIM283:KIM290 KSI283:KSI290 LCE283:LCE290 LMA283:LMA290 LVW283:LVW290 MFS283:MFS290 MPO283:MPO290 MZK283:MZK290 NJG283:NJG290 NTC283:NTC290 OCY283:OCY290 OMU283:OMU290 OWQ283:OWQ290 PGM283:PGM290 PQI283:PQI290 QAE283:QAE290 QKA283:QKA290 QTW283:QTW290 RDS283:RDS290 RNO283:RNO290 RXK283:RXK290 SHG283:SHG290 SRC283:SRC290 TAY283:TAY290 TKU283:TKU290 TUQ283:TUQ290 UEM283:UEM290 UOI283:UOI290 UYE283:UYE290 VIA283:VIA290 VRW283:VRW290 WBS283:WBS290 WLO283:WLO290 WVK283:WVK290 IY283:IY290 WVO283:WVO290 WLS283:WLS290 WBW283:WBW290 VSA283:VSA290 VIE283:VIE290 UYI283:UYI290 UOM283:UOM290 UEQ283:UEQ290 TUU283:TUU290 TKY283:TKY290 TBC283:TBC290 SRG283:SRG290 SHK283:SHK290 RXO283:RXO290 RNS283:RNS290 RDW283:RDW290 QUA283:QUA290 QKE283:QKE290 QAI283:QAI290 PQM283:PQM290 PGQ283:PGQ290 OWU283:OWU290 OMY283:OMY290 ODC283:ODC290 NTG283:NTG290 NJK283:NJK290 MZO283:MZO290 MPS283:MPS290 MFW283:MFW290 LWA283:LWA290 LME283:LME290 LCI283:LCI290 KSM283:KSM290 KIQ283:KIQ290 JYU283:JYU290 JOY283:JOY290 JFC283:JFC290 IVG283:IVG290 ILK283:ILK290 IBO283:IBO290 HRS283:HRS290 HHW283:HHW290 GYA283:GYA290 GOE283:GOE290 GEI283:GEI290 FUM283:FUM290 FKQ283:FKQ290 FAU283:FAU290 EQY283:EQY290 EHC283:EHC290 DXG283:DXG290 DNK283:DNK290 DDO283:DDO290 CTS283:CTS290 CJW283:CJW290 CAA283:CAA290 BQE283:BQE290 BGI283:BGI290 AWM283:AWM290 AMQ283:AMQ290 ACU283:ACU290 SY283:SY290 JC283:JC290 ACM238:ACM248 SQ238:SQ248 IU238:IU248 WVG238:WVG248 WLK238:WLK248 WBO238:WBO248 VRS238:VRS248 VHW238:VHW248 UYA238:UYA248 UOE238:UOE248 UEI238:UEI248 TUM238:TUM248 TKQ238:TKQ248 TAU238:TAU248 SQY238:SQY248 SHC238:SHC248 RXG238:RXG248 RNK238:RNK248 RDO238:RDO248 QTS238:QTS248 QJW238:QJW248 QAA238:QAA248 PQE238:PQE248 PGI238:PGI248 OWM238:OWM248 OMQ238:OMQ248 OCU238:OCU248 NSY238:NSY248 NJC238:NJC248 MZG238:MZG248 MPK238:MPK248 MFO238:MFO248 LVS238:LVS248 LLW238:LLW248 LCA238:LCA248 KSE238:KSE248 KII238:KII248 JYM238:JYM248 JOQ238:JOQ248 JEU238:JEU248 IUY238:IUY248 ILC238:ILC248 IBG238:IBG248 HRK238:HRK248 HHO238:HHO248 GXS238:GXS248 GNW238:GNW248 GEA238:GEA248 FUE238:FUE248 FKI238:FKI248 FAM238:FAM248 EQQ238:EQQ248 EGU238:EGU248 DWY238:DWY248 DNC238:DNC248 DDG238:DDG248 CTK238:CTK248 CJO238:CJO248 BZS238:BZS248 BPW238:BPW248 BGA238:BGA248 AWE238:AWE248 AMI238:AMI248 BGF271:BGF274 BQB271:BQB274 BZX271:BZX274 CJT271:CJT274 CTP271:CTP274 DDL271:DDL274 DNH271:DNH274 DXD271:DXD274 EGZ271:EGZ274 EQV271:EQV274 FAR271:FAR274 FKN271:FKN274 FUJ271:FUJ274 GEF271:GEF274 GOB271:GOB274 GXX271:GXX274 HHT271:HHT274 HRP271:HRP274 IBL271:IBL274 ILH271:ILH274 IVD271:IVD274 JEZ271:JEZ274 JOV271:JOV274 JYR271:JYR274 KIN271:KIN274 KSJ271:KSJ274 LCF271:LCF274 LMB271:LMB274 LVX271:LVX274 MFT271:MFT274 MPP271:MPP274 MZL271:MZL274 NJH271:NJH274 NTD271:NTD274 OCZ271:OCZ274 OMV271:OMV274 OWR271:OWR274 PGN271:PGN274 PQJ271:PQJ274 QAF271:QAF274 QKB271:QKB274 QTX271:QTX274 RDT271:RDT274 RNP271:RNP274 RXL271:RXL274 SHH271:SHH274 SRD271:SRD274 TAZ271:TAZ274 TKV271:TKV274 TUR271:TUR274 UEN271:UEN274 UOJ271:UOJ274 UYF271:UYF274 VIB271:VIB274 VRX271:VRX274 WBT271:WBT274 WLP271:WLP274 WVL271:WVL274 SR271:SR274 IZ271:IZ274 IV271:IV274 WVH271:WVH274 WLL271:WLL274 WBP271:WBP274 VRT271:VRT274 VHX271:VHX274 UYB271:UYB274 UOF271:UOF274 UEJ271:UEJ274 TUN271:TUN274 TKR271:TKR274 TAV271:TAV274 SQZ271:SQZ274 SHD271:SHD274 RXH271:RXH274 RNL271:RNL274 RDP271:RDP274 QTT271:QTT274 QJX271:QJX274 QAB271:QAB274 PQF271:PQF274 PGJ271:PGJ274 OWN271:OWN274 OMR271:OMR274 OCV271:OCV274 NSZ271:NSZ274 NJD271:NJD274 MZH271:MZH274 MPL271:MPL274 MFP271:MFP274 LVT271:LVT274 LLX271:LLX274 LCB271:LCB274 KSF271:KSF274 KIJ271:KIJ274 JYN271:JYN274 JOR271:JOR274 JEV271:JEV274 IUZ271:IUZ274 ILD271:ILD274 IBH271:IBH274 HRL271:HRL274 HHP271:HHP274 GXT271:GXT274 GNX271:GNX274 GEB271:GEB274 FUF271:FUF274 FKJ271:FKJ274 FAN271:FAN274 EQR271:EQR274 EGV271:EGV274 DWZ271:DWZ274 DND271:DND274 DDH271:DDH274 CTL271:CTL274 CJP271:CJP274 BZT271:BZT274 BPX271:BPX274 BGB271:BGB274 AWF271:AWF274 AMJ271:AMJ274 ACN271:ACN274 SV271:SV274 ACR271:ACR274 AMN271:AMN274 AWJ271:AWJ274 O271:O280 S316:S318 O316:O318 S90:S91 S209:S238 O209:O229 O320:O865</xm:sqref>
        </x14:dataValidation>
        <x14:dataValidation type="whole" allowBlank="1" showInputMessage="1" showErrorMessage="1">
          <x14:formula1>
            <xm:f>0</xm:f>
          </x14:formula1>
          <x14:formula2>
            <xm:f>100</xm:f>
          </x14:formula2>
          <xm:sqref>N65572:N66400 JG65572:JG66400 TC65572:TC66400 ACY65572:ACY66400 AMU65572:AMU66400 AWQ65572:AWQ66400 BGM65572:BGM66400 BQI65572:BQI66400 CAE65572:CAE66400 CKA65572:CKA66400 CTW65572:CTW66400 DDS65572:DDS66400 DNO65572:DNO66400 DXK65572:DXK66400 EHG65572:EHG66400 ERC65572:ERC66400 FAY65572:FAY66400 FKU65572:FKU66400 FUQ65572:FUQ66400 GEM65572:GEM66400 GOI65572:GOI66400 GYE65572:GYE66400 HIA65572:HIA66400 HRW65572:HRW66400 IBS65572:IBS66400 ILO65572:ILO66400 IVK65572:IVK66400 JFG65572:JFG66400 JPC65572:JPC66400 JYY65572:JYY66400 KIU65572:KIU66400 KSQ65572:KSQ66400 LCM65572:LCM66400 LMI65572:LMI66400 LWE65572:LWE66400 MGA65572:MGA66400 MPW65572:MPW66400 MZS65572:MZS66400 NJO65572:NJO66400 NTK65572:NTK66400 ODG65572:ODG66400 ONC65572:ONC66400 OWY65572:OWY66400 PGU65572:PGU66400 PQQ65572:PQQ66400 QAM65572:QAM66400 QKI65572:QKI66400 QUE65572:QUE66400 REA65572:REA66400 RNW65572:RNW66400 RXS65572:RXS66400 SHO65572:SHO66400 SRK65572:SRK66400 TBG65572:TBG66400 TLC65572:TLC66400 TUY65572:TUY66400 UEU65572:UEU66400 UOQ65572:UOQ66400 UYM65572:UYM66400 VII65572:VII66400 VSE65572:VSE66400 WCA65572:WCA66400 WLW65572:WLW66400 WVS65572:WVS66400 N131108:N131936 JG131108:JG131936 TC131108:TC131936 ACY131108:ACY131936 AMU131108:AMU131936 AWQ131108:AWQ131936 BGM131108:BGM131936 BQI131108:BQI131936 CAE131108:CAE131936 CKA131108:CKA131936 CTW131108:CTW131936 DDS131108:DDS131936 DNO131108:DNO131936 DXK131108:DXK131936 EHG131108:EHG131936 ERC131108:ERC131936 FAY131108:FAY131936 FKU131108:FKU131936 FUQ131108:FUQ131936 GEM131108:GEM131936 GOI131108:GOI131936 GYE131108:GYE131936 HIA131108:HIA131936 HRW131108:HRW131936 IBS131108:IBS131936 ILO131108:ILO131936 IVK131108:IVK131936 JFG131108:JFG131936 JPC131108:JPC131936 JYY131108:JYY131936 KIU131108:KIU131936 KSQ131108:KSQ131936 LCM131108:LCM131936 LMI131108:LMI131936 LWE131108:LWE131936 MGA131108:MGA131936 MPW131108:MPW131936 MZS131108:MZS131936 NJO131108:NJO131936 NTK131108:NTK131936 ODG131108:ODG131936 ONC131108:ONC131936 OWY131108:OWY131936 PGU131108:PGU131936 PQQ131108:PQQ131936 QAM131108:QAM131936 QKI131108:QKI131936 QUE131108:QUE131936 REA131108:REA131936 RNW131108:RNW131936 RXS131108:RXS131936 SHO131108:SHO131936 SRK131108:SRK131936 TBG131108:TBG131936 TLC131108:TLC131936 TUY131108:TUY131936 UEU131108:UEU131936 UOQ131108:UOQ131936 UYM131108:UYM131936 VII131108:VII131936 VSE131108:VSE131936 WCA131108:WCA131936 WLW131108:WLW131936 WVS131108:WVS131936 N196644:N197472 JG196644:JG197472 TC196644:TC197472 ACY196644:ACY197472 AMU196644:AMU197472 AWQ196644:AWQ197472 BGM196644:BGM197472 BQI196644:BQI197472 CAE196644:CAE197472 CKA196644:CKA197472 CTW196644:CTW197472 DDS196644:DDS197472 DNO196644:DNO197472 DXK196644:DXK197472 EHG196644:EHG197472 ERC196644:ERC197472 FAY196644:FAY197472 FKU196644:FKU197472 FUQ196644:FUQ197472 GEM196644:GEM197472 GOI196644:GOI197472 GYE196644:GYE197472 HIA196644:HIA197472 HRW196644:HRW197472 IBS196644:IBS197472 ILO196644:ILO197472 IVK196644:IVK197472 JFG196644:JFG197472 JPC196644:JPC197472 JYY196644:JYY197472 KIU196644:KIU197472 KSQ196644:KSQ197472 LCM196644:LCM197472 LMI196644:LMI197472 LWE196644:LWE197472 MGA196644:MGA197472 MPW196644:MPW197472 MZS196644:MZS197472 NJO196644:NJO197472 NTK196644:NTK197472 ODG196644:ODG197472 ONC196644:ONC197472 OWY196644:OWY197472 PGU196644:PGU197472 PQQ196644:PQQ197472 QAM196644:QAM197472 QKI196644:QKI197472 QUE196644:QUE197472 REA196644:REA197472 RNW196644:RNW197472 RXS196644:RXS197472 SHO196644:SHO197472 SRK196644:SRK197472 TBG196644:TBG197472 TLC196644:TLC197472 TUY196644:TUY197472 UEU196644:UEU197472 UOQ196644:UOQ197472 UYM196644:UYM197472 VII196644:VII197472 VSE196644:VSE197472 WCA196644:WCA197472 WLW196644:WLW197472 WVS196644:WVS197472 N262180:N263008 JG262180:JG263008 TC262180:TC263008 ACY262180:ACY263008 AMU262180:AMU263008 AWQ262180:AWQ263008 BGM262180:BGM263008 BQI262180:BQI263008 CAE262180:CAE263008 CKA262180:CKA263008 CTW262180:CTW263008 DDS262180:DDS263008 DNO262180:DNO263008 DXK262180:DXK263008 EHG262180:EHG263008 ERC262180:ERC263008 FAY262180:FAY263008 FKU262180:FKU263008 FUQ262180:FUQ263008 GEM262180:GEM263008 GOI262180:GOI263008 GYE262180:GYE263008 HIA262180:HIA263008 HRW262180:HRW263008 IBS262180:IBS263008 ILO262180:ILO263008 IVK262180:IVK263008 JFG262180:JFG263008 JPC262180:JPC263008 JYY262180:JYY263008 KIU262180:KIU263008 KSQ262180:KSQ263008 LCM262180:LCM263008 LMI262180:LMI263008 LWE262180:LWE263008 MGA262180:MGA263008 MPW262180:MPW263008 MZS262180:MZS263008 NJO262180:NJO263008 NTK262180:NTK263008 ODG262180:ODG263008 ONC262180:ONC263008 OWY262180:OWY263008 PGU262180:PGU263008 PQQ262180:PQQ263008 QAM262180:QAM263008 QKI262180:QKI263008 QUE262180:QUE263008 REA262180:REA263008 RNW262180:RNW263008 RXS262180:RXS263008 SHO262180:SHO263008 SRK262180:SRK263008 TBG262180:TBG263008 TLC262180:TLC263008 TUY262180:TUY263008 UEU262180:UEU263008 UOQ262180:UOQ263008 UYM262180:UYM263008 VII262180:VII263008 VSE262180:VSE263008 WCA262180:WCA263008 WLW262180:WLW263008 WVS262180:WVS263008 N327716:N328544 JG327716:JG328544 TC327716:TC328544 ACY327716:ACY328544 AMU327716:AMU328544 AWQ327716:AWQ328544 BGM327716:BGM328544 BQI327716:BQI328544 CAE327716:CAE328544 CKA327716:CKA328544 CTW327716:CTW328544 DDS327716:DDS328544 DNO327716:DNO328544 DXK327716:DXK328544 EHG327716:EHG328544 ERC327716:ERC328544 FAY327716:FAY328544 FKU327716:FKU328544 FUQ327716:FUQ328544 GEM327716:GEM328544 GOI327716:GOI328544 GYE327716:GYE328544 HIA327716:HIA328544 HRW327716:HRW328544 IBS327716:IBS328544 ILO327716:ILO328544 IVK327716:IVK328544 JFG327716:JFG328544 JPC327716:JPC328544 JYY327716:JYY328544 KIU327716:KIU328544 KSQ327716:KSQ328544 LCM327716:LCM328544 LMI327716:LMI328544 LWE327716:LWE328544 MGA327716:MGA328544 MPW327716:MPW328544 MZS327716:MZS328544 NJO327716:NJO328544 NTK327716:NTK328544 ODG327716:ODG328544 ONC327716:ONC328544 OWY327716:OWY328544 PGU327716:PGU328544 PQQ327716:PQQ328544 QAM327716:QAM328544 QKI327716:QKI328544 QUE327716:QUE328544 REA327716:REA328544 RNW327716:RNW328544 RXS327716:RXS328544 SHO327716:SHO328544 SRK327716:SRK328544 TBG327716:TBG328544 TLC327716:TLC328544 TUY327716:TUY328544 UEU327716:UEU328544 UOQ327716:UOQ328544 UYM327716:UYM328544 VII327716:VII328544 VSE327716:VSE328544 WCA327716:WCA328544 WLW327716:WLW328544 WVS327716:WVS328544 N393252:N394080 JG393252:JG394080 TC393252:TC394080 ACY393252:ACY394080 AMU393252:AMU394080 AWQ393252:AWQ394080 BGM393252:BGM394080 BQI393252:BQI394080 CAE393252:CAE394080 CKA393252:CKA394080 CTW393252:CTW394080 DDS393252:DDS394080 DNO393252:DNO394080 DXK393252:DXK394080 EHG393252:EHG394080 ERC393252:ERC394080 FAY393252:FAY394080 FKU393252:FKU394080 FUQ393252:FUQ394080 GEM393252:GEM394080 GOI393252:GOI394080 GYE393252:GYE394080 HIA393252:HIA394080 HRW393252:HRW394080 IBS393252:IBS394080 ILO393252:ILO394080 IVK393252:IVK394080 JFG393252:JFG394080 JPC393252:JPC394080 JYY393252:JYY394080 KIU393252:KIU394080 KSQ393252:KSQ394080 LCM393252:LCM394080 LMI393252:LMI394080 LWE393252:LWE394080 MGA393252:MGA394080 MPW393252:MPW394080 MZS393252:MZS394080 NJO393252:NJO394080 NTK393252:NTK394080 ODG393252:ODG394080 ONC393252:ONC394080 OWY393252:OWY394080 PGU393252:PGU394080 PQQ393252:PQQ394080 QAM393252:QAM394080 QKI393252:QKI394080 QUE393252:QUE394080 REA393252:REA394080 RNW393252:RNW394080 RXS393252:RXS394080 SHO393252:SHO394080 SRK393252:SRK394080 TBG393252:TBG394080 TLC393252:TLC394080 TUY393252:TUY394080 UEU393252:UEU394080 UOQ393252:UOQ394080 UYM393252:UYM394080 VII393252:VII394080 VSE393252:VSE394080 WCA393252:WCA394080 WLW393252:WLW394080 WVS393252:WVS394080 N458788:N459616 JG458788:JG459616 TC458788:TC459616 ACY458788:ACY459616 AMU458788:AMU459616 AWQ458788:AWQ459616 BGM458788:BGM459616 BQI458788:BQI459616 CAE458788:CAE459616 CKA458788:CKA459616 CTW458788:CTW459616 DDS458788:DDS459616 DNO458788:DNO459616 DXK458788:DXK459616 EHG458788:EHG459616 ERC458788:ERC459616 FAY458788:FAY459616 FKU458788:FKU459616 FUQ458788:FUQ459616 GEM458788:GEM459616 GOI458788:GOI459616 GYE458788:GYE459616 HIA458788:HIA459616 HRW458788:HRW459616 IBS458788:IBS459616 ILO458788:ILO459616 IVK458788:IVK459616 JFG458788:JFG459616 JPC458788:JPC459616 JYY458788:JYY459616 KIU458788:KIU459616 KSQ458788:KSQ459616 LCM458788:LCM459616 LMI458788:LMI459616 LWE458788:LWE459616 MGA458788:MGA459616 MPW458788:MPW459616 MZS458788:MZS459616 NJO458788:NJO459616 NTK458788:NTK459616 ODG458788:ODG459616 ONC458788:ONC459616 OWY458788:OWY459616 PGU458788:PGU459616 PQQ458788:PQQ459616 QAM458788:QAM459616 QKI458788:QKI459616 QUE458788:QUE459616 REA458788:REA459616 RNW458788:RNW459616 RXS458788:RXS459616 SHO458788:SHO459616 SRK458788:SRK459616 TBG458788:TBG459616 TLC458788:TLC459616 TUY458788:TUY459616 UEU458788:UEU459616 UOQ458788:UOQ459616 UYM458788:UYM459616 VII458788:VII459616 VSE458788:VSE459616 WCA458788:WCA459616 WLW458788:WLW459616 WVS458788:WVS459616 N524324:N525152 JG524324:JG525152 TC524324:TC525152 ACY524324:ACY525152 AMU524324:AMU525152 AWQ524324:AWQ525152 BGM524324:BGM525152 BQI524324:BQI525152 CAE524324:CAE525152 CKA524324:CKA525152 CTW524324:CTW525152 DDS524324:DDS525152 DNO524324:DNO525152 DXK524324:DXK525152 EHG524324:EHG525152 ERC524324:ERC525152 FAY524324:FAY525152 FKU524324:FKU525152 FUQ524324:FUQ525152 GEM524324:GEM525152 GOI524324:GOI525152 GYE524324:GYE525152 HIA524324:HIA525152 HRW524324:HRW525152 IBS524324:IBS525152 ILO524324:ILO525152 IVK524324:IVK525152 JFG524324:JFG525152 JPC524324:JPC525152 JYY524324:JYY525152 KIU524324:KIU525152 KSQ524324:KSQ525152 LCM524324:LCM525152 LMI524324:LMI525152 LWE524324:LWE525152 MGA524324:MGA525152 MPW524324:MPW525152 MZS524324:MZS525152 NJO524324:NJO525152 NTK524324:NTK525152 ODG524324:ODG525152 ONC524324:ONC525152 OWY524324:OWY525152 PGU524324:PGU525152 PQQ524324:PQQ525152 QAM524324:QAM525152 QKI524324:QKI525152 QUE524324:QUE525152 REA524324:REA525152 RNW524324:RNW525152 RXS524324:RXS525152 SHO524324:SHO525152 SRK524324:SRK525152 TBG524324:TBG525152 TLC524324:TLC525152 TUY524324:TUY525152 UEU524324:UEU525152 UOQ524324:UOQ525152 UYM524324:UYM525152 VII524324:VII525152 VSE524324:VSE525152 WCA524324:WCA525152 WLW524324:WLW525152 WVS524324:WVS525152 N589860:N590688 JG589860:JG590688 TC589860:TC590688 ACY589860:ACY590688 AMU589860:AMU590688 AWQ589860:AWQ590688 BGM589860:BGM590688 BQI589860:BQI590688 CAE589860:CAE590688 CKA589860:CKA590688 CTW589860:CTW590688 DDS589860:DDS590688 DNO589860:DNO590688 DXK589860:DXK590688 EHG589860:EHG590688 ERC589860:ERC590688 FAY589860:FAY590688 FKU589860:FKU590688 FUQ589860:FUQ590688 GEM589860:GEM590688 GOI589860:GOI590688 GYE589860:GYE590688 HIA589860:HIA590688 HRW589860:HRW590688 IBS589860:IBS590688 ILO589860:ILO590688 IVK589860:IVK590688 JFG589860:JFG590688 JPC589860:JPC590688 JYY589860:JYY590688 KIU589860:KIU590688 KSQ589860:KSQ590688 LCM589860:LCM590688 LMI589860:LMI590688 LWE589860:LWE590688 MGA589860:MGA590688 MPW589860:MPW590688 MZS589860:MZS590688 NJO589860:NJO590688 NTK589860:NTK590688 ODG589860:ODG590688 ONC589860:ONC590688 OWY589860:OWY590688 PGU589860:PGU590688 PQQ589860:PQQ590688 QAM589860:QAM590688 QKI589860:QKI590688 QUE589860:QUE590688 REA589860:REA590688 RNW589860:RNW590688 RXS589860:RXS590688 SHO589860:SHO590688 SRK589860:SRK590688 TBG589860:TBG590688 TLC589860:TLC590688 TUY589860:TUY590688 UEU589860:UEU590688 UOQ589860:UOQ590688 UYM589860:UYM590688 VII589860:VII590688 VSE589860:VSE590688 WCA589860:WCA590688 WLW589860:WLW590688 WVS589860:WVS590688 N655396:N656224 JG655396:JG656224 TC655396:TC656224 ACY655396:ACY656224 AMU655396:AMU656224 AWQ655396:AWQ656224 BGM655396:BGM656224 BQI655396:BQI656224 CAE655396:CAE656224 CKA655396:CKA656224 CTW655396:CTW656224 DDS655396:DDS656224 DNO655396:DNO656224 DXK655396:DXK656224 EHG655396:EHG656224 ERC655396:ERC656224 FAY655396:FAY656224 FKU655396:FKU656224 FUQ655396:FUQ656224 GEM655396:GEM656224 GOI655396:GOI656224 GYE655396:GYE656224 HIA655396:HIA656224 HRW655396:HRW656224 IBS655396:IBS656224 ILO655396:ILO656224 IVK655396:IVK656224 JFG655396:JFG656224 JPC655396:JPC656224 JYY655396:JYY656224 KIU655396:KIU656224 KSQ655396:KSQ656224 LCM655396:LCM656224 LMI655396:LMI656224 LWE655396:LWE656224 MGA655396:MGA656224 MPW655396:MPW656224 MZS655396:MZS656224 NJO655396:NJO656224 NTK655396:NTK656224 ODG655396:ODG656224 ONC655396:ONC656224 OWY655396:OWY656224 PGU655396:PGU656224 PQQ655396:PQQ656224 QAM655396:QAM656224 QKI655396:QKI656224 QUE655396:QUE656224 REA655396:REA656224 RNW655396:RNW656224 RXS655396:RXS656224 SHO655396:SHO656224 SRK655396:SRK656224 TBG655396:TBG656224 TLC655396:TLC656224 TUY655396:TUY656224 UEU655396:UEU656224 UOQ655396:UOQ656224 UYM655396:UYM656224 VII655396:VII656224 VSE655396:VSE656224 WCA655396:WCA656224 WLW655396:WLW656224 WVS655396:WVS656224 N720932:N721760 JG720932:JG721760 TC720932:TC721760 ACY720932:ACY721760 AMU720932:AMU721760 AWQ720932:AWQ721760 BGM720932:BGM721760 BQI720932:BQI721760 CAE720932:CAE721760 CKA720932:CKA721760 CTW720932:CTW721760 DDS720932:DDS721760 DNO720932:DNO721760 DXK720932:DXK721760 EHG720932:EHG721760 ERC720932:ERC721760 FAY720932:FAY721760 FKU720932:FKU721760 FUQ720932:FUQ721760 GEM720932:GEM721760 GOI720932:GOI721760 GYE720932:GYE721760 HIA720932:HIA721760 HRW720932:HRW721760 IBS720932:IBS721760 ILO720932:ILO721760 IVK720932:IVK721760 JFG720932:JFG721760 JPC720932:JPC721760 JYY720932:JYY721760 KIU720932:KIU721760 KSQ720932:KSQ721760 LCM720932:LCM721760 LMI720932:LMI721760 LWE720932:LWE721760 MGA720932:MGA721760 MPW720932:MPW721760 MZS720932:MZS721760 NJO720932:NJO721760 NTK720932:NTK721760 ODG720932:ODG721760 ONC720932:ONC721760 OWY720932:OWY721760 PGU720932:PGU721760 PQQ720932:PQQ721760 QAM720932:QAM721760 QKI720932:QKI721760 QUE720932:QUE721760 REA720932:REA721760 RNW720932:RNW721760 RXS720932:RXS721760 SHO720932:SHO721760 SRK720932:SRK721760 TBG720932:TBG721760 TLC720932:TLC721760 TUY720932:TUY721760 UEU720932:UEU721760 UOQ720932:UOQ721760 UYM720932:UYM721760 VII720932:VII721760 VSE720932:VSE721760 WCA720932:WCA721760 WLW720932:WLW721760 WVS720932:WVS721760 N786468:N787296 JG786468:JG787296 TC786468:TC787296 ACY786468:ACY787296 AMU786468:AMU787296 AWQ786468:AWQ787296 BGM786468:BGM787296 BQI786468:BQI787296 CAE786468:CAE787296 CKA786468:CKA787296 CTW786468:CTW787296 DDS786468:DDS787296 DNO786468:DNO787296 DXK786468:DXK787296 EHG786468:EHG787296 ERC786468:ERC787296 FAY786468:FAY787296 FKU786468:FKU787296 FUQ786468:FUQ787296 GEM786468:GEM787296 GOI786468:GOI787296 GYE786468:GYE787296 HIA786468:HIA787296 HRW786468:HRW787296 IBS786468:IBS787296 ILO786468:ILO787296 IVK786468:IVK787296 JFG786468:JFG787296 JPC786468:JPC787296 JYY786468:JYY787296 KIU786468:KIU787296 KSQ786468:KSQ787296 LCM786468:LCM787296 LMI786468:LMI787296 LWE786468:LWE787296 MGA786468:MGA787296 MPW786468:MPW787296 MZS786468:MZS787296 NJO786468:NJO787296 NTK786468:NTK787296 ODG786468:ODG787296 ONC786468:ONC787296 OWY786468:OWY787296 PGU786468:PGU787296 PQQ786468:PQQ787296 QAM786468:QAM787296 QKI786468:QKI787296 QUE786468:QUE787296 REA786468:REA787296 RNW786468:RNW787296 RXS786468:RXS787296 SHO786468:SHO787296 SRK786468:SRK787296 TBG786468:TBG787296 TLC786468:TLC787296 TUY786468:TUY787296 UEU786468:UEU787296 UOQ786468:UOQ787296 UYM786468:UYM787296 VII786468:VII787296 VSE786468:VSE787296 WCA786468:WCA787296 WLW786468:WLW787296 WVS786468:WVS787296 N852004:N852832 JG852004:JG852832 TC852004:TC852832 ACY852004:ACY852832 AMU852004:AMU852832 AWQ852004:AWQ852832 BGM852004:BGM852832 BQI852004:BQI852832 CAE852004:CAE852832 CKA852004:CKA852832 CTW852004:CTW852832 DDS852004:DDS852832 DNO852004:DNO852832 DXK852004:DXK852832 EHG852004:EHG852832 ERC852004:ERC852832 FAY852004:FAY852832 FKU852004:FKU852832 FUQ852004:FUQ852832 GEM852004:GEM852832 GOI852004:GOI852832 GYE852004:GYE852832 HIA852004:HIA852832 HRW852004:HRW852832 IBS852004:IBS852832 ILO852004:ILO852832 IVK852004:IVK852832 JFG852004:JFG852832 JPC852004:JPC852832 JYY852004:JYY852832 KIU852004:KIU852832 KSQ852004:KSQ852832 LCM852004:LCM852832 LMI852004:LMI852832 LWE852004:LWE852832 MGA852004:MGA852832 MPW852004:MPW852832 MZS852004:MZS852832 NJO852004:NJO852832 NTK852004:NTK852832 ODG852004:ODG852832 ONC852004:ONC852832 OWY852004:OWY852832 PGU852004:PGU852832 PQQ852004:PQQ852832 QAM852004:QAM852832 QKI852004:QKI852832 QUE852004:QUE852832 REA852004:REA852832 RNW852004:RNW852832 RXS852004:RXS852832 SHO852004:SHO852832 SRK852004:SRK852832 TBG852004:TBG852832 TLC852004:TLC852832 TUY852004:TUY852832 UEU852004:UEU852832 UOQ852004:UOQ852832 UYM852004:UYM852832 VII852004:VII852832 VSE852004:VSE852832 WCA852004:WCA852832 WLW852004:WLW852832 WVS852004:WVS852832 N917540:N918368 JG917540:JG918368 TC917540:TC918368 ACY917540:ACY918368 AMU917540:AMU918368 AWQ917540:AWQ918368 BGM917540:BGM918368 BQI917540:BQI918368 CAE917540:CAE918368 CKA917540:CKA918368 CTW917540:CTW918368 DDS917540:DDS918368 DNO917540:DNO918368 DXK917540:DXK918368 EHG917540:EHG918368 ERC917540:ERC918368 FAY917540:FAY918368 FKU917540:FKU918368 FUQ917540:FUQ918368 GEM917540:GEM918368 GOI917540:GOI918368 GYE917540:GYE918368 HIA917540:HIA918368 HRW917540:HRW918368 IBS917540:IBS918368 ILO917540:ILO918368 IVK917540:IVK918368 JFG917540:JFG918368 JPC917540:JPC918368 JYY917540:JYY918368 KIU917540:KIU918368 KSQ917540:KSQ918368 LCM917540:LCM918368 LMI917540:LMI918368 LWE917540:LWE918368 MGA917540:MGA918368 MPW917540:MPW918368 MZS917540:MZS918368 NJO917540:NJO918368 NTK917540:NTK918368 ODG917540:ODG918368 ONC917540:ONC918368 OWY917540:OWY918368 PGU917540:PGU918368 PQQ917540:PQQ918368 QAM917540:QAM918368 QKI917540:QKI918368 QUE917540:QUE918368 REA917540:REA918368 RNW917540:RNW918368 RXS917540:RXS918368 SHO917540:SHO918368 SRK917540:SRK918368 TBG917540:TBG918368 TLC917540:TLC918368 TUY917540:TUY918368 UEU917540:UEU918368 UOQ917540:UOQ918368 UYM917540:UYM918368 VII917540:VII918368 VSE917540:VSE918368 WCA917540:WCA918368 WLW917540:WLW918368 WVS917540:WVS918368 N983076:N983904 JG983076:JG983904 TC983076:TC983904 ACY983076:ACY983904 AMU983076:AMU983904 AWQ983076:AWQ983904 BGM983076:BGM983904 BQI983076:BQI983904 CAE983076:CAE983904 CKA983076:CKA983904 CTW983076:CTW983904 DDS983076:DDS983904 DNO983076:DNO983904 DXK983076:DXK983904 EHG983076:EHG983904 ERC983076:ERC983904 FAY983076:FAY983904 FKU983076:FKU983904 FUQ983076:FUQ983904 GEM983076:GEM983904 GOI983076:GOI983904 GYE983076:GYE983904 HIA983076:HIA983904 HRW983076:HRW983904 IBS983076:IBS983904 ILO983076:ILO983904 IVK983076:IVK983904 JFG983076:JFG983904 JPC983076:JPC983904 JYY983076:JYY983904 KIU983076:KIU983904 KSQ983076:KSQ983904 LCM983076:LCM983904 LMI983076:LMI983904 LWE983076:LWE983904 MGA983076:MGA983904 MPW983076:MPW983904 MZS983076:MZS983904 NJO983076:NJO983904 NTK983076:NTK983904 ODG983076:ODG983904 ONC983076:ONC983904 OWY983076:OWY983904 PGU983076:PGU983904 PQQ983076:PQQ983904 QAM983076:QAM983904 QKI983076:QKI983904 QUE983076:QUE983904 REA983076:REA983904 RNW983076:RNW983904 RXS983076:RXS983904 SHO983076:SHO983904 SRK983076:SRK983904 TBG983076:TBG983904 TLC983076:TLC983904 TUY983076:TUY983904 UEU983076:UEU983904 UOQ983076:UOQ983904 UYM983076:UYM983904 VII983076:VII983904 VSE983076:VSE983904 WCA983076:WCA983904 WLW983076:WLW983904 WVS983076:WVS983904 WWD983076:WWF983904 Y65572:AA66400 JR65572:JT66400 TN65572:TP66400 ADJ65572:ADL66400 ANF65572:ANH66400 AXB65572:AXD66400 BGX65572:BGZ66400 BQT65572:BQV66400 CAP65572:CAR66400 CKL65572:CKN66400 CUH65572:CUJ66400 DED65572:DEF66400 DNZ65572:DOB66400 DXV65572:DXX66400 EHR65572:EHT66400 ERN65572:ERP66400 FBJ65572:FBL66400 FLF65572:FLH66400 FVB65572:FVD66400 GEX65572:GEZ66400 GOT65572:GOV66400 GYP65572:GYR66400 HIL65572:HIN66400 HSH65572:HSJ66400 ICD65572:ICF66400 ILZ65572:IMB66400 IVV65572:IVX66400 JFR65572:JFT66400 JPN65572:JPP66400 JZJ65572:JZL66400 KJF65572:KJH66400 KTB65572:KTD66400 LCX65572:LCZ66400 LMT65572:LMV66400 LWP65572:LWR66400 MGL65572:MGN66400 MQH65572:MQJ66400 NAD65572:NAF66400 NJZ65572:NKB66400 NTV65572:NTX66400 ODR65572:ODT66400 ONN65572:ONP66400 OXJ65572:OXL66400 PHF65572:PHH66400 PRB65572:PRD66400 QAX65572:QAZ66400 QKT65572:QKV66400 QUP65572:QUR66400 REL65572:REN66400 ROH65572:ROJ66400 RYD65572:RYF66400 SHZ65572:SIB66400 SRV65572:SRX66400 TBR65572:TBT66400 TLN65572:TLP66400 TVJ65572:TVL66400 UFF65572:UFH66400 UPB65572:UPD66400 UYX65572:UYZ66400 VIT65572:VIV66400 VSP65572:VSR66400 WCL65572:WCN66400 WMH65572:WMJ66400 WWD65572:WWF66400 Y131108:AA131936 JR131108:JT131936 TN131108:TP131936 ADJ131108:ADL131936 ANF131108:ANH131936 AXB131108:AXD131936 BGX131108:BGZ131936 BQT131108:BQV131936 CAP131108:CAR131936 CKL131108:CKN131936 CUH131108:CUJ131936 DED131108:DEF131936 DNZ131108:DOB131936 DXV131108:DXX131936 EHR131108:EHT131936 ERN131108:ERP131936 FBJ131108:FBL131936 FLF131108:FLH131936 FVB131108:FVD131936 GEX131108:GEZ131936 GOT131108:GOV131936 GYP131108:GYR131936 HIL131108:HIN131936 HSH131108:HSJ131936 ICD131108:ICF131936 ILZ131108:IMB131936 IVV131108:IVX131936 JFR131108:JFT131936 JPN131108:JPP131936 JZJ131108:JZL131936 KJF131108:KJH131936 KTB131108:KTD131936 LCX131108:LCZ131936 LMT131108:LMV131936 LWP131108:LWR131936 MGL131108:MGN131936 MQH131108:MQJ131936 NAD131108:NAF131936 NJZ131108:NKB131936 NTV131108:NTX131936 ODR131108:ODT131936 ONN131108:ONP131936 OXJ131108:OXL131936 PHF131108:PHH131936 PRB131108:PRD131936 QAX131108:QAZ131936 QKT131108:QKV131936 QUP131108:QUR131936 REL131108:REN131936 ROH131108:ROJ131936 RYD131108:RYF131936 SHZ131108:SIB131936 SRV131108:SRX131936 TBR131108:TBT131936 TLN131108:TLP131936 TVJ131108:TVL131936 UFF131108:UFH131936 UPB131108:UPD131936 UYX131108:UYZ131936 VIT131108:VIV131936 VSP131108:VSR131936 WCL131108:WCN131936 WMH131108:WMJ131936 WWD131108:WWF131936 Y196644:AA197472 JR196644:JT197472 TN196644:TP197472 ADJ196644:ADL197472 ANF196644:ANH197472 AXB196644:AXD197472 BGX196644:BGZ197472 BQT196644:BQV197472 CAP196644:CAR197472 CKL196644:CKN197472 CUH196644:CUJ197472 DED196644:DEF197472 DNZ196644:DOB197472 DXV196644:DXX197472 EHR196644:EHT197472 ERN196644:ERP197472 FBJ196644:FBL197472 FLF196644:FLH197472 FVB196644:FVD197472 GEX196644:GEZ197472 GOT196644:GOV197472 GYP196644:GYR197472 HIL196644:HIN197472 HSH196644:HSJ197472 ICD196644:ICF197472 ILZ196644:IMB197472 IVV196644:IVX197472 JFR196644:JFT197472 JPN196644:JPP197472 JZJ196644:JZL197472 KJF196644:KJH197472 KTB196644:KTD197472 LCX196644:LCZ197472 LMT196644:LMV197472 LWP196644:LWR197472 MGL196644:MGN197472 MQH196644:MQJ197472 NAD196644:NAF197472 NJZ196644:NKB197472 NTV196644:NTX197472 ODR196644:ODT197472 ONN196644:ONP197472 OXJ196644:OXL197472 PHF196644:PHH197472 PRB196644:PRD197472 QAX196644:QAZ197472 QKT196644:QKV197472 QUP196644:QUR197472 REL196644:REN197472 ROH196644:ROJ197472 RYD196644:RYF197472 SHZ196644:SIB197472 SRV196644:SRX197472 TBR196644:TBT197472 TLN196644:TLP197472 TVJ196644:TVL197472 UFF196644:UFH197472 UPB196644:UPD197472 UYX196644:UYZ197472 VIT196644:VIV197472 VSP196644:VSR197472 WCL196644:WCN197472 WMH196644:WMJ197472 WWD196644:WWF197472 Y262180:AA263008 JR262180:JT263008 TN262180:TP263008 ADJ262180:ADL263008 ANF262180:ANH263008 AXB262180:AXD263008 BGX262180:BGZ263008 BQT262180:BQV263008 CAP262180:CAR263008 CKL262180:CKN263008 CUH262180:CUJ263008 DED262180:DEF263008 DNZ262180:DOB263008 DXV262180:DXX263008 EHR262180:EHT263008 ERN262180:ERP263008 FBJ262180:FBL263008 FLF262180:FLH263008 FVB262180:FVD263008 GEX262180:GEZ263008 GOT262180:GOV263008 GYP262180:GYR263008 HIL262180:HIN263008 HSH262180:HSJ263008 ICD262180:ICF263008 ILZ262180:IMB263008 IVV262180:IVX263008 JFR262180:JFT263008 JPN262180:JPP263008 JZJ262180:JZL263008 KJF262180:KJH263008 KTB262180:KTD263008 LCX262180:LCZ263008 LMT262180:LMV263008 LWP262180:LWR263008 MGL262180:MGN263008 MQH262180:MQJ263008 NAD262180:NAF263008 NJZ262180:NKB263008 NTV262180:NTX263008 ODR262180:ODT263008 ONN262180:ONP263008 OXJ262180:OXL263008 PHF262180:PHH263008 PRB262180:PRD263008 QAX262180:QAZ263008 QKT262180:QKV263008 QUP262180:QUR263008 REL262180:REN263008 ROH262180:ROJ263008 RYD262180:RYF263008 SHZ262180:SIB263008 SRV262180:SRX263008 TBR262180:TBT263008 TLN262180:TLP263008 TVJ262180:TVL263008 UFF262180:UFH263008 UPB262180:UPD263008 UYX262180:UYZ263008 VIT262180:VIV263008 VSP262180:VSR263008 WCL262180:WCN263008 WMH262180:WMJ263008 WWD262180:WWF263008 Y327716:AA328544 JR327716:JT328544 TN327716:TP328544 ADJ327716:ADL328544 ANF327716:ANH328544 AXB327716:AXD328544 BGX327716:BGZ328544 BQT327716:BQV328544 CAP327716:CAR328544 CKL327716:CKN328544 CUH327716:CUJ328544 DED327716:DEF328544 DNZ327716:DOB328544 DXV327716:DXX328544 EHR327716:EHT328544 ERN327716:ERP328544 FBJ327716:FBL328544 FLF327716:FLH328544 FVB327716:FVD328544 GEX327716:GEZ328544 GOT327716:GOV328544 GYP327716:GYR328544 HIL327716:HIN328544 HSH327716:HSJ328544 ICD327716:ICF328544 ILZ327716:IMB328544 IVV327716:IVX328544 JFR327716:JFT328544 JPN327716:JPP328544 JZJ327716:JZL328544 KJF327716:KJH328544 KTB327716:KTD328544 LCX327716:LCZ328544 LMT327716:LMV328544 LWP327716:LWR328544 MGL327716:MGN328544 MQH327716:MQJ328544 NAD327716:NAF328544 NJZ327716:NKB328544 NTV327716:NTX328544 ODR327716:ODT328544 ONN327716:ONP328544 OXJ327716:OXL328544 PHF327716:PHH328544 PRB327716:PRD328544 QAX327716:QAZ328544 QKT327716:QKV328544 QUP327716:QUR328544 REL327716:REN328544 ROH327716:ROJ328544 RYD327716:RYF328544 SHZ327716:SIB328544 SRV327716:SRX328544 TBR327716:TBT328544 TLN327716:TLP328544 TVJ327716:TVL328544 UFF327716:UFH328544 UPB327716:UPD328544 UYX327716:UYZ328544 VIT327716:VIV328544 VSP327716:VSR328544 WCL327716:WCN328544 WMH327716:WMJ328544 WWD327716:WWF328544 Y393252:AA394080 JR393252:JT394080 TN393252:TP394080 ADJ393252:ADL394080 ANF393252:ANH394080 AXB393252:AXD394080 BGX393252:BGZ394080 BQT393252:BQV394080 CAP393252:CAR394080 CKL393252:CKN394080 CUH393252:CUJ394080 DED393252:DEF394080 DNZ393252:DOB394080 DXV393252:DXX394080 EHR393252:EHT394080 ERN393252:ERP394080 FBJ393252:FBL394080 FLF393252:FLH394080 FVB393252:FVD394080 GEX393252:GEZ394080 GOT393252:GOV394080 GYP393252:GYR394080 HIL393252:HIN394080 HSH393252:HSJ394080 ICD393252:ICF394080 ILZ393252:IMB394080 IVV393252:IVX394080 JFR393252:JFT394080 JPN393252:JPP394080 JZJ393252:JZL394080 KJF393252:KJH394080 KTB393252:KTD394080 LCX393252:LCZ394080 LMT393252:LMV394080 LWP393252:LWR394080 MGL393252:MGN394080 MQH393252:MQJ394080 NAD393252:NAF394080 NJZ393252:NKB394080 NTV393252:NTX394080 ODR393252:ODT394080 ONN393252:ONP394080 OXJ393252:OXL394080 PHF393252:PHH394080 PRB393252:PRD394080 QAX393252:QAZ394080 QKT393252:QKV394080 QUP393252:QUR394080 REL393252:REN394080 ROH393252:ROJ394080 RYD393252:RYF394080 SHZ393252:SIB394080 SRV393252:SRX394080 TBR393252:TBT394080 TLN393252:TLP394080 TVJ393252:TVL394080 UFF393252:UFH394080 UPB393252:UPD394080 UYX393252:UYZ394080 VIT393252:VIV394080 VSP393252:VSR394080 WCL393252:WCN394080 WMH393252:WMJ394080 WWD393252:WWF394080 Y458788:AA459616 JR458788:JT459616 TN458788:TP459616 ADJ458788:ADL459616 ANF458788:ANH459616 AXB458788:AXD459616 BGX458788:BGZ459616 BQT458788:BQV459616 CAP458788:CAR459616 CKL458788:CKN459616 CUH458788:CUJ459616 DED458788:DEF459616 DNZ458788:DOB459616 DXV458788:DXX459616 EHR458788:EHT459616 ERN458788:ERP459616 FBJ458788:FBL459616 FLF458788:FLH459616 FVB458788:FVD459616 GEX458788:GEZ459616 GOT458788:GOV459616 GYP458788:GYR459616 HIL458788:HIN459616 HSH458788:HSJ459616 ICD458788:ICF459616 ILZ458788:IMB459616 IVV458788:IVX459616 JFR458788:JFT459616 JPN458788:JPP459616 JZJ458788:JZL459616 KJF458788:KJH459616 KTB458788:KTD459616 LCX458788:LCZ459616 LMT458788:LMV459616 LWP458788:LWR459616 MGL458788:MGN459616 MQH458788:MQJ459616 NAD458788:NAF459616 NJZ458788:NKB459616 NTV458788:NTX459616 ODR458788:ODT459616 ONN458788:ONP459616 OXJ458788:OXL459616 PHF458788:PHH459616 PRB458788:PRD459616 QAX458788:QAZ459616 QKT458788:QKV459616 QUP458788:QUR459616 REL458788:REN459616 ROH458788:ROJ459616 RYD458788:RYF459616 SHZ458788:SIB459616 SRV458788:SRX459616 TBR458788:TBT459616 TLN458788:TLP459616 TVJ458788:TVL459616 UFF458788:UFH459616 UPB458788:UPD459616 UYX458788:UYZ459616 VIT458788:VIV459616 VSP458788:VSR459616 WCL458788:WCN459616 WMH458788:WMJ459616 WWD458788:WWF459616 Y524324:AA525152 JR524324:JT525152 TN524324:TP525152 ADJ524324:ADL525152 ANF524324:ANH525152 AXB524324:AXD525152 BGX524324:BGZ525152 BQT524324:BQV525152 CAP524324:CAR525152 CKL524324:CKN525152 CUH524324:CUJ525152 DED524324:DEF525152 DNZ524324:DOB525152 DXV524324:DXX525152 EHR524324:EHT525152 ERN524324:ERP525152 FBJ524324:FBL525152 FLF524324:FLH525152 FVB524324:FVD525152 GEX524324:GEZ525152 GOT524324:GOV525152 GYP524324:GYR525152 HIL524324:HIN525152 HSH524324:HSJ525152 ICD524324:ICF525152 ILZ524324:IMB525152 IVV524324:IVX525152 JFR524324:JFT525152 JPN524324:JPP525152 JZJ524324:JZL525152 KJF524324:KJH525152 KTB524324:KTD525152 LCX524324:LCZ525152 LMT524324:LMV525152 LWP524324:LWR525152 MGL524324:MGN525152 MQH524324:MQJ525152 NAD524324:NAF525152 NJZ524324:NKB525152 NTV524324:NTX525152 ODR524324:ODT525152 ONN524324:ONP525152 OXJ524324:OXL525152 PHF524324:PHH525152 PRB524324:PRD525152 QAX524324:QAZ525152 QKT524324:QKV525152 QUP524324:QUR525152 REL524324:REN525152 ROH524324:ROJ525152 RYD524324:RYF525152 SHZ524324:SIB525152 SRV524324:SRX525152 TBR524324:TBT525152 TLN524324:TLP525152 TVJ524324:TVL525152 UFF524324:UFH525152 UPB524324:UPD525152 UYX524324:UYZ525152 VIT524324:VIV525152 VSP524324:VSR525152 WCL524324:WCN525152 WMH524324:WMJ525152 WWD524324:WWF525152 Y589860:AA590688 JR589860:JT590688 TN589860:TP590688 ADJ589860:ADL590688 ANF589860:ANH590688 AXB589860:AXD590688 BGX589860:BGZ590688 BQT589860:BQV590688 CAP589860:CAR590688 CKL589860:CKN590688 CUH589860:CUJ590688 DED589860:DEF590688 DNZ589860:DOB590688 DXV589860:DXX590688 EHR589860:EHT590688 ERN589860:ERP590688 FBJ589860:FBL590688 FLF589860:FLH590688 FVB589860:FVD590688 GEX589860:GEZ590688 GOT589860:GOV590688 GYP589860:GYR590688 HIL589860:HIN590688 HSH589860:HSJ590688 ICD589860:ICF590688 ILZ589860:IMB590688 IVV589860:IVX590688 JFR589860:JFT590688 JPN589860:JPP590688 JZJ589860:JZL590688 KJF589860:KJH590688 KTB589860:KTD590688 LCX589860:LCZ590688 LMT589860:LMV590688 LWP589860:LWR590688 MGL589860:MGN590688 MQH589860:MQJ590688 NAD589860:NAF590688 NJZ589860:NKB590688 NTV589860:NTX590688 ODR589860:ODT590688 ONN589860:ONP590688 OXJ589860:OXL590688 PHF589860:PHH590688 PRB589860:PRD590688 QAX589860:QAZ590688 QKT589860:QKV590688 QUP589860:QUR590688 REL589860:REN590688 ROH589860:ROJ590688 RYD589860:RYF590688 SHZ589860:SIB590688 SRV589860:SRX590688 TBR589860:TBT590688 TLN589860:TLP590688 TVJ589860:TVL590688 UFF589860:UFH590688 UPB589860:UPD590688 UYX589860:UYZ590688 VIT589860:VIV590688 VSP589860:VSR590688 WCL589860:WCN590688 WMH589860:WMJ590688 WWD589860:WWF590688 Y655396:AA656224 JR655396:JT656224 TN655396:TP656224 ADJ655396:ADL656224 ANF655396:ANH656224 AXB655396:AXD656224 BGX655396:BGZ656224 BQT655396:BQV656224 CAP655396:CAR656224 CKL655396:CKN656224 CUH655396:CUJ656224 DED655396:DEF656224 DNZ655396:DOB656224 DXV655396:DXX656224 EHR655396:EHT656224 ERN655396:ERP656224 FBJ655396:FBL656224 FLF655396:FLH656224 FVB655396:FVD656224 GEX655396:GEZ656224 GOT655396:GOV656224 GYP655396:GYR656224 HIL655396:HIN656224 HSH655396:HSJ656224 ICD655396:ICF656224 ILZ655396:IMB656224 IVV655396:IVX656224 JFR655396:JFT656224 JPN655396:JPP656224 JZJ655396:JZL656224 KJF655396:KJH656224 KTB655396:KTD656224 LCX655396:LCZ656224 LMT655396:LMV656224 LWP655396:LWR656224 MGL655396:MGN656224 MQH655396:MQJ656224 NAD655396:NAF656224 NJZ655396:NKB656224 NTV655396:NTX656224 ODR655396:ODT656224 ONN655396:ONP656224 OXJ655396:OXL656224 PHF655396:PHH656224 PRB655396:PRD656224 QAX655396:QAZ656224 QKT655396:QKV656224 QUP655396:QUR656224 REL655396:REN656224 ROH655396:ROJ656224 RYD655396:RYF656224 SHZ655396:SIB656224 SRV655396:SRX656224 TBR655396:TBT656224 TLN655396:TLP656224 TVJ655396:TVL656224 UFF655396:UFH656224 UPB655396:UPD656224 UYX655396:UYZ656224 VIT655396:VIV656224 VSP655396:VSR656224 WCL655396:WCN656224 WMH655396:WMJ656224 WWD655396:WWF656224 Y720932:AA721760 JR720932:JT721760 TN720932:TP721760 ADJ720932:ADL721760 ANF720932:ANH721760 AXB720932:AXD721760 BGX720932:BGZ721760 BQT720932:BQV721760 CAP720932:CAR721760 CKL720932:CKN721760 CUH720932:CUJ721760 DED720932:DEF721760 DNZ720932:DOB721760 DXV720932:DXX721760 EHR720932:EHT721760 ERN720932:ERP721760 FBJ720932:FBL721760 FLF720932:FLH721760 FVB720932:FVD721760 GEX720932:GEZ721760 GOT720932:GOV721760 GYP720932:GYR721760 HIL720932:HIN721760 HSH720932:HSJ721760 ICD720932:ICF721760 ILZ720932:IMB721760 IVV720932:IVX721760 JFR720932:JFT721760 JPN720932:JPP721760 JZJ720932:JZL721760 KJF720932:KJH721760 KTB720932:KTD721760 LCX720932:LCZ721760 LMT720932:LMV721760 LWP720932:LWR721760 MGL720932:MGN721760 MQH720932:MQJ721760 NAD720932:NAF721760 NJZ720932:NKB721760 NTV720932:NTX721760 ODR720932:ODT721760 ONN720932:ONP721760 OXJ720932:OXL721760 PHF720932:PHH721760 PRB720932:PRD721760 QAX720932:QAZ721760 QKT720932:QKV721760 QUP720932:QUR721760 REL720932:REN721760 ROH720932:ROJ721760 RYD720932:RYF721760 SHZ720932:SIB721760 SRV720932:SRX721760 TBR720932:TBT721760 TLN720932:TLP721760 TVJ720932:TVL721760 UFF720932:UFH721760 UPB720932:UPD721760 UYX720932:UYZ721760 VIT720932:VIV721760 VSP720932:VSR721760 WCL720932:WCN721760 WMH720932:WMJ721760 WWD720932:WWF721760 Y786468:AA787296 JR786468:JT787296 TN786468:TP787296 ADJ786468:ADL787296 ANF786468:ANH787296 AXB786468:AXD787296 BGX786468:BGZ787296 BQT786468:BQV787296 CAP786468:CAR787296 CKL786468:CKN787296 CUH786468:CUJ787296 DED786468:DEF787296 DNZ786468:DOB787296 DXV786468:DXX787296 EHR786468:EHT787296 ERN786468:ERP787296 FBJ786468:FBL787296 FLF786468:FLH787296 FVB786468:FVD787296 GEX786468:GEZ787296 GOT786468:GOV787296 GYP786468:GYR787296 HIL786468:HIN787296 HSH786468:HSJ787296 ICD786468:ICF787296 ILZ786468:IMB787296 IVV786468:IVX787296 JFR786468:JFT787296 JPN786468:JPP787296 JZJ786468:JZL787296 KJF786468:KJH787296 KTB786468:KTD787296 LCX786468:LCZ787296 LMT786468:LMV787296 LWP786468:LWR787296 MGL786468:MGN787296 MQH786468:MQJ787296 NAD786468:NAF787296 NJZ786468:NKB787296 NTV786468:NTX787296 ODR786468:ODT787296 ONN786468:ONP787296 OXJ786468:OXL787296 PHF786468:PHH787296 PRB786468:PRD787296 QAX786468:QAZ787296 QKT786468:QKV787296 QUP786468:QUR787296 REL786468:REN787296 ROH786468:ROJ787296 RYD786468:RYF787296 SHZ786468:SIB787296 SRV786468:SRX787296 TBR786468:TBT787296 TLN786468:TLP787296 TVJ786468:TVL787296 UFF786468:UFH787296 UPB786468:UPD787296 UYX786468:UYZ787296 VIT786468:VIV787296 VSP786468:VSR787296 WCL786468:WCN787296 WMH786468:WMJ787296 WWD786468:WWF787296 Y852004:AA852832 JR852004:JT852832 TN852004:TP852832 ADJ852004:ADL852832 ANF852004:ANH852832 AXB852004:AXD852832 BGX852004:BGZ852832 BQT852004:BQV852832 CAP852004:CAR852832 CKL852004:CKN852832 CUH852004:CUJ852832 DED852004:DEF852832 DNZ852004:DOB852832 DXV852004:DXX852832 EHR852004:EHT852832 ERN852004:ERP852832 FBJ852004:FBL852832 FLF852004:FLH852832 FVB852004:FVD852832 GEX852004:GEZ852832 GOT852004:GOV852832 GYP852004:GYR852832 HIL852004:HIN852832 HSH852004:HSJ852832 ICD852004:ICF852832 ILZ852004:IMB852832 IVV852004:IVX852832 JFR852004:JFT852832 JPN852004:JPP852832 JZJ852004:JZL852832 KJF852004:KJH852832 KTB852004:KTD852832 LCX852004:LCZ852832 LMT852004:LMV852832 LWP852004:LWR852832 MGL852004:MGN852832 MQH852004:MQJ852832 NAD852004:NAF852832 NJZ852004:NKB852832 NTV852004:NTX852832 ODR852004:ODT852832 ONN852004:ONP852832 OXJ852004:OXL852832 PHF852004:PHH852832 PRB852004:PRD852832 QAX852004:QAZ852832 QKT852004:QKV852832 QUP852004:QUR852832 REL852004:REN852832 ROH852004:ROJ852832 RYD852004:RYF852832 SHZ852004:SIB852832 SRV852004:SRX852832 TBR852004:TBT852832 TLN852004:TLP852832 TVJ852004:TVL852832 UFF852004:UFH852832 UPB852004:UPD852832 UYX852004:UYZ852832 VIT852004:VIV852832 VSP852004:VSR852832 WCL852004:WCN852832 WMH852004:WMJ852832 WWD852004:WWF852832 Y917540:AA918368 JR917540:JT918368 TN917540:TP918368 ADJ917540:ADL918368 ANF917540:ANH918368 AXB917540:AXD918368 BGX917540:BGZ918368 BQT917540:BQV918368 CAP917540:CAR918368 CKL917540:CKN918368 CUH917540:CUJ918368 DED917540:DEF918368 DNZ917540:DOB918368 DXV917540:DXX918368 EHR917540:EHT918368 ERN917540:ERP918368 FBJ917540:FBL918368 FLF917540:FLH918368 FVB917540:FVD918368 GEX917540:GEZ918368 GOT917540:GOV918368 GYP917540:GYR918368 HIL917540:HIN918368 HSH917540:HSJ918368 ICD917540:ICF918368 ILZ917540:IMB918368 IVV917540:IVX918368 JFR917540:JFT918368 JPN917540:JPP918368 JZJ917540:JZL918368 KJF917540:KJH918368 KTB917540:KTD918368 LCX917540:LCZ918368 LMT917540:LMV918368 LWP917540:LWR918368 MGL917540:MGN918368 MQH917540:MQJ918368 NAD917540:NAF918368 NJZ917540:NKB918368 NTV917540:NTX918368 ODR917540:ODT918368 ONN917540:ONP918368 OXJ917540:OXL918368 PHF917540:PHH918368 PRB917540:PRD918368 QAX917540:QAZ918368 QKT917540:QKV918368 QUP917540:QUR918368 REL917540:REN918368 ROH917540:ROJ918368 RYD917540:RYF918368 SHZ917540:SIB918368 SRV917540:SRX918368 TBR917540:TBT918368 TLN917540:TLP918368 TVJ917540:TVL918368 UFF917540:UFH918368 UPB917540:UPD918368 UYX917540:UYZ918368 VIT917540:VIV918368 VSP917540:VSR918368 WCL917540:WCN918368 WMH917540:WMJ918368 WWD917540:WWF918368 Y983076:AA983904 JR983076:JT983904 TN983076:TP983904 ADJ983076:ADL983904 ANF983076:ANH983904 AXB983076:AXD983904 BGX983076:BGZ983904 BQT983076:BQV983904 CAP983076:CAR983904 CKL983076:CKN983904 CUH983076:CUJ983904 DED983076:DEF983904 DNZ983076:DOB983904 DXV983076:DXX983904 EHR983076:EHT983904 ERN983076:ERP983904 FBJ983076:FBL983904 FLF983076:FLH983904 FVB983076:FVD983904 GEX983076:GEZ983904 GOT983076:GOV983904 GYP983076:GYR983904 HIL983076:HIN983904 HSH983076:HSJ983904 ICD983076:ICF983904 ILZ983076:IMB983904 IVV983076:IVX983904 JFR983076:JFT983904 JPN983076:JPP983904 JZJ983076:JZL983904 KJF983076:KJH983904 KTB983076:KTD983904 LCX983076:LCZ983904 LMT983076:LMV983904 LWP983076:LWR983904 MGL983076:MGN983904 MQH983076:MQJ983904 NAD983076:NAF983904 NJZ983076:NKB983904 NTV983076:NTX983904 ODR983076:ODT983904 ONN983076:ONP983904 OXJ983076:OXL983904 PHF983076:PHH983904 PRB983076:PRD983904 QAX983076:QAZ983904 QKT983076:QKV983904 QUP983076:QUR983904 REL983076:REN983904 ROH983076:ROJ983904 RYD983076:RYF983904 SHZ983076:SIB983904 SRV983076:SRX983904 TBR983076:TBT983904 TLN983076:TLP983904 TVJ983076:TVL983904 UFF983076:UFH983904 UPB983076:UPD983904 UYX983076:UYZ983904 VIT983076:VIV983904 VSP983076:VSR983904 WCL983076:WCN983904 WMH983076:WMJ983904 WLO107 WLO12 WBS12 WBS107 VRW12 VRW107 VIA12 VIA107 UYE12 UYE107 UOI12 UOI107 UEM12 UEM107 TUQ12 TUQ107 TKU12 TKU107 TAY12 TAY107 SRC12 SRC107 SHG12 SHG107 RXK12 RXK107 RNO12 RNO107 RDS12 RDS107 QTW12 QTW107 QKA12 QKA107 QAE12 QAE107 PQI12 PQI107 PGM12 PGM107 OWQ12 OWQ107 OMU12 OMU107 OCY12 OCY107 NTC12 NTC107 NJG12 NJG107 MZK12 MZK107 MPO12 MPO107 MFS12 MFS107 LVW12 LVW107 LMA12 LMA107 LCE12 LCE107 KSI12 KSI107 KIM12 KIM107 JYQ12 JYQ107 JOU12 JOU107 JEY12 JEY107 IVC12 IVC107 ILG12 ILG107 IBK12 IBK107 HRO12 HRO107 HHS12 HHS107 GXW12 GXW107 GOA12 GOA107 GEE12 GEE107 FUI12 FUI107 FKM12 FKM107 FAQ12 FAQ107 EQU12 EQU107 EGY12 EGY107 DXC12 DXC107 DNG12 DNG107 DDK12 DDK107 CTO12 CTO107 CJS12 CJS107 BZW12 BZW107 BQA12 BQA107 BGE12 BGE107 AWI12 AWI107 AMM12 AMM107 ACQ12 ACQ107 SU12 SU107 IY12 IY107 WVV12:WVX12 WVV107:WVX107 WLZ12:WMB12 WLZ107:WMB107 WCD12:WCF12 WCD107:WCF107 VSH12:VSJ12 VSH107:VSJ107 VIL12:VIN12 VIL107:VIN107 UYP12:UYR12 UYP107:UYR107 UOT12:UOV12 UOT107:UOV107 UEX12:UEZ12 UEX107:UEZ107 TVB12:TVD12 TVB107:TVD107 TLF12:TLH12 TLF107:TLH107 TBJ12:TBL12 TBJ107:TBL107 SRN12:SRP12 SRN107:SRP107 SHR12:SHT12 SHR107:SHT107 RXV12:RXX12 RXV107:RXX107 RNZ12:ROB12 RNZ107:ROB107 RED12:REF12 RED107:REF107 QUH12:QUJ12 QUH107:QUJ107 QKL12:QKN12 QKL107:QKN107 QAP12:QAR12 QAP107:QAR107 PQT12:PQV12 PQT107:PQV107 PGX12:PGZ12 PGX107:PGZ107 OXB12:OXD12 OXB107:OXD107 ONF12:ONH12 ONF107:ONH107 ODJ12:ODL12 ODJ107:ODL107 NTN12:NTP12 NTN107:NTP107 NJR12:NJT12 NJR107:NJT107 MZV12:MZX12 MZV107:MZX107 MPZ12:MQB12 MPZ107:MQB107 MGD12:MGF12 MGD107:MGF107 LWH12:LWJ12 LWH107:LWJ107 LML12:LMN12 LML107:LMN107 LCP12:LCR12 LCP107:LCR107 KST12:KSV12 KST107:KSV107 KIX12:KIZ12 KIX107:KIZ107 JZB12:JZD12 JZB107:JZD107 JPF12:JPH12 JPF107:JPH107 JFJ12:JFL12 JFJ107:JFL107 IVN12:IVP12 IVN107:IVP107 ILR12:ILT12 ILR107:ILT107 IBV12:IBX12 IBV107:IBX107 HRZ12:HSB12 HRZ107:HSB107 HID12:HIF12 HID107:HIF107 GYH12:GYJ12 GYH107:GYJ107 GOL12:GON12 GOL107:GON107 GEP12:GER12 GEP107:GER107 FUT12:FUV12 FUT107:FUV107 FKX12:FKZ12 FKX107:FKZ107 FBB12:FBD12 FBB107:FBD107 ERF12:ERH12 ERF107:ERH107 EHJ12:EHL12 EHJ107:EHL107 DXN12:DXP12 DXN107:DXP107 DNR12:DNT12 DNR107:DNT107 DDV12:DDX12 DDV107:DDX107 CTZ12:CUB12 CTZ107:CUB107 CKD12:CKF12 CKD107:CKF107 CAH12:CAJ12 CAH107:CAJ107 BQL12:BQN12 BQL107:BQN107 BGP12:BGR12 BGP107:BGR107 AWT12:AWV12 AWT107:AWV107 AMX12:AMZ12 AMX107:AMZ107 ADB12:ADD12 ADB107:ADD107 TF12:TH12 TF107:TH107 JJ12:JL12 JJ107:JL107 WVK12 WVK107 Y12:AA12 N12 Y107:AA107 N107 AMS325:AMS326 ACW325:ACW326 TA325:TA326 JE325:JE326 WWB325:WWD326 WMF325:WMH326 WCJ325:WCL326 VSN325:VSP326 VIR325:VIT326 UYV325:UYX326 UOZ325:UPB326 UFD325:UFF326 TVH325:TVJ326 TLL325:TLN326 TBP325:TBR326 SRT325:SRV326 SHX325:SHZ326 RYB325:RYD326 ROF325:ROH326 REJ325:REL326 QUN325:QUP326 QKR325:QKT326 QAV325:QAX326 PQZ325:PRB326 PHD325:PHF326 OXH325:OXJ326 ONL325:ONN326 ODP325:ODR326 NTT325:NTV326 NJX325:NJZ326 NAB325:NAD326 MQF325:MQH326 MGJ325:MGL326 LWN325:LWP326 LMR325:LMT326 LCV325:LCX326 KSZ325:KTB326 KJD325:KJF326 JZH325:JZJ326 JPL325:JPN326 JFP325:JFR326 IVT325:IVV326 ILX325:ILZ326 ICB325:ICD326 HSF325:HSH326 HIJ325:HIL326 GYN325:GYP326 GOR325:GOT326 GEV325:GEX326 FUZ325:FVB326 FLD325:FLF326 FBH325:FBJ326 ERL325:ERN326 EHP325:EHR326 DXT325:DXV326 DNX325:DNZ326 DEB325:DED326 CUF325:CUH326 CKJ325:CKL326 CAN325:CAP326 BQR325:BQT326 BGV325:BGX326 AWZ325:AXB326 AND325:ANF326 ADH325:ADJ326 TL325:TN326 JP325:JR326 WVQ325:WVQ326 WLU325:WLU326 WBY325:WBY326 VSC325:VSC326 VIG325:VIG326 UYK325:UYK326 UOO325:UOO326 UES325:UES326 TUW325:TUW326 TLA325:TLA326 TBE325:TBE326 SRI325:SRI326 SHM325:SHM326 RXQ325:RXQ326 RNU325:RNU326 RDY325:RDY326 QUC325:QUC326 QKG325:QKG326 QAK325:QAK326 PQO325:PQO326 PGS325:PGS326 OWW325:OWW326 ONA325:ONA326 ODE325:ODE326 NTI325:NTI326 NJM325:NJM326 MZQ325:MZQ326 MPU325:MPU326 MFY325:MFY326 LWC325:LWC326 LMG325:LMG326 LCK325:LCK326 KSO325:KSO326 KIS325:KIS326 JYW325:JYW326 JPA325:JPA326 JFE325:JFE326 IVI325:IVI326 ILM325:ILM326 IBQ325:IBQ326 HRU325:HRU326 HHY325:HHY326 GYC325:GYC326 GOG325:GOG326 GEK325:GEK326 FUO325:FUO326 FKS325:FKS326 FAW325:FAW326 ERA325:ERA326 EHE325:EHE326 DXI325:DXI326 DNM325:DNM326 DDQ325:DDQ326 CTU325:CTU326 CJY325:CJY326 CAC325:CAC326 BQG325:BQG326 BGK325:BGK326 BQI327:BQI864 DNE119 DXA119 EGW119 EQS119 FAO119 FKK119 FUG119 GEC119 GNY119 GXU119 HHQ119 HRM119 IBI119 ILE119 IVA119 JEW119 JOS119 JYO119 KIK119 KSG119 LCC119 LLY119 LVU119 MFQ119 MPM119 MZI119 NJE119 NTA119 OCW119 OMS119 OWO119 PGK119 PQG119 QAC119 QJY119 QTU119 RDQ119 RNM119 RXI119 SHE119 SRA119 TAW119 TKS119 TUO119 UEK119 UOG119 UYC119 VHY119 VRU119 WBQ119 WLM119 WVI119 JH119:JJ119 TD119:TF119 ACZ119:ADB119 AMV119:AMX119 AWR119:AWT119 BGN119:BGP119 BQJ119:BQL119 CAF119:CAH119 CKB119:CKD119 CTX119:CTZ119 DDT119:DDV119 DNP119:DNR119 DXL119:DXN119 EHH119:EHJ119 ERD119:ERF119 FAZ119:FBB119 FKV119:FKX119 FUR119:FUT119 GEN119:GEP119 GOJ119:GOL119 GYF119:GYH119 HIB119:HID119 HRX119:HRZ119 IBT119:IBV119 ILP119:ILR119 IVL119:IVN119 JFH119:JFJ119 JPD119:JPF119 JYZ119:JZB119 KIV119:KIX119 KSR119:KST119 LCN119:LCP119 LMJ119:LML119 LWF119:LWH119 MGB119:MGD119 MPX119:MPZ119 MZT119:MZV119 NJP119:NJR119 NTL119:NTN119 ODH119:ODJ119 OND119:ONF119 OWZ119:OXB119 PGV119:PGX119 PQR119:PQT119 QAN119:QAP119 QKJ119:QKL119 QUF119:QUH119 REB119:RED119 RNX119:RNZ119 RXT119:RXV119 SHP119:SHR119 SRL119:SRN119 TBH119:TBJ119 TLD119:TLF119 TUZ119:TVB119 UEV119:UEX119 UOR119:UOT119 UYN119:UYP119 VIJ119:VIL119 VSF119:VSH119 WCB119:WCD119 WLX119:WLZ119 WVT119:WVV119 IW119 SS119 ACO119 AMK119 AWG119 BGC119 BZU119 BPY119 CJQ119 WMB122:WMD122 WCF122:WCH122 VSJ122:VSL122 VIN122:VIP122 UYR122:UYT122 UOV122:UOX122 UEZ122:UFB122 TVD122:TVF122 TLH122:TLJ122 TBL122:TBN122 SRP122:SRR122 SHT122:SHV122 RXX122:RXZ122 ROB122:ROD122 REF122:REH122 QUJ122:QUL122 QKN122:QKP122 QAR122:QAT122 PQV122:PQX122 PGZ122:PHB122 OXD122:OXF122 ONH122:ONJ122 ODL122:ODN122 NTP122:NTR122 NJT122:NJV122 MZX122:MZZ122 MQB122:MQD122 MGF122:MGH122 LWJ122:LWL122 LMN122:LMP122 LCR122:LCT122 KSV122:KSX122 KIZ122:KJB122 JZD122:JZF122 JPH122:JPJ122 JFL122:JFN122 IVP122:IVR122 ILT122:ILV122 IBX122:IBZ122 HSB122:HSD122 HIF122:HIH122 GYJ122:GYL122 GON122:GOP122 GER122:GET122 FUV122:FUX122 FKZ122:FLB122 FBD122:FBF122 ERH122:ERJ122 EHL122:EHN122 DXP122:DXR122 DNT122:DNV122 DDX122:DDZ122 CUB122:CUD122 CKF122:CKH122 CAJ122:CAL122 BQN122:BQP122 BGR122:BGT122 AWV122:AWX122 AMZ122:ANB122 ADD122:ADF122 TH122:TJ122 JL122:JN122 WVM122 WLQ122 WBU122 VRY122 VIC122 UYG122 UOK122 UEO122 TUS122 TKW122 TBA122 SRE122 SHI122 RXM122 RNQ122 RDU122 QTY122 QKC122 QAG122 PQK122 PGO122 OWS122 OMW122 ODA122 NTE122 NJI122 MZM122 MPQ122 MFU122 LVY122 LMC122 LCG122 KSK122 KIO122 JYS122 JOW122 JFA122 IVE122 ILI122 IBM122 HRQ122 HHU122 GXY122 GOC122 GEG122 FUK122 FKO122 FAS122 EQW122 EHA122 DXE122 DNI122 DDM122 CTQ122 CJU122 BZY122 BQC122 BGG122 AWK122 AMO122 ACS122 SW122 JA122 WLQ123:WLS123 WVX122:WVZ122 AWF179 BGA120 BGP46:BGR46 BQL46:BQN46 CAH46:CAJ46 CKD46:CKF46 CTZ46:CUB46 DDV46:DDX46 DNR46:DNT46 DXN46:DXP46 EHJ46:EHL46 ERF46:ERH46 FBB46:FBD46 FKX46:FKZ46 FUT46:FUV46 GEP46:GER46 GOL46:GON46 GYH46:GYJ46 HID46:HIF46 HRZ46:HSB46 IBV46:IBX46 ILR46:ILT46 IVN46:IVP46 JFJ46:JFL46 JPF46:JPH46 JZB46:JZD46 KIX46:KIZ46 KST46:KSV46 LCP46:LCR46 LML46:LMN46 LWH46:LWJ46 MGD46:MGF46 MPZ46:MQB46 MZV46:MZX46 NJR46:NJT46 NTN46:NTP46 ODJ46:ODL46 ONF46:ONH46 OXB46:OXD46 PGX46:PGZ46 PQT46:PQV46 QAP46:QAR46 QKL46:QKN46 QUH46:QUJ46 RED46:REF46 RNZ46:ROB46 RXV46:RXX46 SHR46:SHT46 SRN46:SRP46 TBJ46:TBL46 TLF46:TLH46 TVB46:TVD46 UEX46:UEZ46 UOT46:UOV46 UYP46:UYR46 VIL46:VIN46 VSH46:VSJ46 WCD46:WCF46 WLZ46:WMB46 WVV46:WVX46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ADB46:ADD46 JJ46:JL46 TF46:TH46 AE48 R48 AMX46:AMZ46 AWS31:AWU31 BGP55:BGR55 BQL55:BQN55 CAH55:CAJ55 CKD55:CKF55 CTZ55:CUB55 DDV55:DDX55 DNR55:DNT55 DXN55:DXP55 EHJ55:EHL55 ERF55:ERH55 FBB55:FBD55 FKX55:FKZ55 FUT55:FUV55 GEP55:GER55 GOL55:GON55 GYH55:GYJ55 HID55:HIF55 HRZ55:HSB55 IBV55:IBX55 ILR55:ILT55 IVN55:IVP55 JFJ55:JFL55 JPF55:JPH55 JZB55:JZD55 KIX55:KIZ55 KST55:KSV55 LCP55:LCR55 LML55:LMN55 LWH55:LWJ55 MGD55:MGF55 MPZ55:MQB55 MZV55:MZX55 NJR55:NJT55 NTN55:NTP55 ODJ55:ODL55 ONF55:ONH55 OXB55:OXD55 PGX55:PGZ55 PQT55:PQV55 QAP55:QAR55 QKL55:QKN55 QUH55:QUJ55 RED55:REF55 RNZ55:ROB55 RXV55:RXX55 SHR55:SHT55 SRN55:SRP55 TBJ55:TBL55 TLF55:TLH55 TVB55:TVD55 UEX55:UEZ55 UOT55:UOV55 UYP55:UYR55 VIL55:VIN55 VSH55:VSJ55 WCD55:WCF55 WLZ55:WMB55 WVV55:WVX55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ADB55:ADD55 JJ55:JL55 TF55:TH55 AMX55:AMZ55 N121:N127 BZS120 BPW120 CJO120 CTK120 DDG120 DNC120 DWY120 EGU120 EQQ120 FAM120 FKI120 FUE120 GEA120 GNW120 GXS120 HHO120 HRK120 IBG120 ILC120 IUY120 JEU120 JOQ120 JYM120 KII120 KSE120 LCA120 LLW120 LVS120 MFO120 MPK120 MZG120 NJC120 NSY120 OCU120 OMQ120 OWM120 PGI120 PQE120 QAA120 QJW120 QTS120 RDO120 RNK120 RXG120 SHC120 SQY120 TAU120 TKQ120 TUM120 UEI120 UOE120 UYA120 VHW120 VRS120 WBO120 WLK120 WVG120 JF120:JH120 TB120:TD120 ACX120:ACZ120 AMT120:AMV120 AWP120:AWR120 BGL120:BGN120 BQH120:BQJ120 CAD120:CAF120 CJZ120:CKB120 CTV120:CTX120 DDR120:DDT120 DNN120:DNP120 DXJ120:DXL120 EHF120:EHH120 ERB120:ERD120 FAX120:FAZ120 FKT120:FKV120 FUP120:FUR120 GEL120:GEN120 GOH120:GOJ120 GYD120:GYF120 HHZ120:HIB120 HRV120:HRX120 IBR120:IBT120 ILN120:ILP120 IVJ120:IVL120 JFF120:JFH120 JPB120:JPD120 JYX120:JYZ120 KIT120:KIV120 KSP120:KSR120 LCL120:LCN120 LMH120:LMJ120 LWD120:LWF120 MFZ120:MGB120 MPV120:MPX120 MZR120:MZT120 NJN120:NJP120 NTJ120:NTL120 ODF120:ODH120 ONB120:OND120 OWX120:OWZ120 PGT120:PGV120 PQP120:PQR120 QAL120:QAN120 QKH120:QKJ120 QUD120:QUF120 RDZ120:REB120 RNV120:RNX120 RXR120:RXT120 SHN120:SHP120 SRJ120:SRL120 TBF120:TBH120 TLB120:TLD120 TUX120:TUZ120 UET120:UEV120 UOP120:UOR120 UYL120:UYN120 VIH120:VIJ120 VSD120:VSF120 WBZ120:WCB120 WLV120:WLX120 WVR120:WVT120 IU120 SQ120 ACM120 AMI120 ACU127 BFP126 M109:M112 AB113:AB116 WBU123:WBW123 VRY123:VSA123 VIC123:VIE123 UYG123:UYI123 UOK123:UOM123 UEO123:UEQ123 TUS123:TUU123 TKW123:TKY123 TBA123:TBC123 SRE123:SRG123 SHI123:SHK123 RXM123:RXO123 RNQ123:RNS123 RDU123:RDW123 QTY123:QUA123 QKC123:QKE123 QAG123:QAI123 PQK123:PQM123 PGO123:PGQ123 OWS123:OWU123 OMW123:OMY123 ODA123:ODC123 NTE123:NTG123 NJI123:NJK123 MZM123:MZO123 MPQ123:MPS123 MFU123:MFW123 LVY123:LWA123 LMC123:LME123 LCG123:LCI123 KSK123:KSM123 KIO123:KIQ123 JYS123:JYU123 JOW123:JOY123 JFA123:JFC123 IVE123:IVG123 ILI123:ILK123 IBM123:IBO123 HRQ123:HRS123 HHU123:HHW123 GXY123:GYA123 GOC123:GOE123 GEG123:GEI123 FUK123:FUM123 FKO123:FKQ123 FAS123:FAU123 EQW123:EQY123 EHA123:EHC123 DXE123:DXG123 DNI123:DNK123 DDM123:DDO123 CTQ123:CTS123 CJU123:CJW123 BZY123:CAA123 BQC123:BQE123 BGG123:BGI123 AWK123:AWM123 AMO123:AMQ123 ACS123:ACU123 SW123:SY123 JA123:JC123 WVB123 WLF123 WBJ123 VRN123 VHR123 UXV123 UNZ123 UED123 TUH123 TKL123 TAP123 SQT123 SGX123 RXB123 RNF123 RDJ123 QTN123 QJR123 PZV123 PPZ123 PGD123 OWH123 OML123 OCP123 NST123 NIX123 MZB123 MPF123 MFJ123 LVN123 LLR123 LBV123 KRZ123 KID123 JYH123 JOL123 JEP123 IUT123 IKX123 IBB123 HRF123 HHJ123 GXN123 GNR123 GDV123 FTZ123 FKD123 FAH123 EQL123 EGP123 DWT123 DMX123 DDB123 CTF123 CJJ123 BZN123 BPR123 BFV123 AVZ123 AMD123 ACH123 SL123 IP123 WVM123:WVO123 AMJ124:AMJ125 BZH126 BPL126 CJD126 CSZ126 DCV126 DMR126 DWN126 EGJ126 EQF126 FAB126 FJX126 FTT126 GDP126 GNL126 GXH126 HHD126 HQZ126 IAV126 IKR126 IUN126 JEJ126 JOF126 JYB126 KHX126 KRT126 LBP126 LLL126 LVH126 MFD126 MOZ126 MYV126 NIR126 NSN126 OCJ126 OMF126 OWB126 PFX126 PPT126 PZP126 QJL126 QTH126 RDD126 RMZ126 RWV126 SGR126 SQN126 TAJ126 TKF126 TUB126 UDX126 UNT126 UXP126 VHL126 VRH126 WBD126 WKZ126 WUV126 IU126:IW126 SQ126:SS126 ACM126:ACO126 AMI126:AMK126 AWE126:AWG126 BGA126:BGC126 BPW126:BPY126 BZS126:BZU126 CJO126:CJQ126 CTK126:CTM126 DDG126:DDI126 DNC126:DNE126 DWY126:DXA126 EGU126:EGW126 EQQ126:EQS126 FAM126:FAO126 FKI126:FKK126 FUE126:FUG126 GEA126:GEC126 GNW126:GNY126 GXS126:GXU126 HHO126:HHQ126 HRK126:HRM126 IBG126:IBI126 ILC126:ILE126 IUY126:IVA126 JEU126:JEW126 JOQ126:JOS126 JYM126:JYO126 KII126:KIK126 KSE126:KSG126 LCA126:LCC126 LLW126:LLY126 LVS126:LVU126 MFO126:MFQ126 MPK126:MPM126 MZG126:MZI126 NJC126:NJE126 NSY126:NTA126 OCU126:OCW126 OMQ126:OMS126 OWM126:OWO126 PGI126:PGK126 PQE126:PQG126 QAA126:QAC126 QJW126:QJY126 QTS126:QTU126 RDO126:RDQ126 RNK126:RNM126 RXG126:RXI126 SHC126:SHE126 SQY126:SRA126 TAU126:TAW126 TKQ126:TKS126 TUM126:TUO126 UEI126:UEK126 UOE126:UOG126 UYA126:UYC126 VHW126:VHY126 VRS126:VRU126 WBO126:WBQ126 WLK126:WLM126 WVG126:WVI126 IJ126 SF126 ACB126 ALX126 BGB166 BPX166 BZT166 CJP166 CTL166 DDH166 DND166 DWZ166 EGV166 EQR166 FAN166 FKJ166 FUF166 GEB166 GNX166 GXT166 HHP166 HRL166 IBH166 ILD166 IUZ166 JEV166 JOR166 JYN166 KIJ166 KSF166 LCB166 LLX166 LVT166 MFP166 MPL166 MZH166 NJD166 NSZ166 OCV166 OMR166 OWN166 PGJ166 PQF166 QAB166 QJX166 QTT166 RDP166 RNL166 RXH166 SHD166 SQZ166 TAV166 TKR166 TUN166 UEJ166 UOF166 UYB166 VHX166 VRT166 WBP166 WLL166 WVH166 JG166:JI166 TC166:TE166 ACY166:ADA166 AMU166:AMW166 AWQ166:AWS166 BGM166:BGO166 BQI166:BQK166 CAE166:CAG166 CKA166:CKC166 CTW166:CTY166 DDS166:DDU166 DNO166:DNQ166 DXK166:DXM166 EHG166:EHI166 ERC166:ERE166 FAY166:FBA166 FKU166:FKW166 FUQ166:FUS166 GEM166:GEO166 GOI166:GOK166 GYE166:GYG166 HIA166:HIC166 HRW166:HRY166 IBS166:IBU166 ILO166:ILQ166 IVK166:IVM166 JFG166:JFI166 JPC166:JPE166 JYY166:JZA166 KIU166:KIW166 KSQ166:KSS166 LCM166:LCO166 LMI166:LMK166 LWE166:LWG166 MGA166:MGC166 MPW166:MPY166 MZS166:MZU166 NJO166:NJQ166 NTK166:NTM166 ODG166:ODI166 ONC166:ONE166 OWY166:OXA166 PGU166:PGW166 PQQ166:PQS166 QAM166:QAO166 QKI166:QKK166 QUE166:QUG166 REA166:REC166 RNW166:RNY166 RXS166:RXU166 SHO166:SHQ166 SRK166:SRM166 TBG166:TBI166 TLC166:TLE166 TUY166:TVA166 UEU166:UEW166 UOQ166:UOS166 UYM166:UYO166 VII166:VIK166 VSE166:VSG166 WCA166:WCC166 WLW166:WLY166 WVS166:WVU166 IV166 SR166 ACN166 AMJ166 BGB169 BPX169 BZT169 CJP169 CTL169 DDH169 DND169 DWZ169 EGV169 EQR169 FAN169 FKJ169 FUF169 GEB169 GNX169 GXT169 HHP169 HRL169 IBH169 ILD169 IUZ169 JEV169 JOR169 JYN169 KIJ169 KSF169 LCB169 LLX169 LVT169 MFP169 MPL169 MZH169 NJD169 NSZ169 OCV169 OMR169 OWN169 PGJ169 PQF169 QAB169 QJX169 QTT169 RDP169 RNL169 RXH169 SHD169 SQZ169 TAV169 TKR169 TUN169 UEJ169 UOF169 UYB169 VHX169 VRT169 WBP169 WLL169 WVH169 JG169:JI169 TC169:TE169 ACY169:ADA169 AMU169:AMW169 AWQ169:AWS169 BGM169:BGO169 BQI169:BQK169 CAE169:CAG169 CKA169:CKC169 CTW169:CTY169 DDS169:DDU169 DNO169:DNQ169 DXK169:DXM169 EHG169:EHI169 ERC169:ERE169 FAY169:FBA169 FKU169:FKW169 FUQ169:FUS169 GEM169:GEO169 GOI169:GOK169 GYE169:GYG169 HIA169:HIC169 HRW169:HRY169 IBS169:IBU169 ILO169:ILQ169 IVK169:IVM169 JFG169:JFI169 JPC169:JPE169 JYY169:JZA169 KIU169:KIW169 KSQ169:KSS169 LCM169:LCO169 LMI169:LMK169 LWE169:LWG169 MGA169:MGC169 MPW169:MPY169 MZS169:MZU169 NJO169:NJQ169 NTK169:NTM169 ODG169:ODI169 ONC169:ONE169 OWY169:OXA169 PGU169:PGW169 PQQ169:PQS169 QAM169:QAO169 QKI169:QKK169 QUE169:QUG169 REA169:REC169 RNW169:RNY169 RXS169:RXU169 SHO169:SHQ169 SRK169:SRM169 TBG169:TBI169 TLC169:TLE169 TUY169:TVA169 UEU169:UEW169 UOQ169:UOS169 UYM169:UYO169 VII169:VIK169 VSE169:VSG169 WCA169:WCC169 WLW169:WLY169 WVS169:WVU169 IV169 SR169 ACN169 AMJ169 AWF172 BGB172 BPX172 BZT172 CJP172 CTL172 DDH172 DND172 DWZ172 EGV172 EQR172 FAN172 FKJ172 FUF172 GEB172 GNX172 GXT172 HHP172 HRL172 IBH172 ILD172 IUZ172 JEV172 JOR172 JYN172 KIJ172 KSF172 LCB172 LLX172 LVT172 MFP172 MPL172 MZH172 NJD172 NSZ172 OCV172 OMR172 OWN172 PGJ172 PQF172 QAB172 QJX172 QTT172 RDP172 RNL172 RXH172 SHD172 SQZ172 TAV172 TKR172 TUN172 UEJ172 UOF172 UYB172 VHX172 VRT172 WBP172 WLL172 WVH172 JG172:JI172 TC172:TE172 ACY172:ADA172 AMU172:AMW172 AWQ172:AWS172 BGM172:BGO172 BQI172:BQK172 CAE172:CAG172 CKA172:CKC172 CTW172:CTY172 DDS172:DDU172 DNO172:DNQ172 DXK172:DXM172 EHG172:EHI172 ERC172:ERE172 FAY172:FBA172 FKU172:FKW172 FUQ172:FUS172 GEM172:GEO172 GOI172:GOK172 GYE172:GYG172 HIA172:HIC172 HRW172:HRY172 IBS172:IBU172 ILO172:ILQ172 IVK172:IVM172 JFG172:JFI172 JPC172:JPE172 JYY172:JZA172 KIU172:KIW172 KSQ172:KSS172 LCM172:LCO172 LMI172:LMK172 LWE172:LWG172 MGA172:MGC172 MPW172:MPY172 MZS172:MZU172 NJO172:NJQ172 NTK172:NTM172 ODG172:ODI172 ONC172:ONE172 OWY172:OXA172 PGU172:PGW172 PQQ172:PQS172 QAM172:QAO172 QKI172:QKK172 QUE172:QUG172 REA172:REC172 RNW172:RNY172 RXS172:RXU172 SHO172:SHQ172 SRK172:SRM172 TBG172:TBI172 TLC172:TLE172 TUY172:TVA172 UEU172:UEW172 UOQ172:UOS172 UYM172:UYO172 VII172:VIK172 VSE172:VSG172 WCA172:WCC172 WLW172:WLY172 WVS172:WVU172 IV172 SR172 ACN172 AMJ172 BGB179 BPX179 BZT179 CJP179 CTL179 DDH179 DND179 DWZ179 EGV179 EQR179 FAN179 FKJ179 FUF179 GEB179 GNX179 GXT179 HHP179 HRL179 IBH179 ILD179 IUZ179 JEV179 JOR179 JYN179 KIJ179 KSF179 LCB179 LLX179 LVT179 MFP179 MPL179 MZH179 NJD179 NSZ179 OCV179 OMR179 OWN179 PGJ179 PQF179 QAB179 QJX179 QTT179 RDP179 RNL179 RXH179 SHD179 SQZ179 TAV179 TKR179 TUN179 UEJ179 UOF179 UYB179 VHX179 VRT179 WBP179 WLL179 WVH179 JG179:JI179 TC179:TE179 ACY179:ADA179 AMU179:AMW179 AWQ179:AWS179 BGM179:BGO179 BQI179:BQK179 CAE179:CAG179 CKA179:CKC179 CTW179:CTY179 DDS179:DDU179 DNO179:DNQ179 DXK179:DXM179 EHG179:EHI179 ERC179:ERE179 FAY179:FBA179 FKU179:FKW179 FUQ179:FUS179 GEM179:GEO179 GOI179:GOK179 GYE179:GYG179 HIA179:HIC179 HRW179:HRY179 IBS179:IBU179 ILO179:ILQ179 IVK179:IVM179 JFG179:JFI179 JPC179:JPE179 JYY179:JZA179 KIU179:KIW179 KSQ179:KSS179 LCM179:LCO179 LMI179:LMK179 LWE179:LWG179 MGA179:MGC179 MPW179:MPY179 MZS179:MZU179 NJO179:NJQ179 NTK179:NTM179 ODG179:ODI179 ONC179:ONE179 OWY179:OXA179 PGU179:PGW179 PQQ179:PQS179 QAM179:QAO179 QKI179:QKK179 QUE179:QUG179 REA179:REC179 RNW179:RNY179 RXS179:RXU179 SHO179:SHQ179 SRK179:SRM179 TBG179:TBI179 TLC179:TLE179 TUY179:TVA179 UEU179:UEW179 UOQ179:UOS179 UYM179:UYO179 VII179:VIK179 VSE179:VSG179 WCA179:WCC179 WLW179:WLY179 WVS179:WVU179 IV179 SR179 ACN179 AMJ179 BGI118 AMU170 AVT126 AWM127 SY127 JC127 WVZ127:WWB127 WMD127:WMF127 WCH127:WCJ127 VSL127:VSN127 VIP127:VIR127 UYT127:UYV127 UOX127:UOZ127 UFB127:UFD127 TVF127:TVH127 TLJ127:TLL127 TBN127:TBP127 SRR127:SRT127 SHV127:SHX127 RXZ127:RYB127 ROD127:ROF127 REH127:REJ127 QUL127:QUN127 QKP127:QKR127 QAT127:QAV127 PQX127:PQZ127 PHB127:PHD127 OXF127:OXH127 ONJ127:ONL127 ODN127:ODP127 NTR127:NTT127 NJV127:NJX127 MZZ127:NAB127 MQD127:MQF127 MGH127:MGJ127 LWL127:LWN127 LMP127:LMR127 LCT127:LCV127 KSX127:KSZ127 KJB127:KJD127 JZF127:JZH127 JPJ127:JPL127 JFN127:JFP127 IVR127:IVT127 ILV127:ILX127 IBZ127:ICB127 HSD127:HSF127 HIH127:HIJ127 GYL127:GYN127 GOP127:GOR127 GET127:GEV127 FUX127:FUZ127 FLB127:FLD127 FBF127:FBH127 ERJ127:ERL127 EHN127:EHP127 DXR127:DXT127 DNV127:DNX127 DDZ127:DEB127 CUD127:CUF127 CKH127:CKJ127 CAL127:CAN127 BQP127:BQR127 BGT127:BGV127 AWX127:AWZ127 ANB127:AND127 ADF127:ADH127 TJ127:TL127 JN127:JP127 WVO127 WLS127 WBW127 VSA127 VIE127 UYI127 UOM127 UEQ127 TUU127 TKY127 TBC127 SRG127 SHK127 RXO127 RNS127 RDW127 QUA127 QKE127 QAI127 PQM127 PGQ127 OWU127 OMY127 ODC127 NTG127 NJK127 MZO127 MPS127 MFW127 LWA127 LME127 LCI127 KSM127 KIQ127 JYU127 JOY127 JFC127 IVG127 ILK127 IBO127 HRS127 HHW127 GYA127 GOE127 GEI127 FUM127 FKQ127 FAU127 EQY127 EHC127 DXG127 DNK127 DDO127 CTS127 CJW127 CAA127 BQE127 BGI127 AWE120 BPY111 BZU111 BGC111 AWG111 AMK111 ACO111 SS111 IW111 WVT111:WVV111 WLX111:WLZ111 WCB111:WCD111 VSF111:VSH111 VIJ111:VIL111 UYN111:UYP111 UOR111:UOT111 UEV111:UEX111 TUZ111:TVB111 TLD111:TLF111 TBH111:TBJ111 SRL111:SRN111 SHP111:SHR111 RXT111:RXV111 RNX111:RNZ111 REB111:RED111 QUF111:QUH111 QKJ111:QKL111 QAN111:QAP111 PQR111:PQT111 PGV111:PGX111 OWZ111:OXB111 OND111:ONF111 ODH111:ODJ111 NTL111:NTN111 NJP111:NJR111 MZT111:MZV111 MPX111:MPZ111 MGB111:MGD111 LWF111:LWH111 LMJ111:LML111 LCN111:LCP111 KSR111:KST111 KIV111:KIX111 JYZ111:JZB111 JPD111:JPF111 JFH111:JFJ111 IVL111:IVN111 ILP111:ILR111 IBT111:IBV111 HRX111:HRZ111 HIB111:HID111 GYF111:GYH111 GOJ111:GOL111 GEN111:GEP111 FUR111:FUT111 FKV111:FKX111 FAZ111:FBB111 ERD111:ERF111 EHH111:EHJ111 DXL111:DXN111 DNP111:DNR111 DDT111:DDV111 CTX111:CTZ111 CKB111:CKD111 CAF111:CAH111 BQJ111:BQL111 BGN111:BGP111 AWR111:AWT111 AMV111:AMX111 ACZ111:ADB111 TD111:TF111 JH111:JJ111 WVI111 WLM111 WBQ111 VRU111 VHY111 UYC111 UOG111 UEK111 TUO111 TKS111 TAW111 SRA111 SHE111 RXI111 RNM111 RDQ111 QTU111 QJY111 QAC111 PQG111 PGK111 OWO111 OMS111 OCW111 NTA111 NJE111 MZI111 MPM111 MFQ111 LVU111 LLY111 LCC111 KSG111 KIK111 JYO111 JOS111 JEW111 IVA111 ILE111 IBI111 HRM111 HHQ111 GXU111 GNY111 GEC111 FUG111 FKK111 FAO111 EQS111 EGW111 DXA111 DNE111 DDI111 CTM111 CJQ111 BGI112 AMQ112 ACU112 AWM112 SY112 JC112 WVZ112:WWB112 WMD112:WMF112 WCH112:WCJ112 VSL112:VSN112 VIP112:VIR112 UYT112:UYV112 UOX112:UOZ112 UFB112:UFD112 TVF112:TVH112 TLJ112:TLL112 TBN112:TBP112 SRR112:SRT112 SHV112:SHX112 RXZ112:RYB112 ROD112:ROF112 REH112:REJ112 QUL112:QUN112 QKP112:QKR112 QAT112:QAV112 PQX112:PQZ112 PHB112:PHD112 OXF112:OXH112 ONJ112:ONL112 ODN112:ODP112 NTR112:NTT112 NJV112:NJX112 MZZ112:NAB112 MQD112:MQF112 MGH112:MGJ112 LWL112:LWN112 LMP112:LMR112 LCT112:LCV112 KSX112:KSZ112 KJB112:KJD112 JZF112:JZH112 JPJ112:JPL112 JFN112:JFP112 IVR112:IVT112 ILV112:ILX112 IBZ112:ICB112 HSD112:HSF112 HIH112:HIJ112 GYL112:GYN112 GOP112:GOR112 GET112:GEV112 FUX112:FUZ112 FLB112:FLD112 FBF112:FBH112 ERJ112:ERL112 EHN112:EHP112 DXR112:DXT112 DNV112:DNX112 DDZ112:DEB112 CUD112:CUF112 CKH112:CKJ112 CAL112:CAN112 BQP112:BQR112 BGT112:BGV112 AWX112:AWZ112 ANB112:AND112 ADF112:ADH112 TJ112:TL112 JN112:JP112 WVO112 WLS112 WBW112 VSA112 VIE112 UYI112 UOM112 UEQ112 TUU112 TKY112 TBC112 SRG112 SHK112 RXO112 RNS112 RDW112 QUA112 QKE112 QAI112 PQM112 PGQ112 OWU112 OMY112 ODC112 NTG112 NJK112 MZO112 MPS112 MFW112 LWA112 LME112 LCI112 KSM112 KIQ112 JYU112 JOY112 JFC112 IVG112 ILK112 IBO112 HRS112 HHW112 GYA112 GOE112 GEI112 FUM112 FKQ112 FAU112 EQY112 EHC112 DXG112 DNK112 DDO112 CTS112 CJW112 CAA112 BQE112 CAE327:CAE864 BPY113 BZU113 BGC113 AWG113 AMK113 ACO113 SS113 IW113 WVT113:WVV113 WLX113:WLZ113 WCB113:WCD113 VSF113:VSH113 VIJ113:VIL113 UYN113:UYP113 UOR113:UOT113 UEV113:UEX113 TUZ113:TVB113 TLD113:TLF113 TBH113:TBJ113 SRL113:SRN113 SHP113:SHR113 RXT113:RXV113 RNX113:RNZ113 REB113:RED113 QUF113:QUH113 QKJ113:QKL113 QAN113:QAP113 PQR113:PQT113 PGV113:PGX113 OWZ113:OXB113 OND113:ONF113 ODH113:ODJ113 NTL113:NTN113 NJP113:NJR113 MZT113:MZV113 MPX113:MPZ113 MGB113:MGD113 LWF113:LWH113 LMJ113:LML113 LCN113:LCP113 KSR113:KST113 KIV113:KIX113 JYZ113:JZB113 JPD113:JPF113 JFH113:JFJ113 IVL113:IVN113 ILP113:ILR113 IBT113:IBV113 HRX113:HRZ113 HIB113:HID113 GYF113:GYH113 GOJ113:GOL113 GEN113:GEP113 FUR113:FUT113 FKV113:FKX113 FAZ113:FBB113 ERD113:ERF113 EHH113:EHJ113 DXL113:DXN113 DNP113:DNR113 DDT113:DDV113 CTX113:CTZ113 CKB113:CKD113 CAF113:CAH113 BQJ113:BQL113 BGN113:BGP113 AWR113:AWT113 AMV113:AMX113 ACZ113:ADB113 TD113:TF113 JH113:JJ113 WVI113 WLM113 WBQ113 VRU113 VHY113 UYC113 UOG113 UEK113 TUO113 TKS113 TAW113 SRA113 SHE113 RXI113 RNM113 RDQ113 QTU113 QJY113 QAC113 PQG113 PGK113 OWO113 OMS113 OCW113 NTA113 NJE113 MZI113 MPM113 MFQ113 LVU113 LLY113 LCC113 KSG113 KIK113 JYO113 JOS113 JEW113 IVA113 ILE113 IBI113 HRM113 HHQ113 GXU113 GNY113 GEC113 FUG113 FKK113 FAO113 EQS113 EGW113 DXA113 DNE113 DDI113 CTM113 CJQ113 BGI114 AMQ114 ACU114 AWM114 SY114 JC114 WVZ114:WWB114 WMD114:WMF114 WCH114:WCJ114 VSL114:VSN114 VIP114:VIR114 UYT114:UYV114 UOX114:UOZ114 UFB114:UFD114 TVF114:TVH114 TLJ114:TLL114 TBN114:TBP114 SRR114:SRT114 SHV114:SHX114 RXZ114:RYB114 ROD114:ROF114 REH114:REJ114 QUL114:QUN114 QKP114:QKR114 QAT114:QAV114 PQX114:PQZ114 PHB114:PHD114 OXF114:OXH114 ONJ114:ONL114 ODN114:ODP114 NTR114:NTT114 NJV114:NJX114 MZZ114:NAB114 MQD114:MQF114 MGH114:MGJ114 LWL114:LWN114 LMP114:LMR114 LCT114:LCV114 KSX114:KSZ114 KJB114:KJD114 JZF114:JZH114 JPJ114:JPL114 JFN114:JFP114 IVR114:IVT114 ILV114:ILX114 IBZ114:ICB114 HSD114:HSF114 HIH114:HIJ114 GYL114:GYN114 GOP114:GOR114 GET114:GEV114 FUX114:FUZ114 FLB114:FLD114 FBF114:FBH114 ERJ114:ERL114 EHN114:EHP114 DXR114:DXT114 DNV114:DNX114 DDZ114:DEB114 CUD114:CUF114 CKH114:CKJ114 CAL114:CAN114 BQP114:BQR114 BGT114:BGV114 AWX114:AWZ114 ANB114:AND114 ADF114:ADH114 TJ114:TL114 JN114:JP114 WVO114 WLS114 WBW114 VSA114 VIE114 UYI114 UOM114 UEQ114 TUU114 TKY114 TBC114 SRG114 SHK114 RXO114 RNS114 RDW114 QUA114 QKE114 QAI114 PQM114 PGQ114 OWU114 OMY114 ODC114 NTG114 NJK114 MZO114 MPS114 MFW114 LWA114 LME114 LCI114 KSM114 KIQ114 JYU114 JOY114 JFC114 IVG114 ILK114 IBO114 HRS114 HHW114 GYA114 GOE114 GEI114 FUM114 FKQ114 FAU114 EQY114 EHC114 DXG114 DNK114 DDO114 CTS114 CJW114 CAA114 BQE114 CJQ115 CTM119 BPY115 BZU115 BGC115 AWG115 AMK115 ACO115 SS115 IW115 WVT115:WVV115 WLX115:WLZ115 WCB115:WCD115 VSF115:VSH115 VIJ115:VIL115 UYN115:UYP115 UOR115:UOT115 UEV115:UEX115 TUZ115:TVB115 TLD115:TLF115 TBH115:TBJ115 SRL115:SRN115 SHP115:SHR115 RXT115:RXV115 RNX115:RNZ115 REB115:RED115 QUF115:QUH115 QKJ115:QKL115 QAN115:QAP115 PQR115:PQT115 PGV115:PGX115 OWZ115:OXB115 OND115:ONF115 ODH115:ODJ115 NTL115:NTN115 NJP115:NJR115 MZT115:MZV115 MPX115:MPZ115 MGB115:MGD115 LWF115:LWH115 LMJ115:LML115 LCN115:LCP115 KSR115:KST115 KIV115:KIX115 JYZ115:JZB115 JPD115:JPF115 JFH115:JFJ115 IVL115:IVN115 ILP115:ILR115 IBT115:IBV115 HRX115:HRZ115 HIB115:HID115 GYF115:GYH115 GOJ115:GOL115 GEN115:GEP115 FUR115:FUT115 FKV115:FKX115 FAZ115:FBB115 ERD115:ERF115 EHH115:EHJ115 DXL115:DXN115 DNP115:DNR115 DDT115:DDV115 CTX115:CTZ115 CKB115:CKD115 CAF115:CAH115 BQJ115:BQL115 BGN115:BGP115 AWR115:AWT115 AMV115:AMX115 ACZ115:ADB115 TD115:TF115 JH115:JJ115 WVI115 WLM115 WBQ115 VRU115 VHY115 UYC115 UOG115 UEK115 TUO115 TKS115 TAW115 SRA115 SHE115 RXI115 RNM115 RDQ115 QTU115 QJY115 QAC115 PQG115 PGK115 OWO115 OMS115 OCW115 NTA115 NJE115 MZI115 MPM115 MFQ115 LVU115 LLY115 LCC115 KSG115 KIK115 JYO115 JOS115 JEW115 IVA115 ILE115 IBI115 HRM115 HHQ115 GXU115 GNY115 GEC115 FUG115 FKK115 FAO115 EQS115 EGW115 DXA115 DNE115 DDI115 CTM115 BGI116 AMQ116 ACU116 AWM116 SY116 JC116 WVZ116:WWB116 WMD116:WMF116 WCH116:WCJ116 VSL116:VSN116 VIP116:VIR116 UYT116:UYV116 UOX116:UOZ116 UFB116:UFD116 TVF116:TVH116 TLJ116:TLL116 TBN116:TBP116 SRR116:SRT116 SHV116:SHX116 RXZ116:RYB116 ROD116:ROF116 REH116:REJ116 QUL116:QUN116 QKP116:QKR116 QAT116:QAV116 PQX116:PQZ116 PHB116:PHD116 OXF116:OXH116 ONJ116:ONL116 ODN116:ODP116 NTR116:NTT116 NJV116:NJX116 MZZ116:NAB116 MQD116:MQF116 MGH116:MGJ116 LWL116:LWN116 LMP116:LMR116 LCT116:LCV116 KSX116:KSZ116 KJB116:KJD116 JZF116:JZH116 JPJ116:JPL116 JFN116:JFP116 IVR116:IVT116 ILV116:ILX116 IBZ116:ICB116 HSD116:HSF116 HIH116:HIJ116 GYL116:GYN116 GOP116:GOR116 GET116:GEV116 FUX116:FUZ116 FLB116:FLD116 FBF116:FBH116 ERJ116:ERL116 EHN116:EHP116 DXR116:DXT116 DNV116:DNX116 DDZ116:DEB116 CUD116:CUF116 CKH116:CKJ116 CAL116:CAN116 BQP116:BQR116 BGT116:BGV116 AWX116:AWZ116 ANB116:AND116 ADF116:ADH116 TJ116:TL116 JN116:JP116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DDO116 CTS116 CJW116 CAA116 BQE116 CTM117 CJQ117 BPY117 BZU117 BGC117 AWG117 AMK117 ACO117 SS117 IW117 WVT117:WVV117 WLX117:WLZ117 WCB117:WCD117 VSF117:VSH117 VIJ117:VIL117 UYN117:UYP117 UOR117:UOT117 UEV117:UEX117 TUZ117:TVB117 TLD117:TLF117 TBH117:TBJ117 SRL117:SRN117 SHP117:SHR117 RXT117:RXV117 RNX117:RNZ117 REB117:RED117 QUF117:QUH117 QKJ117:QKL117 QAN117:QAP117 PQR117:PQT117 PGV117:PGX117 OWZ117:OXB117 OND117:ONF117 ODH117:ODJ117 NTL117:NTN117 NJP117:NJR117 MZT117:MZV117 MPX117:MPZ117 MGB117:MGD117 LWF117:LWH117 LMJ117:LML117 LCN117:LCP117 KSR117:KST117 KIV117:KIX117 JYZ117:JZB117 JPD117:JPF117 JFH117:JFJ117 IVL117:IVN117 ILP117:ILR117 IBT117:IBV117 HRX117:HRZ117 HIB117:HID117 GYF117:GYH117 GOJ117:GOL117 GEN117:GEP117 FUR117:FUT117 FKV117:FKX117 FAZ117:FBB117 ERD117:ERF117 EHH117:EHJ117 DXL117:DXN117 DNP117:DNR117 DDT117:DDV117 CTX117:CTZ117 CKB117:CKD117 CAF117:CAH117 BQJ117:BQL117 BGN117:BGP117 AWR117:AWT117 AMV117:AMX117 ACZ117:ADB117 TD117:TF117 JH117:JJ117 WVI117 WLM117 WBQ117 VRU117 VHY117 UYC117 UOG117 UEK117 TUO117 TKS117 TAW117 SRA117 SHE117 RXI117 RNM117 RDQ117 QTU117 QJY117 QAC117 PQG117 PGK117 OWO117 OMS117 OCW117 NTA117 NJE117 MZI117 MPM117 MFQ117 LVU117 LLY117 LCC117 KSG117 KIK117 JYO117 JOS117 JEW117 IVA117 ILE117 IBI117 HRM117 HHQ117 GXU117 GNY117 GEC117 FUG117 FKK117 FAO117 EQS117 EGW117 DXA117 DNE117 DDI117 DDI119 AMQ118 ACU118 AWM118 SY118 JC118 WVZ118:WWB118 WMD118:WMF118 WCH118:WCJ118 VSL118:VSN118 VIP118:VIR118 UYT118:UYV118 UOX118:UOZ118 UFB118:UFD118 TVF118:TVH118 TLJ118:TLL118 TBN118:TBP118 SRR118:SRT118 SHV118:SHX118 RXZ118:RYB118 ROD118:ROF118 REH118:REJ118 QUL118:QUN118 QKP118:QKR118 QAT118:QAV118 PQX118:PQZ118 PHB118:PHD118 OXF118:OXH118 ONJ118:ONL118 ODN118:ODP118 NTR118:NTT118 NJV118:NJX118 MZZ118:NAB118 MQD118:MQF118 MGH118:MGJ118 LWL118:LWN118 LMP118:LMR118 LCT118:LCV118 KSX118:KSZ118 KJB118:KJD118 JZF118:JZH118 JPJ118:JPL118 JFN118:JFP118 IVR118:IVT118 ILV118:ILX118 IBZ118:ICB118 HSD118:HSF118 HIH118:HIJ118 GYL118:GYN118 GOP118:GOR118 GET118:GEV118 FUX118:FUZ118 FLB118:FLD118 FBF118:FBH118 ERJ118:ERL118 EHN118:EHP118 DXR118:DXT118 DNV118:DNX118 DDZ118:DEB118 CUD118:CUF118 CKH118:CKJ118 CAL118:CAN118 BQP118:BQR118 BGT118:BGV118 AWX118:AWZ118 ANB118:AND118 ADF118:ADH118 TJ118:TL118 JN118:JP118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DNK118 DDO118 CTS118 CJW118 CAA118 BQE118 AMU167 AWF166 ACY167 TC167 JG167 WWD167:WWF167 WMH167:WMJ167 WCL167:WCN167 VSP167:VSR167 VIT167:VIV167 UYX167:UYZ167 UPB167:UPD167 UFF167:UFH167 TVJ167:TVL167 TLN167:TLP167 TBR167:TBT167 SRV167:SRX167 SHZ167:SIB167 RYD167:RYF167 ROH167:ROJ167 REL167:REN167 QUP167:QUR167 QKT167:QKV167 QAX167:QAZ167 PRB167:PRD167 PHF167:PHH167 OXJ167:OXL167 ONN167:ONP167 ODR167:ODT167 NTV167:NTX167 NJZ167:NKB167 NAD167:NAF167 MQH167:MQJ167 MGL167:MGN167 LWP167:LWR167 LMT167:LMV167 LCX167:LCZ167 KTB167:KTD167 KJF167:KJH167 JZJ167:JZL167 JPN167:JPP167 JFR167:JFT167 IVV167:IVX167 ILZ167:IMB167 ICD167:ICF167 HSH167:HSJ167 HIL167:HIN167 GYP167:GYR167 GOT167:GOV167 GEX167:GEZ167 FVB167:FVD167 FLF167:FLH167 FBJ167:FBL167 ERN167:ERP167 EHR167:EHT167 DXV167:DXX167 DNZ167:DOB167 DED167:DEF167 CUH167:CUJ167 CKL167:CKN167 CAP167:CAR167 BQT167:BQV167 BGX167:BGZ167 AXB167:AXD167 ANF167:ANH167 ADJ167:ADL167 TN167:TP167 JR167:JT167 WVS167 WLW167 WCA167 VSE167 VII167 UYM167 UOQ167 UEU167 TUY167 TLC167 TBG167 SRK167 SHO167 RXS167 RNW167 REA167 QUE167 QKI167 QAM167 PQQ167 PGU167 OWY167 ONC167 ODG167 NTK167 NJO167 MZS167 MPW167 MGA167 LWE167 LMI167 LCM167 KSQ167 KIU167 JYY167 JPC167 JFG167 IVK167 ILO167 IBS167 HRW167 HIA167 GYE167 GOI167 GEM167 FUQ167 FKU167 FAY167 ERC167 EHG167 DXK167 DNO167 DDS167 CTW167 CKA167 CAE167 BQI167 BGM167 AWQ167 AWF169 ACY170 TC170 JG170 WWD170:WWF170 WMH170:WMJ170 WCL170:WCN170 VSP170:VSR170 VIT170:VIV170 UYX170:UYZ170 UPB170:UPD170 UFF170:UFH170 TVJ170:TVL170 TLN170:TLP170 TBR170:TBT170 SRV170:SRX170 SHZ170:SIB170 RYD170:RYF170 ROH170:ROJ170 REL170:REN170 QUP170:QUR170 QKT170:QKV170 QAX170:QAZ170 PRB170:PRD170 PHF170:PHH170 OXJ170:OXL170 ONN170:ONP170 ODR170:ODT170 NTV170:NTX170 NJZ170:NKB170 NAD170:NAF170 MQH170:MQJ170 MGL170:MGN170 LWP170:LWR170 LMT170:LMV170 LCX170:LCZ170 KTB170:KTD170 KJF170:KJH170 JZJ170:JZL170 JPN170:JPP170 JFR170:JFT170 IVV170:IVX170 ILZ170:IMB170 ICD170:ICF170 HSH170:HSJ170 HIL170:HIN170 GYP170:GYR170 GOT170:GOV170 GEX170:GEZ170 FVB170:FVD170 FLF170:FLH170 FBJ170:FBL170 ERN170:ERP170 EHR170:EHT170 DXV170:DXX170 DNZ170:DOB170 DED170:DEF170 CUH170:CUJ170 CKL170:CKN170 CAP170:CAR170 BQT170:BQV170 BGX170:BGZ170 AXB170:AXD170 ANF170:ANH170 ADJ170:ADL170 TN170:TP170 JR170:JT170 WVS170 WLW170 WCA170 VSE170 VII170 UYM170 UOQ170 UEU170 TUY170 TLC170 TBG170 SRK170 SHO170 RXS170 RNW170 REA170 QUE170 QKI170 QAM170 PQQ170 PGU170 OWY170 ONC170 ODG170 NTK170 NJO170 MZS170 MPW170 MGA170 LWE170 LMI170 LCM170 KSQ170 KIU170 JYY170 JPC170 JFG170 IVK170 ILO170 IBS170 HRW170 HIA170 GYE170 GOI170 GEM170 FUQ170 FKU170 FAY170 ERC170 EHG170 DXK170 DNO170 DDS170 CTW170 CKA170 CAE170 BQI170 BGM170 AWQ170 ACN124:ACN125 AWF124:AWF125 SR124:SR125 IV124:IV125 WVS124:WVU125 WLW124:WLY125 WCA124:WCC125 VSE124:VSG125 VII124:VIK125 UYM124:UYO125 UOQ124:UOS125 UEU124:UEW125 TUY124:TVA125 TLC124:TLE125 TBG124:TBI125 SRK124:SRM125 SHO124:SHQ125 RXS124:RXU125 RNW124:RNY125 REA124:REC125 QUE124:QUG125 QKI124:QKK125 QAM124:QAO125 PQQ124:PQS125 PGU124:PGW125 OWY124:OXA125 ONC124:ONE125 ODG124:ODI125 NTK124:NTM125 NJO124:NJQ125 MZS124:MZU125 MPW124:MPY125 MGA124:MGC125 LWE124:LWG125 LMI124:LMK125 LCM124:LCO125 KSQ124:KSS125 KIU124:KIW125 JYY124:JZA125 JPC124:JPE125 JFG124:JFI125 IVK124:IVM125 ILO124:ILQ125 IBS124:IBU125 HRW124:HRY125 HIA124:HIC125 GYE124:GYG125 GOI124:GOK125 GEM124:GEO125 FUQ124:FUS125 FKU124:FKW125 FAY124:FBA125 ERC124:ERE125 EHG124:EHI125 DXK124:DXM125 DNO124:DNQ125 DDS124:DDU125 CTW124:CTY125 CKA124:CKC125 CAE124:CAG125 BQI124:BQK125 BGM124:BGO125 AWQ124:AWS125 AMU124:AMW125 ACY124:ADA125 TC124:TE125 JG124:JI125 WVH124:WVH125 WLL124:WLL125 WBP124:WBP125 VRT124:VRT125 VHX124:VHX125 UYB124:UYB125 UOF124:UOF125 UEJ124:UEJ125 TUN124:TUN125 TKR124:TKR125 TAV124:TAV125 SQZ124:SQZ125 SHD124:SHD125 RXH124:RXH125 RNL124:RNL125 RDP124:RDP125 QTT124:QTT125 QJX124:QJX125 QAB124:QAB125 PQF124:PQF125 PGJ124:PGJ125 OWN124:OWN125 OMR124:OMR125 OCV124:OCV125 NSZ124:NSZ125 NJD124:NJD125 MZH124:MZH125 MPL124:MPL125 MFP124:MFP125 LVT124:LVT125 LLX124:LLX125 LCB124:LCB125 KSF124:KSF125 KIJ124:KIJ125 JYN124:JYN125 JOR124:JOR125 JEV124:JEV125 IUZ124:IUZ125 ILD124:ILD125 IBH124:IBH125 HRL124:HRL125 HHP124:HHP125 GXT124:GXT125 GNX124:GNX125 GEB124:GEB125 FUF124:FUF125 FKJ124:FKJ125 FAN124:FAN125 EQR124:EQR125 EGV124:EGV125 DWZ124:DWZ125 DND124:DND125 DDH124:DDH125 CTL124:CTL125 CJP124:CJP125 BZT124:BZT125 BPX124:BPX125 BGB124:BGB125 Y109:Y120 T109:T116 M119:M120 CKA327:CKA864 CTW327:CTW864 DDS327:DDS864 DNO327:DNO864 DXK327:DXK864 EHG327:EHG864 ERC327:ERC864 FAY327:FAY864 FKU327:FKU864 FUQ327:FUQ864 GEM327:GEM864 GOI327:GOI864 GYE327:GYE864 HIA327:HIA864 HRW327:HRW864 IBS327:IBS864 ILO327:ILO864 IVK327:IVK864 JFG327:JFG864 JPC327:JPC864 JYY327:JYY864 KIU327:KIU864 KSQ327:KSQ864 LCM327:LCM864 LMI327:LMI864 LWE327:LWE864 MGA327:MGA864 MPW327:MPW864 MZS327:MZS864 NJO327:NJO864 NTK327:NTK864 ODG327:ODG864 ONC327:ONC864 OWY327:OWY864 PGU327:PGU864 PQQ327:PQQ864 QAM327:QAM864 QKI327:QKI864 QUE327:QUE864 REA327:REA864 RNW327:RNW864 RXS327:RXS864 SHO327:SHO864 SRK327:SRK864 TBG327:TBG864 TLC327:TLC864 TUY327:TUY864 UEU327:UEU864 UOQ327:UOQ864 UYM327:UYM864 VII327:VII864 VSE327:VSE864 WCA327:WCA864 WLW327:WLW864 WVS327:WVS864 JR327:JT864 TN327:TP864 ADJ327:ADL864 ANF327:ANH864 AXB327:AXD864 BGX327:BGZ864 BQT327:BQV864 CAP327:CAR864 CKL327:CKN864 CUH327:CUJ864 DED327:DEF864 DNZ327:DOB864 DXV327:DXX864 EHR327:EHT864 ERN327:ERP864 FBJ327:FBL864 FLF327:FLH864 FVB327:FVD864 GEX327:GEZ864 GOT327:GOV864 GYP327:GYR864 HIL327:HIN864 HSH327:HSJ864 ICD327:ICF864 ILZ327:IMB864 IVV327:IVX864 JFR327:JFT864 JPN327:JPP864 JZJ327:JZL864 KJF327:KJH864 KTB327:KTD864 LCX327:LCZ864 LMT327:LMV864 LWP327:LWR864 MGL327:MGN864 MQH327:MQJ864 NAD327:NAF864 NJZ327:NKB864 NTV327:NTX864 ODR327:ODT864 ONN327:ONP864 OXJ327:OXL864 PHF327:PHH864 PRB327:PRD864 QAX327:QAZ864 QKT327:QKV864 QUP327:QUR864 REL327:REN864 ROH327:ROJ864 RYD327:RYF864 SHZ327:SIB864 SRV327:SRX864 TBR327:TBT864 TLN327:TLP864 TVJ327:TVL864 UFF327:UFH864 UPB327:UPD864 UYX327:UYZ864 VIT327:VIV864 VSP327:VSR864 WCL327:WCN864 WMH327:WMJ864 WWD327:WWF864 JG327:JG864 TC327:TC864 AA181:AB181 T164:T172 Y164:Y172 X180:Z180 Y179:AA179 Y182:AA182 ACW247:ACY248 M239 N247 Y247:AA247 Y248:Y251 AMS247:AMU248 Y239:Z239 AWO247:AWQ248 BGK247:BGM248 BQG247:BQI248 CAC247:CAE248 CJY247:CKA248 CTU247:CTW248 DDQ247:DDS248 DNM247:DNO248 DXI247:DXK248 EHE247:EHG248 ERA247:ERC248 FAW247:FAY248 FKS247:FKU248 FUO247:FUQ248 GEK247:GEM248 GOG247:GOI248 GYC247:GYE248 HHY247:HIA248 HRU247:HRW248 IBQ247:IBS248 ILM247:ILO248 IVI247:IVK248 JFE247:JFG248 JPA247:JPC248 JYW247:JYY248 KIS247:KIU248 KSO247:KSQ248 LCK247:LCM248 LMG247:LMI248 LWC247:LWE248 MFY247:MGA248 MPU247:MPW248 MZQ247:MZS248 NJM247:NJO248 NTI247:NTK248 ODE247:ODG248 ONA247:ONC248 OWW247:OWY248 PGS247:PGU248 PQO247:PQQ248 QAK247:QAM248 QKG247:QKI248 QUC247:QUE248 RDY247:REA248 RNU247:RNW248 RXQ247:RXS248 SHM247:SHO248 SRI247:SRK248 TBE247:TBG248 TLA247:TLC248 TUW247:TUY248 UES247:UEU248 UOO247:UOQ248 UYK247:UYM248 VIG247:VII248 VSC247:VSE248 WBY247:WCA248 WLU247:WLW248 WVQ247:WVS248 IT247:IT248 SP247:SP248 ACL247:ACL248 AMH247:AMH248 AWD247:AWD248 BFZ247:BFZ248 BPV247:BPV248 BZR247:BZR248 CJN247:CJN248 CTJ247:CTJ248 DDF247:DDF248 DNB247:DNB248 DWX247:DWX248 EGT247:EGT248 EQP247:EQP248 FAL247:FAL248 FKH247:FKH248 FUD247:FUD248 GDZ247:GDZ248 GNV247:GNV248 GXR247:GXR248 HHN247:HHN248 HRJ247:HRJ248 IBF247:IBF248 ILB247:ILB248 IUX247:IUX248 JET247:JET248 JOP247:JOP248 JYL247:JYL248 KIH247:KIH248 KSD247:KSD248 LBZ247:LBZ248 LLV247:LLV248 LVR247:LVR248 MFN247:MFN248 MPJ247:MPJ248 MZF247:MZF248 NJB247:NJB248 NSX247:NSX248 OCT247:OCT248 OMP247:OMP248 OWL247:OWL248 PGH247:PGH248 PQD247:PQD248 PZZ247:PZZ248 QJV247:QJV248 QTR247:QTR248 RDN247:RDN248 RNJ247:RNJ248 RXF247:RXF248 SHB247:SHB248 SQX247:SQX248 TAT247:TAT248 TKP247:TKP248 TUL247:TUL248 UEH247:UEH248 UOD247:UOD248 UXZ247:UXZ248 VHV247:VHV248 VRR247:VRR248 WBN247:WBN248 WLJ247:WLJ248 WVF247:WVF248 JE247:JG248 TA247:TC248 BZW140:BZW143 AMQ127 ACY327:ACY864 Y177:Y178 AMJ175 Y175:Z176 BGB175 BPX175 BZT175 CJP175 CTL175 DDH175 DND175 DWZ175 EGV175 EQR175 FAN175 FKJ175 FUF175 GEB175 GNX175 GXT175 HHP175 HRL175 IBH175 ILD175 IUZ175 JEV175 JOR175 JYN175 KIJ175 KSF175 LCB175 LLX175 LVT175 MFP175 MPL175 MZH175 NJD175 NSZ175 OCV175 OMR175 OWN175 PGJ175 PQF175 QAB175 QJX175 QTT175 RDP175 RNL175 RXH175 SHD175 SQZ175 TAV175 TKR175 TUN175 UEJ175 UOF175 UYB175 VHX175 VRT175 WBP175 WLL175 WVH175 JG175:JI175 TC175:TE175 ACY175:ADA175 AMU175:AMW175 AWQ175:AWS175 BGM175:BGO175 BQI175:BQK175 CAE175:CAG175 CKA175:CKC175 CTW175:CTY175 DDS175:DDU175 DNO175:DNQ175 DXK175:DXM175 EHG175:EHI175 ERC175:ERE175 FAY175:FBA175 FKU175:FKW175 FUQ175:FUS175 GEM175:GEO175 GOI175:GOK175 GYE175:GYG175 HIA175:HIC175 HRW175:HRY175 IBS175:IBU175 ILO175:ILQ175 IVK175:IVM175 JFG175:JFI175 JPC175:JPE175 JYY175:JZA175 KIU175:KIW175 KSQ175:KSS175 LCM175:LCO175 LMI175:LMK175 LWE175:LWG175 MGA175:MGC175 MPW175:MPY175 MZS175:MZU175 NJO175:NJQ175 NTK175:NTM175 ODG175:ODI175 ONC175:ONE175 OWY175:OXA175 PGU175:PGW175 PQQ175:PQS175 QAM175:QAO175 QKI175:QKK175 QUE175:QUG175 REA175:REC175 RNW175:RNY175 RXS175:RXU175 SHO175:SHQ175 SRK175:SRM175 TBG175:TBI175 TLC175:TLE175 TUY175:TVA175 UEU175:UEW175 UOQ175:UOS175 UYM175:UYO175 VII175:VIK175 VSE175:VSG175 WCA175:WCC175 WLW175:WLY175 WVS175:WVU175 IV175 SR175 AWF175 AMU327:AMU864 AWQ327:AWQ864 AB254 ACY32:ADA33 N177:N178 M175:M176 AMW31:AMY31 T248 WKJ129:WKJ131 Y230:AA238 M231 JI188 WUF129:WUF131 M128:M129 IE129:IG131 SA129:SC131 ABW129:ABY131 ALS129:ALU131 AVO129:AVQ131 BFK129:BFM131 BPG129:BPI131 BZC129:BZE131 CIY129:CJA131 CSU129:CSW131 DCQ129:DCS131 DMM129:DMO131 DWI129:DWK131 EGE129:EGG131 EQA129:EQC131 EZW129:EZY131 FJS129:FJU131 FTO129:FTQ131 GDK129:GDM131 GNG129:GNI131 GXC129:GXE131 HGY129:HHA131 HQU129:HQW131 IAQ129:IAS131 IKM129:IKO131 IUI129:IUK131 JEE129:JEG131 JOA129:JOC131 JXW129:JXY131 KHS129:KHU131 KRO129:KRQ131 LBK129:LBM131 LLG129:LLI131 LVC129:LVE131 MEY129:MFA131 MOU129:MOW131 MYQ129:MYS131 NIM129:NIO131 NSI129:NSK131 OCE129:OCG131 OMA129:OMC131 OVW129:OVY131 PFS129:PFU131 PPO129:PPQ131 PZK129:PZM131 QJG129:QJI131 QTC129:QTE131 RCY129:RDA131 RMU129:RMW131 RWQ129:RWS131 SGM129:SGO131 SQI129:SQK131 TAE129:TAG131 TKA129:TKC131 TTW129:TTY131 UDS129:UDU131 UNO129:UNQ131 UXK129:UXM131 VHG129:VHI131 VRC129:VRE131 WAY129:WBA131 WKU129:WKW131 WUQ129:WUS131 HT129:HT131 RP129:RP131 ABL129:ABL131 ALH129:ALH131 AVD129:AVD131 BEZ129:BEZ131 BOV129:BOV131 BYR129:BYR131 CIN129:CIN131 CSJ129:CSJ131 DCF129:DCF131 DMB129:DMB131 DVX129:DVX131 EFT129:EFT131 EPP129:EPP131 EZL129:EZL131 FJH129:FJH131 FTD129:FTD131 GCZ129:GCZ131 GMV129:GMV131 GWR129:GWR131 HGN129:HGN131 HQJ129:HQJ131 IAF129:IAF131 IKB129:IKB131 ITX129:ITX131 JDT129:JDT131 JNP129:JNP131 JXL129:JXL131 KHH129:KHH131 KRD129:KRD131 LAZ129:LAZ131 LKV129:LKV131 LUR129:LUR131 MEN129:MEN131 MOJ129:MOJ131 MYF129:MYF131 NIB129:NIB131 NRX129:NRX131 OBT129:OBT131 OLP129:OLP131 OVL129:OVL131 PFH129:PFH131 PPD129:PPD131 PYZ129:PYZ131 QIV129:QIV131 QSR129:QSR131 RCN129:RCN131 RMJ129:RMJ131 RWF129:RWF131 SGB129:SGB131 SPX129:SPX131 SZT129:SZT131 TJP129:TJP131 TTL129:TTL131 UDH129:UDH131 UND129:UND131 UWZ129:UWZ131 VGV129:VGV131 VQR129:VQR131 WAN129:WAN131 N249:N251 X128:X129 BGO31:BGQ31 BQK31:BQM31 CAG31:CAI31 CKC31:CKE31 CTY31:CUA31 DDU31:DDW31 DNQ31:DNS31 DXM31:DXO31 EHI31:EHK31 ERE31:ERG31 FBA31:FBC31 FKW31:FKY31 FUS31:FUU31 GEO31:GEQ31 GOK31:GOM31 GYG31:GYI31 HIC31:HIE31 HRY31:HSA31 IBU31:IBW31 ILQ31:ILS31 IVM31:IVO31 JFI31:JFK31 JPE31:JPG31 JZA31:JZC31 KIW31:KIY31 KSS31:KSU31 LCO31:LCQ31 LMK31:LMM31 LWG31:LWI31 MGC31:MGE31 MPY31:MQA31 MZU31:MZW31 NJQ31:NJS31 NTM31:NTO31 ODI31:ODK31 ONE31:ONG31 OXA31:OXC31 PGW31:PGY31 PQS31:PQU31 QAO31:QAQ31 QKK31:QKM31 QUG31:QUI31 REC31:REE31 RNY31:ROA31 RXU31:RXW31 SHQ31:SHS31 SRM31:SRO31 TBI31:TBK31 TLE31:TLG31 TVA31:TVC31 UEW31:UEY31 UOS31:UOU31 UYO31:UYQ31 VIK31:VIM31 VSG31:VSI31 WCC31:WCE31 WLY31:WMA31 WVU31:WVW31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JI31:JK31 TE31:TG31 ADA31:ADC31 R57 TE48:TG48 AMW48:AMY48 AWS48:AWU48 BGO48:BGQ48 BQK48:BQM48 CAG48:CAI48 CKC48:CKE48 CTY48:CUA48 DDU48:DDW48 DNQ48:DNS48 DXM48:DXO48 EHI48:EHK48 ERE48:ERG48 FBA48:FBC48 FKW48:FKY48 FUS48:FUU48 GEO48:GEQ48 GOK48:GOM48 GYG48:GYI48 HIC48:HIE48 HRY48:HSA48 IBU48:IBW48 ILQ48:ILS48 IVM48:IVO48 JFI48:JFK48 JPE48:JPG48 JZA48:JZC48 KIW48:KIY48 KSS48:KSU48 LCO48:LCQ48 LMK48:LMM48 LWG48:LWI48 MGC48:MGE48 MPY48:MQA48 MZU48:MZW48 NJQ48:NJS48 NTM48:NTO48 ODI48:ODK48 ONE48:ONG48 OXA48:OXC48 PGW48:PGY48 PQS48:PQU48 QAO48:QAQ48 QKK48:QKM48 QUG48:QUI48 REC48:REE48 RNY48:ROA48 RXU48:RXW48 SHQ48:SHS48 SRM48:SRO48 TBI48:TBK48 TLE48:TLG48 TVA48:TVC48 UEW48:UEY48 UOS48:UOU48 UYO48:UYQ48 VIK48:VIM48 VSG48:VSI48 WCC48:WCE48 WLY48:WMA48 WVU48:WVW48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ADA48:ADC48 JI48:JK48 M253:N253 M234:N234 AB235 N235:N238 WVU205 Y184:AA188 JT188:JV188 TP188:TR188 ADL188:ADN188 ANH188:ANJ188 AXD188:AXF188 BGZ188:BHB188 BQV188:BQX188 CAR188:CAT188 CKN188:CKP188 CUJ188:CUL188 DEF188:DEH188 DOB188:DOD188 DXX188:DXZ188 EHT188:EHV188 ERP188:ERR188 FBL188:FBN188 FLH188:FLJ188 FVD188:FVF188 GEZ188:GFB188 GOV188:GOX188 GYR188:GYT188 HIN188:HIP188 HSJ188:HSL188 ICF188:ICH188 IMB188:IMD188 IVX188:IVZ188 JFT188:JFV188 JPP188:JPR188 JZL188:JZN188 KJH188:KJJ188 KTD188:KTF188 LCZ188:LDB188 LMV188:LMX188 LWR188:LWT188 MGN188:MGP188 MQJ188:MQL188 NAF188:NAH188 NKB188:NKD188 NTX188:NTZ188 ODT188:ODV188 ONP188:ONR188 OXL188:OXN188 PHH188:PHJ188 PRD188:PRF188 QAZ188:QBB188 QKV188:QKX188 QUR188:QUT188 REN188:REP188 ROJ188:ROL188 RYF188:RYH188 SIB188:SID188 SRX188:SRZ188 TBT188:TBV188 TLP188:TLR188 TVL188:TVN188 UFH188:UFJ188 UPD188:UPF188 UYZ188:UZB188 VIV188:VIX188 VSR188:VST188 WCN188:WCP188 WMJ188:WML188 WWF188:WWH188 WVU188 WLY188 WCC188 VSG188 VIK188 UYO188 UOS188 UEW188 TVA188 TLE188 TBI188 SRM188 SHQ188 RXU188 RNY188 REC188 QUG188 QKK188 QAO188 PQS188 PGW188 OXA188 ONE188 ODI188 NTM188 NJQ188 MZU188 MPY188 MGC188 LWG188 LMK188 LCO188 KSS188 KIW188 JZA188 JPE188 JFI188 IVM188 ILQ188 IBU188 HRY188 HIC188 GYG188 GOK188 GEO188 FUS188 FKW188 FBA188 ERE188 EHI188 DXM188 DNQ188 DDU188 CTY188 CKC188 CAG188 BQK188 BGO188 AWS188 AMW188 ADA188 TE188 Y243:AB246 WLY190 WVU190 Y190 JW190 TS190 ADO190 ANK190 AXG190 BHC190 BQY190 CAU190 CKQ190 CUM190 DEI190 DOE190 DYA190 EHW190 ERS190 FBO190 FLK190 FVG190 GFC190 GOY190 GYU190 HIQ190 HSM190 ICI190 IME190 IWA190 JFW190 JPS190 JZO190 KJK190 KTG190 LDC190 LMY190 LWU190 MGQ190 MQM190 NAI190 NKE190 NUA190 ODW190 ONS190 OXO190 PHK190 PRG190 QBC190 QKY190 QUU190 REQ190 ROM190 RYI190 SIE190 SSA190 TBW190 TLS190 TVO190 UFK190 UPG190 UZC190 VIY190 VSU190 WCQ190 WMM190 WWI190 JI190 TE190 ADA190 AMW190 AWS190 BGO190 BQK190 CAG190 CKC190 CTY190 DDU190 DNQ190 DXM190 EHI190 ERE190 FBA190 FKW190 FUS190 GEO190 GOK190 GYG190 HIC190 HRY190 IBU190 ILQ190 IVM190 JFI190 JPE190 JZA190 KIW190 KSS190 LCO190 LMK190 LWG190 MGC190 MPY190 MZU190 NJQ190 NTM190 ODI190 ONE190 OXA190 PGW190 PQS190 QAO190 QKK190 QUG190 REC190 RNY190 RXU190 SHQ190 SRM190 TBI190 TLE190 TVA190 UEW190 UOS190 UYO190 VIK190 VSG190 WCC190 WLY193 WVU193 Y193 JW193 TS193 ADO193 ANK193 AXG193 BHC193 BQY193 CAU193 CKQ193 CUM193 DEI193 DOE193 DYA193 EHW193 ERS193 FBO193 FLK193 FVG193 GFC193 GOY193 GYU193 HIQ193 HSM193 ICI193 IME193 IWA193 JFW193 JPS193 JZO193 KJK193 KTG193 LDC193 LMY193 LWU193 MGQ193 MQM193 NAI193 NKE193 NUA193 ODW193 ONS193 OXO193 PHK193 PRG193 QBC193 QKY193 QUU193 REQ193 ROM193 RYI193 SIE193 SSA193 TBW193 TLS193 TVO193 UFK193 UPG193 UZC193 VIY193 VSU193 WCQ193 WMM193 WWI193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WLY196 WVU196 Y196 JW196 TS196 ADO196 ANK196 AXG196 BHC196 BQY196 CAU196 CKQ196 CUM196 DEI196 DOE196 DYA196 EHW196 ERS196 FBO196 FLK196 FVG196 GFC196 GOY196 GYU196 HIQ196 HSM196 ICI196 IME196 IWA196 JFW196 JPS196 JZO196 KJK196 KTG196 LDC196 LMY196 LWU196 MGQ196 MQM196 NAI196 NKE196 NUA196 ODW196 ONS196 OXO196 PHK196 PRG196 QBC196 QKY196 QUU196 REQ196 ROM196 RYI196 SIE196 SSA196 TBW196 TLS196 TVO196 UFK196 UPG196 UZC196 VIY196 VSU196 WCQ196 WMM196 WWI196 JI196 TE196 ADA196 AMW196 AWS196 BGO196 BQK196 CAG196 CKC196 CTY196 DDU196 DNQ196 DXM196 EHI196 ERE196 FBA196 FKW196 FUS196 GEO196 GOK196 GYG196 HIC196 HRY196 IBU196 ILQ196 IVM196 JFI196 JPE196 JZA196 KIW196 KSS196 LCO196 LMK196 LWG196 MGC196 MPY196 MZU196 NJQ196 NTM196 ODI196 ONE196 OXA196 PGW196 PQS196 QAO196 QKK196 QUG196 REC196 RNY196 RXU196 SHQ196 SRM196 TBI196 TLE196 TVA196 UEW196 UOS196 UYO196 VIK196 VSG196 WCC196 WLY199 WVU199 Y199 JW199 TS199 ADO199 ANK199 AXG199 BHC199 BQY199 CAU199 CKQ199 CUM199 DEI199 DOE199 DYA199 EHW199 ERS199 FBO199 FLK199 FVG199 GFC199 GOY199 GYU199 HIQ199 HSM199 ICI199 IME199 IWA199 JFW199 JPS199 JZO199 KJK199 KTG199 LDC199 LMY199 LWU199 MGQ199 MQM199 NAI199 NKE199 NUA199 ODW199 ONS199 OXO199 PHK199 PRG199 QBC199 QKY199 QUU199 REQ199 ROM199 RYI199 SIE199 SSA199 TBW199 TLS199 TVO199 UFK199 UPG199 UZC199 VIY199 VSU199 WCQ199 WMM199 WWI199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WLY202 WVU202 Y202 JW202 TS202 ADO202 ANK202 AXG202 BHC202 BQY202 CAU202 CKQ202 CUM202 DEI202 DOE202 DYA202 EHW202 ERS202 FBO202 FLK202 FVG202 GFC202 GOY202 GYU202 HIQ202 HSM202 ICI202 IME202 IWA202 JFW202 JPS202 JZO202 KJK202 KTG202 LDC202 LMY202 LWU202 MGQ202 MQM202 NAI202 NKE202 NUA202 ODW202 ONS202 OXO202 PHK202 PRG202 QBC202 QKY202 QUU202 REQ202 ROM202 RYI202 SIE202 SSA202 TBW202 TLS202 TVO202 UFK202 UPG202 UZC202 VIY202 VSU202 WCQ202 WMM202 WWI202 JI202 TE202 ADA202 AMW202 AWS202 BGO202 BQK202 CAG202 CKC202 CTY202 DDU202 DNQ202 DXM202 EHI202 ERE202 FBA202 FKW202 FUS202 GEO202 GOK202 GYG202 HIC202 HRY202 IBU202 ILQ202 IVM202 JFI202 JPE202 JZA202 KIW202 KSS202 LCO202 LMK202 LWG202 MGC202 MPY202 MZU202 NJQ202 NTM202 ODI202 ONE202 OXA202 PGW202 PQS202 QAO202 QKK202 QUG202 REC202 RNY202 RXU202 SHQ202 SRM202 TBI202 TLE202 TVA202 UEW202 UOS202 UYO202 VIK202 VSG202 WCC202 JW205 TS205 ADO205 ANK205 AXG205 BHC205 BQY205 CAU205 CKQ205 CUM205 DEI205 DOE205 DYA205 EHW205 ERS205 FBO205 FLK205 FVG205 GFC205 GOY205 GYU205 HIQ205 HSM205 ICI205 IME205 IWA205 JFW205 JPS205 JZO205 KJK205 KTG205 LDC205 LMY205 LWU205 MGQ205 MQM205 NAI205 NKE205 NUA205 ODW205 ONS205 OXO205 PHK205 PRG205 QBC205 QKY205 QUU205 REQ205 ROM205 RYI205 SIE205 SSA205 TBW205 TLS205 TVO205 UFK205 UPG205 UZC205 VIY205 VSU205 WCQ205 WMM205 WWI205 JI205 TE205 ADA205 AMW205 AWS205 BGO205 BQK205 CAG205 CKC205 CTY205 DDU205 DNQ205 DXM205 EHI205 ERE205 FBA205 FKW205 FUS205 GEO205 GOK205 GYG205 HIC205 HRY205 IBU205 ILQ205 IVM205 JFI205 JPE205 JZA205 KIW205 KSS205 LCO205 LMK205 LWG205 MGC205 MPY205 MZU205 NJQ205 NTM205 ODI205 ONE205 OXA205 PGW205 PQS205 QAO205 QKK205 QUG205 REC205 RNY205 RXU205 SHQ205 SRM205 TBI205 TLE205 TVA205 UEW205 UOS205 UYO205 VIK205 VSG205 WCC205 SO176 AWO325:AWO326 AMU32:AMW33 AWQ32:AWS33 BGM32:BGO33 BQI32:BQK33 CAE32:CAG33 CKA32:CKC33 CTW32:CTY33 DDS32:DDU33 DNO32:DNQ33 DXK32:DXM33 EHG32:EHI33 ERC32:ERE33 FAY32:FBA33 FKU32:FKW33 FUQ32:FUS33 GEM32:GEO33 GOI32:GOK33 GYE32:GYG33 HIA32:HIC33 HRW32:HRY33 IBS32:IBU33 ILO32:ILQ33 IVK32:IVM33 JFG32:JFI33 JPC32:JPE33 JYY32:JZA33 KIU32:KIW33 KSQ32:KSS33 LCM32:LCO33 LMI32:LMK33 LWE32:LWG33 MGA32:MGC33 MPW32:MPY33 MZS32:MZU33 NJO32:NJQ33 NTK32:NTM33 ODG32:ODI33 ONC32:ONE33 OWY32:OXA33 PGU32:PGW33 PQQ32:PQS33 QAM32:QAO33 QKI32:QKK33 QUE32:QUG33 REA32:REC33 RNW32:RNY33 RXS32:RXU33 SHO32:SHQ33 SRK32:SRM33 TBG32:TBI33 TLC32:TLE33 TUY32:TVA33 UEU32:UEW33 UOQ32:UOS33 UYM32:UYO33 VII32:VIK33 VSE32:VSG33 WCA32:WCC33 WLW32:WLY33 WVS32:WVU33 IV32:IV33 SR32:SR33 ACN32:ACN33 AMJ32:AMJ33 AWF32:AWF33 BGB32:BGB33 BPX32:BPX33 BZT32:BZT33 CJP32:CJP33 CTL32:CTL33 DDH32:DDH33 DND32:DND33 DWZ32:DWZ33 EGV32:EGV33 EQR32:EQR33 FAN32:FAN33 FKJ32:FKJ33 FUF32:FUF33 GEB32:GEB33 GNX32:GNX33 GXT32:GXT33 HHP32:HHP33 HRL32:HRL33 IBH32:IBH33 ILD32:ILD33 IUZ32:IUZ33 JEV32:JEV33 JOR32:JOR33 JYN32:JYN33 KIJ32:KIJ33 KSF32:KSF33 LCB32:LCB33 LLX32:LLX33 LVT32:LVT33 MFP32:MFP33 MPL32:MPL33 MZH32:MZH33 NJD32:NJD33 NSZ32:NSZ33 OCV32:OCV33 OMR32:OMR33 OWN32:OWN33 PGJ32:PGJ33 PQF32:PQF33 QAB32:QAB33 QJX32:QJX33 QTT32:QTT33 RDP32:RDP33 RNL32:RNL33 RXH32:RXH33 SHD32:SHD33 SQZ32:SQZ33 TAV32:TAV33 TKR32:TKR33 TUN32:TUN33 UEJ32:UEJ33 UOF32:UOF33 UYB32:UYB33 VHX32:VHX33 VRT32:VRT33 WBP32:WBP33 WLL32:WLL33 AE31:AE33 JJ318 WVH32:WVH33 JG32:JI33 TC32:TE33 AE57 AMT57:AMV57 AWP57:AWR57 BGL57:BGN57 BQH57:BQJ57 CAD57:CAF57 CJZ57:CKB57 CTV57:CTX57 DDR57:DDT57 DNN57:DNP57 DXJ57:DXL57 EHF57:EHH57 ERB57:ERD57 FAX57:FAZ57 FKT57:FKV57 FUP57:FUR57 GEL57:GEN57 GOH57:GOJ57 GYD57:GYF57 HHZ57:HIB57 HRV57:HRX57 IBR57:IBT57 ILN57:ILP57 IVJ57:IVL57 JFF57:JFH57 JPB57:JPD57 JYX57:JYZ57 KIT57:KIV57 KSP57:KSR57 LCL57:LCN57 LMH57:LMJ57 LWD57:LWF57 MFZ57:MGB57 MPV57:MPX57 MZR57:MZT57 NJN57:NJP57 NTJ57:NTL57 ODF57:ODH57 ONB57:OND57 OWX57:OWZ57 PGT57:PGV57 PQP57:PQR57 QAL57:QAN57 QKH57:QKJ57 QUD57:QUF57 RDZ57:REB57 RNV57:RNX57 RXR57:RXT57 SHN57:SHP57 SRJ57:SRL57 TBF57:TBH57 TLB57:TLD57 TUX57:TUZ57 UET57:UEV57 UOP57:UOR57 UYL57:UYN57 VIH57:VIJ57 VSD57:VSF57 WBZ57:WCB57 WLV57:WLX57 WVR57:WVT57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 ACX57:ACZ57 JF57:JH57 TB57:TD57 ADA50:ADC50 BGM327:BGM864 BQA140:BQA143 BGE140:BGE143 AWI140:AWI143 AMM140:AMM143 ACQ140:ACQ143 SU140:SU143 IY140:IY143 WVV140:WVX143 WLZ140:WMB143 WCD140:WCF143 VSH140:VSJ143 VIL140:VIN143 UYP140:UYR143 UOT140:UOV143 UEX140:UEZ143 TVB140:TVD143 TLF140:TLH143 TBJ140:TBL143 SRN140:SRP143 SHR140:SHT143 RXV140:RXX143 RNZ140:ROB143 RED140:REF143 QUH140:QUJ143 QKL140:QKN143 QAP140:QAR143 PQT140:PQV143 PGX140:PGZ143 OXB140:OXD143 ONF140:ONH143 ODJ140:ODL143 NTN140:NTP143 NJR140:NJT143 MZV140:MZX143 MPZ140:MQB143 MGD140:MGF143 LWH140:LWJ143 LML140:LMN143 LCP140:LCR143 KST140:KSV143 KIX140:KIZ143 JZB140:JZD143 JPF140:JPH143 JFJ140:JFL143 IVN140:IVP143 ILR140:ILT143 IBV140:IBX143 HRZ140:HSB143 HID140:HIF143 GYH140:GYJ143 GOL140:GON143 GEP140:GER143 FUT140:FUV143 FKX140:FKZ143 FBB140:FBD143 ERF140:ERH143 EHJ140:EHL143 DXN140:DXP143 DNR140:DNT143 DDV140:DDX143 CTZ140:CUB143 CKD140:CKF143 CAH140:CAJ143 BQL140:BQN143 BGP140:BGR143 AWT140:AWV143 AMX140:AMZ143 ADB140:ADD143 TF140:TH143 JJ140:JL143 WVK140:WVK143 WLO140:WLO143 WBS140:WBS143 VRW140:VRW143 VIA140:VIA143 UYE140:UYE143 UOI140:UOI143 UEM140:UEM143 TUQ140:TUQ143 TKU140:TKU143 TAY140:TAY143 SRC140:SRC143 SHG140:SHG143 RXK140:RXK143 RNO140:RNO143 RDS140:RDS143 QTW140:QTW143 QKA140:QKA143 QAE140:QAE143 PQI140:PQI143 PGM140:PGM143 OWQ140:OWQ143 OMU140:OMU143 OCY140:OCY143 NTC140:NTC143 NJG140:NJG143 MZK140:MZK143 MPO140:MPO143 MFS140:MFS143 LVW140:LVW143 LMA140:LMA143 LCE140:LCE143 KSI140:KSI143 KIM140:KIM143 JYQ140:JYQ143 JOU140:JOU143 JEY140:JEY143 IVC140:IVC143 ILG140:ILG143 IBK140:IBK143 HRO140:HRO143 HHS140:HHS143 GXW140:GXW143 GOA140:GOA143 GEE140:GEE143 FUI140:FUI143 FKM140:FKM143 FAQ140:FAQ143 EQU140:EQU143 EGY140:EGY143 DXC140:DXC143 Y140:AA145 N140:N143 DNG140:DNG143 Y253:AA257 ACN175 AWC176 ACK176 AMG176 BFY176 BPU176 BZQ176 CJM176 CTI176 DDE176 DNA176 DWW176 EGS176 EQO176 FAK176 FKG176 FUC176 GDY176 GNU176 GXQ176 HHM176 HRI176 IBE176 ILA176 IUW176 JES176 JOO176 JYK176 KIG176 KSC176 LBY176 LLU176 LVQ176 MFM176 MPI176 MZE176 NJA176 NSW176 OCS176 OMO176 OWK176 PGG176 PQC176 PZY176 QJU176 QTQ176 RDM176 RNI176 RXE176 SHA176 SQW176 TAS176 TKO176 TUK176 UEG176 UOC176 UXY176 VHU176 VRQ176 WBM176 WLI176 WVE176 JD176:JF176 SZ176:TB176 ACV176:ACX176 AMR176:AMT176 AWN176:AWP176 BGJ176:BGL176 BQF176:BQH176 CAB176:CAD176 CJX176:CJZ176 CTT176:CTV176 DDP176:DDR176 DNL176:DNN176 DXH176:DXJ176 EHD176:EHF176 EQZ176:ERB176 FAV176:FAX176 FKR176:FKT176 FUN176:FUP176 GEJ176:GEL176 GOF176:GOH176 GYB176:GYD176 HHX176:HHZ176 HRT176:HRV176 IBP176:IBR176 ILL176:ILN176 IVH176:IVJ176 JFD176:JFF176 JOZ176:JPB176 JYV176:JYX176 KIR176:KIT176 KSN176:KSP176 LCJ176:LCL176 LMF176:LMH176 LWB176:LWD176 MFX176:MFZ176 MPT176:MPV176 MZP176:MZR176 NJL176:NJN176 NTH176:NTJ176 ODD176:ODF176 OMZ176:ONB176 OWV176:OWX176 PGR176:PGT176 PQN176:PQP176 QAJ176:QAL176 QKF176:QKH176 QUB176:QUD176 RDX176:RDZ176 RNT176:RNV176 RXP176:RXR176 SHL176:SHN176 SRH176:SRJ176 TBD176:TBF176 TKZ176:TLB176 TUV176:TUX176 UER176:UET176 UON176:UOP176 UYJ176:UYL176 VIF176:VIH176 VSB176:VSD176 WBX176:WBZ176 WLT176:WLV176 WVP176:WVR176 IS176 N254:N256 WLY205 AM93 WWH275 Y207:Y229 WCP275 JX275:JY275 TT275:TU275 ADP275:ADQ275 ANL275:ANM275 AXH275:AXI275 BHD275:BHE275 BQZ275:BRA275 CAV275:CAW275 CKR275:CKS275 CUN275:CUO275 DEJ275:DEK275 DOF275:DOG275 DYB275:DYC275 EHX275:EHY275 ERT275:ERU275 FBP275:FBQ275 FLL275:FLM275 FVH275:FVI275 GFD275:GFE275 GOZ275:GPA275 GYV275:GYW275 HIR275:HIS275 HSN275:HSO275 ICJ275:ICK275 IMF275:IMG275 IWB275:IWC275 JFX275:JFY275 JPT275:JPU275 JZP275:JZQ275 KJL275:KJM275 KTH275:KTI275 LDD275:LDE275 LMZ275:LNA275 LWV275:LWW275 MGR275:MGS275 MQN275:MQO275 NAJ275:NAK275 NKF275:NKG275 NUB275:NUC275 ODX275:ODY275 ONT275:ONU275 OXP275:OXQ275 PHL275:PHM275 PRH275:PRI275 QBD275:QBE275 QKZ275:QLA275 QUV275:QUW275 RER275:RES275 RON275:ROO275 RYJ275:RYK275 SIF275:SIG275 SSB275:SSC275 TBX275:TBY275 TLT275:TLU275 TVP275:TVQ275 UFL275:UFM275 UPH275:UPI275 UZD275:UZE275 VIZ275:VJA275 VSV275:VSW275 WCR275:WCS275 WMN275:WMO275 WWJ275:WWK275 WML275 JV275 TR275 ADN275 ANJ275 AXF275 BHB275 BQX275 CAT275 CKP275 CUL275 DEH275 DOD275 DXZ275 EHV275 ERR275 FBN275 FLJ275 FVF275 GFB275 GOX275 GYT275 HIP275 HSL275 ICH275 IMD275 IVZ275 JFV275 JPR275 JZN275 KJJ275 KTF275 LDB275 LMX275 LWT275 MGP275 MQL275 NAH275 NKD275 NTZ275 ODV275 ONR275 OXN275 PHJ275 PRF275 QBB275 QKX275 QUT275 REP275 ROL275 RYH275 SID275 SRZ275 TBV275 TLR275 TVN275 UFJ275 UPF275 UZB275 VIX275 VST275 AA275:AB275 Y275 Y298:AA309 WWH277:WWH280 WCP277:WCP280 JX277:JY280 TT277:TU280 ADP277:ADQ280 ANL277:ANM280 AXH277:AXI280 BHD277:BHE280 BQZ277:BRA280 CAV277:CAW280 CKR277:CKS280 CUN277:CUO280 DEJ277:DEK280 DOF277:DOG280 DYB277:DYC280 EHX277:EHY280 ERT277:ERU280 FBP277:FBQ280 FLL277:FLM280 FVH277:FVI280 GFD277:GFE280 GOZ277:GPA280 GYV277:GYW280 HIR277:HIS280 HSN277:HSO280 ICJ277:ICK280 IMF277:IMG280 IWB277:IWC280 JFX277:JFY280 JPT277:JPU280 JZP277:JZQ280 KJL277:KJM280 KTH277:KTI280 LDD277:LDE280 LMZ277:LNA280 LWV277:LWW280 MGR277:MGS280 MQN277:MQO280 NAJ277:NAK280 NKF277:NKG280 NUB277:NUC280 ODX277:ODY280 ONT277:ONU280 OXP277:OXQ280 PHL277:PHM280 PRH277:PRI280 QBD277:QBE280 QKZ277:QLA280 QUV277:QUW280 RER277:RES280 RON277:ROO280 RYJ277:RYK280 SIF277:SIG280 SSB277:SSC280 TBX277:TBY280 TLT277:TLU280 TVP277:TVQ280 UFL277:UFM280 UPH277:UPI280 UZD277:UZE280 VIZ277:VJA280 VSV277:VSW280 WCR277:WCS280 WMN277:WMO280 WWJ277:WWK280 WML277:WML280 JV277:JV280 TR277:TR280 ADN277:ADN280 ANJ277:ANJ280 AXF277:AXF280 BHB277:BHB280 BQX277:BQX280 CAT277:CAT280 CKP277:CKP280 CUL277:CUL280 DEH277:DEH280 DOD277:DOD280 DXZ277:DXZ280 EHV277:EHV280 ERR277:ERR280 FBN277:FBN280 FLJ277:FLJ280 FVF277:FVF280 GFB277:GFB280 GOX277:GOX280 GYT277:GYT280 HIP277:HIP280 HSL277:HSL280 ICH277:ICH280 IMD277:IMD280 IVZ277:IVZ280 JFV277:JFV280 JPR277:JPR280 JZN277:JZN280 KJJ277:KJJ280 KTF277:KTF280 LDB277:LDB280 LMX277:LMX280 LWT277:LWT280 MGP277:MGP280 MQL277:MQL280 NAH277:NAH280 NKD277:NKD280 NTZ277:NTZ280 ODV277:ODV280 ONR277:ONR280 OXN277:OXN280 PHJ277:PHJ280 PRF277:PRF280 QBB277:QBB280 QKX277:QKX280 QUT277:QUT280 REP277:REP280 ROL277:ROL280 RYH277:RYH280 SID277:SID280 SRZ277:SRZ280 TBV277:TBV280 TLR277:TLR280 TVN277:TVN280 UFJ277:UFJ280 UPF277:UPF280 UZB277:UZB280 VIX277:VIX280 VST277:VST280 AA277:AB280 Z240:AB240 M257:N257 DDK140:DDK143 CJS140:CJS143 CTO140:CTO143 SY257:TA257 JC257:JE257 WVD257 WLH257 WBL257 VRP257 VHT257 UXX257 UOB257 UEF257 TUJ257 TKN257 TAR257 SQV257 SGZ257 RXD257 RNH257 RDL257 QTP257 QJT257 PZX257 PQB257 PGF257 OWJ257 OMN257 OCR257 NSV257 NIZ257 MZD257 MPH257 MFL257 LVP257 LLT257 LBX257 KSB257 KIF257 JYJ257 JON257 JER257 IUV257 IKZ257 IBD257 HRH257 HHL257 GXP257 GNT257 GDX257 FUB257 FKF257 FAJ257 EQN257 EGR257 DWV257 DMZ257 DDD257 CTH257 CJL257 BZP257 BPT257 BFX257 AWB257 AMF257 ACJ257 SN257 IR257 WVO257:WVQ257 WLS257:WLU257 WBW257:WBY257 VSA257:VSC257 VIE257:VIG257 UYI257:UYK257 UOM257:UOO257 UEQ257:UES257 TUU257:TUW257 TKY257:TLA257 TBC257:TBE257 SRG257:SRI257 SHK257:SHM257 RXO257:RXQ257 RNS257:RNU257 RDW257:RDY257 QUA257:QUC257 QKE257:QKG257 QAI257:QAK257 PQM257:PQO257 PGQ257:PGS257 OWU257:OWW257 OMY257:ONA257 ODC257:ODE257 NTG257:NTI257 NJK257:NJM257 MZO257:MZQ257 MPS257:MPU257 MFW257:MFY257 LWA257:LWC257 LME257:LMG257 LCI257:LCK257 KSM257:KSO257 KIQ257:KIS257 JYU257:JYW257 JOY257:JPA257 JFC257:JFE257 IVG257:IVI257 ILK257:ILM257 IBO257:IBQ257 HRS257:HRU257 HHW257:HHY257 GYA257:GYC257 GOE257:GOG257 GEI257:GEK257 FUM257:FUO257 FKQ257:FKS257 FAU257:FAW257 EQY257:ERA257 EHC257:EHE257 DXG257:DXI257 DNK257:DNM257 DDO257:DDQ257 CTS257:CTU257 CJW257:CJY257 CAA257:CAC257 BQE257:BQG257 BGI257:BGK257 AWM257:AWO257 AMQ257:AMS257 ACU257:ACW257 WWJ318 WMN318 WCR318 VSV318 VIZ318 UZD318 UPH318 UFL318 TVP318 TLT318 TBX318 SSB318 SIF318 RYJ318 RON318 RER318 QUV318 QKZ318 QBD318 PRH318 PHL318 OXP318 ONT318 ODX318 NUB318 NKF318 NAJ318 MQN318 MGR318 LWV318 LMZ318 LDD318 KTH318 KJL318 JZP318 JPT318 JFX318 IWB318 IMF318 ICJ318 HSN318 HIR318 GYV318 GOZ318 GFD318 FVH318 FLL318 FBP318 ERT318 EHX318 DYB318 DOF318 DEJ318 CUN318 CKR318 CAV318 BQZ318 BHD318 AXH318 ANL318 ADP318 TT318 JX318 AB318 WVV318 WLZ318 WCD318 VSH318 VIL318 UYP318 UOT318 UEX318 TVB318 TLF318 TBJ318 SRN318 SHR318 RXV318 RNZ318 RED318 QUH318 QKL318 QAP318 PQT318 PGX318 OXB318 ONF318 ODJ318 NTN318 NJR318 MZV318 MPZ318 MGD318 LWH318 LML318 LCP318 KST318 KIX318 JZB318 JPF318 JFJ318 IVN318 ILR318 IBV318 HRZ318 HID318 GYH318 GOL318 GEP318 FUT318 FKX318 FBB318 ERF318 EHJ318 DXN318 DNR318 DDV318 CTZ318 CKD318 CAH318 BQL318 BGP318 AWT318 AMX318 ADB318 TF318 AWT55:AWV55 Z242 SW243:SY246 JA243:JC246 WVB243:WVB246 WLF243:WLF246 WBJ243:WBJ246 VRN243:VRN246 VHR243:VHR246 UXV243:UXV246 UNZ243:UNZ246 UED243:UED246 TUH243:TUH246 TKL243:TKL246 TAP243:TAP246 SQT243:SQT246 SGX243:SGX246 RXB243:RXB246 RNF243:RNF246 RDJ243:RDJ246 QTN243:QTN246 QJR243:QJR246 PZV243:PZV246 PPZ243:PPZ246 PGD243:PGD246 OWH243:OWH246 OML243:OML246 OCP243:OCP246 NST243:NST246 NIX243:NIX246 MZB243:MZB246 MPF243:MPF246 MFJ243:MFJ246 LVN243:LVN246 LLR243:LLR246 LBV243:LBV246 KRZ243:KRZ246 KID243:KID246 JYH243:JYH246 JOL243:JOL246 JEP243:JEP246 IUT243:IUT246 IKX243:IKX246 IBB243:IBB246 HRF243:HRF246 HHJ243:HHJ246 GXN243:GXN246 GNR243:GNR246 GDV243:GDV246 FTZ243:FTZ246 FKD243:FKD246 FAH243:FAH246 EQL243:EQL246 EGP243:EGP246 DWT243:DWT246 DMX243:DMX246 DDB243:DDB246 CTF243:CTF246 CJJ243:CJJ246 BZN243:BZN246 BPR243:BPR246 BFV243:BFV246 AVZ243:AVZ246 AMD243:AMD246 ACH243:ACH246 SL243:SL246 IP243:IP246 WVM243:WVO246 WLQ243:WLS246 WBU243:WBW246 VRY243:VSA246 VIC243:VIE246 UYG243:UYI246 UOK243:UOM246 UEO243:UEQ246 TUS243:TUU246 TKW243:TKY246 TBA243:TBC246 SRE243:SRG246 SHI243:SHK246 RXM243:RXO246 RNQ243:RNS246 RDU243:RDW246 QTY243:QUA246 QKC243:QKE246 QAG243:QAI246 PQK243:PQM246 PGO243:PGQ246 OWS243:OWU246 OMW243:OMY246 ODA243:ODC246 NTE243:NTG246 NJI243:NJK246 MZM243:MZO246 MPQ243:MPS246 MFU243:MFW246 LVY243:LWA246 LMC243:LME246 LCG243:LCI246 KSK243:KSM246 KIO243:KIQ246 JYS243:JYU246 JOW243:JOY246 JFA243:JFC246 IVE243:IVG246 ILI243:ILK246 IBM243:IBO246 HRQ243:HRS246 HHU243:HHW246 GXY243:GYA246 GOC243:GOE246 GEG243:GEI246 FUK243:FUM246 FKO243:FKQ246 FAS243:FAU246 EQW243:EQY246 EHA243:EHC246 DXE243:DXG246 DNI243:DNK246 DDM243:DDO246 CTQ243:CTS246 CJU243:CJW246 BZY243:CAA246 BQC243:BQE246 BGG243:BGI246 AWK243:AWM246 AMO243:AMQ246 ACS243:ACU246 Y241:Z241 Y294:AA294 M144:N145 TA238:TC242 JE238:JG242 WVF238:WVF242 WLJ238:WLJ242 WBN238:WBN242 VRR238:VRR242 VHV238:VHV242 UXZ238:UXZ242 UOD238:UOD242 UEH238:UEH242 TUL238:TUL242 TKP238:TKP242 TAT238:TAT242 SQX238:SQX242 SHB238:SHB242 RXF238:RXF242 RNJ238:RNJ242 RDN238:RDN242 QTR238:QTR242 QJV238:QJV242 PZZ238:PZZ242 PQD238:PQD242 PGH238:PGH242 OWL238:OWL242 OMP238:OMP242 OCT238:OCT242 NSX238:NSX242 NJB238:NJB242 MZF238:MZF242 MPJ238:MPJ242 MFN238:MFN242 LVR238:LVR242 LLV238:LLV242 LBZ238:LBZ242 KSD238:KSD242 KIH238:KIH242 JYL238:JYL242 JOP238:JOP242 JET238:JET242 IUX238:IUX242 ILB238:ILB242 IBF238:IBF242 HRJ238:HRJ242 HHN238:HHN242 GXR238:GXR242 GNV238:GNV242 GDZ238:GDZ242 FUD238:FUD242 FKH238:FKH242 FAL238:FAL242 EQP238:EQP242 EGT238:EGT242 DWX238:DWX242 DNB238:DNB242 DDF238:DDF242 CTJ238:CTJ242 CJN238:CJN242 BZR238:BZR242 BPV238:BPV242 BFZ238:BFZ242 AWD238:AWD242 AMH238:AMH242 ACL238:ACL242 SP238:SP242 IT238:IT242 WVQ238:WVS242 WLU238:WLW242 WBY238:WCA242 VSC238:VSE242 VIG238:VII242 UYK238:UYM242 UOO238:UOQ242 UES238:UEU242 TUW238:TUY242 TLA238:TLC242 TBE238:TBG242 SRI238:SRK242 SHM238:SHO242 RXQ238:RXS242 RNU238:RNW242 RDY238:REA242 QUC238:QUE242 QKG238:QKI242 QAK238:QAM242 PQO238:PQQ242 PGS238:PGU242 OWW238:OWY242 ONA238:ONC242 ODE238:ODG242 NTI238:NTK242 NJM238:NJO242 MZQ238:MZS242 MPU238:MPW242 MFY238:MGA242 LWC238:LWE242 LMG238:LMI242 LCK238:LCM242 KSO238:KSQ242 KIS238:KIU242 JYW238:JYY242 JPA238:JPC242 JFE238:JFG242 IVI238:IVK242 ILM238:ILO242 IBQ238:IBS242 HRU238:HRW242 HHY238:HIA242 GYC238:GYE242 GOG238:GOI242 GEK238:GEM242 FUO238:FUQ242 FKS238:FKU242 FAW238:FAY242 ERA238:ERC242 EHE238:EHG242 DXI238:DXK242 DNM238:DNO242 DDQ238:DDS242 CTU238:CTW242 CJY238:CKA242 CAC238:CAE242 BQG238:BQI242 BGK238:BGM242 AWO238:AWQ242 AMS238:AMU242 ACW238:ACY242 TF192 ADB192 AMX192 AWT192 BGP192 BQL192 CAH192 CKD192 CTZ192 DDV192 DNR192 DXN192 EHJ192 ERF192 FBB192 FKX192 FUT192 GEP192 GOL192 GYH192 HID192 HRZ192 IBV192 ILR192 IVN192 JFJ192 JPF192 JZB192 KIX192 KST192 LCP192 LML192 LWH192 MGD192 MPZ192 MZV192 NJR192 NTN192 ODJ192 ONF192 OXB192 PGX192 PQT192 QAP192 QKL192 QUH192 RED192 RNZ192 RXV192 SHR192 SRN192 TBJ192 TLF192 TVB192 UEX192 UOT192 UYP192 VIL192 VSH192 WCD192 WLZ192 WVV192 JX192 TT192 ADP192 ANL192 AXH192 BHD192 BQZ192 CAV192 CKR192 CUN192 DEJ192 DOF192 DYB192 EHX192 ERT192 FBP192 FLL192 FVH192 GFD192 GOZ192 GYV192 HIR192 HSN192 ICJ192 IMF192 IWB192 JFX192 JPT192 JZP192 KJL192 KTH192 LDD192 LMZ192 LWV192 MGR192 MQN192 NAJ192 NKF192 NUB192 ODX192 ONT192 OXP192 PHL192 PRH192 QBD192 QKZ192 QUV192 RER192 RON192 RYJ192 SIF192 SSB192 TBX192 TLT192 TVP192 UFL192 UPH192 UZD192 VIZ192 VSV192 WCR192 WMN192 WWJ192 JJ192 WWJ195 JJ195 WMN195 WCR195 VSV195 VIZ195 UZD195 UPH195 UFL195 TVP195 TLT195 TBX195 SSB195 SIF195 RYJ195 RON195 RER195 QUV195 QKZ195 QBD195 PRH195 PHL195 OXP195 ONT195 ODX195 NUB195 NKF195 NAJ195 MQN195 MGR195 LWV195 LMZ195 LDD195 KTH195 KJL195 JZP195 JPT195 JFX195 IWB195 IMF195 ICJ195 HSN195 HIR195 GYV195 GOZ195 GFD195 FVH195 FLL195 FBP195 ERT195 EHX195 DYB195 DOF195 DEJ195 CUN195 CKR195 CAV195 BQZ195 BHD195 AXH195 ANL195 ADP195 TT195 JX195 WVV195 WLZ195 WCD195 VSH195 VIL195 UYP195 UOT195 UEX195 TVB195 TLF195 TBJ195 SRN195 SHR195 RXV195 RNZ195 RED195 QUH195 QKL195 QAP195 PQT195 PGX195 OXB195 ONF195 ODJ195 NTN195 NJR195 MZV195 MPZ195 MGD195 LWH195 LML195 LCP195 KST195 KIX195 JZB195 JPF195 JFJ195 IVN195 ILR195 IBV195 HRZ195 HID195 GYH195 GOL195 GEP195 FUT195 FKX195 FBB195 ERF195 EHJ195 DXN195 DNR195 DDV195 CTZ195 CKD195 CAH195 BQL195 BGP195 AWT195 AMX195 ADB195 TF195 ADB198 AMX198 AWT198 BGP198 BQL198 CAH198 CKD198 CTZ198 DDV198 DNR198 DXN198 EHJ198 ERF198 FBB198 FKX198 FUT198 GEP198 GOL198 GYH198 HID198 HRZ198 IBV198 ILR198 IVN198 JFJ198 JPF198 JZB198 KIX198 KST198 LCP198 LML198 LWH198 MGD198 MPZ198 MZV198 NJR198 NTN198 ODJ198 ONF198 OXB198 PGX198 PQT198 QAP198 QKL198 QUH198 RED198 RNZ198 RXV198 SHR198 SRN198 TBJ198 TLF198 TVB198 UEX198 UOT198 UYP198 VIL198 VSH198 WCD198 WLZ198 WVV198 TF198 JX198 TT198 ADP198 ANL198 AXH198 BHD198 BQZ198 CAV198 CKR198 CUN198 DEJ198 DOF198 DYB198 EHX198 ERT198 FBP198 FLL198 FVH198 GFD198 GOZ198 GYV198 HIR198 HSN198 ICJ198 IMF198 IWB198 JFX198 JPT198 JZP198 KJL198 KTH198 LDD198 LMZ198 LWV198 MGR198 MQN198 NAJ198 NKF198 NUB198 ODX198 ONT198 OXP198 PHL198 PRH198 QBD198 QKZ198 QUV198 RER198 RON198 RYJ198 SIF198 SSB198 TBX198 TLT198 TVP198 UFL198 UPH198 UZD198 VIZ198 VSV198 WCR198 WMN198 JJ198 WWJ198 WWJ201 JJ201 WMN201 WCR201 VSV201 VIZ201 UZD201 UPH201 UFL201 TVP201 TLT201 TBX201 SSB201 SIF201 RYJ201 RON201 RER201 QUV201 QKZ201 QBD201 PRH201 PHL201 OXP201 ONT201 ODX201 NUB201 NKF201 NAJ201 MQN201 MGR201 LWV201 LMZ201 LDD201 KTH201 KJL201 JZP201 JPT201 JFX201 IWB201 IMF201 ICJ201 HSN201 HIR201 GYV201 GOZ201 GFD201 FVH201 FLL201 FBP201 ERT201 EHX201 DYB201 DOF201 DEJ201 CUN201 CKR201 CAV201 BQZ201 BHD201 AXH201 ANL201 ADP201 TT201 JX201 TF201 WVV201 WLZ201 WCD201 VSH201 VIL201 UYP201 UOT201 UEX201 TVB201 TLF201 TBJ201 SRN201 SHR201 RXV201 RNZ201 RED201 QUH201 QKL201 QAP201 PQT201 PGX201 OXB201 ONF201 ODJ201 NTN201 NJR201 MZV201 MPZ201 MGD201 LWH201 LML201 LCP201 KST201 KIX201 JZB201 JPF201 JFJ201 IVN201 ILR201 IBV201 HRZ201 HID201 GYH201 GOL201 GEP201 FUT201 FKX201 FBB201 ERF201 EHJ201 DXN201 DNR201 DDV201 CTZ201 CKD201 CAH201 BQL201 BGP201 AWT201 AMX201 ADB201 AMX204 AMX206 AWT204 AWT206 BGP204 BGP206 BQL204 BQL206 CAH204 CAH206 CKD204 CKD206 CTZ204 CTZ206 DDV204 DDV206 DNR204 DNR206 DXN204 DXN206 EHJ204 EHJ206 ERF204 ERF206 FBB204 FBB206 FKX204 FKX206 FUT204 FUT206 GEP204 GEP206 GOL204 GOL206 GYH204 GYH206 HID204 HID206 HRZ204 HRZ206 IBV204 IBV206 ILR204 ILR206 IVN204 IVN206 JFJ204 JFJ206 JPF204 JPF206 JZB204 JZB206 KIX204 KIX206 KST204 KST206 LCP204 LCP206 LML204 LML206 LWH204 LWH206 MGD204 MGD206 MPZ204 MPZ206 MZV204 MZV206 NJR204 NJR206 NTN204 NTN206 ODJ204 ODJ206 ONF204 ONF206 OXB204 OXB206 PGX204 PGX206 PQT204 PQT206 QAP204 QAP206 QKL204 QKL206 QUH204 QUH206 RED204 RED206 RNZ204 RNZ206 RXV204 RXV206 SHR204 SHR206 SRN204 SRN206 TBJ204 TBJ206 TLF204 TLF206 TVB204 TVB206 UEX204 UEX206 UOT204 UOT206 UYP204 UYP206 VIL204 VIL206 VSH204 VSH206 WCD204 WCD206 WLZ204 WLZ206 WVV204 WVV206 AB189:AB206 ADB204 ADB206 TF204 TF206 JX204 JX206 TT204 TT206 ADP204 ADP206 ANL204 ANL206 AXH204 AXH206 BHD204 BHD206 BQZ204 BQZ206 CAV204 CAV206 CKR204 CKR206 CUN204 CUN206 DEJ204 DEJ206 DOF204 DOF206 DYB204 DYB206 EHX204 EHX206 ERT204 ERT206 FBP204 FBP206 FLL204 FLL206 FVH204 FVH206 GFD204 GFD206 GOZ204 GOZ206 GYV204 GYV206 HIR204 HIR206 HSN204 HSN206 ICJ204 ICJ206 IMF204 IMF206 IWB204 IWB206 JFX204 JFX206 JPT204 JPT206 JZP204 JZP206 KJL204 KJL206 KTH204 KTH206 LDD204 LDD206 LMZ204 LMZ206 LWV204 LWV206 MGR204 MGR206 MQN204 MQN206 NAJ204 NAJ206 NKF204 NKF206 NUB204 NUB206 ODX204 ODX206 ONT204 ONT206 OXP204 OXP206 PHL204 PHL206 PRH204 PRH206 QBD204 QBD206 QKZ204 QKZ206 QUV204 QUV206 RER204 RER206 RON204 RON206 RYJ204 RYJ206 SIF204 SIF206 SSB204 SSB206 TBX204 TBX206 TLT204 TLT206 TVP204 TVP206 UFL204 UFL206 UPH204 UPH206 UZD204 UZD206 VIZ204 VIZ206 VSV204 VSV206 WCR204 WCR206 WMN204 WMN206 JJ204 JJ206 WWJ204 WWJ206 N184:N206 Y205 N320:N864 AWP271:AWR274 Y310:Z317 Y295:Y297 M299:N300 M298 AB301:AB303 Y276:AA276 N276 AMW90:AMY106 AWS90:AWU106 BGO90:BGQ106 BQK90:BQM106 CAG90:CAI106 CKC90:CKE106 CTY90:CUA106 DDU90:DDW106 DNQ90:DNS106 DXM90:DXO106 EHI90:EHK106 ERE90:ERG106 FBA90:FBC106 FKW90:FKY106 FUS90:FUU106 GEO90:GEQ106 GOK90:GOM106 GYG90:GYI106 HIC90:HIE106 HRY90:HSA106 IBU90:IBW106 ILQ90:ILS106 IVM90:IVO106 JFI90:JFK106 JPE90:JPG106 JZA90:JZC106 KIW90:KIY106 KSS90:KSU106 LCO90:LCQ106 LMK90:LMM106 LWG90:LWI106 MGC90:MGE106 MPY90:MQA106 MZU90:MZW106 NJQ90:NJS106 NTM90:NTO106 ODI90:ODK106 ONE90:ONG106 OXA90:OXC106 PGW90:PGY106 PQS90:PQU106 QAO90:QAQ106 QKK90:QKM106 QUG90:QUI106 REC90:REE106 RNY90:ROA106 RXU90:RXW106 SHQ90:SHS106 SRM90:SRO106 TBI90:TBK106 TLE90:TLG106 TVA90:TVC106 UEW90:UEY106 UOS90:UOU106 UYO90:UYQ106 VIK90:VIM106 VSG90:VSI106 WCC90:WCE106 WLY90:WMA106 WVU90:WVW106 IX90:IX106 ST90:ST106 ACP90:ACP106 AML90:AML106 AWH90:AWH106 BGD90:BGD106 BPZ90:BPZ106 BZV90:BZV106 CJR90:CJR106 CTN90:CTN106 DDJ90:DDJ106 DNF90:DNF106 DXB90:DXB106 EGX90:EGX106 EQT90:EQT106 FAP90:FAP106 FKL90:FKL106 FUH90:FUH106 GED90:GED106 GNZ90:GNZ106 GXV90:GXV106 HHR90:HHR106 HRN90:HRN106 IBJ90:IBJ106 ILF90:ILF106 IVB90:IVB106 JEX90:JEX106 JOT90:JOT106 JYP90:JYP106 KIL90:KIL106 KSH90:KSH106 LCD90:LCD106 LLZ90:LLZ106 LVV90:LVV106 MFR90:MFR106 MPN90:MPN106 MZJ90:MZJ106 NJF90:NJF106 NTB90:NTB106 OCX90:OCX106 OMT90:OMT106 OWP90:OWP106 PGL90:PGL106 PQH90:PQH106 QAD90:QAD106 QJZ90:QJZ106 QTV90:QTV106 RDR90:RDR106 RNN90:RNN106 RXJ90:RXJ106 SHF90:SHF106 SRB90:SRB106 TAX90:TAX106 TKT90:TKT106 TUP90:TUP106 UEL90:UEL106 UOH90:UOH106 UYD90:UYD106 VHZ90:VHZ106 VRV90:VRV106 WBR90:WBR106 WLN90:WLN106 WVJ90:WVJ106 JI90:JK106 TE90:TG106 ADA90:ADC106 R31:R33 R46 AE46 AWT46:AWV46 JI50:JK50 AE50 R50 TE50:TG50 AMW50:AMY50 AWS50:AWU50 BGO50:BGQ50 BQK50:BQM50 CAG50:CAI50 CKC50:CKE50 CTY50:CUA50 DDU50:DDW50 DNQ50:DNS50 DXM50:DXO50 EHI50:EHK50 ERE50:ERG50 FBA50:FBC50 FKW50:FKY50 FUS50:FUU50 GEO50:GEQ50 GOK50:GOM50 GYG50:GYI50 HIC50:HIE50 HRY50:HSA50 IBU50:IBW50 ILQ50:ILS50 IVM50:IVO50 JFI50:JFK50 JPE50:JPG50 JZA50:JZC50 KIW50:KIY50 KSS50:KSU50 LCO50:LCQ50 LMK50:LMM50 LWG50:LWI50 MGC50:MGE50 MPY50:MQA50 MZU50:MZW50 NJQ50:NJS50 NTM50:NTO50 ODI50:ODK50 ONE50:ONG50 OXA50:OXC50 PGW50:PGY50 PQS50:PQU50 QAO50:QAQ50 QKK50:QKM50 QUG50:QUI50 REC50:REE50 RNY50:ROA50 RXU50:RXW50 SHQ50:SHS50 SRM50:SRO50 TBI50:TBK50 TLE50:TLG50 TVA50:TVC50 UEW50:UEY50 UOS50:UOU50 UYO50:UYQ50 VIK50:VIM50 VSG50:VSI50 WCC50:WCE50 WLY50:WMA50 WVU50:WVW50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AE55 R55 N301:N315 Y320:AA864 VHZ283:VHZ290 UYD283:UYD290 UOH283:UOH290 UEL283:UEL290 TUP283:TUP290 TKT283:TKT290 TAX283:TAX290 SRB283:SRB290 SHF283:SHF290 RXJ283:RXJ290 RNN283:RNN290 RDR283:RDR290 QTV283:QTV290 QJZ283:QJZ290 QAD283:QAD290 PQH283:PQH290 PGL283:PGL290 OWP283:OWP290 OMT283:OMT290 OCX283:OCX290 NTB283:NTB290 NJF283:NJF290 MZJ283:MZJ290 MPN283:MPN290 MFR283:MFR290 LVV283:LVV290 LLZ283:LLZ290 LCD283:LCD290 KSH283:KSH290 KIL283:KIL290 JYP283:JYP290 JOT283:JOT290 JEX283:JEX290 IVB283:IVB290 ILF283:ILF290 IBJ283:IBJ290 HRN283:HRN290 HHR283:HHR290 GXV283:GXV290 GNZ283:GNZ290 GED283:GED290 FUH283:FUH290 FKL283:FKL290 FAP283:FAP290 EQT283:EQT290 EGX283:EGX290 DXB283:DXB290 DNF283:DNF290 DDJ283:DDJ290 CTN283:CTN290 CJR283:CJR290 BZV283:BZV290 BPZ283:BPZ290 BGD283:BGD290 AWH283:AWH290 AML283:AML290 ACP283:ACP290 ST283:ST290 IX283:IX290 WVU283:WVW290 WLY283:WMA290 WCC283:WCE290 VSG283:VSI290 VIK283:VIM290 UYO283:UYQ290 UOS283:UOU290 UEW283:UEY290 TVA283:TVC290 TLE283:TLG290 TBI283:TBK290 SRM283:SRO290 SHQ283:SHS290 RXU283:RXW290 RNY283:ROA290 REC283:REE290 QUG283:QUI290 QKK283:QKM290 QAO283:QAQ290 PQS283:PQU290 PGW283:PGY290 OXA283:OXC290 ONE283:ONG290 ODI283:ODK290 NTM283:NTO290 NJQ283:NJS290 MZU283:MZW290 MPY283:MQA290 MGC283:MGE290 LWG283:LWI290 LMK283:LMM290 LCO283:LCQ290 KSS283:KSU290 KIW283:KIY290 JZA283:JZC290 JPE283:JPG290 JFI283:JFK290 IVM283:IVO290 ILQ283:ILS290 IBU283:IBW290 HRY283:HSA290 HIC283:HIE290 GYG283:GYI290 GOK283:GOM290 GEO283:GEQ290 FUS283:FUU290 FKW283:FKY290 FBA283:FBC290 ERE283:ERG290 EHI283:EHK290 DXM283:DXO290 DNQ283:DNS290 DDU283:DDW290 CTY283:CUA290 CKC283:CKE290 CAG283:CAI290 BQK283:BQM290 BGO283:BGQ290 AWS283:AWU290 AMW283:AMY290 ADA283:ADC290 TE283:TG290 JI283:JK290 WVJ283:WVJ290 WLN283:WLN290 WBR283:WBR290 VRV283:VRV290 T281:T290 Y277:Y293 N291:N298 BGL271:BGN274 BQH271:BQJ274 CAD271:CAF274 CJZ271:CKB274 CTV271:CTX274 DDR271:DDT274 DNN271:DNP274 DXJ271:DXL274 EHF271:EHH274 ERB271:ERD274 FAX271:FAZ274 FKT271:FKV274 FUP271:FUR274 GEL271:GEN274 GOH271:GOJ274 GYD271:GYF274 HHZ271:HIB274 HRV271:HRX274 IBR271:IBT274 ILN271:ILP274 IVJ271:IVL274 JFF271:JFH274 JPB271:JPD274 JYX271:JYZ274 KIT271:KIV274 KSP271:KSR274 LCL271:LCN274 LMH271:LMJ274 LWD271:LWF274 MFZ271:MGB274 MPV271:MPX274 MZR271:MZT274 NJN271:NJP274 NTJ271:NTL274 ODF271:ODH274 ONB271:OND274 OWX271:OWZ274 PGT271:PGV274 PQP271:PQR274 QAL271:QAN274 QKH271:QKJ274 QUD271:QUF274 RDZ271:REB274 RNV271:RNX274 RXR271:RXT274 SHN271:SHP274 SRJ271:SRL274 TBF271:TBH274 TLB271:TLD274 TUX271:TUZ274 UET271:UEV274 UOP271:UOR274 UYL271:UYN274 VIH271:VIJ274 VSD271:VSF274 WBZ271:WCB274 WLV271:WLX274 WVR271:WVT274 IU271:IU274 SQ271:SQ274 ACM271:ACM274 AMI271:AMI274 AWE271:AWE274 BGA271:BGA274 BPW271:BPW274 BZS271:BZS274 CJO271:CJO274 CTK271:CTK274 DDG271:DDG274 DNC271:DNC274 DWY271:DWY274 EGU271:EGU274 EQQ271:EQQ274 FAM271:FAM274 FKI271:FKI274 FUE271:FUE274 GEA271:GEA274 GNW271:GNW274 GXS271:GXS274 HHO271:HHO274 HRK271:HRK274 IBG271:IBG274 ILC271:ILC274 IUY271:IUY274 JEU271:JEU274 JOQ271:JOQ274 JYM271:JYM274 KII271:KII274 KSE271:KSE274 LCA271:LCA274 LLW271:LLW274 LVS271:LVS274 MFO271:MFO274 MPK271:MPK274 MZG271:MZG274 NJC271:NJC274 NSY271:NSY274 OCU271:OCU274 OMQ271:OMQ274 OWM271:OWM274 PGI271:PGI274 PQE271:PQE274 QAA271:QAA274 QJW271:QJW274 QTS271:QTS274 RDO271:RDO274 RNK271:RNK274 RXG271:RXG274 SHC271:SHC274 SQY271:SQY274 TAU271:TAU274 TKQ271:TKQ274 TUM271:TUM274 UEI271:UEI274 UOE271:UOE274 UYA271:UYA274 VHW271:VHW274 VRS271:VRS274 WBO271:WBO274 WLK271:WLK274 WVG271:WVG274 JF271:JH274 TB271:TD274 ACX271:ACZ274 AMT271:AMV274 N318 AM90:AM91 AQ90:AQ91 AI90:AI91 AE90:AE91 R90:R91 AU90:AU91 AI93 AE93 M241:M242 N209:N233</xm:sqref>
        </x14:dataValidation>
        <x14:dataValidation type="custom" allowBlank="1" showInputMessage="1" showErrorMessage="1">
          <x14:formula1>
            <xm:f>AD12*AE12</xm:f>
          </x14:formula1>
          <xm:sqref>AN65595 KK65595 UG65595 AEC65595 ANY65595 AXU65595 BHQ65595 BRM65595 CBI65595 CLE65595 CVA65595 DEW65595 DOS65595 DYO65595 EIK65595 ESG65595 FCC65595 FLY65595 FVU65595 GFQ65595 GPM65595 GZI65595 HJE65595 HTA65595 ICW65595 IMS65595 IWO65595 JGK65595 JQG65595 KAC65595 KJY65595 KTU65595 LDQ65595 LNM65595 LXI65595 MHE65595 MRA65595 NAW65595 NKS65595 NUO65595 OEK65595 OOG65595 OYC65595 PHY65595 PRU65595 QBQ65595 QLM65595 QVI65595 RFE65595 RPA65595 RYW65595 SIS65595 SSO65595 TCK65595 TMG65595 TWC65595 UFY65595 UPU65595 UZQ65595 VJM65595 VTI65595 WDE65595 WNA65595 WWW65595 AN131131 KK131131 UG131131 AEC131131 ANY131131 AXU131131 BHQ131131 BRM131131 CBI131131 CLE131131 CVA131131 DEW131131 DOS131131 DYO131131 EIK131131 ESG131131 FCC131131 FLY131131 FVU131131 GFQ131131 GPM131131 GZI131131 HJE131131 HTA131131 ICW131131 IMS131131 IWO131131 JGK131131 JQG131131 KAC131131 KJY131131 KTU131131 LDQ131131 LNM131131 LXI131131 MHE131131 MRA131131 NAW131131 NKS131131 NUO131131 OEK131131 OOG131131 OYC131131 PHY131131 PRU131131 QBQ131131 QLM131131 QVI131131 RFE131131 RPA131131 RYW131131 SIS131131 SSO131131 TCK131131 TMG131131 TWC131131 UFY131131 UPU131131 UZQ131131 VJM131131 VTI131131 WDE131131 WNA131131 WWW131131 AN196667 KK196667 UG196667 AEC196667 ANY196667 AXU196667 BHQ196667 BRM196667 CBI196667 CLE196667 CVA196667 DEW196667 DOS196667 DYO196667 EIK196667 ESG196667 FCC196667 FLY196667 FVU196667 GFQ196667 GPM196667 GZI196667 HJE196667 HTA196667 ICW196667 IMS196667 IWO196667 JGK196667 JQG196667 KAC196667 KJY196667 KTU196667 LDQ196667 LNM196667 LXI196667 MHE196667 MRA196667 NAW196667 NKS196667 NUO196667 OEK196667 OOG196667 OYC196667 PHY196667 PRU196667 QBQ196667 QLM196667 QVI196667 RFE196667 RPA196667 RYW196667 SIS196667 SSO196667 TCK196667 TMG196667 TWC196667 UFY196667 UPU196667 UZQ196667 VJM196667 VTI196667 WDE196667 WNA196667 WWW196667 AN262203 KK262203 UG262203 AEC262203 ANY262203 AXU262203 BHQ262203 BRM262203 CBI262203 CLE262203 CVA262203 DEW262203 DOS262203 DYO262203 EIK262203 ESG262203 FCC262203 FLY262203 FVU262203 GFQ262203 GPM262203 GZI262203 HJE262203 HTA262203 ICW262203 IMS262203 IWO262203 JGK262203 JQG262203 KAC262203 KJY262203 KTU262203 LDQ262203 LNM262203 LXI262203 MHE262203 MRA262203 NAW262203 NKS262203 NUO262203 OEK262203 OOG262203 OYC262203 PHY262203 PRU262203 QBQ262203 QLM262203 QVI262203 RFE262203 RPA262203 RYW262203 SIS262203 SSO262203 TCK262203 TMG262203 TWC262203 UFY262203 UPU262203 UZQ262203 VJM262203 VTI262203 WDE262203 WNA262203 WWW262203 AN327739 KK327739 UG327739 AEC327739 ANY327739 AXU327739 BHQ327739 BRM327739 CBI327739 CLE327739 CVA327739 DEW327739 DOS327739 DYO327739 EIK327739 ESG327739 FCC327739 FLY327739 FVU327739 GFQ327739 GPM327739 GZI327739 HJE327739 HTA327739 ICW327739 IMS327739 IWO327739 JGK327739 JQG327739 KAC327739 KJY327739 KTU327739 LDQ327739 LNM327739 LXI327739 MHE327739 MRA327739 NAW327739 NKS327739 NUO327739 OEK327739 OOG327739 OYC327739 PHY327739 PRU327739 QBQ327739 QLM327739 QVI327739 RFE327739 RPA327739 RYW327739 SIS327739 SSO327739 TCK327739 TMG327739 TWC327739 UFY327739 UPU327739 UZQ327739 VJM327739 VTI327739 WDE327739 WNA327739 WWW327739 AN393275 KK393275 UG393275 AEC393275 ANY393275 AXU393275 BHQ393275 BRM393275 CBI393275 CLE393275 CVA393275 DEW393275 DOS393275 DYO393275 EIK393275 ESG393275 FCC393275 FLY393275 FVU393275 GFQ393275 GPM393275 GZI393275 HJE393275 HTA393275 ICW393275 IMS393275 IWO393275 JGK393275 JQG393275 KAC393275 KJY393275 KTU393275 LDQ393275 LNM393275 LXI393275 MHE393275 MRA393275 NAW393275 NKS393275 NUO393275 OEK393275 OOG393275 OYC393275 PHY393275 PRU393275 QBQ393275 QLM393275 QVI393275 RFE393275 RPA393275 RYW393275 SIS393275 SSO393275 TCK393275 TMG393275 TWC393275 UFY393275 UPU393275 UZQ393275 VJM393275 VTI393275 WDE393275 WNA393275 WWW393275 AN458811 KK458811 UG458811 AEC458811 ANY458811 AXU458811 BHQ458811 BRM458811 CBI458811 CLE458811 CVA458811 DEW458811 DOS458811 DYO458811 EIK458811 ESG458811 FCC458811 FLY458811 FVU458811 GFQ458811 GPM458811 GZI458811 HJE458811 HTA458811 ICW458811 IMS458811 IWO458811 JGK458811 JQG458811 KAC458811 KJY458811 KTU458811 LDQ458811 LNM458811 LXI458811 MHE458811 MRA458811 NAW458811 NKS458811 NUO458811 OEK458811 OOG458811 OYC458811 PHY458811 PRU458811 QBQ458811 QLM458811 QVI458811 RFE458811 RPA458811 RYW458811 SIS458811 SSO458811 TCK458811 TMG458811 TWC458811 UFY458811 UPU458811 UZQ458811 VJM458811 VTI458811 WDE458811 WNA458811 WWW458811 AN524347 KK524347 UG524347 AEC524347 ANY524347 AXU524347 BHQ524347 BRM524347 CBI524347 CLE524347 CVA524347 DEW524347 DOS524347 DYO524347 EIK524347 ESG524347 FCC524347 FLY524347 FVU524347 GFQ524347 GPM524347 GZI524347 HJE524347 HTA524347 ICW524347 IMS524347 IWO524347 JGK524347 JQG524347 KAC524347 KJY524347 KTU524347 LDQ524347 LNM524347 LXI524347 MHE524347 MRA524347 NAW524347 NKS524347 NUO524347 OEK524347 OOG524347 OYC524347 PHY524347 PRU524347 QBQ524347 QLM524347 QVI524347 RFE524347 RPA524347 RYW524347 SIS524347 SSO524347 TCK524347 TMG524347 TWC524347 UFY524347 UPU524347 UZQ524347 VJM524347 VTI524347 WDE524347 WNA524347 WWW524347 AN589883 KK589883 UG589883 AEC589883 ANY589883 AXU589883 BHQ589883 BRM589883 CBI589883 CLE589883 CVA589883 DEW589883 DOS589883 DYO589883 EIK589883 ESG589883 FCC589883 FLY589883 FVU589883 GFQ589883 GPM589883 GZI589883 HJE589883 HTA589883 ICW589883 IMS589883 IWO589883 JGK589883 JQG589883 KAC589883 KJY589883 KTU589883 LDQ589883 LNM589883 LXI589883 MHE589883 MRA589883 NAW589883 NKS589883 NUO589883 OEK589883 OOG589883 OYC589883 PHY589883 PRU589883 QBQ589883 QLM589883 QVI589883 RFE589883 RPA589883 RYW589883 SIS589883 SSO589883 TCK589883 TMG589883 TWC589883 UFY589883 UPU589883 UZQ589883 VJM589883 VTI589883 WDE589883 WNA589883 WWW589883 AN655419 KK655419 UG655419 AEC655419 ANY655419 AXU655419 BHQ655419 BRM655419 CBI655419 CLE655419 CVA655419 DEW655419 DOS655419 DYO655419 EIK655419 ESG655419 FCC655419 FLY655419 FVU655419 GFQ655419 GPM655419 GZI655419 HJE655419 HTA655419 ICW655419 IMS655419 IWO655419 JGK655419 JQG655419 KAC655419 KJY655419 KTU655419 LDQ655419 LNM655419 LXI655419 MHE655419 MRA655419 NAW655419 NKS655419 NUO655419 OEK655419 OOG655419 OYC655419 PHY655419 PRU655419 QBQ655419 QLM655419 QVI655419 RFE655419 RPA655419 RYW655419 SIS655419 SSO655419 TCK655419 TMG655419 TWC655419 UFY655419 UPU655419 UZQ655419 VJM655419 VTI655419 WDE655419 WNA655419 WWW655419 AN720955 KK720955 UG720955 AEC720955 ANY720955 AXU720955 BHQ720955 BRM720955 CBI720955 CLE720955 CVA720955 DEW720955 DOS720955 DYO720955 EIK720955 ESG720955 FCC720955 FLY720955 FVU720955 GFQ720955 GPM720955 GZI720955 HJE720955 HTA720955 ICW720955 IMS720955 IWO720955 JGK720955 JQG720955 KAC720955 KJY720955 KTU720955 LDQ720955 LNM720955 LXI720955 MHE720955 MRA720955 NAW720955 NKS720955 NUO720955 OEK720955 OOG720955 OYC720955 PHY720955 PRU720955 QBQ720955 QLM720955 QVI720955 RFE720955 RPA720955 RYW720955 SIS720955 SSO720955 TCK720955 TMG720955 TWC720955 UFY720955 UPU720955 UZQ720955 VJM720955 VTI720955 WDE720955 WNA720955 WWW720955 AN786491 KK786491 UG786491 AEC786491 ANY786491 AXU786491 BHQ786491 BRM786491 CBI786491 CLE786491 CVA786491 DEW786491 DOS786491 DYO786491 EIK786491 ESG786491 FCC786491 FLY786491 FVU786491 GFQ786491 GPM786491 GZI786491 HJE786491 HTA786491 ICW786491 IMS786491 IWO786491 JGK786491 JQG786491 KAC786491 KJY786491 KTU786491 LDQ786491 LNM786491 LXI786491 MHE786491 MRA786491 NAW786491 NKS786491 NUO786491 OEK786491 OOG786491 OYC786491 PHY786491 PRU786491 QBQ786491 QLM786491 QVI786491 RFE786491 RPA786491 RYW786491 SIS786491 SSO786491 TCK786491 TMG786491 TWC786491 UFY786491 UPU786491 UZQ786491 VJM786491 VTI786491 WDE786491 WNA786491 WWW786491 AN852027 KK852027 UG852027 AEC852027 ANY852027 AXU852027 BHQ852027 BRM852027 CBI852027 CLE852027 CVA852027 DEW852027 DOS852027 DYO852027 EIK852027 ESG852027 FCC852027 FLY852027 FVU852027 GFQ852027 GPM852027 GZI852027 HJE852027 HTA852027 ICW852027 IMS852027 IWO852027 JGK852027 JQG852027 KAC852027 KJY852027 KTU852027 LDQ852027 LNM852027 LXI852027 MHE852027 MRA852027 NAW852027 NKS852027 NUO852027 OEK852027 OOG852027 OYC852027 PHY852027 PRU852027 QBQ852027 QLM852027 QVI852027 RFE852027 RPA852027 RYW852027 SIS852027 SSO852027 TCK852027 TMG852027 TWC852027 UFY852027 UPU852027 UZQ852027 VJM852027 VTI852027 WDE852027 WNA852027 WWW852027 AN917563 KK917563 UG917563 AEC917563 ANY917563 AXU917563 BHQ917563 BRM917563 CBI917563 CLE917563 CVA917563 DEW917563 DOS917563 DYO917563 EIK917563 ESG917563 FCC917563 FLY917563 FVU917563 GFQ917563 GPM917563 GZI917563 HJE917563 HTA917563 ICW917563 IMS917563 IWO917563 JGK917563 JQG917563 KAC917563 KJY917563 KTU917563 LDQ917563 LNM917563 LXI917563 MHE917563 MRA917563 NAW917563 NKS917563 NUO917563 OEK917563 OOG917563 OYC917563 PHY917563 PRU917563 QBQ917563 QLM917563 QVI917563 RFE917563 RPA917563 RYW917563 SIS917563 SSO917563 TCK917563 TMG917563 TWC917563 UFY917563 UPU917563 UZQ917563 VJM917563 VTI917563 WDE917563 WNA917563 WWW917563 AN983099 KK983099 UG983099 AEC983099 ANY983099 AXU983099 BHQ983099 BRM983099 CBI983099 CLE983099 CVA983099 DEW983099 DOS983099 DYO983099 EIK983099 ESG983099 FCC983099 FLY983099 FVU983099 GFQ983099 GPM983099 GZI983099 HJE983099 HTA983099 ICW983099 IMS983099 IWO983099 JGK983099 JQG983099 KAC983099 KJY983099 KTU983099 LDQ983099 LNM983099 LXI983099 MHE983099 MRA983099 NAW983099 NKS983099 NUO983099 OEK983099 OOG983099 OYC983099 PHY983099 PRU983099 QBQ983099 QLM983099 QVI983099 RFE983099 RPA983099 RYW983099 SIS983099 SSO983099 TCK983099 TMG983099 TWC983099 UFY983099 UPU983099 UZQ983099 VJM983099 VTI983099 WDE983099 WNA983099 WWW983099 JZ65593:JZ65595 TV65593:TV65595 ADR65593:ADR65595 ANN65593:ANN65595 AXJ65593:AXJ65595 BHF65593:BHF65595 BRB65593:BRB65595 CAX65593:CAX65595 CKT65593:CKT65595 CUP65593:CUP65595 DEL65593:DEL65595 DOH65593:DOH65595 DYD65593:DYD65595 EHZ65593:EHZ65595 ERV65593:ERV65595 FBR65593:FBR65595 FLN65593:FLN65595 FVJ65593:FVJ65595 GFF65593:GFF65595 GPB65593:GPB65595 GYX65593:GYX65595 HIT65593:HIT65595 HSP65593:HSP65595 ICL65593:ICL65595 IMH65593:IMH65595 IWD65593:IWD65595 JFZ65593:JFZ65595 JPV65593:JPV65595 JZR65593:JZR65595 KJN65593:KJN65595 KTJ65593:KTJ65595 LDF65593:LDF65595 LNB65593:LNB65595 LWX65593:LWX65595 MGT65593:MGT65595 MQP65593:MQP65595 NAL65593:NAL65595 NKH65593:NKH65595 NUD65593:NUD65595 ODZ65593:ODZ65595 ONV65593:ONV65595 OXR65593:OXR65595 PHN65593:PHN65595 PRJ65593:PRJ65595 QBF65593:QBF65595 QLB65593:QLB65595 QUX65593:QUX65595 RET65593:RET65595 ROP65593:ROP65595 RYL65593:RYL65595 SIH65593:SIH65595 SSD65593:SSD65595 TBZ65593:TBZ65595 TLV65593:TLV65595 TVR65593:TVR65595 UFN65593:UFN65595 UPJ65593:UPJ65595 UZF65593:UZF65595 VJB65593:VJB65595 VSX65593:VSX65595 WCT65593:WCT65595 WMP65593:WMP65595 WWL65593:WWL65595 JZ131129:JZ131131 TV131129:TV131131 ADR131129:ADR131131 ANN131129:ANN131131 AXJ131129:AXJ131131 BHF131129:BHF131131 BRB131129:BRB131131 CAX131129:CAX131131 CKT131129:CKT131131 CUP131129:CUP131131 DEL131129:DEL131131 DOH131129:DOH131131 DYD131129:DYD131131 EHZ131129:EHZ131131 ERV131129:ERV131131 FBR131129:FBR131131 FLN131129:FLN131131 FVJ131129:FVJ131131 GFF131129:GFF131131 GPB131129:GPB131131 GYX131129:GYX131131 HIT131129:HIT131131 HSP131129:HSP131131 ICL131129:ICL131131 IMH131129:IMH131131 IWD131129:IWD131131 JFZ131129:JFZ131131 JPV131129:JPV131131 JZR131129:JZR131131 KJN131129:KJN131131 KTJ131129:KTJ131131 LDF131129:LDF131131 LNB131129:LNB131131 LWX131129:LWX131131 MGT131129:MGT131131 MQP131129:MQP131131 NAL131129:NAL131131 NKH131129:NKH131131 NUD131129:NUD131131 ODZ131129:ODZ131131 ONV131129:ONV131131 OXR131129:OXR131131 PHN131129:PHN131131 PRJ131129:PRJ131131 QBF131129:QBF131131 QLB131129:QLB131131 QUX131129:QUX131131 RET131129:RET131131 ROP131129:ROP131131 RYL131129:RYL131131 SIH131129:SIH131131 SSD131129:SSD131131 TBZ131129:TBZ131131 TLV131129:TLV131131 TVR131129:TVR131131 UFN131129:UFN131131 UPJ131129:UPJ131131 UZF131129:UZF131131 VJB131129:VJB131131 VSX131129:VSX131131 WCT131129:WCT131131 WMP131129:WMP131131 WWL131129:WWL131131 JZ196665:JZ196667 TV196665:TV196667 ADR196665:ADR196667 ANN196665:ANN196667 AXJ196665:AXJ196667 BHF196665:BHF196667 BRB196665:BRB196667 CAX196665:CAX196667 CKT196665:CKT196667 CUP196665:CUP196667 DEL196665:DEL196667 DOH196665:DOH196667 DYD196665:DYD196667 EHZ196665:EHZ196667 ERV196665:ERV196667 FBR196665:FBR196667 FLN196665:FLN196667 FVJ196665:FVJ196667 GFF196665:GFF196667 GPB196665:GPB196667 GYX196665:GYX196667 HIT196665:HIT196667 HSP196665:HSP196667 ICL196665:ICL196667 IMH196665:IMH196667 IWD196665:IWD196667 JFZ196665:JFZ196667 JPV196665:JPV196667 JZR196665:JZR196667 KJN196665:KJN196667 KTJ196665:KTJ196667 LDF196665:LDF196667 LNB196665:LNB196667 LWX196665:LWX196667 MGT196665:MGT196667 MQP196665:MQP196667 NAL196665:NAL196667 NKH196665:NKH196667 NUD196665:NUD196667 ODZ196665:ODZ196667 ONV196665:ONV196667 OXR196665:OXR196667 PHN196665:PHN196667 PRJ196665:PRJ196667 QBF196665:QBF196667 QLB196665:QLB196667 QUX196665:QUX196667 RET196665:RET196667 ROP196665:ROP196667 RYL196665:RYL196667 SIH196665:SIH196667 SSD196665:SSD196667 TBZ196665:TBZ196667 TLV196665:TLV196667 TVR196665:TVR196667 UFN196665:UFN196667 UPJ196665:UPJ196667 UZF196665:UZF196667 VJB196665:VJB196667 VSX196665:VSX196667 WCT196665:WCT196667 WMP196665:WMP196667 WWL196665:WWL196667 JZ262201:JZ262203 TV262201:TV262203 ADR262201:ADR262203 ANN262201:ANN262203 AXJ262201:AXJ262203 BHF262201:BHF262203 BRB262201:BRB262203 CAX262201:CAX262203 CKT262201:CKT262203 CUP262201:CUP262203 DEL262201:DEL262203 DOH262201:DOH262203 DYD262201:DYD262203 EHZ262201:EHZ262203 ERV262201:ERV262203 FBR262201:FBR262203 FLN262201:FLN262203 FVJ262201:FVJ262203 GFF262201:GFF262203 GPB262201:GPB262203 GYX262201:GYX262203 HIT262201:HIT262203 HSP262201:HSP262203 ICL262201:ICL262203 IMH262201:IMH262203 IWD262201:IWD262203 JFZ262201:JFZ262203 JPV262201:JPV262203 JZR262201:JZR262203 KJN262201:KJN262203 KTJ262201:KTJ262203 LDF262201:LDF262203 LNB262201:LNB262203 LWX262201:LWX262203 MGT262201:MGT262203 MQP262201:MQP262203 NAL262201:NAL262203 NKH262201:NKH262203 NUD262201:NUD262203 ODZ262201:ODZ262203 ONV262201:ONV262203 OXR262201:OXR262203 PHN262201:PHN262203 PRJ262201:PRJ262203 QBF262201:QBF262203 QLB262201:QLB262203 QUX262201:QUX262203 RET262201:RET262203 ROP262201:ROP262203 RYL262201:RYL262203 SIH262201:SIH262203 SSD262201:SSD262203 TBZ262201:TBZ262203 TLV262201:TLV262203 TVR262201:TVR262203 UFN262201:UFN262203 UPJ262201:UPJ262203 UZF262201:UZF262203 VJB262201:VJB262203 VSX262201:VSX262203 WCT262201:WCT262203 WMP262201:WMP262203 WWL262201:WWL262203 JZ327737:JZ327739 TV327737:TV327739 ADR327737:ADR327739 ANN327737:ANN327739 AXJ327737:AXJ327739 BHF327737:BHF327739 BRB327737:BRB327739 CAX327737:CAX327739 CKT327737:CKT327739 CUP327737:CUP327739 DEL327737:DEL327739 DOH327737:DOH327739 DYD327737:DYD327739 EHZ327737:EHZ327739 ERV327737:ERV327739 FBR327737:FBR327739 FLN327737:FLN327739 FVJ327737:FVJ327739 GFF327737:GFF327739 GPB327737:GPB327739 GYX327737:GYX327739 HIT327737:HIT327739 HSP327737:HSP327739 ICL327737:ICL327739 IMH327737:IMH327739 IWD327737:IWD327739 JFZ327737:JFZ327739 JPV327737:JPV327739 JZR327737:JZR327739 KJN327737:KJN327739 KTJ327737:KTJ327739 LDF327737:LDF327739 LNB327737:LNB327739 LWX327737:LWX327739 MGT327737:MGT327739 MQP327737:MQP327739 NAL327737:NAL327739 NKH327737:NKH327739 NUD327737:NUD327739 ODZ327737:ODZ327739 ONV327737:ONV327739 OXR327737:OXR327739 PHN327737:PHN327739 PRJ327737:PRJ327739 QBF327737:QBF327739 QLB327737:QLB327739 QUX327737:QUX327739 RET327737:RET327739 ROP327737:ROP327739 RYL327737:RYL327739 SIH327737:SIH327739 SSD327737:SSD327739 TBZ327737:TBZ327739 TLV327737:TLV327739 TVR327737:TVR327739 UFN327737:UFN327739 UPJ327737:UPJ327739 UZF327737:UZF327739 VJB327737:VJB327739 VSX327737:VSX327739 WCT327737:WCT327739 WMP327737:WMP327739 WWL327737:WWL327739 JZ393273:JZ393275 TV393273:TV393275 ADR393273:ADR393275 ANN393273:ANN393275 AXJ393273:AXJ393275 BHF393273:BHF393275 BRB393273:BRB393275 CAX393273:CAX393275 CKT393273:CKT393275 CUP393273:CUP393275 DEL393273:DEL393275 DOH393273:DOH393275 DYD393273:DYD393275 EHZ393273:EHZ393275 ERV393273:ERV393275 FBR393273:FBR393275 FLN393273:FLN393275 FVJ393273:FVJ393275 GFF393273:GFF393275 GPB393273:GPB393275 GYX393273:GYX393275 HIT393273:HIT393275 HSP393273:HSP393275 ICL393273:ICL393275 IMH393273:IMH393275 IWD393273:IWD393275 JFZ393273:JFZ393275 JPV393273:JPV393275 JZR393273:JZR393275 KJN393273:KJN393275 KTJ393273:KTJ393275 LDF393273:LDF393275 LNB393273:LNB393275 LWX393273:LWX393275 MGT393273:MGT393275 MQP393273:MQP393275 NAL393273:NAL393275 NKH393273:NKH393275 NUD393273:NUD393275 ODZ393273:ODZ393275 ONV393273:ONV393275 OXR393273:OXR393275 PHN393273:PHN393275 PRJ393273:PRJ393275 QBF393273:QBF393275 QLB393273:QLB393275 QUX393273:QUX393275 RET393273:RET393275 ROP393273:ROP393275 RYL393273:RYL393275 SIH393273:SIH393275 SSD393273:SSD393275 TBZ393273:TBZ393275 TLV393273:TLV393275 TVR393273:TVR393275 UFN393273:UFN393275 UPJ393273:UPJ393275 UZF393273:UZF393275 VJB393273:VJB393275 VSX393273:VSX393275 WCT393273:WCT393275 WMP393273:WMP393275 WWL393273:WWL393275 JZ458809:JZ458811 TV458809:TV458811 ADR458809:ADR458811 ANN458809:ANN458811 AXJ458809:AXJ458811 BHF458809:BHF458811 BRB458809:BRB458811 CAX458809:CAX458811 CKT458809:CKT458811 CUP458809:CUP458811 DEL458809:DEL458811 DOH458809:DOH458811 DYD458809:DYD458811 EHZ458809:EHZ458811 ERV458809:ERV458811 FBR458809:FBR458811 FLN458809:FLN458811 FVJ458809:FVJ458811 GFF458809:GFF458811 GPB458809:GPB458811 GYX458809:GYX458811 HIT458809:HIT458811 HSP458809:HSP458811 ICL458809:ICL458811 IMH458809:IMH458811 IWD458809:IWD458811 JFZ458809:JFZ458811 JPV458809:JPV458811 JZR458809:JZR458811 KJN458809:KJN458811 KTJ458809:KTJ458811 LDF458809:LDF458811 LNB458809:LNB458811 LWX458809:LWX458811 MGT458809:MGT458811 MQP458809:MQP458811 NAL458809:NAL458811 NKH458809:NKH458811 NUD458809:NUD458811 ODZ458809:ODZ458811 ONV458809:ONV458811 OXR458809:OXR458811 PHN458809:PHN458811 PRJ458809:PRJ458811 QBF458809:QBF458811 QLB458809:QLB458811 QUX458809:QUX458811 RET458809:RET458811 ROP458809:ROP458811 RYL458809:RYL458811 SIH458809:SIH458811 SSD458809:SSD458811 TBZ458809:TBZ458811 TLV458809:TLV458811 TVR458809:TVR458811 UFN458809:UFN458811 UPJ458809:UPJ458811 UZF458809:UZF458811 VJB458809:VJB458811 VSX458809:VSX458811 WCT458809:WCT458811 WMP458809:WMP458811 WWL458809:WWL458811 JZ524345:JZ524347 TV524345:TV524347 ADR524345:ADR524347 ANN524345:ANN524347 AXJ524345:AXJ524347 BHF524345:BHF524347 BRB524345:BRB524347 CAX524345:CAX524347 CKT524345:CKT524347 CUP524345:CUP524347 DEL524345:DEL524347 DOH524345:DOH524347 DYD524345:DYD524347 EHZ524345:EHZ524347 ERV524345:ERV524347 FBR524345:FBR524347 FLN524345:FLN524347 FVJ524345:FVJ524347 GFF524345:GFF524347 GPB524345:GPB524347 GYX524345:GYX524347 HIT524345:HIT524347 HSP524345:HSP524347 ICL524345:ICL524347 IMH524345:IMH524347 IWD524345:IWD524347 JFZ524345:JFZ524347 JPV524345:JPV524347 JZR524345:JZR524347 KJN524345:KJN524347 KTJ524345:KTJ524347 LDF524345:LDF524347 LNB524345:LNB524347 LWX524345:LWX524347 MGT524345:MGT524347 MQP524345:MQP524347 NAL524345:NAL524347 NKH524345:NKH524347 NUD524345:NUD524347 ODZ524345:ODZ524347 ONV524345:ONV524347 OXR524345:OXR524347 PHN524345:PHN524347 PRJ524345:PRJ524347 QBF524345:QBF524347 QLB524345:QLB524347 QUX524345:QUX524347 RET524345:RET524347 ROP524345:ROP524347 RYL524345:RYL524347 SIH524345:SIH524347 SSD524345:SSD524347 TBZ524345:TBZ524347 TLV524345:TLV524347 TVR524345:TVR524347 UFN524345:UFN524347 UPJ524345:UPJ524347 UZF524345:UZF524347 VJB524345:VJB524347 VSX524345:VSX524347 WCT524345:WCT524347 WMP524345:WMP524347 WWL524345:WWL524347 JZ589881:JZ589883 TV589881:TV589883 ADR589881:ADR589883 ANN589881:ANN589883 AXJ589881:AXJ589883 BHF589881:BHF589883 BRB589881:BRB589883 CAX589881:CAX589883 CKT589881:CKT589883 CUP589881:CUP589883 DEL589881:DEL589883 DOH589881:DOH589883 DYD589881:DYD589883 EHZ589881:EHZ589883 ERV589881:ERV589883 FBR589881:FBR589883 FLN589881:FLN589883 FVJ589881:FVJ589883 GFF589881:GFF589883 GPB589881:GPB589883 GYX589881:GYX589883 HIT589881:HIT589883 HSP589881:HSP589883 ICL589881:ICL589883 IMH589881:IMH589883 IWD589881:IWD589883 JFZ589881:JFZ589883 JPV589881:JPV589883 JZR589881:JZR589883 KJN589881:KJN589883 KTJ589881:KTJ589883 LDF589881:LDF589883 LNB589881:LNB589883 LWX589881:LWX589883 MGT589881:MGT589883 MQP589881:MQP589883 NAL589881:NAL589883 NKH589881:NKH589883 NUD589881:NUD589883 ODZ589881:ODZ589883 ONV589881:ONV589883 OXR589881:OXR589883 PHN589881:PHN589883 PRJ589881:PRJ589883 QBF589881:QBF589883 QLB589881:QLB589883 QUX589881:QUX589883 RET589881:RET589883 ROP589881:ROP589883 RYL589881:RYL589883 SIH589881:SIH589883 SSD589881:SSD589883 TBZ589881:TBZ589883 TLV589881:TLV589883 TVR589881:TVR589883 UFN589881:UFN589883 UPJ589881:UPJ589883 UZF589881:UZF589883 VJB589881:VJB589883 VSX589881:VSX589883 WCT589881:WCT589883 WMP589881:WMP589883 WWL589881:WWL589883 JZ655417:JZ655419 TV655417:TV655419 ADR655417:ADR655419 ANN655417:ANN655419 AXJ655417:AXJ655419 BHF655417:BHF655419 BRB655417:BRB655419 CAX655417:CAX655419 CKT655417:CKT655419 CUP655417:CUP655419 DEL655417:DEL655419 DOH655417:DOH655419 DYD655417:DYD655419 EHZ655417:EHZ655419 ERV655417:ERV655419 FBR655417:FBR655419 FLN655417:FLN655419 FVJ655417:FVJ655419 GFF655417:GFF655419 GPB655417:GPB655419 GYX655417:GYX655419 HIT655417:HIT655419 HSP655417:HSP655419 ICL655417:ICL655419 IMH655417:IMH655419 IWD655417:IWD655419 JFZ655417:JFZ655419 JPV655417:JPV655419 JZR655417:JZR655419 KJN655417:KJN655419 KTJ655417:KTJ655419 LDF655417:LDF655419 LNB655417:LNB655419 LWX655417:LWX655419 MGT655417:MGT655419 MQP655417:MQP655419 NAL655417:NAL655419 NKH655417:NKH655419 NUD655417:NUD655419 ODZ655417:ODZ655419 ONV655417:ONV655419 OXR655417:OXR655419 PHN655417:PHN655419 PRJ655417:PRJ655419 QBF655417:QBF655419 QLB655417:QLB655419 QUX655417:QUX655419 RET655417:RET655419 ROP655417:ROP655419 RYL655417:RYL655419 SIH655417:SIH655419 SSD655417:SSD655419 TBZ655417:TBZ655419 TLV655417:TLV655419 TVR655417:TVR655419 UFN655417:UFN655419 UPJ655417:UPJ655419 UZF655417:UZF655419 VJB655417:VJB655419 VSX655417:VSX655419 WCT655417:WCT655419 WMP655417:WMP655419 WWL655417:WWL655419 JZ720953:JZ720955 TV720953:TV720955 ADR720953:ADR720955 ANN720953:ANN720955 AXJ720953:AXJ720955 BHF720953:BHF720955 BRB720953:BRB720955 CAX720953:CAX720955 CKT720953:CKT720955 CUP720953:CUP720955 DEL720953:DEL720955 DOH720953:DOH720955 DYD720953:DYD720955 EHZ720953:EHZ720955 ERV720953:ERV720955 FBR720953:FBR720955 FLN720953:FLN720955 FVJ720953:FVJ720955 GFF720953:GFF720955 GPB720953:GPB720955 GYX720953:GYX720955 HIT720953:HIT720955 HSP720953:HSP720955 ICL720953:ICL720955 IMH720953:IMH720955 IWD720953:IWD720955 JFZ720953:JFZ720955 JPV720953:JPV720955 JZR720953:JZR720955 KJN720953:KJN720955 KTJ720953:KTJ720955 LDF720953:LDF720955 LNB720953:LNB720955 LWX720953:LWX720955 MGT720953:MGT720955 MQP720953:MQP720955 NAL720953:NAL720955 NKH720953:NKH720955 NUD720953:NUD720955 ODZ720953:ODZ720955 ONV720953:ONV720955 OXR720953:OXR720955 PHN720953:PHN720955 PRJ720953:PRJ720955 QBF720953:QBF720955 QLB720953:QLB720955 QUX720953:QUX720955 RET720953:RET720955 ROP720953:ROP720955 RYL720953:RYL720955 SIH720953:SIH720955 SSD720953:SSD720955 TBZ720953:TBZ720955 TLV720953:TLV720955 TVR720953:TVR720955 UFN720953:UFN720955 UPJ720953:UPJ720955 UZF720953:UZF720955 VJB720953:VJB720955 VSX720953:VSX720955 WCT720953:WCT720955 WMP720953:WMP720955 WWL720953:WWL720955 JZ786489:JZ786491 TV786489:TV786491 ADR786489:ADR786491 ANN786489:ANN786491 AXJ786489:AXJ786491 BHF786489:BHF786491 BRB786489:BRB786491 CAX786489:CAX786491 CKT786489:CKT786491 CUP786489:CUP786491 DEL786489:DEL786491 DOH786489:DOH786491 DYD786489:DYD786491 EHZ786489:EHZ786491 ERV786489:ERV786491 FBR786489:FBR786491 FLN786489:FLN786491 FVJ786489:FVJ786491 GFF786489:GFF786491 GPB786489:GPB786491 GYX786489:GYX786491 HIT786489:HIT786491 HSP786489:HSP786491 ICL786489:ICL786491 IMH786489:IMH786491 IWD786489:IWD786491 JFZ786489:JFZ786491 JPV786489:JPV786491 JZR786489:JZR786491 KJN786489:KJN786491 KTJ786489:KTJ786491 LDF786489:LDF786491 LNB786489:LNB786491 LWX786489:LWX786491 MGT786489:MGT786491 MQP786489:MQP786491 NAL786489:NAL786491 NKH786489:NKH786491 NUD786489:NUD786491 ODZ786489:ODZ786491 ONV786489:ONV786491 OXR786489:OXR786491 PHN786489:PHN786491 PRJ786489:PRJ786491 QBF786489:QBF786491 QLB786489:QLB786491 QUX786489:QUX786491 RET786489:RET786491 ROP786489:ROP786491 RYL786489:RYL786491 SIH786489:SIH786491 SSD786489:SSD786491 TBZ786489:TBZ786491 TLV786489:TLV786491 TVR786489:TVR786491 UFN786489:UFN786491 UPJ786489:UPJ786491 UZF786489:UZF786491 VJB786489:VJB786491 VSX786489:VSX786491 WCT786489:WCT786491 WMP786489:WMP786491 WWL786489:WWL786491 JZ852025:JZ852027 TV852025:TV852027 ADR852025:ADR852027 ANN852025:ANN852027 AXJ852025:AXJ852027 BHF852025:BHF852027 BRB852025:BRB852027 CAX852025:CAX852027 CKT852025:CKT852027 CUP852025:CUP852027 DEL852025:DEL852027 DOH852025:DOH852027 DYD852025:DYD852027 EHZ852025:EHZ852027 ERV852025:ERV852027 FBR852025:FBR852027 FLN852025:FLN852027 FVJ852025:FVJ852027 GFF852025:GFF852027 GPB852025:GPB852027 GYX852025:GYX852027 HIT852025:HIT852027 HSP852025:HSP852027 ICL852025:ICL852027 IMH852025:IMH852027 IWD852025:IWD852027 JFZ852025:JFZ852027 JPV852025:JPV852027 JZR852025:JZR852027 KJN852025:KJN852027 KTJ852025:KTJ852027 LDF852025:LDF852027 LNB852025:LNB852027 LWX852025:LWX852027 MGT852025:MGT852027 MQP852025:MQP852027 NAL852025:NAL852027 NKH852025:NKH852027 NUD852025:NUD852027 ODZ852025:ODZ852027 ONV852025:ONV852027 OXR852025:OXR852027 PHN852025:PHN852027 PRJ852025:PRJ852027 QBF852025:QBF852027 QLB852025:QLB852027 QUX852025:QUX852027 RET852025:RET852027 ROP852025:ROP852027 RYL852025:RYL852027 SIH852025:SIH852027 SSD852025:SSD852027 TBZ852025:TBZ852027 TLV852025:TLV852027 TVR852025:TVR852027 UFN852025:UFN852027 UPJ852025:UPJ852027 UZF852025:UZF852027 VJB852025:VJB852027 VSX852025:VSX852027 WCT852025:WCT852027 WMP852025:WMP852027 WWL852025:WWL852027 JZ917561:JZ917563 TV917561:TV917563 ADR917561:ADR917563 ANN917561:ANN917563 AXJ917561:AXJ917563 BHF917561:BHF917563 BRB917561:BRB917563 CAX917561:CAX917563 CKT917561:CKT917563 CUP917561:CUP917563 DEL917561:DEL917563 DOH917561:DOH917563 DYD917561:DYD917563 EHZ917561:EHZ917563 ERV917561:ERV917563 FBR917561:FBR917563 FLN917561:FLN917563 FVJ917561:FVJ917563 GFF917561:GFF917563 GPB917561:GPB917563 GYX917561:GYX917563 HIT917561:HIT917563 HSP917561:HSP917563 ICL917561:ICL917563 IMH917561:IMH917563 IWD917561:IWD917563 JFZ917561:JFZ917563 JPV917561:JPV917563 JZR917561:JZR917563 KJN917561:KJN917563 KTJ917561:KTJ917563 LDF917561:LDF917563 LNB917561:LNB917563 LWX917561:LWX917563 MGT917561:MGT917563 MQP917561:MQP917563 NAL917561:NAL917563 NKH917561:NKH917563 NUD917561:NUD917563 ODZ917561:ODZ917563 ONV917561:ONV917563 OXR917561:OXR917563 PHN917561:PHN917563 PRJ917561:PRJ917563 QBF917561:QBF917563 QLB917561:QLB917563 QUX917561:QUX917563 RET917561:RET917563 ROP917561:ROP917563 RYL917561:RYL917563 SIH917561:SIH917563 SSD917561:SSD917563 TBZ917561:TBZ917563 TLV917561:TLV917563 TVR917561:TVR917563 UFN917561:UFN917563 UPJ917561:UPJ917563 UZF917561:UZF917563 VJB917561:VJB917563 VSX917561:VSX917563 WCT917561:WCT917563 WMP917561:WMP917563 WWL917561:WWL917563 JZ983097:JZ983099 TV983097:TV983099 ADR983097:ADR983099 ANN983097:ANN983099 AXJ983097:AXJ983099 BHF983097:BHF983099 BRB983097:BRB983099 CAX983097:CAX983099 CKT983097:CKT983099 CUP983097:CUP983099 DEL983097:DEL983099 DOH983097:DOH983099 DYD983097:DYD983099 EHZ983097:EHZ983099 ERV983097:ERV983099 FBR983097:FBR983099 FLN983097:FLN983099 FVJ983097:FVJ983099 GFF983097:GFF983099 GPB983097:GPB983099 GYX983097:GYX983099 HIT983097:HIT983099 HSP983097:HSP983099 ICL983097:ICL983099 IMH983097:IMH983099 IWD983097:IWD983099 JFZ983097:JFZ983099 JPV983097:JPV983099 JZR983097:JZR983099 KJN983097:KJN983099 KTJ983097:KTJ983099 LDF983097:LDF983099 LNB983097:LNB983099 LWX983097:LWX983099 MGT983097:MGT983099 MQP983097:MQP983099 NAL983097:NAL983099 NKH983097:NKH983099 NUD983097:NUD983099 ODZ983097:ODZ983099 ONV983097:ONV983099 OXR983097:OXR983099 PHN983097:PHN983099 PRJ983097:PRJ983099 QBF983097:QBF983099 QLB983097:QLB983099 QUX983097:QUX983099 RET983097:RET983099 ROP983097:ROP983099 RYL983097:RYL983099 SIH983097:SIH983099 SSD983097:SSD983099 TBZ983097:TBZ983099 TLV983097:TLV983099 TVR983097:TVR983099 UFN983097:UFN983099 UPJ983097:UPJ983099 UZF983097:UZF983099 VJB983097:VJB983099 VSX983097:VSX983099 WCT983097:WCT983099 WMP983097:WMP983099 WWL983097:WWL983099 AF65587 KC65587 TY65587 ADU65587 ANQ65587 AXM65587 BHI65587 BRE65587 CBA65587 CKW65587 CUS65587 DEO65587 DOK65587 DYG65587 EIC65587 ERY65587 FBU65587 FLQ65587 FVM65587 GFI65587 GPE65587 GZA65587 HIW65587 HSS65587 ICO65587 IMK65587 IWG65587 JGC65587 JPY65587 JZU65587 KJQ65587 KTM65587 LDI65587 LNE65587 LXA65587 MGW65587 MQS65587 NAO65587 NKK65587 NUG65587 OEC65587 ONY65587 OXU65587 PHQ65587 PRM65587 QBI65587 QLE65587 QVA65587 REW65587 ROS65587 RYO65587 SIK65587 SSG65587 TCC65587 TLY65587 TVU65587 UFQ65587 UPM65587 UZI65587 VJE65587 VTA65587 WCW65587 WMS65587 WWO65587 AF131123 KC131123 TY131123 ADU131123 ANQ131123 AXM131123 BHI131123 BRE131123 CBA131123 CKW131123 CUS131123 DEO131123 DOK131123 DYG131123 EIC131123 ERY131123 FBU131123 FLQ131123 FVM131123 GFI131123 GPE131123 GZA131123 HIW131123 HSS131123 ICO131123 IMK131123 IWG131123 JGC131123 JPY131123 JZU131123 KJQ131123 KTM131123 LDI131123 LNE131123 LXA131123 MGW131123 MQS131123 NAO131123 NKK131123 NUG131123 OEC131123 ONY131123 OXU131123 PHQ131123 PRM131123 QBI131123 QLE131123 QVA131123 REW131123 ROS131123 RYO131123 SIK131123 SSG131123 TCC131123 TLY131123 TVU131123 UFQ131123 UPM131123 UZI131123 VJE131123 VTA131123 WCW131123 WMS131123 WWO131123 AF196659 KC196659 TY196659 ADU196659 ANQ196659 AXM196659 BHI196659 BRE196659 CBA196659 CKW196659 CUS196659 DEO196659 DOK196659 DYG196659 EIC196659 ERY196659 FBU196659 FLQ196659 FVM196659 GFI196659 GPE196659 GZA196659 HIW196659 HSS196659 ICO196659 IMK196659 IWG196659 JGC196659 JPY196659 JZU196659 KJQ196659 KTM196659 LDI196659 LNE196659 LXA196659 MGW196659 MQS196659 NAO196659 NKK196659 NUG196659 OEC196659 ONY196659 OXU196659 PHQ196659 PRM196659 QBI196659 QLE196659 QVA196659 REW196659 ROS196659 RYO196659 SIK196659 SSG196659 TCC196659 TLY196659 TVU196659 UFQ196659 UPM196659 UZI196659 VJE196659 VTA196659 WCW196659 WMS196659 WWO196659 AF262195 KC262195 TY262195 ADU262195 ANQ262195 AXM262195 BHI262195 BRE262195 CBA262195 CKW262195 CUS262195 DEO262195 DOK262195 DYG262195 EIC262195 ERY262195 FBU262195 FLQ262195 FVM262195 GFI262195 GPE262195 GZA262195 HIW262195 HSS262195 ICO262195 IMK262195 IWG262195 JGC262195 JPY262195 JZU262195 KJQ262195 KTM262195 LDI262195 LNE262195 LXA262195 MGW262195 MQS262195 NAO262195 NKK262195 NUG262195 OEC262195 ONY262195 OXU262195 PHQ262195 PRM262195 QBI262195 QLE262195 QVA262195 REW262195 ROS262195 RYO262195 SIK262195 SSG262195 TCC262195 TLY262195 TVU262195 UFQ262195 UPM262195 UZI262195 VJE262195 VTA262195 WCW262195 WMS262195 WWO262195 AF327731 KC327731 TY327731 ADU327731 ANQ327731 AXM327731 BHI327731 BRE327731 CBA327731 CKW327731 CUS327731 DEO327731 DOK327731 DYG327731 EIC327731 ERY327731 FBU327731 FLQ327731 FVM327731 GFI327731 GPE327731 GZA327731 HIW327731 HSS327731 ICO327731 IMK327731 IWG327731 JGC327731 JPY327731 JZU327731 KJQ327731 KTM327731 LDI327731 LNE327731 LXA327731 MGW327731 MQS327731 NAO327731 NKK327731 NUG327731 OEC327731 ONY327731 OXU327731 PHQ327731 PRM327731 QBI327731 QLE327731 QVA327731 REW327731 ROS327731 RYO327731 SIK327731 SSG327731 TCC327731 TLY327731 TVU327731 UFQ327731 UPM327731 UZI327731 VJE327731 VTA327731 WCW327731 WMS327731 WWO327731 AF393267 KC393267 TY393267 ADU393267 ANQ393267 AXM393267 BHI393267 BRE393267 CBA393267 CKW393267 CUS393267 DEO393267 DOK393267 DYG393267 EIC393267 ERY393267 FBU393267 FLQ393267 FVM393267 GFI393267 GPE393267 GZA393267 HIW393267 HSS393267 ICO393267 IMK393267 IWG393267 JGC393267 JPY393267 JZU393267 KJQ393267 KTM393267 LDI393267 LNE393267 LXA393267 MGW393267 MQS393267 NAO393267 NKK393267 NUG393267 OEC393267 ONY393267 OXU393267 PHQ393267 PRM393267 QBI393267 QLE393267 QVA393267 REW393267 ROS393267 RYO393267 SIK393267 SSG393267 TCC393267 TLY393267 TVU393267 UFQ393267 UPM393267 UZI393267 VJE393267 VTA393267 WCW393267 WMS393267 WWO393267 AF458803 KC458803 TY458803 ADU458803 ANQ458803 AXM458803 BHI458803 BRE458803 CBA458803 CKW458803 CUS458803 DEO458803 DOK458803 DYG458803 EIC458803 ERY458803 FBU458803 FLQ458803 FVM458803 GFI458803 GPE458803 GZA458803 HIW458803 HSS458803 ICO458803 IMK458803 IWG458803 JGC458803 JPY458803 JZU458803 KJQ458803 KTM458803 LDI458803 LNE458803 LXA458803 MGW458803 MQS458803 NAO458803 NKK458803 NUG458803 OEC458803 ONY458803 OXU458803 PHQ458803 PRM458803 QBI458803 QLE458803 QVA458803 REW458803 ROS458803 RYO458803 SIK458803 SSG458803 TCC458803 TLY458803 TVU458803 UFQ458803 UPM458803 UZI458803 VJE458803 VTA458803 WCW458803 WMS458803 WWO458803 AF524339 KC524339 TY524339 ADU524339 ANQ524339 AXM524339 BHI524339 BRE524339 CBA524339 CKW524339 CUS524339 DEO524339 DOK524339 DYG524339 EIC524339 ERY524339 FBU524339 FLQ524339 FVM524339 GFI524339 GPE524339 GZA524339 HIW524339 HSS524339 ICO524339 IMK524339 IWG524339 JGC524339 JPY524339 JZU524339 KJQ524339 KTM524339 LDI524339 LNE524339 LXA524339 MGW524339 MQS524339 NAO524339 NKK524339 NUG524339 OEC524339 ONY524339 OXU524339 PHQ524339 PRM524339 QBI524339 QLE524339 QVA524339 REW524339 ROS524339 RYO524339 SIK524339 SSG524339 TCC524339 TLY524339 TVU524339 UFQ524339 UPM524339 UZI524339 VJE524339 VTA524339 WCW524339 WMS524339 WWO524339 AF589875 KC589875 TY589875 ADU589875 ANQ589875 AXM589875 BHI589875 BRE589875 CBA589875 CKW589875 CUS589875 DEO589875 DOK589875 DYG589875 EIC589875 ERY589875 FBU589875 FLQ589875 FVM589875 GFI589875 GPE589875 GZA589875 HIW589875 HSS589875 ICO589875 IMK589875 IWG589875 JGC589875 JPY589875 JZU589875 KJQ589875 KTM589875 LDI589875 LNE589875 LXA589875 MGW589875 MQS589875 NAO589875 NKK589875 NUG589875 OEC589875 ONY589875 OXU589875 PHQ589875 PRM589875 QBI589875 QLE589875 QVA589875 REW589875 ROS589875 RYO589875 SIK589875 SSG589875 TCC589875 TLY589875 TVU589875 UFQ589875 UPM589875 UZI589875 VJE589875 VTA589875 WCW589875 WMS589875 WWO589875 AF655411 KC655411 TY655411 ADU655411 ANQ655411 AXM655411 BHI655411 BRE655411 CBA655411 CKW655411 CUS655411 DEO655411 DOK655411 DYG655411 EIC655411 ERY655411 FBU655411 FLQ655411 FVM655411 GFI655411 GPE655411 GZA655411 HIW655411 HSS655411 ICO655411 IMK655411 IWG655411 JGC655411 JPY655411 JZU655411 KJQ655411 KTM655411 LDI655411 LNE655411 LXA655411 MGW655411 MQS655411 NAO655411 NKK655411 NUG655411 OEC655411 ONY655411 OXU655411 PHQ655411 PRM655411 QBI655411 QLE655411 QVA655411 REW655411 ROS655411 RYO655411 SIK655411 SSG655411 TCC655411 TLY655411 TVU655411 UFQ655411 UPM655411 UZI655411 VJE655411 VTA655411 WCW655411 WMS655411 WWO655411 AF720947 KC720947 TY720947 ADU720947 ANQ720947 AXM720947 BHI720947 BRE720947 CBA720947 CKW720947 CUS720947 DEO720947 DOK720947 DYG720947 EIC720947 ERY720947 FBU720947 FLQ720947 FVM720947 GFI720947 GPE720947 GZA720947 HIW720947 HSS720947 ICO720947 IMK720947 IWG720947 JGC720947 JPY720947 JZU720947 KJQ720947 KTM720947 LDI720947 LNE720947 LXA720947 MGW720947 MQS720947 NAO720947 NKK720947 NUG720947 OEC720947 ONY720947 OXU720947 PHQ720947 PRM720947 QBI720947 QLE720947 QVA720947 REW720947 ROS720947 RYO720947 SIK720947 SSG720947 TCC720947 TLY720947 TVU720947 UFQ720947 UPM720947 UZI720947 VJE720947 VTA720947 WCW720947 WMS720947 WWO720947 AF786483 KC786483 TY786483 ADU786483 ANQ786483 AXM786483 BHI786483 BRE786483 CBA786483 CKW786483 CUS786483 DEO786483 DOK786483 DYG786483 EIC786483 ERY786483 FBU786483 FLQ786483 FVM786483 GFI786483 GPE786483 GZA786483 HIW786483 HSS786483 ICO786483 IMK786483 IWG786483 JGC786483 JPY786483 JZU786483 KJQ786483 KTM786483 LDI786483 LNE786483 LXA786483 MGW786483 MQS786483 NAO786483 NKK786483 NUG786483 OEC786483 ONY786483 OXU786483 PHQ786483 PRM786483 QBI786483 QLE786483 QVA786483 REW786483 ROS786483 RYO786483 SIK786483 SSG786483 TCC786483 TLY786483 TVU786483 UFQ786483 UPM786483 UZI786483 VJE786483 VTA786483 WCW786483 WMS786483 WWO786483 AF852019 KC852019 TY852019 ADU852019 ANQ852019 AXM852019 BHI852019 BRE852019 CBA852019 CKW852019 CUS852019 DEO852019 DOK852019 DYG852019 EIC852019 ERY852019 FBU852019 FLQ852019 FVM852019 GFI852019 GPE852019 GZA852019 HIW852019 HSS852019 ICO852019 IMK852019 IWG852019 JGC852019 JPY852019 JZU852019 KJQ852019 KTM852019 LDI852019 LNE852019 LXA852019 MGW852019 MQS852019 NAO852019 NKK852019 NUG852019 OEC852019 ONY852019 OXU852019 PHQ852019 PRM852019 QBI852019 QLE852019 QVA852019 REW852019 ROS852019 RYO852019 SIK852019 SSG852019 TCC852019 TLY852019 TVU852019 UFQ852019 UPM852019 UZI852019 VJE852019 VTA852019 WCW852019 WMS852019 WWO852019 AF917555 KC917555 TY917555 ADU917555 ANQ917555 AXM917555 BHI917555 BRE917555 CBA917555 CKW917555 CUS917555 DEO917555 DOK917555 DYG917555 EIC917555 ERY917555 FBU917555 FLQ917555 FVM917555 GFI917555 GPE917555 GZA917555 HIW917555 HSS917555 ICO917555 IMK917555 IWG917555 JGC917555 JPY917555 JZU917555 KJQ917555 KTM917555 LDI917555 LNE917555 LXA917555 MGW917555 MQS917555 NAO917555 NKK917555 NUG917555 OEC917555 ONY917555 OXU917555 PHQ917555 PRM917555 QBI917555 QLE917555 QVA917555 REW917555 ROS917555 RYO917555 SIK917555 SSG917555 TCC917555 TLY917555 TVU917555 UFQ917555 UPM917555 UZI917555 VJE917555 VTA917555 WCW917555 WMS917555 WWO917555 AF983091 KC983091 TY983091 ADU983091 ANQ983091 AXM983091 BHI983091 BRE983091 CBA983091 CKW983091 CUS983091 DEO983091 DOK983091 DYG983091 EIC983091 ERY983091 FBU983091 FLQ983091 FVM983091 GFI983091 GPE983091 GZA983091 HIW983091 HSS983091 ICO983091 IMK983091 IWG983091 JGC983091 JPY983091 JZU983091 KJQ983091 KTM983091 LDI983091 LNE983091 LXA983091 MGW983091 MQS983091 NAO983091 NKK983091 NUG983091 OEC983091 ONY983091 OXU983091 PHQ983091 PRM983091 QBI983091 QLE983091 QVA983091 REW983091 ROS983091 RYO983091 SIK983091 SSG983091 TCC983091 TLY983091 TVU983091 UFQ983091 UPM983091 UZI983091 VJE983091 VTA983091 WCW983091 WMS983091 WWO983091 AF65593:AF65594 KC65593:KC65594 TY65593:TY65594 ADU65593:ADU65594 ANQ65593:ANQ65594 AXM65593:AXM65594 BHI65593:BHI65594 BRE65593:BRE65594 CBA65593:CBA65594 CKW65593:CKW65594 CUS65593:CUS65594 DEO65593:DEO65594 DOK65593:DOK65594 DYG65593:DYG65594 EIC65593:EIC65594 ERY65593:ERY65594 FBU65593:FBU65594 FLQ65593:FLQ65594 FVM65593:FVM65594 GFI65593:GFI65594 GPE65593:GPE65594 GZA65593:GZA65594 HIW65593:HIW65594 HSS65593:HSS65594 ICO65593:ICO65594 IMK65593:IMK65594 IWG65593:IWG65594 JGC65593:JGC65594 JPY65593:JPY65594 JZU65593:JZU65594 KJQ65593:KJQ65594 KTM65593:KTM65594 LDI65593:LDI65594 LNE65593:LNE65594 LXA65593:LXA65594 MGW65593:MGW65594 MQS65593:MQS65594 NAO65593:NAO65594 NKK65593:NKK65594 NUG65593:NUG65594 OEC65593:OEC65594 ONY65593:ONY65594 OXU65593:OXU65594 PHQ65593:PHQ65594 PRM65593:PRM65594 QBI65593:QBI65594 QLE65593:QLE65594 QVA65593:QVA65594 REW65593:REW65594 ROS65593:ROS65594 RYO65593:RYO65594 SIK65593:SIK65594 SSG65593:SSG65594 TCC65593:TCC65594 TLY65593:TLY65594 TVU65593:TVU65594 UFQ65593:UFQ65594 UPM65593:UPM65594 UZI65593:UZI65594 VJE65593:VJE65594 VTA65593:VTA65594 WCW65593:WCW65594 WMS65593:WMS65594 WWO65593:WWO65594 AF131129:AF131130 KC131129:KC131130 TY131129:TY131130 ADU131129:ADU131130 ANQ131129:ANQ131130 AXM131129:AXM131130 BHI131129:BHI131130 BRE131129:BRE131130 CBA131129:CBA131130 CKW131129:CKW131130 CUS131129:CUS131130 DEO131129:DEO131130 DOK131129:DOK131130 DYG131129:DYG131130 EIC131129:EIC131130 ERY131129:ERY131130 FBU131129:FBU131130 FLQ131129:FLQ131130 FVM131129:FVM131130 GFI131129:GFI131130 GPE131129:GPE131130 GZA131129:GZA131130 HIW131129:HIW131130 HSS131129:HSS131130 ICO131129:ICO131130 IMK131129:IMK131130 IWG131129:IWG131130 JGC131129:JGC131130 JPY131129:JPY131130 JZU131129:JZU131130 KJQ131129:KJQ131130 KTM131129:KTM131130 LDI131129:LDI131130 LNE131129:LNE131130 LXA131129:LXA131130 MGW131129:MGW131130 MQS131129:MQS131130 NAO131129:NAO131130 NKK131129:NKK131130 NUG131129:NUG131130 OEC131129:OEC131130 ONY131129:ONY131130 OXU131129:OXU131130 PHQ131129:PHQ131130 PRM131129:PRM131130 QBI131129:QBI131130 QLE131129:QLE131130 QVA131129:QVA131130 REW131129:REW131130 ROS131129:ROS131130 RYO131129:RYO131130 SIK131129:SIK131130 SSG131129:SSG131130 TCC131129:TCC131130 TLY131129:TLY131130 TVU131129:TVU131130 UFQ131129:UFQ131130 UPM131129:UPM131130 UZI131129:UZI131130 VJE131129:VJE131130 VTA131129:VTA131130 WCW131129:WCW131130 WMS131129:WMS131130 WWO131129:WWO131130 AF196665:AF196666 KC196665:KC196666 TY196665:TY196666 ADU196665:ADU196666 ANQ196665:ANQ196666 AXM196665:AXM196666 BHI196665:BHI196666 BRE196665:BRE196666 CBA196665:CBA196666 CKW196665:CKW196666 CUS196665:CUS196666 DEO196665:DEO196666 DOK196665:DOK196666 DYG196665:DYG196666 EIC196665:EIC196666 ERY196665:ERY196666 FBU196665:FBU196666 FLQ196665:FLQ196666 FVM196665:FVM196666 GFI196665:GFI196666 GPE196665:GPE196666 GZA196665:GZA196666 HIW196665:HIW196666 HSS196665:HSS196666 ICO196665:ICO196666 IMK196665:IMK196666 IWG196665:IWG196666 JGC196665:JGC196666 JPY196665:JPY196666 JZU196665:JZU196666 KJQ196665:KJQ196666 KTM196665:KTM196666 LDI196665:LDI196666 LNE196665:LNE196666 LXA196665:LXA196666 MGW196665:MGW196666 MQS196665:MQS196666 NAO196665:NAO196666 NKK196665:NKK196666 NUG196665:NUG196666 OEC196665:OEC196666 ONY196665:ONY196666 OXU196665:OXU196666 PHQ196665:PHQ196666 PRM196665:PRM196666 QBI196665:QBI196666 QLE196665:QLE196666 QVA196665:QVA196666 REW196665:REW196666 ROS196665:ROS196666 RYO196665:RYO196666 SIK196665:SIK196666 SSG196665:SSG196666 TCC196665:TCC196666 TLY196665:TLY196666 TVU196665:TVU196666 UFQ196665:UFQ196666 UPM196665:UPM196666 UZI196665:UZI196666 VJE196665:VJE196666 VTA196665:VTA196666 WCW196665:WCW196666 WMS196665:WMS196666 WWO196665:WWO196666 AF262201:AF262202 KC262201:KC262202 TY262201:TY262202 ADU262201:ADU262202 ANQ262201:ANQ262202 AXM262201:AXM262202 BHI262201:BHI262202 BRE262201:BRE262202 CBA262201:CBA262202 CKW262201:CKW262202 CUS262201:CUS262202 DEO262201:DEO262202 DOK262201:DOK262202 DYG262201:DYG262202 EIC262201:EIC262202 ERY262201:ERY262202 FBU262201:FBU262202 FLQ262201:FLQ262202 FVM262201:FVM262202 GFI262201:GFI262202 GPE262201:GPE262202 GZA262201:GZA262202 HIW262201:HIW262202 HSS262201:HSS262202 ICO262201:ICO262202 IMK262201:IMK262202 IWG262201:IWG262202 JGC262201:JGC262202 JPY262201:JPY262202 JZU262201:JZU262202 KJQ262201:KJQ262202 KTM262201:KTM262202 LDI262201:LDI262202 LNE262201:LNE262202 LXA262201:LXA262202 MGW262201:MGW262202 MQS262201:MQS262202 NAO262201:NAO262202 NKK262201:NKK262202 NUG262201:NUG262202 OEC262201:OEC262202 ONY262201:ONY262202 OXU262201:OXU262202 PHQ262201:PHQ262202 PRM262201:PRM262202 QBI262201:QBI262202 QLE262201:QLE262202 QVA262201:QVA262202 REW262201:REW262202 ROS262201:ROS262202 RYO262201:RYO262202 SIK262201:SIK262202 SSG262201:SSG262202 TCC262201:TCC262202 TLY262201:TLY262202 TVU262201:TVU262202 UFQ262201:UFQ262202 UPM262201:UPM262202 UZI262201:UZI262202 VJE262201:VJE262202 VTA262201:VTA262202 WCW262201:WCW262202 WMS262201:WMS262202 WWO262201:WWO262202 AF327737:AF327738 KC327737:KC327738 TY327737:TY327738 ADU327737:ADU327738 ANQ327737:ANQ327738 AXM327737:AXM327738 BHI327737:BHI327738 BRE327737:BRE327738 CBA327737:CBA327738 CKW327737:CKW327738 CUS327737:CUS327738 DEO327737:DEO327738 DOK327737:DOK327738 DYG327737:DYG327738 EIC327737:EIC327738 ERY327737:ERY327738 FBU327737:FBU327738 FLQ327737:FLQ327738 FVM327737:FVM327738 GFI327737:GFI327738 GPE327737:GPE327738 GZA327737:GZA327738 HIW327737:HIW327738 HSS327737:HSS327738 ICO327737:ICO327738 IMK327737:IMK327738 IWG327737:IWG327738 JGC327737:JGC327738 JPY327737:JPY327738 JZU327737:JZU327738 KJQ327737:KJQ327738 KTM327737:KTM327738 LDI327737:LDI327738 LNE327737:LNE327738 LXA327737:LXA327738 MGW327737:MGW327738 MQS327737:MQS327738 NAO327737:NAO327738 NKK327737:NKK327738 NUG327737:NUG327738 OEC327737:OEC327738 ONY327737:ONY327738 OXU327737:OXU327738 PHQ327737:PHQ327738 PRM327737:PRM327738 QBI327737:QBI327738 QLE327737:QLE327738 QVA327737:QVA327738 REW327737:REW327738 ROS327737:ROS327738 RYO327737:RYO327738 SIK327737:SIK327738 SSG327737:SSG327738 TCC327737:TCC327738 TLY327737:TLY327738 TVU327737:TVU327738 UFQ327737:UFQ327738 UPM327737:UPM327738 UZI327737:UZI327738 VJE327737:VJE327738 VTA327737:VTA327738 WCW327737:WCW327738 WMS327737:WMS327738 WWO327737:WWO327738 AF393273:AF393274 KC393273:KC393274 TY393273:TY393274 ADU393273:ADU393274 ANQ393273:ANQ393274 AXM393273:AXM393274 BHI393273:BHI393274 BRE393273:BRE393274 CBA393273:CBA393274 CKW393273:CKW393274 CUS393273:CUS393274 DEO393273:DEO393274 DOK393273:DOK393274 DYG393273:DYG393274 EIC393273:EIC393274 ERY393273:ERY393274 FBU393273:FBU393274 FLQ393273:FLQ393274 FVM393273:FVM393274 GFI393273:GFI393274 GPE393273:GPE393274 GZA393273:GZA393274 HIW393273:HIW393274 HSS393273:HSS393274 ICO393273:ICO393274 IMK393273:IMK393274 IWG393273:IWG393274 JGC393273:JGC393274 JPY393273:JPY393274 JZU393273:JZU393274 KJQ393273:KJQ393274 KTM393273:KTM393274 LDI393273:LDI393274 LNE393273:LNE393274 LXA393273:LXA393274 MGW393273:MGW393274 MQS393273:MQS393274 NAO393273:NAO393274 NKK393273:NKK393274 NUG393273:NUG393274 OEC393273:OEC393274 ONY393273:ONY393274 OXU393273:OXU393274 PHQ393273:PHQ393274 PRM393273:PRM393274 QBI393273:QBI393274 QLE393273:QLE393274 QVA393273:QVA393274 REW393273:REW393274 ROS393273:ROS393274 RYO393273:RYO393274 SIK393273:SIK393274 SSG393273:SSG393274 TCC393273:TCC393274 TLY393273:TLY393274 TVU393273:TVU393274 UFQ393273:UFQ393274 UPM393273:UPM393274 UZI393273:UZI393274 VJE393273:VJE393274 VTA393273:VTA393274 WCW393273:WCW393274 WMS393273:WMS393274 WWO393273:WWO393274 AF458809:AF458810 KC458809:KC458810 TY458809:TY458810 ADU458809:ADU458810 ANQ458809:ANQ458810 AXM458809:AXM458810 BHI458809:BHI458810 BRE458809:BRE458810 CBA458809:CBA458810 CKW458809:CKW458810 CUS458809:CUS458810 DEO458809:DEO458810 DOK458809:DOK458810 DYG458809:DYG458810 EIC458809:EIC458810 ERY458809:ERY458810 FBU458809:FBU458810 FLQ458809:FLQ458810 FVM458809:FVM458810 GFI458809:GFI458810 GPE458809:GPE458810 GZA458809:GZA458810 HIW458809:HIW458810 HSS458809:HSS458810 ICO458809:ICO458810 IMK458809:IMK458810 IWG458809:IWG458810 JGC458809:JGC458810 JPY458809:JPY458810 JZU458809:JZU458810 KJQ458809:KJQ458810 KTM458809:KTM458810 LDI458809:LDI458810 LNE458809:LNE458810 LXA458809:LXA458810 MGW458809:MGW458810 MQS458809:MQS458810 NAO458809:NAO458810 NKK458809:NKK458810 NUG458809:NUG458810 OEC458809:OEC458810 ONY458809:ONY458810 OXU458809:OXU458810 PHQ458809:PHQ458810 PRM458809:PRM458810 QBI458809:QBI458810 QLE458809:QLE458810 QVA458809:QVA458810 REW458809:REW458810 ROS458809:ROS458810 RYO458809:RYO458810 SIK458809:SIK458810 SSG458809:SSG458810 TCC458809:TCC458810 TLY458809:TLY458810 TVU458809:TVU458810 UFQ458809:UFQ458810 UPM458809:UPM458810 UZI458809:UZI458810 VJE458809:VJE458810 VTA458809:VTA458810 WCW458809:WCW458810 WMS458809:WMS458810 WWO458809:WWO458810 AF524345:AF524346 KC524345:KC524346 TY524345:TY524346 ADU524345:ADU524346 ANQ524345:ANQ524346 AXM524345:AXM524346 BHI524345:BHI524346 BRE524345:BRE524346 CBA524345:CBA524346 CKW524345:CKW524346 CUS524345:CUS524346 DEO524345:DEO524346 DOK524345:DOK524346 DYG524345:DYG524346 EIC524345:EIC524346 ERY524345:ERY524346 FBU524345:FBU524346 FLQ524345:FLQ524346 FVM524345:FVM524346 GFI524345:GFI524346 GPE524345:GPE524346 GZA524345:GZA524346 HIW524345:HIW524346 HSS524345:HSS524346 ICO524345:ICO524346 IMK524345:IMK524346 IWG524345:IWG524346 JGC524345:JGC524346 JPY524345:JPY524346 JZU524345:JZU524346 KJQ524345:KJQ524346 KTM524345:KTM524346 LDI524345:LDI524346 LNE524345:LNE524346 LXA524345:LXA524346 MGW524345:MGW524346 MQS524345:MQS524346 NAO524345:NAO524346 NKK524345:NKK524346 NUG524345:NUG524346 OEC524345:OEC524346 ONY524345:ONY524346 OXU524345:OXU524346 PHQ524345:PHQ524346 PRM524345:PRM524346 QBI524345:QBI524346 QLE524345:QLE524346 QVA524345:QVA524346 REW524345:REW524346 ROS524345:ROS524346 RYO524345:RYO524346 SIK524345:SIK524346 SSG524345:SSG524346 TCC524345:TCC524346 TLY524345:TLY524346 TVU524345:TVU524346 UFQ524345:UFQ524346 UPM524345:UPM524346 UZI524345:UZI524346 VJE524345:VJE524346 VTA524345:VTA524346 WCW524345:WCW524346 WMS524345:WMS524346 WWO524345:WWO524346 AF589881:AF589882 KC589881:KC589882 TY589881:TY589882 ADU589881:ADU589882 ANQ589881:ANQ589882 AXM589881:AXM589882 BHI589881:BHI589882 BRE589881:BRE589882 CBA589881:CBA589882 CKW589881:CKW589882 CUS589881:CUS589882 DEO589881:DEO589882 DOK589881:DOK589882 DYG589881:DYG589882 EIC589881:EIC589882 ERY589881:ERY589882 FBU589881:FBU589882 FLQ589881:FLQ589882 FVM589881:FVM589882 GFI589881:GFI589882 GPE589881:GPE589882 GZA589881:GZA589882 HIW589881:HIW589882 HSS589881:HSS589882 ICO589881:ICO589882 IMK589881:IMK589882 IWG589881:IWG589882 JGC589881:JGC589882 JPY589881:JPY589882 JZU589881:JZU589882 KJQ589881:KJQ589882 KTM589881:KTM589882 LDI589881:LDI589882 LNE589881:LNE589882 LXA589881:LXA589882 MGW589881:MGW589882 MQS589881:MQS589882 NAO589881:NAO589882 NKK589881:NKK589882 NUG589881:NUG589882 OEC589881:OEC589882 ONY589881:ONY589882 OXU589881:OXU589882 PHQ589881:PHQ589882 PRM589881:PRM589882 QBI589881:QBI589882 QLE589881:QLE589882 QVA589881:QVA589882 REW589881:REW589882 ROS589881:ROS589882 RYO589881:RYO589882 SIK589881:SIK589882 SSG589881:SSG589882 TCC589881:TCC589882 TLY589881:TLY589882 TVU589881:TVU589882 UFQ589881:UFQ589882 UPM589881:UPM589882 UZI589881:UZI589882 VJE589881:VJE589882 VTA589881:VTA589882 WCW589881:WCW589882 WMS589881:WMS589882 WWO589881:WWO589882 AF655417:AF655418 KC655417:KC655418 TY655417:TY655418 ADU655417:ADU655418 ANQ655417:ANQ655418 AXM655417:AXM655418 BHI655417:BHI655418 BRE655417:BRE655418 CBA655417:CBA655418 CKW655417:CKW655418 CUS655417:CUS655418 DEO655417:DEO655418 DOK655417:DOK655418 DYG655417:DYG655418 EIC655417:EIC655418 ERY655417:ERY655418 FBU655417:FBU655418 FLQ655417:FLQ655418 FVM655417:FVM655418 GFI655417:GFI655418 GPE655417:GPE655418 GZA655417:GZA655418 HIW655417:HIW655418 HSS655417:HSS655418 ICO655417:ICO655418 IMK655417:IMK655418 IWG655417:IWG655418 JGC655417:JGC655418 JPY655417:JPY655418 JZU655417:JZU655418 KJQ655417:KJQ655418 KTM655417:KTM655418 LDI655417:LDI655418 LNE655417:LNE655418 LXA655417:LXA655418 MGW655417:MGW655418 MQS655417:MQS655418 NAO655417:NAO655418 NKK655417:NKK655418 NUG655417:NUG655418 OEC655417:OEC655418 ONY655417:ONY655418 OXU655417:OXU655418 PHQ655417:PHQ655418 PRM655417:PRM655418 QBI655417:QBI655418 QLE655417:QLE655418 QVA655417:QVA655418 REW655417:REW655418 ROS655417:ROS655418 RYO655417:RYO655418 SIK655417:SIK655418 SSG655417:SSG655418 TCC655417:TCC655418 TLY655417:TLY655418 TVU655417:TVU655418 UFQ655417:UFQ655418 UPM655417:UPM655418 UZI655417:UZI655418 VJE655417:VJE655418 VTA655417:VTA655418 WCW655417:WCW655418 WMS655417:WMS655418 WWO655417:WWO655418 AF720953:AF720954 KC720953:KC720954 TY720953:TY720954 ADU720953:ADU720954 ANQ720953:ANQ720954 AXM720953:AXM720954 BHI720953:BHI720954 BRE720953:BRE720954 CBA720953:CBA720954 CKW720953:CKW720954 CUS720953:CUS720954 DEO720953:DEO720954 DOK720953:DOK720954 DYG720953:DYG720954 EIC720953:EIC720954 ERY720953:ERY720954 FBU720953:FBU720954 FLQ720953:FLQ720954 FVM720953:FVM720954 GFI720953:GFI720954 GPE720953:GPE720954 GZA720953:GZA720954 HIW720953:HIW720954 HSS720953:HSS720954 ICO720953:ICO720954 IMK720953:IMK720954 IWG720953:IWG720954 JGC720953:JGC720954 JPY720953:JPY720954 JZU720953:JZU720954 KJQ720953:KJQ720954 KTM720953:KTM720954 LDI720953:LDI720954 LNE720953:LNE720954 LXA720953:LXA720954 MGW720953:MGW720954 MQS720953:MQS720954 NAO720953:NAO720954 NKK720953:NKK720954 NUG720953:NUG720954 OEC720953:OEC720954 ONY720953:ONY720954 OXU720953:OXU720954 PHQ720953:PHQ720954 PRM720953:PRM720954 QBI720953:QBI720954 QLE720953:QLE720954 QVA720953:QVA720954 REW720953:REW720954 ROS720953:ROS720954 RYO720953:RYO720954 SIK720953:SIK720954 SSG720953:SSG720954 TCC720953:TCC720954 TLY720953:TLY720954 TVU720953:TVU720954 UFQ720953:UFQ720954 UPM720953:UPM720954 UZI720953:UZI720954 VJE720953:VJE720954 VTA720953:VTA720954 WCW720953:WCW720954 WMS720953:WMS720954 WWO720953:WWO720954 AF786489:AF786490 KC786489:KC786490 TY786489:TY786490 ADU786489:ADU786490 ANQ786489:ANQ786490 AXM786489:AXM786490 BHI786489:BHI786490 BRE786489:BRE786490 CBA786489:CBA786490 CKW786489:CKW786490 CUS786489:CUS786490 DEO786489:DEO786490 DOK786489:DOK786490 DYG786489:DYG786490 EIC786489:EIC786490 ERY786489:ERY786490 FBU786489:FBU786490 FLQ786489:FLQ786490 FVM786489:FVM786490 GFI786489:GFI786490 GPE786489:GPE786490 GZA786489:GZA786490 HIW786489:HIW786490 HSS786489:HSS786490 ICO786489:ICO786490 IMK786489:IMK786490 IWG786489:IWG786490 JGC786489:JGC786490 JPY786489:JPY786490 JZU786489:JZU786490 KJQ786489:KJQ786490 KTM786489:KTM786490 LDI786489:LDI786490 LNE786489:LNE786490 LXA786489:LXA786490 MGW786489:MGW786490 MQS786489:MQS786490 NAO786489:NAO786490 NKK786489:NKK786490 NUG786489:NUG786490 OEC786489:OEC786490 ONY786489:ONY786490 OXU786489:OXU786490 PHQ786489:PHQ786490 PRM786489:PRM786490 QBI786489:QBI786490 QLE786489:QLE786490 QVA786489:QVA786490 REW786489:REW786490 ROS786489:ROS786490 RYO786489:RYO786490 SIK786489:SIK786490 SSG786489:SSG786490 TCC786489:TCC786490 TLY786489:TLY786490 TVU786489:TVU786490 UFQ786489:UFQ786490 UPM786489:UPM786490 UZI786489:UZI786490 VJE786489:VJE786490 VTA786489:VTA786490 WCW786489:WCW786490 WMS786489:WMS786490 WWO786489:WWO786490 AF852025:AF852026 KC852025:KC852026 TY852025:TY852026 ADU852025:ADU852026 ANQ852025:ANQ852026 AXM852025:AXM852026 BHI852025:BHI852026 BRE852025:BRE852026 CBA852025:CBA852026 CKW852025:CKW852026 CUS852025:CUS852026 DEO852025:DEO852026 DOK852025:DOK852026 DYG852025:DYG852026 EIC852025:EIC852026 ERY852025:ERY852026 FBU852025:FBU852026 FLQ852025:FLQ852026 FVM852025:FVM852026 GFI852025:GFI852026 GPE852025:GPE852026 GZA852025:GZA852026 HIW852025:HIW852026 HSS852025:HSS852026 ICO852025:ICO852026 IMK852025:IMK852026 IWG852025:IWG852026 JGC852025:JGC852026 JPY852025:JPY852026 JZU852025:JZU852026 KJQ852025:KJQ852026 KTM852025:KTM852026 LDI852025:LDI852026 LNE852025:LNE852026 LXA852025:LXA852026 MGW852025:MGW852026 MQS852025:MQS852026 NAO852025:NAO852026 NKK852025:NKK852026 NUG852025:NUG852026 OEC852025:OEC852026 ONY852025:ONY852026 OXU852025:OXU852026 PHQ852025:PHQ852026 PRM852025:PRM852026 QBI852025:QBI852026 QLE852025:QLE852026 QVA852025:QVA852026 REW852025:REW852026 ROS852025:ROS852026 RYO852025:RYO852026 SIK852025:SIK852026 SSG852025:SSG852026 TCC852025:TCC852026 TLY852025:TLY852026 TVU852025:TVU852026 UFQ852025:UFQ852026 UPM852025:UPM852026 UZI852025:UZI852026 VJE852025:VJE852026 VTA852025:VTA852026 WCW852025:WCW852026 WMS852025:WMS852026 WWO852025:WWO852026 AF917561:AF917562 KC917561:KC917562 TY917561:TY917562 ADU917561:ADU917562 ANQ917561:ANQ917562 AXM917561:AXM917562 BHI917561:BHI917562 BRE917561:BRE917562 CBA917561:CBA917562 CKW917561:CKW917562 CUS917561:CUS917562 DEO917561:DEO917562 DOK917561:DOK917562 DYG917561:DYG917562 EIC917561:EIC917562 ERY917561:ERY917562 FBU917561:FBU917562 FLQ917561:FLQ917562 FVM917561:FVM917562 GFI917561:GFI917562 GPE917561:GPE917562 GZA917561:GZA917562 HIW917561:HIW917562 HSS917561:HSS917562 ICO917561:ICO917562 IMK917561:IMK917562 IWG917561:IWG917562 JGC917561:JGC917562 JPY917561:JPY917562 JZU917561:JZU917562 KJQ917561:KJQ917562 KTM917561:KTM917562 LDI917561:LDI917562 LNE917561:LNE917562 LXA917561:LXA917562 MGW917561:MGW917562 MQS917561:MQS917562 NAO917561:NAO917562 NKK917561:NKK917562 NUG917561:NUG917562 OEC917561:OEC917562 ONY917561:ONY917562 OXU917561:OXU917562 PHQ917561:PHQ917562 PRM917561:PRM917562 QBI917561:QBI917562 QLE917561:QLE917562 QVA917561:QVA917562 REW917561:REW917562 ROS917561:ROS917562 RYO917561:RYO917562 SIK917561:SIK917562 SSG917561:SSG917562 TCC917561:TCC917562 TLY917561:TLY917562 TVU917561:TVU917562 UFQ917561:UFQ917562 UPM917561:UPM917562 UZI917561:UZI917562 VJE917561:VJE917562 VTA917561:VTA917562 WCW917561:WCW917562 WMS917561:WMS917562 WWO917561:WWO917562 AF983097:AF983098 KC983097:KC983098 TY983097:TY983098 ADU983097:ADU983098 ANQ983097:ANQ983098 AXM983097:AXM983098 BHI983097:BHI983098 BRE983097:BRE983098 CBA983097:CBA983098 CKW983097:CKW983098 CUS983097:CUS983098 DEO983097:DEO983098 DOK983097:DOK983098 DYG983097:DYG983098 EIC983097:EIC983098 ERY983097:ERY983098 FBU983097:FBU983098 FLQ983097:FLQ983098 FVM983097:FVM983098 GFI983097:GFI983098 GPE983097:GPE983098 GZA983097:GZA983098 HIW983097:HIW983098 HSS983097:HSS983098 ICO983097:ICO983098 IMK983097:IMK983098 IWG983097:IWG983098 JGC983097:JGC983098 JPY983097:JPY983098 JZU983097:JZU983098 KJQ983097:KJQ983098 KTM983097:KTM983098 LDI983097:LDI983098 LNE983097:LNE983098 LXA983097:LXA983098 MGW983097:MGW983098 MQS983097:MQS983098 NAO983097:NAO983098 NKK983097:NKK983098 NUG983097:NUG983098 OEC983097:OEC983098 ONY983097:ONY983098 OXU983097:OXU983098 PHQ983097:PHQ983098 PRM983097:PRM983098 QBI983097:QBI983098 QLE983097:QLE983098 QVA983097:QVA983098 REW983097:REW983098 ROS983097:ROS983098 RYO983097:RYO983098 SIK983097:SIK983098 SSG983097:SSG983098 TCC983097:TCC983098 TLY983097:TLY983098 TVU983097:TVU983098 UFQ983097:UFQ983098 UPM983097:UPM983098 UZI983097:UZI983098 VJE983097:VJE983098 VTA983097:VTA983098 WCW983097:WCW983098 WMS983097:WMS983098 WWO983097:WWO983098 AJ65586:AJ65587 KG65586:KG65587 UC65586:UC65587 ADY65586:ADY65587 ANU65586:ANU65587 AXQ65586:AXQ65587 BHM65586:BHM65587 BRI65586:BRI65587 CBE65586:CBE65587 CLA65586:CLA65587 CUW65586:CUW65587 DES65586:DES65587 DOO65586:DOO65587 DYK65586:DYK65587 EIG65586:EIG65587 ESC65586:ESC65587 FBY65586:FBY65587 FLU65586:FLU65587 FVQ65586:FVQ65587 GFM65586:GFM65587 GPI65586:GPI65587 GZE65586:GZE65587 HJA65586:HJA65587 HSW65586:HSW65587 ICS65586:ICS65587 IMO65586:IMO65587 IWK65586:IWK65587 JGG65586:JGG65587 JQC65586:JQC65587 JZY65586:JZY65587 KJU65586:KJU65587 KTQ65586:KTQ65587 LDM65586:LDM65587 LNI65586:LNI65587 LXE65586:LXE65587 MHA65586:MHA65587 MQW65586:MQW65587 NAS65586:NAS65587 NKO65586:NKO65587 NUK65586:NUK65587 OEG65586:OEG65587 OOC65586:OOC65587 OXY65586:OXY65587 PHU65586:PHU65587 PRQ65586:PRQ65587 QBM65586:QBM65587 QLI65586:QLI65587 QVE65586:QVE65587 RFA65586:RFA65587 ROW65586:ROW65587 RYS65586:RYS65587 SIO65586:SIO65587 SSK65586:SSK65587 TCG65586:TCG65587 TMC65586:TMC65587 TVY65586:TVY65587 UFU65586:UFU65587 UPQ65586:UPQ65587 UZM65586:UZM65587 VJI65586:VJI65587 VTE65586:VTE65587 WDA65586:WDA65587 WMW65586:WMW65587 WWS65586:WWS65587 AJ131122:AJ131123 KG131122:KG131123 UC131122:UC131123 ADY131122:ADY131123 ANU131122:ANU131123 AXQ131122:AXQ131123 BHM131122:BHM131123 BRI131122:BRI131123 CBE131122:CBE131123 CLA131122:CLA131123 CUW131122:CUW131123 DES131122:DES131123 DOO131122:DOO131123 DYK131122:DYK131123 EIG131122:EIG131123 ESC131122:ESC131123 FBY131122:FBY131123 FLU131122:FLU131123 FVQ131122:FVQ131123 GFM131122:GFM131123 GPI131122:GPI131123 GZE131122:GZE131123 HJA131122:HJA131123 HSW131122:HSW131123 ICS131122:ICS131123 IMO131122:IMO131123 IWK131122:IWK131123 JGG131122:JGG131123 JQC131122:JQC131123 JZY131122:JZY131123 KJU131122:KJU131123 KTQ131122:KTQ131123 LDM131122:LDM131123 LNI131122:LNI131123 LXE131122:LXE131123 MHA131122:MHA131123 MQW131122:MQW131123 NAS131122:NAS131123 NKO131122:NKO131123 NUK131122:NUK131123 OEG131122:OEG131123 OOC131122:OOC131123 OXY131122:OXY131123 PHU131122:PHU131123 PRQ131122:PRQ131123 QBM131122:QBM131123 QLI131122:QLI131123 QVE131122:QVE131123 RFA131122:RFA131123 ROW131122:ROW131123 RYS131122:RYS131123 SIO131122:SIO131123 SSK131122:SSK131123 TCG131122:TCG131123 TMC131122:TMC131123 TVY131122:TVY131123 UFU131122:UFU131123 UPQ131122:UPQ131123 UZM131122:UZM131123 VJI131122:VJI131123 VTE131122:VTE131123 WDA131122:WDA131123 WMW131122:WMW131123 WWS131122:WWS131123 AJ196658:AJ196659 KG196658:KG196659 UC196658:UC196659 ADY196658:ADY196659 ANU196658:ANU196659 AXQ196658:AXQ196659 BHM196658:BHM196659 BRI196658:BRI196659 CBE196658:CBE196659 CLA196658:CLA196659 CUW196658:CUW196659 DES196658:DES196659 DOO196658:DOO196659 DYK196658:DYK196659 EIG196658:EIG196659 ESC196658:ESC196659 FBY196658:FBY196659 FLU196658:FLU196659 FVQ196658:FVQ196659 GFM196658:GFM196659 GPI196658:GPI196659 GZE196658:GZE196659 HJA196658:HJA196659 HSW196658:HSW196659 ICS196658:ICS196659 IMO196658:IMO196659 IWK196658:IWK196659 JGG196658:JGG196659 JQC196658:JQC196659 JZY196658:JZY196659 KJU196658:KJU196659 KTQ196658:KTQ196659 LDM196658:LDM196659 LNI196658:LNI196659 LXE196658:LXE196659 MHA196658:MHA196659 MQW196658:MQW196659 NAS196658:NAS196659 NKO196658:NKO196659 NUK196658:NUK196659 OEG196658:OEG196659 OOC196658:OOC196659 OXY196658:OXY196659 PHU196658:PHU196659 PRQ196658:PRQ196659 QBM196658:QBM196659 QLI196658:QLI196659 QVE196658:QVE196659 RFA196658:RFA196659 ROW196658:ROW196659 RYS196658:RYS196659 SIO196658:SIO196659 SSK196658:SSK196659 TCG196658:TCG196659 TMC196658:TMC196659 TVY196658:TVY196659 UFU196658:UFU196659 UPQ196658:UPQ196659 UZM196658:UZM196659 VJI196658:VJI196659 VTE196658:VTE196659 WDA196658:WDA196659 WMW196658:WMW196659 WWS196658:WWS196659 AJ262194:AJ262195 KG262194:KG262195 UC262194:UC262195 ADY262194:ADY262195 ANU262194:ANU262195 AXQ262194:AXQ262195 BHM262194:BHM262195 BRI262194:BRI262195 CBE262194:CBE262195 CLA262194:CLA262195 CUW262194:CUW262195 DES262194:DES262195 DOO262194:DOO262195 DYK262194:DYK262195 EIG262194:EIG262195 ESC262194:ESC262195 FBY262194:FBY262195 FLU262194:FLU262195 FVQ262194:FVQ262195 GFM262194:GFM262195 GPI262194:GPI262195 GZE262194:GZE262195 HJA262194:HJA262195 HSW262194:HSW262195 ICS262194:ICS262195 IMO262194:IMO262195 IWK262194:IWK262195 JGG262194:JGG262195 JQC262194:JQC262195 JZY262194:JZY262195 KJU262194:KJU262195 KTQ262194:KTQ262195 LDM262194:LDM262195 LNI262194:LNI262195 LXE262194:LXE262195 MHA262194:MHA262195 MQW262194:MQW262195 NAS262194:NAS262195 NKO262194:NKO262195 NUK262194:NUK262195 OEG262194:OEG262195 OOC262194:OOC262195 OXY262194:OXY262195 PHU262194:PHU262195 PRQ262194:PRQ262195 QBM262194:QBM262195 QLI262194:QLI262195 QVE262194:QVE262195 RFA262194:RFA262195 ROW262194:ROW262195 RYS262194:RYS262195 SIO262194:SIO262195 SSK262194:SSK262195 TCG262194:TCG262195 TMC262194:TMC262195 TVY262194:TVY262195 UFU262194:UFU262195 UPQ262194:UPQ262195 UZM262194:UZM262195 VJI262194:VJI262195 VTE262194:VTE262195 WDA262194:WDA262195 WMW262194:WMW262195 WWS262194:WWS262195 AJ327730:AJ327731 KG327730:KG327731 UC327730:UC327731 ADY327730:ADY327731 ANU327730:ANU327731 AXQ327730:AXQ327731 BHM327730:BHM327731 BRI327730:BRI327731 CBE327730:CBE327731 CLA327730:CLA327731 CUW327730:CUW327731 DES327730:DES327731 DOO327730:DOO327731 DYK327730:DYK327731 EIG327730:EIG327731 ESC327730:ESC327731 FBY327730:FBY327731 FLU327730:FLU327731 FVQ327730:FVQ327731 GFM327730:GFM327731 GPI327730:GPI327731 GZE327730:GZE327731 HJA327730:HJA327731 HSW327730:HSW327731 ICS327730:ICS327731 IMO327730:IMO327731 IWK327730:IWK327731 JGG327730:JGG327731 JQC327730:JQC327731 JZY327730:JZY327731 KJU327730:KJU327731 KTQ327730:KTQ327731 LDM327730:LDM327731 LNI327730:LNI327731 LXE327730:LXE327731 MHA327730:MHA327731 MQW327730:MQW327731 NAS327730:NAS327731 NKO327730:NKO327731 NUK327730:NUK327731 OEG327730:OEG327731 OOC327730:OOC327731 OXY327730:OXY327731 PHU327730:PHU327731 PRQ327730:PRQ327731 QBM327730:QBM327731 QLI327730:QLI327731 QVE327730:QVE327731 RFA327730:RFA327731 ROW327730:ROW327731 RYS327730:RYS327731 SIO327730:SIO327731 SSK327730:SSK327731 TCG327730:TCG327731 TMC327730:TMC327731 TVY327730:TVY327731 UFU327730:UFU327731 UPQ327730:UPQ327731 UZM327730:UZM327731 VJI327730:VJI327731 VTE327730:VTE327731 WDA327730:WDA327731 WMW327730:WMW327731 WWS327730:WWS327731 AJ393266:AJ393267 KG393266:KG393267 UC393266:UC393267 ADY393266:ADY393267 ANU393266:ANU393267 AXQ393266:AXQ393267 BHM393266:BHM393267 BRI393266:BRI393267 CBE393266:CBE393267 CLA393266:CLA393267 CUW393266:CUW393267 DES393266:DES393267 DOO393266:DOO393267 DYK393266:DYK393267 EIG393266:EIG393267 ESC393266:ESC393267 FBY393266:FBY393267 FLU393266:FLU393267 FVQ393266:FVQ393267 GFM393266:GFM393267 GPI393266:GPI393267 GZE393266:GZE393267 HJA393266:HJA393267 HSW393266:HSW393267 ICS393266:ICS393267 IMO393266:IMO393267 IWK393266:IWK393267 JGG393266:JGG393267 JQC393266:JQC393267 JZY393266:JZY393267 KJU393266:KJU393267 KTQ393266:KTQ393267 LDM393266:LDM393267 LNI393266:LNI393267 LXE393266:LXE393267 MHA393266:MHA393267 MQW393266:MQW393267 NAS393266:NAS393267 NKO393266:NKO393267 NUK393266:NUK393267 OEG393266:OEG393267 OOC393266:OOC393267 OXY393266:OXY393267 PHU393266:PHU393267 PRQ393266:PRQ393267 QBM393266:QBM393267 QLI393266:QLI393267 QVE393266:QVE393267 RFA393266:RFA393267 ROW393266:ROW393267 RYS393266:RYS393267 SIO393266:SIO393267 SSK393266:SSK393267 TCG393266:TCG393267 TMC393266:TMC393267 TVY393266:TVY393267 UFU393266:UFU393267 UPQ393266:UPQ393267 UZM393266:UZM393267 VJI393266:VJI393267 VTE393266:VTE393267 WDA393266:WDA393267 WMW393266:WMW393267 WWS393266:WWS393267 AJ458802:AJ458803 KG458802:KG458803 UC458802:UC458803 ADY458802:ADY458803 ANU458802:ANU458803 AXQ458802:AXQ458803 BHM458802:BHM458803 BRI458802:BRI458803 CBE458802:CBE458803 CLA458802:CLA458803 CUW458802:CUW458803 DES458802:DES458803 DOO458802:DOO458803 DYK458802:DYK458803 EIG458802:EIG458803 ESC458802:ESC458803 FBY458802:FBY458803 FLU458802:FLU458803 FVQ458802:FVQ458803 GFM458802:GFM458803 GPI458802:GPI458803 GZE458802:GZE458803 HJA458802:HJA458803 HSW458802:HSW458803 ICS458802:ICS458803 IMO458802:IMO458803 IWK458802:IWK458803 JGG458802:JGG458803 JQC458802:JQC458803 JZY458802:JZY458803 KJU458802:KJU458803 KTQ458802:KTQ458803 LDM458802:LDM458803 LNI458802:LNI458803 LXE458802:LXE458803 MHA458802:MHA458803 MQW458802:MQW458803 NAS458802:NAS458803 NKO458802:NKO458803 NUK458802:NUK458803 OEG458802:OEG458803 OOC458802:OOC458803 OXY458802:OXY458803 PHU458802:PHU458803 PRQ458802:PRQ458803 QBM458802:QBM458803 QLI458802:QLI458803 QVE458802:QVE458803 RFA458802:RFA458803 ROW458802:ROW458803 RYS458802:RYS458803 SIO458802:SIO458803 SSK458802:SSK458803 TCG458802:TCG458803 TMC458802:TMC458803 TVY458802:TVY458803 UFU458802:UFU458803 UPQ458802:UPQ458803 UZM458802:UZM458803 VJI458802:VJI458803 VTE458802:VTE458803 WDA458802:WDA458803 WMW458802:WMW458803 WWS458802:WWS458803 AJ524338:AJ524339 KG524338:KG524339 UC524338:UC524339 ADY524338:ADY524339 ANU524338:ANU524339 AXQ524338:AXQ524339 BHM524338:BHM524339 BRI524338:BRI524339 CBE524338:CBE524339 CLA524338:CLA524339 CUW524338:CUW524339 DES524338:DES524339 DOO524338:DOO524339 DYK524338:DYK524339 EIG524338:EIG524339 ESC524338:ESC524339 FBY524338:FBY524339 FLU524338:FLU524339 FVQ524338:FVQ524339 GFM524338:GFM524339 GPI524338:GPI524339 GZE524338:GZE524339 HJA524338:HJA524339 HSW524338:HSW524339 ICS524338:ICS524339 IMO524338:IMO524339 IWK524338:IWK524339 JGG524338:JGG524339 JQC524338:JQC524339 JZY524338:JZY524339 KJU524338:KJU524339 KTQ524338:KTQ524339 LDM524338:LDM524339 LNI524338:LNI524339 LXE524338:LXE524339 MHA524338:MHA524339 MQW524338:MQW524339 NAS524338:NAS524339 NKO524338:NKO524339 NUK524338:NUK524339 OEG524338:OEG524339 OOC524338:OOC524339 OXY524338:OXY524339 PHU524338:PHU524339 PRQ524338:PRQ524339 QBM524338:QBM524339 QLI524338:QLI524339 QVE524338:QVE524339 RFA524338:RFA524339 ROW524338:ROW524339 RYS524338:RYS524339 SIO524338:SIO524339 SSK524338:SSK524339 TCG524338:TCG524339 TMC524338:TMC524339 TVY524338:TVY524339 UFU524338:UFU524339 UPQ524338:UPQ524339 UZM524338:UZM524339 VJI524338:VJI524339 VTE524338:VTE524339 WDA524338:WDA524339 WMW524338:WMW524339 WWS524338:WWS524339 AJ589874:AJ589875 KG589874:KG589875 UC589874:UC589875 ADY589874:ADY589875 ANU589874:ANU589875 AXQ589874:AXQ589875 BHM589874:BHM589875 BRI589874:BRI589875 CBE589874:CBE589875 CLA589874:CLA589875 CUW589874:CUW589875 DES589874:DES589875 DOO589874:DOO589875 DYK589874:DYK589875 EIG589874:EIG589875 ESC589874:ESC589875 FBY589874:FBY589875 FLU589874:FLU589875 FVQ589874:FVQ589875 GFM589874:GFM589875 GPI589874:GPI589875 GZE589874:GZE589875 HJA589874:HJA589875 HSW589874:HSW589875 ICS589874:ICS589875 IMO589874:IMO589875 IWK589874:IWK589875 JGG589874:JGG589875 JQC589874:JQC589875 JZY589874:JZY589875 KJU589874:KJU589875 KTQ589874:KTQ589875 LDM589874:LDM589875 LNI589874:LNI589875 LXE589874:LXE589875 MHA589874:MHA589875 MQW589874:MQW589875 NAS589874:NAS589875 NKO589874:NKO589875 NUK589874:NUK589875 OEG589874:OEG589875 OOC589874:OOC589875 OXY589874:OXY589875 PHU589874:PHU589875 PRQ589874:PRQ589875 QBM589874:QBM589875 QLI589874:QLI589875 QVE589874:QVE589875 RFA589874:RFA589875 ROW589874:ROW589875 RYS589874:RYS589875 SIO589874:SIO589875 SSK589874:SSK589875 TCG589874:TCG589875 TMC589874:TMC589875 TVY589874:TVY589875 UFU589874:UFU589875 UPQ589874:UPQ589875 UZM589874:UZM589875 VJI589874:VJI589875 VTE589874:VTE589875 WDA589874:WDA589875 WMW589874:WMW589875 WWS589874:WWS589875 AJ655410:AJ655411 KG655410:KG655411 UC655410:UC655411 ADY655410:ADY655411 ANU655410:ANU655411 AXQ655410:AXQ655411 BHM655410:BHM655411 BRI655410:BRI655411 CBE655410:CBE655411 CLA655410:CLA655411 CUW655410:CUW655411 DES655410:DES655411 DOO655410:DOO655411 DYK655410:DYK655411 EIG655410:EIG655411 ESC655410:ESC655411 FBY655410:FBY655411 FLU655410:FLU655411 FVQ655410:FVQ655411 GFM655410:GFM655411 GPI655410:GPI655411 GZE655410:GZE655411 HJA655410:HJA655411 HSW655410:HSW655411 ICS655410:ICS655411 IMO655410:IMO655411 IWK655410:IWK655411 JGG655410:JGG655411 JQC655410:JQC655411 JZY655410:JZY655411 KJU655410:KJU655411 KTQ655410:KTQ655411 LDM655410:LDM655411 LNI655410:LNI655411 LXE655410:LXE655411 MHA655410:MHA655411 MQW655410:MQW655411 NAS655410:NAS655411 NKO655410:NKO655411 NUK655410:NUK655411 OEG655410:OEG655411 OOC655410:OOC655411 OXY655410:OXY655411 PHU655410:PHU655411 PRQ655410:PRQ655411 QBM655410:QBM655411 QLI655410:QLI655411 QVE655410:QVE655411 RFA655410:RFA655411 ROW655410:ROW655411 RYS655410:RYS655411 SIO655410:SIO655411 SSK655410:SSK655411 TCG655410:TCG655411 TMC655410:TMC655411 TVY655410:TVY655411 UFU655410:UFU655411 UPQ655410:UPQ655411 UZM655410:UZM655411 VJI655410:VJI655411 VTE655410:VTE655411 WDA655410:WDA655411 WMW655410:WMW655411 WWS655410:WWS655411 AJ720946:AJ720947 KG720946:KG720947 UC720946:UC720947 ADY720946:ADY720947 ANU720946:ANU720947 AXQ720946:AXQ720947 BHM720946:BHM720947 BRI720946:BRI720947 CBE720946:CBE720947 CLA720946:CLA720947 CUW720946:CUW720947 DES720946:DES720947 DOO720946:DOO720947 DYK720946:DYK720947 EIG720946:EIG720947 ESC720946:ESC720947 FBY720946:FBY720947 FLU720946:FLU720947 FVQ720946:FVQ720947 GFM720946:GFM720947 GPI720946:GPI720947 GZE720946:GZE720947 HJA720946:HJA720947 HSW720946:HSW720947 ICS720946:ICS720947 IMO720946:IMO720947 IWK720946:IWK720947 JGG720946:JGG720947 JQC720946:JQC720947 JZY720946:JZY720947 KJU720946:KJU720947 KTQ720946:KTQ720947 LDM720946:LDM720947 LNI720946:LNI720947 LXE720946:LXE720947 MHA720946:MHA720947 MQW720946:MQW720947 NAS720946:NAS720947 NKO720946:NKO720947 NUK720946:NUK720947 OEG720946:OEG720947 OOC720946:OOC720947 OXY720946:OXY720947 PHU720946:PHU720947 PRQ720946:PRQ720947 QBM720946:QBM720947 QLI720946:QLI720947 QVE720946:QVE720947 RFA720946:RFA720947 ROW720946:ROW720947 RYS720946:RYS720947 SIO720946:SIO720947 SSK720946:SSK720947 TCG720946:TCG720947 TMC720946:TMC720947 TVY720946:TVY720947 UFU720946:UFU720947 UPQ720946:UPQ720947 UZM720946:UZM720947 VJI720946:VJI720947 VTE720946:VTE720947 WDA720946:WDA720947 WMW720946:WMW720947 WWS720946:WWS720947 AJ786482:AJ786483 KG786482:KG786483 UC786482:UC786483 ADY786482:ADY786483 ANU786482:ANU786483 AXQ786482:AXQ786483 BHM786482:BHM786483 BRI786482:BRI786483 CBE786482:CBE786483 CLA786482:CLA786483 CUW786482:CUW786483 DES786482:DES786483 DOO786482:DOO786483 DYK786482:DYK786483 EIG786482:EIG786483 ESC786482:ESC786483 FBY786482:FBY786483 FLU786482:FLU786483 FVQ786482:FVQ786483 GFM786482:GFM786483 GPI786482:GPI786483 GZE786482:GZE786483 HJA786482:HJA786483 HSW786482:HSW786483 ICS786482:ICS786483 IMO786482:IMO786483 IWK786482:IWK786483 JGG786482:JGG786483 JQC786482:JQC786483 JZY786482:JZY786483 KJU786482:KJU786483 KTQ786482:KTQ786483 LDM786482:LDM786483 LNI786482:LNI786483 LXE786482:LXE786483 MHA786482:MHA786483 MQW786482:MQW786483 NAS786482:NAS786483 NKO786482:NKO786483 NUK786482:NUK786483 OEG786482:OEG786483 OOC786482:OOC786483 OXY786482:OXY786483 PHU786482:PHU786483 PRQ786482:PRQ786483 QBM786482:QBM786483 QLI786482:QLI786483 QVE786482:QVE786483 RFA786482:RFA786483 ROW786482:ROW786483 RYS786482:RYS786483 SIO786482:SIO786483 SSK786482:SSK786483 TCG786482:TCG786483 TMC786482:TMC786483 TVY786482:TVY786483 UFU786482:UFU786483 UPQ786482:UPQ786483 UZM786482:UZM786483 VJI786482:VJI786483 VTE786482:VTE786483 WDA786482:WDA786483 WMW786482:WMW786483 WWS786482:WWS786483 AJ852018:AJ852019 KG852018:KG852019 UC852018:UC852019 ADY852018:ADY852019 ANU852018:ANU852019 AXQ852018:AXQ852019 BHM852018:BHM852019 BRI852018:BRI852019 CBE852018:CBE852019 CLA852018:CLA852019 CUW852018:CUW852019 DES852018:DES852019 DOO852018:DOO852019 DYK852018:DYK852019 EIG852018:EIG852019 ESC852018:ESC852019 FBY852018:FBY852019 FLU852018:FLU852019 FVQ852018:FVQ852019 GFM852018:GFM852019 GPI852018:GPI852019 GZE852018:GZE852019 HJA852018:HJA852019 HSW852018:HSW852019 ICS852018:ICS852019 IMO852018:IMO852019 IWK852018:IWK852019 JGG852018:JGG852019 JQC852018:JQC852019 JZY852018:JZY852019 KJU852018:KJU852019 KTQ852018:KTQ852019 LDM852018:LDM852019 LNI852018:LNI852019 LXE852018:LXE852019 MHA852018:MHA852019 MQW852018:MQW852019 NAS852018:NAS852019 NKO852018:NKO852019 NUK852018:NUK852019 OEG852018:OEG852019 OOC852018:OOC852019 OXY852018:OXY852019 PHU852018:PHU852019 PRQ852018:PRQ852019 QBM852018:QBM852019 QLI852018:QLI852019 QVE852018:QVE852019 RFA852018:RFA852019 ROW852018:ROW852019 RYS852018:RYS852019 SIO852018:SIO852019 SSK852018:SSK852019 TCG852018:TCG852019 TMC852018:TMC852019 TVY852018:TVY852019 UFU852018:UFU852019 UPQ852018:UPQ852019 UZM852018:UZM852019 VJI852018:VJI852019 VTE852018:VTE852019 WDA852018:WDA852019 WMW852018:WMW852019 WWS852018:WWS852019 AJ917554:AJ917555 KG917554:KG917555 UC917554:UC917555 ADY917554:ADY917555 ANU917554:ANU917555 AXQ917554:AXQ917555 BHM917554:BHM917555 BRI917554:BRI917555 CBE917554:CBE917555 CLA917554:CLA917555 CUW917554:CUW917555 DES917554:DES917555 DOO917554:DOO917555 DYK917554:DYK917555 EIG917554:EIG917555 ESC917554:ESC917555 FBY917554:FBY917555 FLU917554:FLU917555 FVQ917554:FVQ917555 GFM917554:GFM917555 GPI917554:GPI917555 GZE917554:GZE917555 HJA917554:HJA917555 HSW917554:HSW917555 ICS917554:ICS917555 IMO917554:IMO917555 IWK917554:IWK917555 JGG917554:JGG917555 JQC917554:JQC917555 JZY917554:JZY917555 KJU917554:KJU917555 KTQ917554:KTQ917555 LDM917554:LDM917555 LNI917554:LNI917555 LXE917554:LXE917555 MHA917554:MHA917555 MQW917554:MQW917555 NAS917554:NAS917555 NKO917554:NKO917555 NUK917554:NUK917555 OEG917554:OEG917555 OOC917554:OOC917555 OXY917554:OXY917555 PHU917554:PHU917555 PRQ917554:PRQ917555 QBM917554:QBM917555 QLI917554:QLI917555 QVE917554:QVE917555 RFA917554:RFA917555 ROW917554:ROW917555 RYS917554:RYS917555 SIO917554:SIO917555 SSK917554:SSK917555 TCG917554:TCG917555 TMC917554:TMC917555 TVY917554:TVY917555 UFU917554:UFU917555 UPQ917554:UPQ917555 UZM917554:UZM917555 VJI917554:VJI917555 VTE917554:VTE917555 WDA917554:WDA917555 WMW917554:WMW917555 WWS917554:WWS917555 AJ983090:AJ983091 KG983090:KG983091 UC983090:UC983091 ADY983090:ADY983091 ANU983090:ANU983091 AXQ983090:AXQ983091 BHM983090:BHM983091 BRI983090:BRI983091 CBE983090:CBE983091 CLA983090:CLA983091 CUW983090:CUW983091 DES983090:DES983091 DOO983090:DOO983091 DYK983090:DYK983091 EIG983090:EIG983091 ESC983090:ESC983091 FBY983090:FBY983091 FLU983090:FLU983091 FVQ983090:FVQ983091 GFM983090:GFM983091 GPI983090:GPI983091 GZE983090:GZE983091 HJA983090:HJA983091 HSW983090:HSW983091 ICS983090:ICS983091 IMO983090:IMO983091 IWK983090:IWK983091 JGG983090:JGG983091 JQC983090:JQC983091 JZY983090:JZY983091 KJU983090:KJU983091 KTQ983090:KTQ983091 LDM983090:LDM983091 LNI983090:LNI983091 LXE983090:LXE983091 MHA983090:MHA983091 MQW983090:MQW983091 NAS983090:NAS983091 NKO983090:NKO983091 NUK983090:NUK983091 OEG983090:OEG983091 OOC983090:OOC983091 OXY983090:OXY983091 PHU983090:PHU983091 PRQ983090:PRQ983091 QBM983090:QBM983091 QLI983090:QLI983091 QVE983090:QVE983091 RFA983090:RFA983091 ROW983090:ROW983091 RYS983090:RYS983091 SIO983090:SIO983091 SSK983090:SSK983091 TCG983090:TCG983091 TMC983090:TMC983091 TVY983090:TVY983091 UFU983090:UFU983091 UPQ983090:UPQ983091 UZM983090:UZM983091 VJI983090:VJI983091 VTE983090:VTE983091 WDA983090:WDA983091 WMW983090:WMW983091 WWS983090:WWS983091 AN65582 KK65582 UG65582 AEC65582 ANY65582 AXU65582 BHQ65582 BRM65582 CBI65582 CLE65582 CVA65582 DEW65582 DOS65582 DYO65582 EIK65582 ESG65582 FCC65582 FLY65582 FVU65582 GFQ65582 GPM65582 GZI65582 HJE65582 HTA65582 ICW65582 IMS65582 IWO65582 JGK65582 JQG65582 KAC65582 KJY65582 KTU65582 LDQ65582 LNM65582 LXI65582 MHE65582 MRA65582 NAW65582 NKS65582 NUO65582 OEK65582 OOG65582 OYC65582 PHY65582 PRU65582 QBQ65582 QLM65582 QVI65582 RFE65582 RPA65582 RYW65582 SIS65582 SSO65582 TCK65582 TMG65582 TWC65582 UFY65582 UPU65582 UZQ65582 VJM65582 VTI65582 WDE65582 WNA65582 WWW65582 AN131118 KK131118 UG131118 AEC131118 ANY131118 AXU131118 BHQ131118 BRM131118 CBI131118 CLE131118 CVA131118 DEW131118 DOS131118 DYO131118 EIK131118 ESG131118 FCC131118 FLY131118 FVU131118 GFQ131118 GPM131118 GZI131118 HJE131118 HTA131118 ICW131118 IMS131118 IWO131118 JGK131118 JQG131118 KAC131118 KJY131118 KTU131118 LDQ131118 LNM131118 LXI131118 MHE131118 MRA131118 NAW131118 NKS131118 NUO131118 OEK131118 OOG131118 OYC131118 PHY131118 PRU131118 QBQ131118 QLM131118 QVI131118 RFE131118 RPA131118 RYW131118 SIS131118 SSO131118 TCK131118 TMG131118 TWC131118 UFY131118 UPU131118 UZQ131118 VJM131118 VTI131118 WDE131118 WNA131118 WWW131118 AN196654 KK196654 UG196654 AEC196654 ANY196654 AXU196654 BHQ196654 BRM196654 CBI196654 CLE196654 CVA196654 DEW196654 DOS196654 DYO196654 EIK196654 ESG196654 FCC196654 FLY196654 FVU196654 GFQ196654 GPM196654 GZI196654 HJE196654 HTA196654 ICW196654 IMS196654 IWO196654 JGK196654 JQG196654 KAC196654 KJY196654 KTU196654 LDQ196654 LNM196654 LXI196654 MHE196654 MRA196654 NAW196654 NKS196654 NUO196654 OEK196654 OOG196654 OYC196654 PHY196654 PRU196654 QBQ196654 QLM196654 QVI196654 RFE196654 RPA196654 RYW196654 SIS196654 SSO196654 TCK196654 TMG196654 TWC196654 UFY196654 UPU196654 UZQ196654 VJM196654 VTI196654 WDE196654 WNA196654 WWW196654 AN262190 KK262190 UG262190 AEC262190 ANY262190 AXU262190 BHQ262190 BRM262190 CBI262190 CLE262190 CVA262190 DEW262190 DOS262190 DYO262190 EIK262190 ESG262190 FCC262190 FLY262190 FVU262190 GFQ262190 GPM262190 GZI262190 HJE262190 HTA262190 ICW262190 IMS262190 IWO262190 JGK262190 JQG262190 KAC262190 KJY262190 KTU262190 LDQ262190 LNM262190 LXI262190 MHE262190 MRA262190 NAW262190 NKS262190 NUO262190 OEK262190 OOG262190 OYC262190 PHY262190 PRU262190 QBQ262190 QLM262190 QVI262190 RFE262190 RPA262190 RYW262190 SIS262190 SSO262190 TCK262190 TMG262190 TWC262190 UFY262190 UPU262190 UZQ262190 VJM262190 VTI262190 WDE262190 WNA262190 WWW262190 AN327726 KK327726 UG327726 AEC327726 ANY327726 AXU327726 BHQ327726 BRM327726 CBI327726 CLE327726 CVA327726 DEW327726 DOS327726 DYO327726 EIK327726 ESG327726 FCC327726 FLY327726 FVU327726 GFQ327726 GPM327726 GZI327726 HJE327726 HTA327726 ICW327726 IMS327726 IWO327726 JGK327726 JQG327726 KAC327726 KJY327726 KTU327726 LDQ327726 LNM327726 LXI327726 MHE327726 MRA327726 NAW327726 NKS327726 NUO327726 OEK327726 OOG327726 OYC327726 PHY327726 PRU327726 QBQ327726 QLM327726 QVI327726 RFE327726 RPA327726 RYW327726 SIS327726 SSO327726 TCK327726 TMG327726 TWC327726 UFY327726 UPU327726 UZQ327726 VJM327726 VTI327726 WDE327726 WNA327726 WWW327726 AN393262 KK393262 UG393262 AEC393262 ANY393262 AXU393262 BHQ393262 BRM393262 CBI393262 CLE393262 CVA393262 DEW393262 DOS393262 DYO393262 EIK393262 ESG393262 FCC393262 FLY393262 FVU393262 GFQ393262 GPM393262 GZI393262 HJE393262 HTA393262 ICW393262 IMS393262 IWO393262 JGK393262 JQG393262 KAC393262 KJY393262 KTU393262 LDQ393262 LNM393262 LXI393262 MHE393262 MRA393262 NAW393262 NKS393262 NUO393262 OEK393262 OOG393262 OYC393262 PHY393262 PRU393262 QBQ393262 QLM393262 QVI393262 RFE393262 RPA393262 RYW393262 SIS393262 SSO393262 TCK393262 TMG393262 TWC393262 UFY393262 UPU393262 UZQ393262 VJM393262 VTI393262 WDE393262 WNA393262 WWW393262 AN458798 KK458798 UG458798 AEC458798 ANY458798 AXU458798 BHQ458798 BRM458798 CBI458798 CLE458798 CVA458798 DEW458798 DOS458798 DYO458798 EIK458798 ESG458798 FCC458798 FLY458798 FVU458798 GFQ458798 GPM458798 GZI458798 HJE458798 HTA458798 ICW458798 IMS458798 IWO458798 JGK458798 JQG458798 KAC458798 KJY458798 KTU458798 LDQ458798 LNM458798 LXI458798 MHE458798 MRA458798 NAW458798 NKS458798 NUO458798 OEK458798 OOG458798 OYC458798 PHY458798 PRU458798 QBQ458798 QLM458798 QVI458798 RFE458798 RPA458798 RYW458798 SIS458798 SSO458798 TCK458798 TMG458798 TWC458798 UFY458798 UPU458798 UZQ458798 VJM458798 VTI458798 WDE458798 WNA458798 WWW458798 AN524334 KK524334 UG524334 AEC524334 ANY524334 AXU524334 BHQ524334 BRM524334 CBI524334 CLE524334 CVA524334 DEW524334 DOS524334 DYO524334 EIK524334 ESG524334 FCC524334 FLY524334 FVU524334 GFQ524334 GPM524334 GZI524334 HJE524334 HTA524334 ICW524334 IMS524334 IWO524334 JGK524334 JQG524334 KAC524334 KJY524334 KTU524334 LDQ524334 LNM524334 LXI524334 MHE524334 MRA524334 NAW524334 NKS524334 NUO524334 OEK524334 OOG524334 OYC524334 PHY524334 PRU524334 QBQ524334 QLM524334 QVI524334 RFE524334 RPA524334 RYW524334 SIS524334 SSO524334 TCK524334 TMG524334 TWC524334 UFY524334 UPU524334 UZQ524334 VJM524334 VTI524334 WDE524334 WNA524334 WWW524334 AN589870 KK589870 UG589870 AEC589870 ANY589870 AXU589870 BHQ589870 BRM589870 CBI589870 CLE589870 CVA589870 DEW589870 DOS589870 DYO589870 EIK589870 ESG589870 FCC589870 FLY589870 FVU589870 GFQ589870 GPM589870 GZI589870 HJE589870 HTA589870 ICW589870 IMS589870 IWO589870 JGK589870 JQG589870 KAC589870 KJY589870 KTU589870 LDQ589870 LNM589870 LXI589870 MHE589870 MRA589870 NAW589870 NKS589870 NUO589870 OEK589870 OOG589870 OYC589870 PHY589870 PRU589870 QBQ589870 QLM589870 QVI589870 RFE589870 RPA589870 RYW589870 SIS589870 SSO589870 TCK589870 TMG589870 TWC589870 UFY589870 UPU589870 UZQ589870 VJM589870 VTI589870 WDE589870 WNA589870 WWW589870 AN655406 KK655406 UG655406 AEC655406 ANY655406 AXU655406 BHQ655406 BRM655406 CBI655406 CLE655406 CVA655406 DEW655406 DOS655406 DYO655406 EIK655406 ESG655406 FCC655406 FLY655406 FVU655406 GFQ655406 GPM655406 GZI655406 HJE655406 HTA655406 ICW655406 IMS655406 IWO655406 JGK655406 JQG655406 KAC655406 KJY655406 KTU655406 LDQ655406 LNM655406 LXI655406 MHE655406 MRA655406 NAW655406 NKS655406 NUO655406 OEK655406 OOG655406 OYC655406 PHY655406 PRU655406 QBQ655406 QLM655406 QVI655406 RFE655406 RPA655406 RYW655406 SIS655406 SSO655406 TCK655406 TMG655406 TWC655406 UFY655406 UPU655406 UZQ655406 VJM655406 VTI655406 WDE655406 WNA655406 WWW655406 AN720942 KK720942 UG720942 AEC720942 ANY720942 AXU720942 BHQ720942 BRM720942 CBI720942 CLE720942 CVA720942 DEW720942 DOS720942 DYO720942 EIK720942 ESG720942 FCC720942 FLY720942 FVU720942 GFQ720942 GPM720942 GZI720942 HJE720942 HTA720942 ICW720942 IMS720942 IWO720942 JGK720942 JQG720942 KAC720942 KJY720942 KTU720942 LDQ720942 LNM720942 LXI720942 MHE720942 MRA720942 NAW720942 NKS720942 NUO720942 OEK720942 OOG720942 OYC720942 PHY720942 PRU720942 QBQ720942 QLM720942 QVI720942 RFE720942 RPA720942 RYW720942 SIS720942 SSO720942 TCK720942 TMG720942 TWC720942 UFY720942 UPU720942 UZQ720942 VJM720942 VTI720942 WDE720942 WNA720942 WWW720942 AN786478 KK786478 UG786478 AEC786478 ANY786478 AXU786478 BHQ786478 BRM786478 CBI786478 CLE786478 CVA786478 DEW786478 DOS786478 DYO786478 EIK786478 ESG786478 FCC786478 FLY786478 FVU786478 GFQ786478 GPM786478 GZI786478 HJE786478 HTA786478 ICW786478 IMS786478 IWO786478 JGK786478 JQG786478 KAC786478 KJY786478 KTU786478 LDQ786478 LNM786478 LXI786478 MHE786478 MRA786478 NAW786478 NKS786478 NUO786478 OEK786478 OOG786478 OYC786478 PHY786478 PRU786478 QBQ786478 QLM786478 QVI786478 RFE786478 RPA786478 RYW786478 SIS786478 SSO786478 TCK786478 TMG786478 TWC786478 UFY786478 UPU786478 UZQ786478 VJM786478 VTI786478 WDE786478 WNA786478 WWW786478 AN852014 KK852014 UG852014 AEC852014 ANY852014 AXU852014 BHQ852014 BRM852014 CBI852014 CLE852014 CVA852014 DEW852014 DOS852014 DYO852014 EIK852014 ESG852014 FCC852014 FLY852014 FVU852014 GFQ852014 GPM852014 GZI852014 HJE852014 HTA852014 ICW852014 IMS852014 IWO852014 JGK852014 JQG852014 KAC852014 KJY852014 KTU852014 LDQ852014 LNM852014 LXI852014 MHE852014 MRA852014 NAW852014 NKS852014 NUO852014 OEK852014 OOG852014 OYC852014 PHY852014 PRU852014 QBQ852014 QLM852014 QVI852014 RFE852014 RPA852014 RYW852014 SIS852014 SSO852014 TCK852014 TMG852014 TWC852014 UFY852014 UPU852014 UZQ852014 VJM852014 VTI852014 WDE852014 WNA852014 WWW852014 AN917550 KK917550 UG917550 AEC917550 ANY917550 AXU917550 BHQ917550 BRM917550 CBI917550 CLE917550 CVA917550 DEW917550 DOS917550 DYO917550 EIK917550 ESG917550 FCC917550 FLY917550 FVU917550 GFQ917550 GPM917550 GZI917550 HJE917550 HTA917550 ICW917550 IMS917550 IWO917550 JGK917550 JQG917550 KAC917550 KJY917550 KTU917550 LDQ917550 LNM917550 LXI917550 MHE917550 MRA917550 NAW917550 NKS917550 NUO917550 OEK917550 OOG917550 OYC917550 PHY917550 PRU917550 QBQ917550 QLM917550 QVI917550 RFE917550 RPA917550 RYW917550 SIS917550 SSO917550 TCK917550 TMG917550 TWC917550 UFY917550 UPU917550 UZQ917550 VJM917550 VTI917550 WDE917550 WNA917550 WWW917550 AN983086 KK983086 UG983086 AEC983086 ANY983086 AXU983086 BHQ983086 BRM983086 CBI983086 CLE983086 CVA983086 DEW983086 DOS983086 DYO983086 EIK983086 ESG983086 FCC983086 FLY983086 FVU983086 GFQ983086 GPM983086 GZI983086 HJE983086 HTA983086 ICW983086 IMS983086 IWO983086 JGK983086 JQG983086 KAC983086 KJY983086 KTU983086 LDQ983086 LNM983086 LXI983086 MHE983086 MRA983086 NAW983086 NKS983086 NUO983086 OEK983086 OOG983086 OYC983086 PHY983086 PRU983086 QBQ983086 QLM983086 QVI983086 RFE983086 RPA983086 RYW983086 SIS983086 SSO983086 TCK983086 TMG983086 TWC983086 UFY983086 UPU983086 UZQ983086 VJM983086 VTI983086 WDE983086 WNA983086 WWW983086 AN65588:AN65589 KK65588:KK65589 UG65588:UG65589 AEC65588:AEC65589 ANY65588:ANY65589 AXU65588:AXU65589 BHQ65588:BHQ65589 BRM65588:BRM65589 CBI65588:CBI65589 CLE65588:CLE65589 CVA65588:CVA65589 DEW65588:DEW65589 DOS65588:DOS65589 DYO65588:DYO65589 EIK65588:EIK65589 ESG65588:ESG65589 FCC65588:FCC65589 FLY65588:FLY65589 FVU65588:FVU65589 GFQ65588:GFQ65589 GPM65588:GPM65589 GZI65588:GZI65589 HJE65588:HJE65589 HTA65588:HTA65589 ICW65588:ICW65589 IMS65588:IMS65589 IWO65588:IWO65589 JGK65588:JGK65589 JQG65588:JQG65589 KAC65588:KAC65589 KJY65588:KJY65589 KTU65588:KTU65589 LDQ65588:LDQ65589 LNM65588:LNM65589 LXI65588:LXI65589 MHE65588:MHE65589 MRA65588:MRA65589 NAW65588:NAW65589 NKS65588:NKS65589 NUO65588:NUO65589 OEK65588:OEK65589 OOG65588:OOG65589 OYC65588:OYC65589 PHY65588:PHY65589 PRU65588:PRU65589 QBQ65588:QBQ65589 QLM65588:QLM65589 QVI65588:QVI65589 RFE65588:RFE65589 RPA65588:RPA65589 RYW65588:RYW65589 SIS65588:SIS65589 SSO65588:SSO65589 TCK65588:TCK65589 TMG65588:TMG65589 TWC65588:TWC65589 UFY65588:UFY65589 UPU65588:UPU65589 UZQ65588:UZQ65589 VJM65588:VJM65589 VTI65588:VTI65589 WDE65588:WDE65589 WNA65588:WNA65589 WWW65588:WWW65589 AN131124:AN131125 KK131124:KK131125 UG131124:UG131125 AEC131124:AEC131125 ANY131124:ANY131125 AXU131124:AXU131125 BHQ131124:BHQ131125 BRM131124:BRM131125 CBI131124:CBI131125 CLE131124:CLE131125 CVA131124:CVA131125 DEW131124:DEW131125 DOS131124:DOS131125 DYO131124:DYO131125 EIK131124:EIK131125 ESG131124:ESG131125 FCC131124:FCC131125 FLY131124:FLY131125 FVU131124:FVU131125 GFQ131124:GFQ131125 GPM131124:GPM131125 GZI131124:GZI131125 HJE131124:HJE131125 HTA131124:HTA131125 ICW131124:ICW131125 IMS131124:IMS131125 IWO131124:IWO131125 JGK131124:JGK131125 JQG131124:JQG131125 KAC131124:KAC131125 KJY131124:KJY131125 KTU131124:KTU131125 LDQ131124:LDQ131125 LNM131124:LNM131125 LXI131124:LXI131125 MHE131124:MHE131125 MRA131124:MRA131125 NAW131124:NAW131125 NKS131124:NKS131125 NUO131124:NUO131125 OEK131124:OEK131125 OOG131124:OOG131125 OYC131124:OYC131125 PHY131124:PHY131125 PRU131124:PRU131125 QBQ131124:QBQ131125 QLM131124:QLM131125 QVI131124:QVI131125 RFE131124:RFE131125 RPA131124:RPA131125 RYW131124:RYW131125 SIS131124:SIS131125 SSO131124:SSO131125 TCK131124:TCK131125 TMG131124:TMG131125 TWC131124:TWC131125 UFY131124:UFY131125 UPU131124:UPU131125 UZQ131124:UZQ131125 VJM131124:VJM131125 VTI131124:VTI131125 WDE131124:WDE131125 WNA131124:WNA131125 WWW131124:WWW131125 AN196660:AN196661 KK196660:KK196661 UG196660:UG196661 AEC196660:AEC196661 ANY196660:ANY196661 AXU196660:AXU196661 BHQ196660:BHQ196661 BRM196660:BRM196661 CBI196660:CBI196661 CLE196660:CLE196661 CVA196660:CVA196661 DEW196660:DEW196661 DOS196660:DOS196661 DYO196660:DYO196661 EIK196660:EIK196661 ESG196660:ESG196661 FCC196660:FCC196661 FLY196660:FLY196661 FVU196660:FVU196661 GFQ196660:GFQ196661 GPM196660:GPM196661 GZI196660:GZI196661 HJE196660:HJE196661 HTA196660:HTA196661 ICW196660:ICW196661 IMS196660:IMS196661 IWO196660:IWO196661 JGK196660:JGK196661 JQG196660:JQG196661 KAC196660:KAC196661 KJY196660:KJY196661 KTU196660:KTU196661 LDQ196660:LDQ196661 LNM196660:LNM196661 LXI196660:LXI196661 MHE196660:MHE196661 MRA196660:MRA196661 NAW196660:NAW196661 NKS196660:NKS196661 NUO196660:NUO196661 OEK196660:OEK196661 OOG196660:OOG196661 OYC196660:OYC196661 PHY196660:PHY196661 PRU196660:PRU196661 QBQ196660:QBQ196661 QLM196660:QLM196661 QVI196660:QVI196661 RFE196660:RFE196661 RPA196660:RPA196661 RYW196660:RYW196661 SIS196660:SIS196661 SSO196660:SSO196661 TCK196660:TCK196661 TMG196660:TMG196661 TWC196660:TWC196661 UFY196660:UFY196661 UPU196660:UPU196661 UZQ196660:UZQ196661 VJM196660:VJM196661 VTI196660:VTI196661 WDE196660:WDE196661 WNA196660:WNA196661 WWW196660:WWW196661 AN262196:AN262197 KK262196:KK262197 UG262196:UG262197 AEC262196:AEC262197 ANY262196:ANY262197 AXU262196:AXU262197 BHQ262196:BHQ262197 BRM262196:BRM262197 CBI262196:CBI262197 CLE262196:CLE262197 CVA262196:CVA262197 DEW262196:DEW262197 DOS262196:DOS262197 DYO262196:DYO262197 EIK262196:EIK262197 ESG262196:ESG262197 FCC262196:FCC262197 FLY262196:FLY262197 FVU262196:FVU262197 GFQ262196:GFQ262197 GPM262196:GPM262197 GZI262196:GZI262197 HJE262196:HJE262197 HTA262196:HTA262197 ICW262196:ICW262197 IMS262196:IMS262197 IWO262196:IWO262197 JGK262196:JGK262197 JQG262196:JQG262197 KAC262196:KAC262197 KJY262196:KJY262197 KTU262196:KTU262197 LDQ262196:LDQ262197 LNM262196:LNM262197 LXI262196:LXI262197 MHE262196:MHE262197 MRA262196:MRA262197 NAW262196:NAW262197 NKS262196:NKS262197 NUO262196:NUO262197 OEK262196:OEK262197 OOG262196:OOG262197 OYC262196:OYC262197 PHY262196:PHY262197 PRU262196:PRU262197 QBQ262196:QBQ262197 QLM262196:QLM262197 QVI262196:QVI262197 RFE262196:RFE262197 RPA262196:RPA262197 RYW262196:RYW262197 SIS262196:SIS262197 SSO262196:SSO262197 TCK262196:TCK262197 TMG262196:TMG262197 TWC262196:TWC262197 UFY262196:UFY262197 UPU262196:UPU262197 UZQ262196:UZQ262197 VJM262196:VJM262197 VTI262196:VTI262197 WDE262196:WDE262197 WNA262196:WNA262197 WWW262196:WWW262197 AN327732:AN327733 KK327732:KK327733 UG327732:UG327733 AEC327732:AEC327733 ANY327732:ANY327733 AXU327732:AXU327733 BHQ327732:BHQ327733 BRM327732:BRM327733 CBI327732:CBI327733 CLE327732:CLE327733 CVA327732:CVA327733 DEW327732:DEW327733 DOS327732:DOS327733 DYO327732:DYO327733 EIK327732:EIK327733 ESG327732:ESG327733 FCC327732:FCC327733 FLY327732:FLY327733 FVU327732:FVU327733 GFQ327732:GFQ327733 GPM327732:GPM327733 GZI327732:GZI327733 HJE327732:HJE327733 HTA327732:HTA327733 ICW327732:ICW327733 IMS327732:IMS327733 IWO327732:IWO327733 JGK327732:JGK327733 JQG327732:JQG327733 KAC327732:KAC327733 KJY327732:KJY327733 KTU327732:KTU327733 LDQ327732:LDQ327733 LNM327732:LNM327733 LXI327732:LXI327733 MHE327732:MHE327733 MRA327732:MRA327733 NAW327732:NAW327733 NKS327732:NKS327733 NUO327732:NUO327733 OEK327732:OEK327733 OOG327732:OOG327733 OYC327732:OYC327733 PHY327732:PHY327733 PRU327732:PRU327733 QBQ327732:QBQ327733 QLM327732:QLM327733 QVI327732:QVI327733 RFE327732:RFE327733 RPA327732:RPA327733 RYW327732:RYW327733 SIS327732:SIS327733 SSO327732:SSO327733 TCK327732:TCK327733 TMG327732:TMG327733 TWC327732:TWC327733 UFY327732:UFY327733 UPU327732:UPU327733 UZQ327732:UZQ327733 VJM327732:VJM327733 VTI327732:VTI327733 WDE327732:WDE327733 WNA327732:WNA327733 WWW327732:WWW327733 AN393268:AN393269 KK393268:KK393269 UG393268:UG393269 AEC393268:AEC393269 ANY393268:ANY393269 AXU393268:AXU393269 BHQ393268:BHQ393269 BRM393268:BRM393269 CBI393268:CBI393269 CLE393268:CLE393269 CVA393268:CVA393269 DEW393268:DEW393269 DOS393268:DOS393269 DYO393268:DYO393269 EIK393268:EIK393269 ESG393268:ESG393269 FCC393268:FCC393269 FLY393268:FLY393269 FVU393268:FVU393269 GFQ393268:GFQ393269 GPM393268:GPM393269 GZI393268:GZI393269 HJE393268:HJE393269 HTA393268:HTA393269 ICW393268:ICW393269 IMS393268:IMS393269 IWO393268:IWO393269 JGK393268:JGK393269 JQG393268:JQG393269 KAC393268:KAC393269 KJY393268:KJY393269 KTU393268:KTU393269 LDQ393268:LDQ393269 LNM393268:LNM393269 LXI393268:LXI393269 MHE393268:MHE393269 MRA393268:MRA393269 NAW393268:NAW393269 NKS393268:NKS393269 NUO393268:NUO393269 OEK393268:OEK393269 OOG393268:OOG393269 OYC393268:OYC393269 PHY393268:PHY393269 PRU393268:PRU393269 QBQ393268:QBQ393269 QLM393268:QLM393269 QVI393268:QVI393269 RFE393268:RFE393269 RPA393268:RPA393269 RYW393268:RYW393269 SIS393268:SIS393269 SSO393268:SSO393269 TCK393268:TCK393269 TMG393268:TMG393269 TWC393268:TWC393269 UFY393268:UFY393269 UPU393268:UPU393269 UZQ393268:UZQ393269 VJM393268:VJM393269 VTI393268:VTI393269 WDE393268:WDE393269 WNA393268:WNA393269 WWW393268:WWW393269 AN458804:AN458805 KK458804:KK458805 UG458804:UG458805 AEC458804:AEC458805 ANY458804:ANY458805 AXU458804:AXU458805 BHQ458804:BHQ458805 BRM458804:BRM458805 CBI458804:CBI458805 CLE458804:CLE458805 CVA458804:CVA458805 DEW458804:DEW458805 DOS458804:DOS458805 DYO458804:DYO458805 EIK458804:EIK458805 ESG458804:ESG458805 FCC458804:FCC458805 FLY458804:FLY458805 FVU458804:FVU458805 GFQ458804:GFQ458805 GPM458804:GPM458805 GZI458804:GZI458805 HJE458804:HJE458805 HTA458804:HTA458805 ICW458804:ICW458805 IMS458804:IMS458805 IWO458804:IWO458805 JGK458804:JGK458805 JQG458804:JQG458805 KAC458804:KAC458805 KJY458804:KJY458805 KTU458804:KTU458805 LDQ458804:LDQ458805 LNM458804:LNM458805 LXI458804:LXI458805 MHE458804:MHE458805 MRA458804:MRA458805 NAW458804:NAW458805 NKS458804:NKS458805 NUO458804:NUO458805 OEK458804:OEK458805 OOG458804:OOG458805 OYC458804:OYC458805 PHY458804:PHY458805 PRU458804:PRU458805 QBQ458804:QBQ458805 QLM458804:QLM458805 QVI458804:QVI458805 RFE458804:RFE458805 RPA458804:RPA458805 RYW458804:RYW458805 SIS458804:SIS458805 SSO458804:SSO458805 TCK458804:TCK458805 TMG458804:TMG458805 TWC458804:TWC458805 UFY458804:UFY458805 UPU458804:UPU458805 UZQ458804:UZQ458805 VJM458804:VJM458805 VTI458804:VTI458805 WDE458804:WDE458805 WNA458804:WNA458805 WWW458804:WWW458805 AN524340:AN524341 KK524340:KK524341 UG524340:UG524341 AEC524340:AEC524341 ANY524340:ANY524341 AXU524340:AXU524341 BHQ524340:BHQ524341 BRM524340:BRM524341 CBI524340:CBI524341 CLE524340:CLE524341 CVA524340:CVA524341 DEW524340:DEW524341 DOS524340:DOS524341 DYO524340:DYO524341 EIK524340:EIK524341 ESG524340:ESG524341 FCC524340:FCC524341 FLY524340:FLY524341 FVU524340:FVU524341 GFQ524340:GFQ524341 GPM524340:GPM524341 GZI524340:GZI524341 HJE524340:HJE524341 HTA524340:HTA524341 ICW524340:ICW524341 IMS524340:IMS524341 IWO524340:IWO524341 JGK524340:JGK524341 JQG524340:JQG524341 KAC524340:KAC524341 KJY524340:KJY524341 KTU524340:KTU524341 LDQ524340:LDQ524341 LNM524340:LNM524341 LXI524340:LXI524341 MHE524340:MHE524341 MRA524340:MRA524341 NAW524340:NAW524341 NKS524340:NKS524341 NUO524340:NUO524341 OEK524340:OEK524341 OOG524340:OOG524341 OYC524340:OYC524341 PHY524340:PHY524341 PRU524340:PRU524341 QBQ524340:QBQ524341 QLM524340:QLM524341 QVI524340:QVI524341 RFE524340:RFE524341 RPA524340:RPA524341 RYW524340:RYW524341 SIS524340:SIS524341 SSO524340:SSO524341 TCK524340:TCK524341 TMG524340:TMG524341 TWC524340:TWC524341 UFY524340:UFY524341 UPU524340:UPU524341 UZQ524340:UZQ524341 VJM524340:VJM524341 VTI524340:VTI524341 WDE524340:WDE524341 WNA524340:WNA524341 WWW524340:WWW524341 AN589876:AN589877 KK589876:KK589877 UG589876:UG589877 AEC589876:AEC589877 ANY589876:ANY589877 AXU589876:AXU589877 BHQ589876:BHQ589877 BRM589876:BRM589877 CBI589876:CBI589877 CLE589876:CLE589877 CVA589876:CVA589877 DEW589876:DEW589877 DOS589876:DOS589877 DYO589876:DYO589877 EIK589876:EIK589877 ESG589876:ESG589877 FCC589876:FCC589877 FLY589876:FLY589877 FVU589876:FVU589877 GFQ589876:GFQ589877 GPM589876:GPM589877 GZI589876:GZI589877 HJE589876:HJE589877 HTA589876:HTA589877 ICW589876:ICW589877 IMS589876:IMS589877 IWO589876:IWO589877 JGK589876:JGK589877 JQG589876:JQG589877 KAC589876:KAC589877 KJY589876:KJY589877 KTU589876:KTU589877 LDQ589876:LDQ589877 LNM589876:LNM589877 LXI589876:LXI589877 MHE589876:MHE589877 MRA589876:MRA589877 NAW589876:NAW589877 NKS589876:NKS589877 NUO589876:NUO589877 OEK589876:OEK589877 OOG589876:OOG589877 OYC589876:OYC589877 PHY589876:PHY589877 PRU589876:PRU589877 QBQ589876:QBQ589877 QLM589876:QLM589877 QVI589876:QVI589877 RFE589876:RFE589877 RPA589876:RPA589877 RYW589876:RYW589877 SIS589876:SIS589877 SSO589876:SSO589877 TCK589876:TCK589877 TMG589876:TMG589877 TWC589876:TWC589877 UFY589876:UFY589877 UPU589876:UPU589877 UZQ589876:UZQ589877 VJM589876:VJM589877 VTI589876:VTI589877 WDE589876:WDE589877 WNA589876:WNA589877 WWW589876:WWW589877 AN655412:AN655413 KK655412:KK655413 UG655412:UG655413 AEC655412:AEC655413 ANY655412:ANY655413 AXU655412:AXU655413 BHQ655412:BHQ655413 BRM655412:BRM655413 CBI655412:CBI655413 CLE655412:CLE655413 CVA655412:CVA655413 DEW655412:DEW655413 DOS655412:DOS655413 DYO655412:DYO655413 EIK655412:EIK655413 ESG655412:ESG655413 FCC655412:FCC655413 FLY655412:FLY655413 FVU655412:FVU655413 GFQ655412:GFQ655413 GPM655412:GPM655413 GZI655412:GZI655413 HJE655412:HJE655413 HTA655412:HTA655413 ICW655412:ICW655413 IMS655412:IMS655413 IWO655412:IWO655413 JGK655412:JGK655413 JQG655412:JQG655413 KAC655412:KAC655413 KJY655412:KJY655413 KTU655412:KTU655413 LDQ655412:LDQ655413 LNM655412:LNM655413 LXI655412:LXI655413 MHE655412:MHE655413 MRA655412:MRA655413 NAW655412:NAW655413 NKS655412:NKS655413 NUO655412:NUO655413 OEK655412:OEK655413 OOG655412:OOG655413 OYC655412:OYC655413 PHY655412:PHY655413 PRU655412:PRU655413 QBQ655412:QBQ655413 QLM655412:QLM655413 QVI655412:QVI655413 RFE655412:RFE655413 RPA655412:RPA655413 RYW655412:RYW655413 SIS655412:SIS655413 SSO655412:SSO655413 TCK655412:TCK655413 TMG655412:TMG655413 TWC655412:TWC655413 UFY655412:UFY655413 UPU655412:UPU655413 UZQ655412:UZQ655413 VJM655412:VJM655413 VTI655412:VTI655413 WDE655412:WDE655413 WNA655412:WNA655413 WWW655412:WWW655413 AN720948:AN720949 KK720948:KK720949 UG720948:UG720949 AEC720948:AEC720949 ANY720948:ANY720949 AXU720948:AXU720949 BHQ720948:BHQ720949 BRM720948:BRM720949 CBI720948:CBI720949 CLE720948:CLE720949 CVA720948:CVA720949 DEW720948:DEW720949 DOS720948:DOS720949 DYO720948:DYO720949 EIK720948:EIK720949 ESG720948:ESG720949 FCC720948:FCC720949 FLY720948:FLY720949 FVU720948:FVU720949 GFQ720948:GFQ720949 GPM720948:GPM720949 GZI720948:GZI720949 HJE720948:HJE720949 HTA720948:HTA720949 ICW720948:ICW720949 IMS720948:IMS720949 IWO720948:IWO720949 JGK720948:JGK720949 JQG720948:JQG720949 KAC720948:KAC720949 KJY720948:KJY720949 KTU720948:KTU720949 LDQ720948:LDQ720949 LNM720948:LNM720949 LXI720948:LXI720949 MHE720948:MHE720949 MRA720948:MRA720949 NAW720948:NAW720949 NKS720948:NKS720949 NUO720948:NUO720949 OEK720948:OEK720949 OOG720948:OOG720949 OYC720948:OYC720949 PHY720948:PHY720949 PRU720948:PRU720949 QBQ720948:QBQ720949 QLM720948:QLM720949 QVI720948:QVI720949 RFE720948:RFE720949 RPA720948:RPA720949 RYW720948:RYW720949 SIS720948:SIS720949 SSO720948:SSO720949 TCK720948:TCK720949 TMG720948:TMG720949 TWC720948:TWC720949 UFY720948:UFY720949 UPU720948:UPU720949 UZQ720948:UZQ720949 VJM720948:VJM720949 VTI720948:VTI720949 WDE720948:WDE720949 WNA720948:WNA720949 WWW720948:WWW720949 AN786484:AN786485 KK786484:KK786485 UG786484:UG786485 AEC786484:AEC786485 ANY786484:ANY786485 AXU786484:AXU786485 BHQ786484:BHQ786485 BRM786484:BRM786485 CBI786484:CBI786485 CLE786484:CLE786485 CVA786484:CVA786485 DEW786484:DEW786485 DOS786484:DOS786485 DYO786484:DYO786485 EIK786484:EIK786485 ESG786484:ESG786485 FCC786484:FCC786485 FLY786484:FLY786485 FVU786484:FVU786485 GFQ786484:GFQ786485 GPM786484:GPM786485 GZI786484:GZI786485 HJE786484:HJE786485 HTA786484:HTA786485 ICW786484:ICW786485 IMS786484:IMS786485 IWO786484:IWO786485 JGK786484:JGK786485 JQG786484:JQG786485 KAC786484:KAC786485 KJY786484:KJY786485 KTU786484:KTU786485 LDQ786484:LDQ786485 LNM786484:LNM786485 LXI786484:LXI786485 MHE786484:MHE786485 MRA786484:MRA786485 NAW786484:NAW786485 NKS786484:NKS786485 NUO786484:NUO786485 OEK786484:OEK786485 OOG786484:OOG786485 OYC786484:OYC786485 PHY786484:PHY786485 PRU786484:PRU786485 QBQ786484:QBQ786485 QLM786484:QLM786485 QVI786484:QVI786485 RFE786484:RFE786485 RPA786484:RPA786485 RYW786484:RYW786485 SIS786484:SIS786485 SSO786484:SSO786485 TCK786484:TCK786485 TMG786484:TMG786485 TWC786484:TWC786485 UFY786484:UFY786485 UPU786484:UPU786485 UZQ786484:UZQ786485 VJM786484:VJM786485 VTI786484:VTI786485 WDE786484:WDE786485 WNA786484:WNA786485 WWW786484:WWW786485 AN852020:AN852021 KK852020:KK852021 UG852020:UG852021 AEC852020:AEC852021 ANY852020:ANY852021 AXU852020:AXU852021 BHQ852020:BHQ852021 BRM852020:BRM852021 CBI852020:CBI852021 CLE852020:CLE852021 CVA852020:CVA852021 DEW852020:DEW852021 DOS852020:DOS852021 DYO852020:DYO852021 EIK852020:EIK852021 ESG852020:ESG852021 FCC852020:FCC852021 FLY852020:FLY852021 FVU852020:FVU852021 GFQ852020:GFQ852021 GPM852020:GPM852021 GZI852020:GZI852021 HJE852020:HJE852021 HTA852020:HTA852021 ICW852020:ICW852021 IMS852020:IMS852021 IWO852020:IWO852021 JGK852020:JGK852021 JQG852020:JQG852021 KAC852020:KAC852021 KJY852020:KJY852021 KTU852020:KTU852021 LDQ852020:LDQ852021 LNM852020:LNM852021 LXI852020:LXI852021 MHE852020:MHE852021 MRA852020:MRA852021 NAW852020:NAW852021 NKS852020:NKS852021 NUO852020:NUO852021 OEK852020:OEK852021 OOG852020:OOG852021 OYC852020:OYC852021 PHY852020:PHY852021 PRU852020:PRU852021 QBQ852020:QBQ852021 QLM852020:QLM852021 QVI852020:QVI852021 RFE852020:RFE852021 RPA852020:RPA852021 RYW852020:RYW852021 SIS852020:SIS852021 SSO852020:SSO852021 TCK852020:TCK852021 TMG852020:TMG852021 TWC852020:TWC852021 UFY852020:UFY852021 UPU852020:UPU852021 UZQ852020:UZQ852021 VJM852020:VJM852021 VTI852020:VTI852021 WDE852020:WDE852021 WNA852020:WNA852021 WWW852020:WWW852021 AN917556:AN917557 KK917556:KK917557 UG917556:UG917557 AEC917556:AEC917557 ANY917556:ANY917557 AXU917556:AXU917557 BHQ917556:BHQ917557 BRM917556:BRM917557 CBI917556:CBI917557 CLE917556:CLE917557 CVA917556:CVA917557 DEW917556:DEW917557 DOS917556:DOS917557 DYO917556:DYO917557 EIK917556:EIK917557 ESG917556:ESG917557 FCC917556:FCC917557 FLY917556:FLY917557 FVU917556:FVU917557 GFQ917556:GFQ917557 GPM917556:GPM917557 GZI917556:GZI917557 HJE917556:HJE917557 HTA917556:HTA917557 ICW917556:ICW917557 IMS917556:IMS917557 IWO917556:IWO917557 JGK917556:JGK917557 JQG917556:JQG917557 KAC917556:KAC917557 KJY917556:KJY917557 KTU917556:KTU917557 LDQ917556:LDQ917557 LNM917556:LNM917557 LXI917556:LXI917557 MHE917556:MHE917557 MRA917556:MRA917557 NAW917556:NAW917557 NKS917556:NKS917557 NUO917556:NUO917557 OEK917556:OEK917557 OOG917556:OOG917557 OYC917556:OYC917557 PHY917556:PHY917557 PRU917556:PRU917557 QBQ917556:QBQ917557 QLM917556:QLM917557 QVI917556:QVI917557 RFE917556:RFE917557 RPA917556:RPA917557 RYW917556:RYW917557 SIS917556:SIS917557 SSO917556:SSO917557 TCK917556:TCK917557 TMG917556:TMG917557 TWC917556:TWC917557 UFY917556:UFY917557 UPU917556:UPU917557 UZQ917556:UZQ917557 VJM917556:VJM917557 VTI917556:VTI917557 WDE917556:WDE917557 WNA917556:WNA917557 WWW917556:WWW917557 AN983092:AN983093 KK983092:KK983093 UG983092:UG983093 AEC983092:AEC983093 ANY983092:ANY983093 AXU983092:AXU983093 BHQ983092:BHQ983093 BRM983092:BRM983093 CBI983092:CBI983093 CLE983092:CLE983093 CVA983092:CVA983093 DEW983092:DEW983093 DOS983092:DOS983093 DYO983092:DYO983093 EIK983092:EIK983093 ESG983092:ESG983093 FCC983092:FCC983093 FLY983092:FLY983093 FVU983092:FVU983093 GFQ983092:GFQ983093 GPM983092:GPM983093 GZI983092:GZI983093 HJE983092:HJE983093 HTA983092:HTA983093 ICW983092:ICW983093 IMS983092:IMS983093 IWO983092:IWO983093 JGK983092:JGK983093 JQG983092:JQG983093 KAC983092:KAC983093 KJY983092:KJY983093 KTU983092:KTU983093 LDQ983092:LDQ983093 LNM983092:LNM983093 LXI983092:LXI983093 MHE983092:MHE983093 MRA983092:MRA983093 NAW983092:NAW983093 NKS983092:NKS983093 NUO983092:NUO983093 OEK983092:OEK983093 OOG983092:OOG983093 OYC983092:OYC983093 PHY983092:PHY983093 PRU983092:PRU983093 QBQ983092:QBQ983093 QLM983092:QLM983093 QVI983092:QVI983093 RFE983092:RFE983093 RPA983092:RPA983093 RYW983092:RYW983093 SIS983092:SIS983093 SSO983092:SSO983093 TCK983092:TCK983093 TMG983092:TMG983093 TWC983092:TWC983093 UFY983092:UFY983093 UPU983092:UPU983093 UZQ983092:UZQ983093 VJM983092:VJM983093 VTI983092:VTI983093 WDE983092:WDE983093 WNA983092:WNA983093 WWW983092:WWW983093 KN65572:KN65595 UJ65572:UJ65595 AEF65572:AEF65595 AOB65572:AOB65595 AXX65572:AXX65595 BHT65572:BHT65595 BRP65572:BRP65595 CBL65572:CBL65595 CLH65572:CLH65595 CVD65572:CVD65595 DEZ65572:DEZ65595 DOV65572:DOV65595 DYR65572:DYR65595 EIN65572:EIN65595 ESJ65572:ESJ65595 FCF65572:FCF65595 FMB65572:FMB65595 FVX65572:FVX65595 GFT65572:GFT65595 GPP65572:GPP65595 GZL65572:GZL65595 HJH65572:HJH65595 HTD65572:HTD65595 ICZ65572:ICZ65595 IMV65572:IMV65595 IWR65572:IWR65595 JGN65572:JGN65595 JQJ65572:JQJ65595 KAF65572:KAF65595 KKB65572:KKB65595 KTX65572:KTX65595 LDT65572:LDT65595 LNP65572:LNP65595 LXL65572:LXL65595 MHH65572:MHH65595 MRD65572:MRD65595 NAZ65572:NAZ65595 NKV65572:NKV65595 NUR65572:NUR65595 OEN65572:OEN65595 OOJ65572:OOJ65595 OYF65572:OYF65595 PIB65572:PIB65595 PRX65572:PRX65595 QBT65572:QBT65595 QLP65572:QLP65595 QVL65572:QVL65595 RFH65572:RFH65595 RPD65572:RPD65595 RYZ65572:RYZ65595 SIV65572:SIV65595 SSR65572:SSR65595 TCN65572:TCN65595 TMJ65572:TMJ65595 TWF65572:TWF65595 UGB65572:UGB65595 UPX65572:UPX65595 UZT65572:UZT65595 VJP65572:VJP65595 VTL65572:VTL65595 WDH65572:WDH65595 WND65572:WND65595 WWZ65572:WWZ65595 KN131108:KN131131 UJ131108:UJ131131 AEF131108:AEF131131 AOB131108:AOB131131 AXX131108:AXX131131 BHT131108:BHT131131 BRP131108:BRP131131 CBL131108:CBL131131 CLH131108:CLH131131 CVD131108:CVD131131 DEZ131108:DEZ131131 DOV131108:DOV131131 DYR131108:DYR131131 EIN131108:EIN131131 ESJ131108:ESJ131131 FCF131108:FCF131131 FMB131108:FMB131131 FVX131108:FVX131131 GFT131108:GFT131131 GPP131108:GPP131131 GZL131108:GZL131131 HJH131108:HJH131131 HTD131108:HTD131131 ICZ131108:ICZ131131 IMV131108:IMV131131 IWR131108:IWR131131 JGN131108:JGN131131 JQJ131108:JQJ131131 KAF131108:KAF131131 KKB131108:KKB131131 KTX131108:KTX131131 LDT131108:LDT131131 LNP131108:LNP131131 LXL131108:LXL131131 MHH131108:MHH131131 MRD131108:MRD131131 NAZ131108:NAZ131131 NKV131108:NKV131131 NUR131108:NUR131131 OEN131108:OEN131131 OOJ131108:OOJ131131 OYF131108:OYF131131 PIB131108:PIB131131 PRX131108:PRX131131 QBT131108:QBT131131 QLP131108:QLP131131 QVL131108:QVL131131 RFH131108:RFH131131 RPD131108:RPD131131 RYZ131108:RYZ131131 SIV131108:SIV131131 SSR131108:SSR131131 TCN131108:TCN131131 TMJ131108:TMJ131131 TWF131108:TWF131131 UGB131108:UGB131131 UPX131108:UPX131131 UZT131108:UZT131131 VJP131108:VJP131131 VTL131108:VTL131131 WDH131108:WDH131131 WND131108:WND131131 WWZ131108:WWZ131131 KN196644:KN196667 UJ196644:UJ196667 AEF196644:AEF196667 AOB196644:AOB196667 AXX196644:AXX196667 BHT196644:BHT196667 BRP196644:BRP196667 CBL196644:CBL196667 CLH196644:CLH196667 CVD196644:CVD196667 DEZ196644:DEZ196667 DOV196644:DOV196667 DYR196644:DYR196667 EIN196644:EIN196667 ESJ196644:ESJ196667 FCF196644:FCF196667 FMB196644:FMB196667 FVX196644:FVX196667 GFT196644:GFT196667 GPP196644:GPP196667 GZL196644:GZL196667 HJH196644:HJH196667 HTD196644:HTD196667 ICZ196644:ICZ196667 IMV196644:IMV196667 IWR196644:IWR196667 JGN196644:JGN196667 JQJ196644:JQJ196667 KAF196644:KAF196667 KKB196644:KKB196667 KTX196644:KTX196667 LDT196644:LDT196667 LNP196644:LNP196667 LXL196644:LXL196667 MHH196644:MHH196667 MRD196644:MRD196667 NAZ196644:NAZ196667 NKV196644:NKV196667 NUR196644:NUR196667 OEN196644:OEN196667 OOJ196644:OOJ196667 OYF196644:OYF196667 PIB196644:PIB196667 PRX196644:PRX196667 QBT196644:QBT196667 QLP196644:QLP196667 QVL196644:QVL196667 RFH196644:RFH196667 RPD196644:RPD196667 RYZ196644:RYZ196667 SIV196644:SIV196667 SSR196644:SSR196667 TCN196644:TCN196667 TMJ196644:TMJ196667 TWF196644:TWF196667 UGB196644:UGB196667 UPX196644:UPX196667 UZT196644:UZT196667 VJP196644:VJP196667 VTL196644:VTL196667 WDH196644:WDH196667 WND196644:WND196667 WWZ196644:WWZ196667 KN262180:KN262203 UJ262180:UJ262203 AEF262180:AEF262203 AOB262180:AOB262203 AXX262180:AXX262203 BHT262180:BHT262203 BRP262180:BRP262203 CBL262180:CBL262203 CLH262180:CLH262203 CVD262180:CVD262203 DEZ262180:DEZ262203 DOV262180:DOV262203 DYR262180:DYR262203 EIN262180:EIN262203 ESJ262180:ESJ262203 FCF262180:FCF262203 FMB262180:FMB262203 FVX262180:FVX262203 GFT262180:GFT262203 GPP262180:GPP262203 GZL262180:GZL262203 HJH262180:HJH262203 HTD262180:HTD262203 ICZ262180:ICZ262203 IMV262180:IMV262203 IWR262180:IWR262203 JGN262180:JGN262203 JQJ262180:JQJ262203 KAF262180:KAF262203 KKB262180:KKB262203 KTX262180:KTX262203 LDT262180:LDT262203 LNP262180:LNP262203 LXL262180:LXL262203 MHH262180:MHH262203 MRD262180:MRD262203 NAZ262180:NAZ262203 NKV262180:NKV262203 NUR262180:NUR262203 OEN262180:OEN262203 OOJ262180:OOJ262203 OYF262180:OYF262203 PIB262180:PIB262203 PRX262180:PRX262203 QBT262180:QBT262203 QLP262180:QLP262203 QVL262180:QVL262203 RFH262180:RFH262203 RPD262180:RPD262203 RYZ262180:RYZ262203 SIV262180:SIV262203 SSR262180:SSR262203 TCN262180:TCN262203 TMJ262180:TMJ262203 TWF262180:TWF262203 UGB262180:UGB262203 UPX262180:UPX262203 UZT262180:UZT262203 VJP262180:VJP262203 VTL262180:VTL262203 WDH262180:WDH262203 WND262180:WND262203 WWZ262180:WWZ262203 KN327716:KN327739 UJ327716:UJ327739 AEF327716:AEF327739 AOB327716:AOB327739 AXX327716:AXX327739 BHT327716:BHT327739 BRP327716:BRP327739 CBL327716:CBL327739 CLH327716:CLH327739 CVD327716:CVD327739 DEZ327716:DEZ327739 DOV327716:DOV327739 DYR327716:DYR327739 EIN327716:EIN327739 ESJ327716:ESJ327739 FCF327716:FCF327739 FMB327716:FMB327739 FVX327716:FVX327739 GFT327716:GFT327739 GPP327716:GPP327739 GZL327716:GZL327739 HJH327716:HJH327739 HTD327716:HTD327739 ICZ327716:ICZ327739 IMV327716:IMV327739 IWR327716:IWR327739 JGN327716:JGN327739 JQJ327716:JQJ327739 KAF327716:KAF327739 KKB327716:KKB327739 KTX327716:KTX327739 LDT327716:LDT327739 LNP327716:LNP327739 LXL327716:LXL327739 MHH327716:MHH327739 MRD327716:MRD327739 NAZ327716:NAZ327739 NKV327716:NKV327739 NUR327716:NUR327739 OEN327716:OEN327739 OOJ327716:OOJ327739 OYF327716:OYF327739 PIB327716:PIB327739 PRX327716:PRX327739 QBT327716:QBT327739 QLP327716:QLP327739 QVL327716:QVL327739 RFH327716:RFH327739 RPD327716:RPD327739 RYZ327716:RYZ327739 SIV327716:SIV327739 SSR327716:SSR327739 TCN327716:TCN327739 TMJ327716:TMJ327739 TWF327716:TWF327739 UGB327716:UGB327739 UPX327716:UPX327739 UZT327716:UZT327739 VJP327716:VJP327739 VTL327716:VTL327739 WDH327716:WDH327739 WND327716:WND327739 WWZ327716:WWZ327739 KN393252:KN393275 UJ393252:UJ393275 AEF393252:AEF393275 AOB393252:AOB393275 AXX393252:AXX393275 BHT393252:BHT393275 BRP393252:BRP393275 CBL393252:CBL393275 CLH393252:CLH393275 CVD393252:CVD393275 DEZ393252:DEZ393275 DOV393252:DOV393275 DYR393252:DYR393275 EIN393252:EIN393275 ESJ393252:ESJ393275 FCF393252:FCF393275 FMB393252:FMB393275 FVX393252:FVX393275 GFT393252:GFT393275 GPP393252:GPP393275 GZL393252:GZL393275 HJH393252:HJH393275 HTD393252:HTD393275 ICZ393252:ICZ393275 IMV393252:IMV393275 IWR393252:IWR393275 JGN393252:JGN393275 JQJ393252:JQJ393275 KAF393252:KAF393275 KKB393252:KKB393275 KTX393252:KTX393275 LDT393252:LDT393275 LNP393252:LNP393275 LXL393252:LXL393275 MHH393252:MHH393275 MRD393252:MRD393275 NAZ393252:NAZ393275 NKV393252:NKV393275 NUR393252:NUR393275 OEN393252:OEN393275 OOJ393252:OOJ393275 OYF393252:OYF393275 PIB393252:PIB393275 PRX393252:PRX393275 QBT393252:QBT393275 QLP393252:QLP393275 QVL393252:QVL393275 RFH393252:RFH393275 RPD393252:RPD393275 RYZ393252:RYZ393275 SIV393252:SIV393275 SSR393252:SSR393275 TCN393252:TCN393275 TMJ393252:TMJ393275 TWF393252:TWF393275 UGB393252:UGB393275 UPX393252:UPX393275 UZT393252:UZT393275 VJP393252:VJP393275 VTL393252:VTL393275 WDH393252:WDH393275 WND393252:WND393275 WWZ393252:WWZ393275 KN458788:KN458811 UJ458788:UJ458811 AEF458788:AEF458811 AOB458788:AOB458811 AXX458788:AXX458811 BHT458788:BHT458811 BRP458788:BRP458811 CBL458788:CBL458811 CLH458788:CLH458811 CVD458788:CVD458811 DEZ458788:DEZ458811 DOV458788:DOV458811 DYR458788:DYR458811 EIN458788:EIN458811 ESJ458788:ESJ458811 FCF458788:FCF458811 FMB458788:FMB458811 FVX458788:FVX458811 GFT458788:GFT458811 GPP458788:GPP458811 GZL458788:GZL458811 HJH458788:HJH458811 HTD458788:HTD458811 ICZ458788:ICZ458811 IMV458788:IMV458811 IWR458788:IWR458811 JGN458788:JGN458811 JQJ458788:JQJ458811 KAF458788:KAF458811 KKB458788:KKB458811 KTX458788:KTX458811 LDT458788:LDT458811 LNP458788:LNP458811 LXL458788:LXL458811 MHH458788:MHH458811 MRD458788:MRD458811 NAZ458788:NAZ458811 NKV458788:NKV458811 NUR458788:NUR458811 OEN458788:OEN458811 OOJ458788:OOJ458811 OYF458788:OYF458811 PIB458788:PIB458811 PRX458788:PRX458811 QBT458788:QBT458811 QLP458788:QLP458811 QVL458788:QVL458811 RFH458788:RFH458811 RPD458788:RPD458811 RYZ458788:RYZ458811 SIV458788:SIV458811 SSR458788:SSR458811 TCN458788:TCN458811 TMJ458788:TMJ458811 TWF458788:TWF458811 UGB458788:UGB458811 UPX458788:UPX458811 UZT458788:UZT458811 VJP458788:VJP458811 VTL458788:VTL458811 WDH458788:WDH458811 WND458788:WND458811 WWZ458788:WWZ458811 KN524324:KN524347 UJ524324:UJ524347 AEF524324:AEF524347 AOB524324:AOB524347 AXX524324:AXX524347 BHT524324:BHT524347 BRP524324:BRP524347 CBL524324:CBL524347 CLH524324:CLH524347 CVD524324:CVD524347 DEZ524324:DEZ524347 DOV524324:DOV524347 DYR524324:DYR524347 EIN524324:EIN524347 ESJ524324:ESJ524347 FCF524324:FCF524347 FMB524324:FMB524347 FVX524324:FVX524347 GFT524324:GFT524347 GPP524324:GPP524347 GZL524324:GZL524347 HJH524324:HJH524347 HTD524324:HTD524347 ICZ524324:ICZ524347 IMV524324:IMV524347 IWR524324:IWR524347 JGN524324:JGN524347 JQJ524324:JQJ524347 KAF524324:KAF524347 KKB524324:KKB524347 KTX524324:KTX524347 LDT524324:LDT524347 LNP524324:LNP524347 LXL524324:LXL524347 MHH524324:MHH524347 MRD524324:MRD524347 NAZ524324:NAZ524347 NKV524324:NKV524347 NUR524324:NUR524347 OEN524324:OEN524347 OOJ524324:OOJ524347 OYF524324:OYF524347 PIB524324:PIB524347 PRX524324:PRX524347 QBT524324:QBT524347 QLP524324:QLP524347 QVL524324:QVL524347 RFH524324:RFH524347 RPD524324:RPD524347 RYZ524324:RYZ524347 SIV524324:SIV524347 SSR524324:SSR524347 TCN524324:TCN524347 TMJ524324:TMJ524347 TWF524324:TWF524347 UGB524324:UGB524347 UPX524324:UPX524347 UZT524324:UZT524347 VJP524324:VJP524347 VTL524324:VTL524347 WDH524324:WDH524347 WND524324:WND524347 WWZ524324:WWZ524347 KN589860:KN589883 UJ589860:UJ589883 AEF589860:AEF589883 AOB589860:AOB589883 AXX589860:AXX589883 BHT589860:BHT589883 BRP589860:BRP589883 CBL589860:CBL589883 CLH589860:CLH589883 CVD589860:CVD589883 DEZ589860:DEZ589883 DOV589860:DOV589883 DYR589860:DYR589883 EIN589860:EIN589883 ESJ589860:ESJ589883 FCF589860:FCF589883 FMB589860:FMB589883 FVX589860:FVX589883 GFT589860:GFT589883 GPP589860:GPP589883 GZL589860:GZL589883 HJH589860:HJH589883 HTD589860:HTD589883 ICZ589860:ICZ589883 IMV589860:IMV589883 IWR589860:IWR589883 JGN589860:JGN589883 JQJ589860:JQJ589883 KAF589860:KAF589883 KKB589860:KKB589883 KTX589860:KTX589883 LDT589860:LDT589883 LNP589860:LNP589883 LXL589860:LXL589883 MHH589860:MHH589883 MRD589860:MRD589883 NAZ589860:NAZ589883 NKV589860:NKV589883 NUR589860:NUR589883 OEN589860:OEN589883 OOJ589860:OOJ589883 OYF589860:OYF589883 PIB589860:PIB589883 PRX589860:PRX589883 QBT589860:QBT589883 QLP589860:QLP589883 QVL589860:QVL589883 RFH589860:RFH589883 RPD589860:RPD589883 RYZ589860:RYZ589883 SIV589860:SIV589883 SSR589860:SSR589883 TCN589860:TCN589883 TMJ589860:TMJ589883 TWF589860:TWF589883 UGB589860:UGB589883 UPX589860:UPX589883 UZT589860:UZT589883 VJP589860:VJP589883 VTL589860:VTL589883 WDH589860:WDH589883 WND589860:WND589883 WWZ589860:WWZ589883 KN655396:KN655419 UJ655396:UJ655419 AEF655396:AEF655419 AOB655396:AOB655419 AXX655396:AXX655419 BHT655396:BHT655419 BRP655396:BRP655419 CBL655396:CBL655419 CLH655396:CLH655419 CVD655396:CVD655419 DEZ655396:DEZ655419 DOV655396:DOV655419 DYR655396:DYR655419 EIN655396:EIN655419 ESJ655396:ESJ655419 FCF655396:FCF655419 FMB655396:FMB655419 FVX655396:FVX655419 GFT655396:GFT655419 GPP655396:GPP655419 GZL655396:GZL655419 HJH655396:HJH655419 HTD655396:HTD655419 ICZ655396:ICZ655419 IMV655396:IMV655419 IWR655396:IWR655419 JGN655396:JGN655419 JQJ655396:JQJ655419 KAF655396:KAF655419 KKB655396:KKB655419 KTX655396:KTX655419 LDT655396:LDT655419 LNP655396:LNP655419 LXL655396:LXL655419 MHH655396:MHH655419 MRD655396:MRD655419 NAZ655396:NAZ655419 NKV655396:NKV655419 NUR655396:NUR655419 OEN655396:OEN655419 OOJ655396:OOJ655419 OYF655396:OYF655419 PIB655396:PIB655419 PRX655396:PRX655419 QBT655396:QBT655419 QLP655396:QLP655419 QVL655396:QVL655419 RFH655396:RFH655419 RPD655396:RPD655419 RYZ655396:RYZ655419 SIV655396:SIV655419 SSR655396:SSR655419 TCN655396:TCN655419 TMJ655396:TMJ655419 TWF655396:TWF655419 UGB655396:UGB655419 UPX655396:UPX655419 UZT655396:UZT655419 VJP655396:VJP655419 VTL655396:VTL655419 WDH655396:WDH655419 WND655396:WND655419 WWZ655396:WWZ655419 KN720932:KN720955 UJ720932:UJ720955 AEF720932:AEF720955 AOB720932:AOB720955 AXX720932:AXX720955 BHT720932:BHT720955 BRP720932:BRP720955 CBL720932:CBL720955 CLH720932:CLH720955 CVD720932:CVD720955 DEZ720932:DEZ720955 DOV720932:DOV720955 DYR720932:DYR720955 EIN720932:EIN720955 ESJ720932:ESJ720955 FCF720932:FCF720955 FMB720932:FMB720955 FVX720932:FVX720955 GFT720932:GFT720955 GPP720932:GPP720955 GZL720932:GZL720955 HJH720932:HJH720955 HTD720932:HTD720955 ICZ720932:ICZ720955 IMV720932:IMV720955 IWR720932:IWR720955 JGN720932:JGN720955 JQJ720932:JQJ720955 KAF720932:KAF720955 KKB720932:KKB720955 KTX720932:KTX720955 LDT720932:LDT720955 LNP720932:LNP720955 LXL720932:LXL720955 MHH720932:MHH720955 MRD720932:MRD720955 NAZ720932:NAZ720955 NKV720932:NKV720955 NUR720932:NUR720955 OEN720932:OEN720955 OOJ720932:OOJ720955 OYF720932:OYF720955 PIB720932:PIB720955 PRX720932:PRX720955 QBT720932:QBT720955 QLP720932:QLP720955 QVL720932:QVL720955 RFH720932:RFH720955 RPD720932:RPD720955 RYZ720932:RYZ720955 SIV720932:SIV720955 SSR720932:SSR720955 TCN720932:TCN720955 TMJ720932:TMJ720955 TWF720932:TWF720955 UGB720932:UGB720955 UPX720932:UPX720955 UZT720932:UZT720955 VJP720932:VJP720955 VTL720932:VTL720955 WDH720932:WDH720955 WND720932:WND720955 WWZ720932:WWZ720955 KN786468:KN786491 UJ786468:UJ786491 AEF786468:AEF786491 AOB786468:AOB786491 AXX786468:AXX786491 BHT786468:BHT786491 BRP786468:BRP786491 CBL786468:CBL786491 CLH786468:CLH786491 CVD786468:CVD786491 DEZ786468:DEZ786491 DOV786468:DOV786491 DYR786468:DYR786491 EIN786468:EIN786491 ESJ786468:ESJ786491 FCF786468:FCF786491 FMB786468:FMB786491 FVX786468:FVX786491 GFT786468:GFT786491 GPP786468:GPP786491 GZL786468:GZL786491 HJH786468:HJH786491 HTD786468:HTD786491 ICZ786468:ICZ786491 IMV786468:IMV786491 IWR786468:IWR786491 JGN786468:JGN786491 JQJ786468:JQJ786491 KAF786468:KAF786491 KKB786468:KKB786491 KTX786468:KTX786491 LDT786468:LDT786491 LNP786468:LNP786491 LXL786468:LXL786491 MHH786468:MHH786491 MRD786468:MRD786491 NAZ786468:NAZ786491 NKV786468:NKV786491 NUR786468:NUR786491 OEN786468:OEN786491 OOJ786468:OOJ786491 OYF786468:OYF786491 PIB786468:PIB786491 PRX786468:PRX786491 QBT786468:QBT786491 QLP786468:QLP786491 QVL786468:QVL786491 RFH786468:RFH786491 RPD786468:RPD786491 RYZ786468:RYZ786491 SIV786468:SIV786491 SSR786468:SSR786491 TCN786468:TCN786491 TMJ786468:TMJ786491 TWF786468:TWF786491 UGB786468:UGB786491 UPX786468:UPX786491 UZT786468:UZT786491 VJP786468:VJP786491 VTL786468:VTL786491 WDH786468:WDH786491 WND786468:WND786491 WWZ786468:WWZ786491 KN852004:KN852027 UJ852004:UJ852027 AEF852004:AEF852027 AOB852004:AOB852027 AXX852004:AXX852027 BHT852004:BHT852027 BRP852004:BRP852027 CBL852004:CBL852027 CLH852004:CLH852027 CVD852004:CVD852027 DEZ852004:DEZ852027 DOV852004:DOV852027 DYR852004:DYR852027 EIN852004:EIN852027 ESJ852004:ESJ852027 FCF852004:FCF852027 FMB852004:FMB852027 FVX852004:FVX852027 GFT852004:GFT852027 GPP852004:GPP852027 GZL852004:GZL852027 HJH852004:HJH852027 HTD852004:HTD852027 ICZ852004:ICZ852027 IMV852004:IMV852027 IWR852004:IWR852027 JGN852004:JGN852027 JQJ852004:JQJ852027 KAF852004:KAF852027 KKB852004:KKB852027 KTX852004:KTX852027 LDT852004:LDT852027 LNP852004:LNP852027 LXL852004:LXL852027 MHH852004:MHH852027 MRD852004:MRD852027 NAZ852004:NAZ852027 NKV852004:NKV852027 NUR852004:NUR852027 OEN852004:OEN852027 OOJ852004:OOJ852027 OYF852004:OYF852027 PIB852004:PIB852027 PRX852004:PRX852027 QBT852004:QBT852027 QLP852004:QLP852027 QVL852004:QVL852027 RFH852004:RFH852027 RPD852004:RPD852027 RYZ852004:RYZ852027 SIV852004:SIV852027 SSR852004:SSR852027 TCN852004:TCN852027 TMJ852004:TMJ852027 TWF852004:TWF852027 UGB852004:UGB852027 UPX852004:UPX852027 UZT852004:UZT852027 VJP852004:VJP852027 VTL852004:VTL852027 WDH852004:WDH852027 WND852004:WND852027 WWZ852004:WWZ852027 KN917540:KN917563 UJ917540:UJ917563 AEF917540:AEF917563 AOB917540:AOB917563 AXX917540:AXX917563 BHT917540:BHT917563 BRP917540:BRP917563 CBL917540:CBL917563 CLH917540:CLH917563 CVD917540:CVD917563 DEZ917540:DEZ917563 DOV917540:DOV917563 DYR917540:DYR917563 EIN917540:EIN917563 ESJ917540:ESJ917563 FCF917540:FCF917563 FMB917540:FMB917563 FVX917540:FVX917563 GFT917540:GFT917563 GPP917540:GPP917563 GZL917540:GZL917563 HJH917540:HJH917563 HTD917540:HTD917563 ICZ917540:ICZ917563 IMV917540:IMV917563 IWR917540:IWR917563 JGN917540:JGN917563 JQJ917540:JQJ917563 KAF917540:KAF917563 KKB917540:KKB917563 KTX917540:KTX917563 LDT917540:LDT917563 LNP917540:LNP917563 LXL917540:LXL917563 MHH917540:MHH917563 MRD917540:MRD917563 NAZ917540:NAZ917563 NKV917540:NKV917563 NUR917540:NUR917563 OEN917540:OEN917563 OOJ917540:OOJ917563 OYF917540:OYF917563 PIB917540:PIB917563 PRX917540:PRX917563 QBT917540:QBT917563 QLP917540:QLP917563 QVL917540:QVL917563 RFH917540:RFH917563 RPD917540:RPD917563 RYZ917540:RYZ917563 SIV917540:SIV917563 SSR917540:SSR917563 TCN917540:TCN917563 TMJ917540:TMJ917563 TWF917540:TWF917563 UGB917540:UGB917563 UPX917540:UPX917563 UZT917540:UZT917563 VJP917540:VJP917563 VTL917540:VTL917563 WDH917540:WDH917563 WND917540:WND917563 WWZ917540:WWZ917563 KN983076:KN983099 UJ983076:UJ983099 AEF983076:AEF983099 AOB983076:AOB983099 AXX983076:AXX983099 BHT983076:BHT983099 BRP983076:BRP983099 CBL983076:CBL983099 CLH983076:CLH983099 CVD983076:CVD983099 DEZ983076:DEZ983099 DOV983076:DOV983099 DYR983076:DYR983099 EIN983076:EIN983099 ESJ983076:ESJ983099 FCF983076:FCF983099 FMB983076:FMB983099 FVX983076:FVX983099 GFT983076:GFT983099 GPP983076:GPP983099 GZL983076:GZL983099 HJH983076:HJH983099 HTD983076:HTD983099 ICZ983076:ICZ983099 IMV983076:IMV983099 IWR983076:IWR983099 JGN983076:JGN983099 JQJ983076:JQJ983099 KAF983076:KAF983099 KKB983076:KKB983099 KTX983076:KTX983099 LDT983076:LDT983099 LNP983076:LNP983099 LXL983076:LXL983099 MHH983076:MHH983099 MRD983076:MRD983099 NAZ983076:NAZ983099 NKV983076:NKV983099 NUR983076:NUR983099 OEN983076:OEN983099 OOJ983076:OOJ983099 OYF983076:OYF983099 PIB983076:PIB983099 PRX983076:PRX983099 QBT983076:QBT983099 QLP983076:QLP983099 QVL983076:QVL983099 RFH983076:RFH983099 RPD983076:RPD983099 RYZ983076:RYZ983099 SIV983076:SIV983099 SSR983076:SSR983099 TCN983076:TCN983099 TMJ983076:TMJ983099 TWF983076:TWF983099 UGB983076:UGB983099 UPX983076:UPX983099 UZT983076:UZT983099 VJP983076:VJP983099 VTL983076:VTL983099 WDH983076:WDH983099 WND983076:WND983099 WWZ983076:WWZ983099 WWK983076:WWK983904 JY65572:JY66400 TU65572:TU66400 ADQ65572:ADQ66400 ANM65572:ANM66400 AXI65572:AXI66400 BHE65572:BHE66400 BRA65572:BRA66400 CAW65572:CAW66400 CKS65572:CKS66400 CUO65572:CUO66400 DEK65572:DEK66400 DOG65572:DOG66400 DYC65572:DYC66400 EHY65572:EHY66400 ERU65572:ERU66400 FBQ65572:FBQ66400 FLM65572:FLM66400 FVI65572:FVI66400 GFE65572:GFE66400 GPA65572:GPA66400 GYW65572:GYW66400 HIS65572:HIS66400 HSO65572:HSO66400 ICK65572:ICK66400 IMG65572:IMG66400 IWC65572:IWC66400 JFY65572:JFY66400 JPU65572:JPU66400 JZQ65572:JZQ66400 KJM65572:KJM66400 KTI65572:KTI66400 LDE65572:LDE66400 LNA65572:LNA66400 LWW65572:LWW66400 MGS65572:MGS66400 MQO65572:MQO66400 NAK65572:NAK66400 NKG65572:NKG66400 NUC65572:NUC66400 ODY65572:ODY66400 ONU65572:ONU66400 OXQ65572:OXQ66400 PHM65572:PHM66400 PRI65572:PRI66400 QBE65572:QBE66400 QLA65572:QLA66400 QUW65572:QUW66400 RES65572:RES66400 ROO65572:ROO66400 RYK65572:RYK66400 SIG65572:SIG66400 SSC65572:SSC66400 TBY65572:TBY66400 TLU65572:TLU66400 TVQ65572:TVQ66400 UFM65572:UFM66400 UPI65572:UPI66400 UZE65572:UZE66400 VJA65572:VJA66400 VSW65572:VSW66400 WCS65572:WCS66400 WMO65572:WMO66400 WWK65572:WWK66400 JY131108:JY131936 TU131108:TU131936 ADQ131108:ADQ131936 ANM131108:ANM131936 AXI131108:AXI131936 BHE131108:BHE131936 BRA131108:BRA131936 CAW131108:CAW131936 CKS131108:CKS131936 CUO131108:CUO131936 DEK131108:DEK131936 DOG131108:DOG131936 DYC131108:DYC131936 EHY131108:EHY131936 ERU131108:ERU131936 FBQ131108:FBQ131936 FLM131108:FLM131936 FVI131108:FVI131936 GFE131108:GFE131936 GPA131108:GPA131936 GYW131108:GYW131936 HIS131108:HIS131936 HSO131108:HSO131936 ICK131108:ICK131936 IMG131108:IMG131936 IWC131108:IWC131936 JFY131108:JFY131936 JPU131108:JPU131936 JZQ131108:JZQ131936 KJM131108:KJM131936 KTI131108:KTI131936 LDE131108:LDE131936 LNA131108:LNA131936 LWW131108:LWW131936 MGS131108:MGS131936 MQO131108:MQO131936 NAK131108:NAK131936 NKG131108:NKG131936 NUC131108:NUC131936 ODY131108:ODY131936 ONU131108:ONU131936 OXQ131108:OXQ131936 PHM131108:PHM131936 PRI131108:PRI131936 QBE131108:QBE131936 QLA131108:QLA131936 QUW131108:QUW131936 RES131108:RES131936 ROO131108:ROO131936 RYK131108:RYK131936 SIG131108:SIG131936 SSC131108:SSC131936 TBY131108:TBY131936 TLU131108:TLU131936 TVQ131108:TVQ131936 UFM131108:UFM131936 UPI131108:UPI131936 UZE131108:UZE131936 VJA131108:VJA131936 VSW131108:VSW131936 WCS131108:WCS131936 WMO131108:WMO131936 WWK131108:WWK131936 JY196644:JY197472 TU196644:TU197472 ADQ196644:ADQ197472 ANM196644:ANM197472 AXI196644:AXI197472 BHE196644:BHE197472 BRA196644:BRA197472 CAW196644:CAW197472 CKS196644:CKS197472 CUO196644:CUO197472 DEK196644:DEK197472 DOG196644:DOG197472 DYC196644:DYC197472 EHY196644:EHY197472 ERU196644:ERU197472 FBQ196644:FBQ197472 FLM196644:FLM197472 FVI196644:FVI197472 GFE196644:GFE197472 GPA196644:GPA197472 GYW196644:GYW197472 HIS196644:HIS197472 HSO196644:HSO197472 ICK196644:ICK197472 IMG196644:IMG197472 IWC196644:IWC197472 JFY196644:JFY197472 JPU196644:JPU197472 JZQ196644:JZQ197472 KJM196644:KJM197472 KTI196644:KTI197472 LDE196644:LDE197472 LNA196644:LNA197472 LWW196644:LWW197472 MGS196644:MGS197472 MQO196644:MQO197472 NAK196644:NAK197472 NKG196644:NKG197472 NUC196644:NUC197472 ODY196644:ODY197472 ONU196644:ONU197472 OXQ196644:OXQ197472 PHM196644:PHM197472 PRI196644:PRI197472 QBE196644:QBE197472 QLA196644:QLA197472 QUW196644:QUW197472 RES196644:RES197472 ROO196644:ROO197472 RYK196644:RYK197472 SIG196644:SIG197472 SSC196644:SSC197472 TBY196644:TBY197472 TLU196644:TLU197472 TVQ196644:TVQ197472 UFM196644:UFM197472 UPI196644:UPI197472 UZE196644:UZE197472 VJA196644:VJA197472 VSW196644:VSW197472 WCS196644:WCS197472 WMO196644:WMO197472 WWK196644:WWK197472 JY262180:JY263008 TU262180:TU263008 ADQ262180:ADQ263008 ANM262180:ANM263008 AXI262180:AXI263008 BHE262180:BHE263008 BRA262180:BRA263008 CAW262180:CAW263008 CKS262180:CKS263008 CUO262180:CUO263008 DEK262180:DEK263008 DOG262180:DOG263008 DYC262180:DYC263008 EHY262180:EHY263008 ERU262180:ERU263008 FBQ262180:FBQ263008 FLM262180:FLM263008 FVI262180:FVI263008 GFE262180:GFE263008 GPA262180:GPA263008 GYW262180:GYW263008 HIS262180:HIS263008 HSO262180:HSO263008 ICK262180:ICK263008 IMG262180:IMG263008 IWC262180:IWC263008 JFY262180:JFY263008 JPU262180:JPU263008 JZQ262180:JZQ263008 KJM262180:KJM263008 KTI262180:KTI263008 LDE262180:LDE263008 LNA262180:LNA263008 LWW262180:LWW263008 MGS262180:MGS263008 MQO262180:MQO263008 NAK262180:NAK263008 NKG262180:NKG263008 NUC262180:NUC263008 ODY262180:ODY263008 ONU262180:ONU263008 OXQ262180:OXQ263008 PHM262180:PHM263008 PRI262180:PRI263008 QBE262180:QBE263008 QLA262180:QLA263008 QUW262180:QUW263008 RES262180:RES263008 ROO262180:ROO263008 RYK262180:RYK263008 SIG262180:SIG263008 SSC262180:SSC263008 TBY262180:TBY263008 TLU262180:TLU263008 TVQ262180:TVQ263008 UFM262180:UFM263008 UPI262180:UPI263008 UZE262180:UZE263008 VJA262180:VJA263008 VSW262180:VSW263008 WCS262180:WCS263008 WMO262180:WMO263008 WWK262180:WWK263008 JY327716:JY328544 TU327716:TU328544 ADQ327716:ADQ328544 ANM327716:ANM328544 AXI327716:AXI328544 BHE327716:BHE328544 BRA327716:BRA328544 CAW327716:CAW328544 CKS327716:CKS328544 CUO327716:CUO328544 DEK327716:DEK328544 DOG327716:DOG328544 DYC327716:DYC328544 EHY327716:EHY328544 ERU327716:ERU328544 FBQ327716:FBQ328544 FLM327716:FLM328544 FVI327716:FVI328544 GFE327716:GFE328544 GPA327716:GPA328544 GYW327716:GYW328544 HIS327716:HIS328544 HSO327716:HSO328544 ICK327716:ICK328544 IMG327716:IMG328544 IWC327716:IWC328544 JFY327716:JFY328544 JPU327716:JPU328544 JZQ327716:JZQ328544 KJM327716:KJM328544 KTI327716:KTI328544 LDE327716:LDE328544 LNA327716:LNA328544 LWW327716:LWW328544 MGS327716:MGS328544 MQO327716:MQO328544 NAK327716:NAK328544 NKG327716:NKG328544 NUC327716:NUC328544 ODY327716:ODY328544 ONU327716:ONU328544 OXQ327716:OXQ328544 PHM327716:PHM328544 PRI327716:PRI328544 QBE327716:QBE328544 QLA327716:QLA328544 QUW327716:QUW328544 RES327716:RES328544 ROO327716:ROO328544 RYK327716:RYK328544 SIG327716:SIG328544 SSC327716:SSC328544 TBY327716:TBY328544 TLU327716:TLU328544 TVQ327716:TVQ328544 UFM327716:UFM328544 UPI327716:UPI328544 UZE327716:UZE328544 VJA327716:VJA328544 VSW327716:VSW328544 WCS327716:WCS328544 WMO327716:WMO328544 WWK327716:WWK328544 JY393252:JY394080 TU393252:TU394080 ADQ393252:ADQ394080 ANM393252:ANM394080 AXI393252:AXI394080 BHE393252:BHE394080 BRA393252:BRA394080 CAW393252:CAW394080 CKS393252:CKS394080 CUO393252:CUO394080 DEK393252:DEK394080 DOG393252:DOG394080 DYC393252:DYC394080 EHY393252:EHY394080 ERU393252:ERU394080 FBQ393252:FBQ394080 FLM393252:FLM394080 FVI393252:FVI394080 GFE393252:GFE394080 GPA393252:GPA394080 GYW393252:GYW394080 HIS393252:HIS394080 HSO393252:HSO394080 ICK393252:ICK394080 IMG393252:IMG394080 IWC393252:IWC394080 JFY393252:JFY394080 JPU393252:JPU394080 JZQ393252:JZQ394080 KJM393252:KJM394080 KTI393252:KTI394080 LDE393252:LDE394080 LNA393252:LNA394080 LWW393252:LWW394080 MGS393252:MGS394080 MQO393252:MQO394080 NAK393252:NAK394080 NKG393252:NKG394080 NUC393252:NUC394080 ODY393252:ODY394080 ONU393252:ONU394080 OXQ393252:OXQ394080 PHM393252:PHM394080 PRI393252:PRI394080 QBE393252:QBE394080 QLA393252:QLA394080 QUW393252:QUW394080 RES393252:RES394080 ROO393252:ROO394080 RYK393252:RYK394080 SIG393252:SIG394080 SSC393252:SSC394080 TBY393252:TBY394080 TLU393252:TLU394080 TVQ393252:TVQ394080 UFM393252:UFM394080 UPI393252:UPI394080 UZE393252:UZE394080 VJA393252:VJA394080 VSW393252:VSW394080 WCS393252:WCS394080 WMO393252:WMO394080 WWK393252:WWK394080 JY458788:JY459616 TU458788:TU459616 ADQ458788:ADQ459616 ANM458788:ANM459616 AXI458788:AXI459616 BHE458788:BHE459616 BRA458788:BRA459616 CAW458788:CAW459616 CKS458788:CKS459616 CUO458788:CUO459616 DEK458788:DEK459616 DOG458788:DOG459616 DYC458788:DYC459616 EHY458788:EHY459616 ERU458788:ERU459616 FBQ458788:FBQ459616 FLM458788:FLM459616 FVI458788:FVI459616 GFE458788:GFE459616 GPA458788:GPA459616 GYW458788:GYW459616 HIS458788:HIS459616 HSO458788:HSO459616 ICK458788:ICK459616 IMG458788:IMG459616 IWC458788:IWC459616 JFY458788:JFY459616 JPU458788:JPU459616 JZQ458788:JZQ459616 KJM458788:KJM459616 KTI458788:KTI459616 LDE458788:LDE459616 LNA458788:LNA459616 LWW458788:LWW459616 MGS458788:MGS459616 MQO458788:MQO459616 NAK458788:NAK459616 NKG458788:NKG459616 NUC458788:NUC459616 ODY458788:ODY459616 ONU458788:ONU459616 OXQ458788:OXQ459616 PHM458788:PHM459616 PRI458788:PRI459616 QBE458788:QBE459616 QLA458788:QLA459616 QUW458788:QUW459616 RES458788:RES459616 ROO458788:ROO459616 RYK458788:RYK459616 SIG458788:SIG459616 SSC458788:SSC459616 TBY458788:TBY459616 TLU458788:TLU459616 TVQ458788:TVQ459616 UFM458788:UFM459616 UPI458788:UPI459616 UZE458788:UZE459616 VJA458788:VJA459616 VSW458788:VSW459616 WCS458788:WCS459616 WMO458788:WMO459616 WWK458788:WWK459616 JY524324:JY525152 TU524324:TU525152 ADQ524324:ADQ525152 ANM524324:ANM525152 AXI524324:AXI525152 BHE524324:BHE525152 BRA524324:BRA525152 CAW524324:CAW525152 CKS524324:CKS525152 CUO524324:CUO525152 DEK524324:DEK525152 DOG524324:DOG525152 DYC524324:DYC525152 EHY524324:EHY525152 ERU524324:ERU525152 FBQ524324:FBQ525152 FLM524324:FLM525152 FVI524324:FVI525152 GFE524324:GFE525152 GPA524324:GPA525152 GYW524324:GYW525152 HIS524324:HIS525152 HSO524324:HSO525152 ICK524324:ICK525152 IMG524324:IMG525152 IWC524324:IWC525152 JFY524324:JFY525152 JPU524324:JPU525152 JZQ524324:JZQ525152 KJM524324:KJM525152 KTI524324:KTI525152 LDE524324:LDE525152 LNA524324:LNA525152 LWW524324:LWW525152 MGS524324:MGS525152 MQO524324:MQO525152 NAK524324:NAK525152 NKG524324:NKG525152 NUC524324:NUC525152 ODY524324:ODY525152 ONU524324:ONU525152 OXQ524324:OXQ525152 PHM524324:PHM525152 PRI524324:PRI525152 QBE524324:QBE525152 QLA524324:QLA525152 QUW524324:QUW525152 RES524324:RES525152 ROO524324:ROO525152 RYK524324:RYK525152 SIG524324:SIG525152 SSC524324:SSC525152 TBY524324:TBY525152 TLU524324:TLU525152 TVQ524324:TVQ525152 UFM524324:UFM525152 UPI524324:UPI525152 UZE524324:UZE525152 VJA524324:VJA525152 VSW524324:VSW525152 WCS524324:WCS525152 WMO524324:WMO525152 WWK524324:WWK525152 JY589860:JY590688 TU589860:TU590688 ADQ589860:ADQ590688 ANM589860:ANM590688 AXI589860:AXI590688 BHE589860:BHE590688 BRA589860:BRA590688 CAW589860:CAW590688 CKS589860:CKS590688 CUO589860:CUO590688 DEK589860:DEK590688 DOG589860:DOG590688 DYC589860:DYC590688 EHY589860:EHY590688 ERU589860:ERU590688 FBQ589860:FBQ590688 FLM589860:FLM590688 FVI589860:FVI590688 GFE589860:GFE590688 GPA589860:GPA590688 GYW589860:GYW590688 HIS589860:HIS590688 HSO589860:HSO590688 ICK589860:ICK590688 IMG589860:IMG590688 IWC589860:IWC590688 JFY589860:JFY590688 JPU589860:JPU590688 JZQ589860:JZQ590688 KJM589860:KJM590688 KTI589860:KTI590688 LDE589860:LDE590688 LNA589860:LNA590688 LWW589860:LWW590688 MGS589860:MGS590688 MQO589860:MQO590688 NAK589860:NAK590688 NKG589860:NKG590688 NUC589860:NUC590688 ODY589860:ODY590688 ONU589860:ONU590688 OXQ589860:OXQ590688 PHM589860:PHM590688 PRI589860:PRI590688 QBE589860:QBE590688 QLA589860:QLA590688 QUW589860:QUW590688 RES589860:RES590688 ROO589860:ROO590688 RYK589860:RYK590688 SIG589860:SIG590688 SSC589860:SSC590688 TBY589860:TBY590688 TLU589860:TLU590688 TVQ589860:TVQ590688 UFM589860:UFM590688 UPI589860:UPI590688 UZE589860:UZE590688 VJA589860:VJA590688 VSW589860:VSW590688 WCS589860:WCS590688 WMO589860:WMO590688 WWK589860:WWK590688 JY655396:JY656224 TU655396:TU656224 ADQ655396:ADQ656224 ANM655396:ANM656224 AXI655396:AXI656224 BHE655396:BHE656224 BRA655396:BRA656224 CAW655396:CAW656224 CKS655396:CKS656224 CUO655396:CUO656224 DEK655396:DEK656224 DOG655396:DOG656224 DYC655396:DYC656224 EHY655396:EHY656224 ERU655396:ERU656224 FBQ655396:FBQ656224 FLM655396:FLM656224 FVI655396:FVI656224 GFE655396:GFE656224 GPA655396:GPA656224 GYW655396:GYW656224 HIS655396:HIS656224 HSO655396:HSO656224 ICK655396:ICK656224 IMG655396:IMG656224 IWC655396:IWC656224 JFY655396:JFY656224 JPU655396:JPU656224 JZQ655396:JZQ656224 KJM655396:KJM656224 KTI655396:KTI656224 LDE655396:LDE656224 LNA655396:LNA656224 LWW655396:LWW656224 MGS655396:MGS656224 MQO655396:MQO656224 NAK655396:NAK656224 NKG655396:NKG656224 NUC655396:NUC656224 ODY655396:ODY656224 ONU655396:ONU656224 OXQ655396:OXQ656224 PHM655396:PHM656224 PRI655396:PRI656224 QBE655396:QBE656224 QLA655396:QLA656224 QUW655396:QUW656224 RES655396:RES656224 ROO655396:ROO656224 RYK655396:RYK656224 SIG655396:SIG656224 SSC655396:SSC656224 TBY655396:TBY656224 TLU655396:TLU656224 TVQ655396:TVQ656224 UFM655396:UFM656224 UPI655396:UPI656224 UZE655396:UZE656224 VJA655396:VJA656224 VSW655396:VSW656224 WCS655396:WCS656224 WMO655396:WMO656224 WWK655396:WWK656224 JY720932:JY721760 TU720932:TU721760 ADQ720932:ADQ721760 ANM720932:ANM721760 AXI720932:AXI721760 BHE720932:BHE721760 BRA720932:BRA721760 CAW720932:CAW721760 CKS720932:CKS721760 CUO720932:CUO721760 DEK720932:DEK721760 DOG720932:DOG721760 DYC720932:DYC721760 EHY720932:EHY721760 ERU720932:ERU721760 FBQ720932:FBQ721760 FLM720932:FLM721760 FVI720932:FVI721760 GFE720932:GFE721760 GPA720932:GPA721760 GYW720932:GYW721760 HIS720932:HIS721760 HSO720932:HSO721760 ICK720932:ICK721760 IMG720932:IMG721760 IWC720932:IWC721760 JFY720932:JFY721760 JPU720932:JPU721760 JZQ720932:JZQ721760 KJM720932:KJM721760 KTI720932:KTI721760 LDE720932:LDE721760 LNA720932:LNA721760 LWW720932:LWW721760 MGS720932:MGS721760 MQO720932:MQO721760 NAK720932:NAK721760 NKG720932:NKG721760 NUC720932:NUC721760 ODY720932:ODY721760 ONU720932:ONU721760 OXQ720932:OXQ721760 PHM720932:PHM721760 PRI720932:PRI721760 QBE720932:QBE721760 QLA720932:QLA721760 QUW720932:QUW721760 RES720932:RES721760 ROO720932:ROO721760 RYK720932:RYK721760 SIG720932:SIG721760 SSC720932:SSC721760 TBY720932:TBY721760 TLU720932:TLU721760 TVQ720932:TVQ721760 UFM720932:UFM721760 UPI720932:UPI721760 UZE720932:UZE721760 VJA720932:VJA721760 VSW720932:VSW721760 WCS720932:WCS721760 WMO720932:WMO721760 WWK720932:WWK721760 JY786468:JY787296 TU786468:TU787296 ADQ786468:ADQ787296 ANM786468:ANM787296 AXI786468:AXI787296 BHE786468:BHE787296 BRA786468:BRA787296 CAW786468:CAW787296 CKS786468:CKS787296 CUO786468:CUO787296 DEK786468:DEK787296 DOG786468:DOG787296 DYC786468:DYC787296 EHY786468:EHY787296 ERU786468:ERU787296 FBQ786468:FBQ787296 FLM786468:FLM787296 FVI786468:FVI787296 GFE786468:GFE787296 GPA786468:GPA787296 GYW786468:GYW787296 HIS786468:HIS787296 HSO786468:HSO787296 ICK786468:ICK787296 IMG786468:IMG787296 IWC786468:IWC787296 JFY786468:JFY787296 JPU786468:JPU787296 JZQ786468:JZQ787296 KJM786468:KJM787296 KTI786468:KTI787296 LDE786468:LDE787296 LNA786468:LNA787296 LWW786468:LWW787296 MGS786468:MGS787296 MQO786468:MQO787296 NAK786468:NAK787296 NKG786468:NKG787296 NUC786468:NUC787296 ODY786468:ODY787296 ONU786468:ONU787296 OXQ786468:OXQ787296 PHM786468:PHM787296 PRI786468:PRI787296 QBE786468:QBE787296 QLA786468:QLA787296 QUW786468:QUW787296 RES786468:RES787296 ROO786468:ROO787296 RYK786468:RYK787296 SIG786468:SIG787296 SSC786468:SSC787296 TBY786468:TBY787296 TLU786468:TLU787296 TVQ786468:TVQ787296 UFM786468:UFM787296 UPI786468:UPI787296 UZE786468:UZE787296 VJA786468:VJA787296 VSW786468:VSW787296 WCS786468:WCS787296 WMO786468:WMO787296 WWK786468:WWK787296 JY852004:JY852832 TU852004:TU852832 ADQ852004:ADQ852832 ANM852004:ANM852832 AXI852004:AXI852832 BHE852004:BHE852832 BRA852004:BRA852832 CAW852004:CAW852832 CKS852004:CKS852832 CUO852004:CUO852832 DEK852004:DEK852832 DOG852004:DOG852832 DYC852004:DYC852832 EHY852004:EHY852832 ERU852004:ERU852832 FBQ852004:FBQ852832 FLM852004:FLM852832 FVI852004:FVI852832 GFE852004:GFE852832 GPA852004:GPA852832 GYW852004:GYW852832 HIS852004:HIS852832 HSO852004:HSO852832 ICK852004:ICK852832 IMG852004:IMG852832 IWC852004:IWC852832 JFY852004:JFY852832 JPU852004:JPU852832 JZQ852004:JZQ852832 KJM852004:KJM852832 KTI852004:KTI852832 LDE852004:LDE852832 LNA852004:LNA852832 LWW852004:LWW852832 MGS852004:MGS852832 MQO852004:MQO852832 NAK852004:NAK852832 NKG852004:NKG852832 NUC852004:NUC852832 ODY852004:ODY852832 ONU852004:ONU852832 OXQ852004:OXQ852832 PHM852004:PHM852832 PRI852004:PRI852832 QBE852004:QBE852832 QLA852004:QLA852832 QUW852004:QUW852832 RES852004:RES852832 ROO852004:ROO852832 RYK852004:RYK852832 SIG852004:SIG852832 SSC852004:SSC852832 TBY852004:TBY852832 TLU852004:TLU852832 TVQ852004:TVQ852832 UFM852004:UFM852832 UPI852004:UPI852832 UZE852004:UZE852832 VJA852004:VJA852832 VSW852004:VSW852832 WCS852004:WCS852832 WMO852004:WMO852832 WWK852004:WWK852832 JY917540:JY918368 TU917540:TU918368 ADQ917540:ADQ918368 ANM917540:ANM918368 AXI917540:AXI918368 BHE917540:BHE918368 BRA917540:BRA918368 CAW917540:CAW918368 CKS917540:CKS918368 CUO917540:CUO918368 DEK917540:DEK918368 DOG917540:DOG918368 DYC917540:DYC918368 EHY917540:EHY918368 ERU917540:ERU918368 FBQ917540:FBQ918368 FLM917540:FLM918368 FVI917540:FVI918368 GFE917540:GFE918368 GPA917540:GPA918368 GYW917540:GYW918368 HIS917540:HIS918368 HSO917540:HSO918368 ICK917540:ICK918368 IMG917540:IMG918368 IWC917540:IWC918368 JFY917540:JFY918368 JPU917540:JPU918368 JZQ917540:JZQ918368 KJM917540:KJM918368 KTI917540:KTI918368 LDE917540:LDE918368 LNA917540:LNA918368 LWW917540:LWW918368 MGS917540:MGS918368 MQO917540:MQO918368 NAK917540:NAK918368 NKG917540:NKG918368 NUC917540:NUC918368 ODY917540:ODY918368 ONU917540:ONU918368 OXQ917540:OXQ918368 PHM917540:PHM918368 PRI917540:PRI918368 QBE917540:QBE918368 QLA917540:QLA918368 QUW917540:QUW918368 RES917540:RES918368 ROO917540:ROO918368 RYK917540:RYK918368 SIG917540:SIG918368 SSC917540:SSC918368 TBY917540:TBY918368 TLU917540:TLU918368 TVQ917540:TVQ918368 UFM917540:UFM918368 UPI917540:UPI918368 UZE917540:UZE918368 VJA917540:VJA918368 VSW917540:VSW918368 WCS917540:WCS918368 WMO917540:WMO918368 WWK917540:WWK918368 JY983076:JY983904 TU983076:TU983904 ADQ983076:ADQ983904 ANM983076:ANM983904 AXI983076:AXI983904 BHE983076:BHE983904 BRA983076:BRA983904 CAW983076:CAW983904 CKS983076:CKS983904 CUO983076:CUO983904 DEK983076:DEK983904 DOG983076:DOG983904 DYC983076:DYC983904 EHY983076:EHY983904 ERU983076:ERU983904 FBQ983076:FBQ983904 FLM983076:FLM983904 FVI983076:FVI983904 GFE983076:GFE983904 GPA983076:GPA983904 GYW983076:GYW983904 HIS983076:HIS983904 HSO983076:HSO983904 ICK983076:ICK983904 IMG983076:IMG983904 IWC983076:IWC983904 JFY983076:JFY983904 JPU983076:JPU983904 JZQ983076:JZQ983904 KJM983076:KJM983904 KTI983076:KTI983904 LDE983076:LDE983904 LNA983076:LNA983904 LWW983076:LWW983904 MGS983076:MGS983904 MQO983076:MQO983904 NAK983076:NAK983904 NKG983076:NKG983904 NUC983076:NUC983904 ODY983076:ODY983904 ONU983076:ONU983904 OXQ983076:OXQ983904 PHM983076:PHM983904 PRI983076:PRI983904 QBE983076:QBE983904 QLA983076:QLA983904 QUW983076:QUW983904 RES983076:RES983904 ROO983076:ROO983904 RYK983076:RYK983904 SIG983076:SIG983904 SSC983076:SSC983904 TBY983076:TBY983904 TLU983076:TLU983904 TVQ983076:TVQ983904 UFM983076:UFM983904 UPI983076:UPI983904 UZE983076:UZE983904 VJA983076:VJA983904 VSW983076:VSW983904 WCS983076:WCS983904 WMO983076:WMO983904 JQ107 WWC107 WMG107 WCK107 VSO107 VIS107 UYW107 UPA107 UFE107 TVI107 TLM107 TBQ107 SRU107 SHY107 RYC107 ROG107 REK107 QUO107 QKS107 QAW107 PRA107 PHE107 OXI107 ONM107 ODQ107 NTU107 NJY107 NAC107 MQG107 MGK107 LWO107 LMS107 LCW107 KTA107 KJE107 JZI107 JPM107 JFQ107 IVU107 ILY107 ICC107 HSG107 HIK107 GYO107 GOS107 GEW107 FVA107 FLE107 FBI107 ERM107 EHQ107 DXU107 DNY107 DEC107 CUG107 CKK107 CAO107 BQS107 BGW107 AXA107 ANE107 ADI107 TM107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DOG327:DOG864 ADF179 WMI122 TBO119 SRS119 SHW119 RYA119 ROE119 REI119 QUM119 QKQ119 QAU119 PQY119 PHC119 OXG119 ONK119 ODO119 NTS119 NJW119 NAA119 MQE119 MGI119 LWM119 LMQ119 LCU119 KSY119 KJC119 JZG119 JPK119 JFO119 IVS119 ILW119 ICA119 HSE119 HII119 GYM119 GOQ119 GEU119 FUY119 FLC119 FBG119 ERK119 EHO119 DXS119 DNW119 DEA119 CUE119 CKI119 CAM119 BQQ119 BGU119 AWY119 ANC119 ADG119 TK119 JO119 WWA119 WME119 WCI119 VSM119 UYU119 VIQ119 UOY119 UFC119 TVG119 WCM122 VSQ122 VIU122 UYY122 UPC122 UFG122 TVK122 TLO122 TBS122 SRW122 SIA122 RYE122 ROI122 REM122 QUQ122 QKU122 QAY122 PRC122 PHG122 OXK122 ONO122 ODS122 NTW122 NKA122 NAE122 MQI122 MGM122 LWQ122 LMU122 LCY122 KTC122 KJG122 JZK122 JPO122 JFS122 IVW122 IMA122 ICE122 HSI122 HIM122 GYQ122 GOU122 GEY122 FVC122 FLG122 FBK122 ERO122 EHS122 DXW122 DOA122 DEE122 CUI122 CKM122 CAQ122 BQU122 BGY122 AXC122 ANG122 ADK122 TO122 JS122 WWE122 UYS120 TVI46 TLM46 TBQ46 SRU46 SHY46 RYC46 ROG46 REK46 QUO46 QKS46 QAW46 PRA46 PHE46 OXI46 ONM46 ODQ46 NTU46 NJY46 NAC46 MQG46 MGK46 LWO46 LMS46 LCW46 KTA46 KJE46 JZI46 JPM46 JFQ46 IVU46 ILY46 ICC46 HSG46 HIK46 GYO46 GOS46 GEW46 FVA46 FLE46 FBI46 ERM46 EHQ46 DXU46 DNY46 DEC46 CUG46 CKK46 CAO46 BQS46 BGW46 AXA46 ANE46 ADI46 TM46 JQ46 WWC46 WMG46 WCK46 VSO46 VIS46 UYW46 AJ48 UPA46 WCJ31 TVI55 TLM55 TBQ55 SRU55 SHY55 RYC55 ROG55 REK55 QUO55 QKS55 QAW55 PRA55 PHE55 OXI55 ONM55 ODQ55 NTU55 NJY55 NAC55 MQG55 MGK55 LWO55 LMS55 LCW55 KTA55 KJE55 JZI55 JPM55 JFQ55 IVU55 ILY55 ICC55 HSG55 HIK55 GYO55 GOS55 GEW55 FVA55 FLE55 FBI55 ERM55 EHQ55 DXU55 DNY55 DEC55 CUG55 CKK55 CAO55 BQS55 BGW55 AXA55 ANE55 ADI55 TM55 JQ55 WWC55 WMG55 WCK55 VSO55 VIS55 UYW55 UPA55 VSO140:VSO143 AXE127 VIO120 UOW120 UFA120 TVE120 TLI120 TBM120 SRQ120 SHU120 RXY120 ROC120 REG120 QUK120 QKO120 QAS120 PQW120 PHA120 OXE120 ONI120 ODM120 NTQ120 NJU120 MZY120 MQC120 MGG120 LWK120 LMO120 LCS120 KSW120 KJA120 JZE120 JPI120 JFM120 IVQ120 ILU120 IBY120 HSC120 HIG120 GYK120 GOO120 GES120 FUW120 FLA120 FBE120 ERI120 EHM120 DXQ120 DNU120 DDY120 CUC120 CKG120 CAK120 BQO120 BGS120 AWW120 ANA120 ADE120 TI120 JM120 WVY120 WMC120 WCG120 CAW170 AR121:AR127 AV121:AV127 ANI127 WLX123 WCB123 VSF123 VIJ123 UYN123 UOR123 UEV123 TUZ123 TLD123 TBH123 SRL123 SHP123 RXT123 RNX123 REB123 QUF123 QKJ123 QAN123 PQR123 PGV123 OWZ123 OND123 ODH123 NTL123 NJP123 MZT123 MPX123 MGB123 LWF123 LMJ123 LCN123 KSR123 KIV123 JYZ123 JPD123 JFH123 IVL123 ILP123 IBT123 HRX123 HIB123 GYF123 GOJ123 GEN123 FUR123 FKV123 FAZ123 ERD123 EHH123 DXL123 DNP123 DDT123 CTX123 CKB123 CAF123 BQJ123 BGN123 AWR123 AMV123 ACZ123 TD123 JH123 CKH124:CKH125 CAU325:CAU326 VID126 UOL126 UEP126 TUT126 TKX126 TBB126 SRF126 SHJ126 RXN126 RNR126 RDV126 QTZ126 QKD126 QAH126 PQL126 PGP126 OWT126 OMX126 ODB126 NTF126 NJJ126 MZN126 MPR126 MFV126 LVZ126 LMD126 LCH126 KSL126 KIP126 JYT126 JOX126 JFB126 IVF126 ILJ126 IBN126 HRR126 HHV126 GXZ126 GOD126 GEH126 FUL126 FKP126 FAT126 EQX126 EHB126 DXF126 DNJ126 DDN126 CTR126 CJV126 BZZ126 BQD126 BGH126 AWL126 AMP126 ACT126 SX126 JB126 WVN126 WLR126 WBV126 VRZ126 CAL166 CKH166 AWX166 CUD166 BGT166 DDZ166 BQP166 DNV166 DXR166 EHN166 ERJ166 FBF166 FLB166 FUX166 GET166 GOP166 GYL166 HIH166 HSD166 IBZ166 ILV166 IVR166 JFN166 JPJ166 JZF166 KJB166 KSX166 LCT166 LMP166 LWL166 MGH166 MQD166 MZZ166 NJV166 NTR166 ODN166 ONJ166 OXF166 PHB166 PQX166 QAT166 QKP166 QUL166 REH166 ROD166 RXZ166 SHV166 SRR166 TBN166 TLJ166 TVF166 UFB166 UOX166 UYT166 VIP166 VSL166 WCH166 WMD166 WVZ166 JN166 TJ166 ADF166 CKO118 CAL169 CKH169 AWX169 CUD169 BGT169 DDZ169 BQP169 DNV169 DXR169 EHN169 ERJ169 FBF169 FLB169 FUX169 GET169 GOP169 GYL169 HIH169 HSD169 IBZ169 ILV169 IVR169 JFN169 JPJ169 JZF169 KJB169 KSX169 LCT169 LMP169 LWL169 MGH169 MQD169 MZZ169 NJV169 NTR169 ODN169 ONJ169 OXF169 PHB169 PQX169 QAT169 QKP169 QUL169 REH169 ROD169 RXZ169 SHV169 SRR169 TBN169 TLJ169 TVF169 UFB169 UOX169 UYT169 VIP169 VSL169 WCH169 WMD169 WVZ169 JN169 TJ169 ADF169 CAW167 ANB172 CAL172 CKH172 AWX172 CUD172 BGT172 DDZ172 BQP172 DNV172 DXR172 EHN172 ERJ172 FBF172 FLB172 FUX172 GET172 GOP172 GYL172 HIH172 HSD172 IBZ172 ILV172 IVR172 JFN172 JPJ172 JZF172 KJB172 KSX172 LCT172 LMP172 LWL172 MGH172 MQD172 MZZ172 NJV172 NTR172 ODN172 ONJ172 OXF172 PHB172 PQX172 QAT172 QKP172 QUL172 REH172 ROD172 RXZ172 SHV172 SRR172 TBN172 TLJ172 TVF172 UFB172 UOX172 UYT172 VIP172 VSL172 WCH172 WMD172 WVZ172 JN172 TJ172 ADF172 ANB179 CAL179 CKH179 AWX179 CUD179 BGT179 DDZ179 BQP179 DNV179 DXR179 EHN179 ERJ179 FBF179 FLB179 FUX179 GET179 GOP179 GYL179 HIH179 HSD179 IBZ179 ILV179 IVR179 JFN179 JPJ179 JZF179 KJB179 KSX179 LCT179 LMP179 LWL179 MGH179 MQD179 MZZ179 NJV179 NTR179 ODN179 ONJ179 OXF179 PHB179 PQX179 QAT179 QKP179 QUL179 REH179 ROD179 RXZ179 SHV179 SRR179 TBN179 TLJ179 TVF179 UFB179 UOX179 UYT179 VIP179 VSL179 WCH179 WMD179 WVZ179 JN179 TJ179 UYH126 CAS127 BHA127 ADM127 TQ127 JU127 WWG127 WMK127 WCO127 VSS127 VIW127 UZA127 UPE127 UFI127 TVM127 TLQ127 TBU127 SRY127 SIC127 RYG127 ROK127 REO127 QUS127 QKW127 QBA127 PRE127 PHI127 OXM127 ONQ127 ODU127 NTY127 NKC127 NAG127 MQK127 MGO127 LWS127 LMW127 LDA127 KTE127 KJI127 JZM127 JPQ127 JFU127 IVY127 IMC127 ICG127 HSK127 HIO127 GYS127 GOW127 GFA127 FVE127 FLI127 FBM127 ERQ127 EHU127 DXY127 DOC127 DEG127 CUK127 CKO127 AJ121:AJ127 VSK120 VIQ111 UYU111 VSM111 WCI111 WME111 WWA111 JO111 TK111 ADG111 ANC111 AWY111 BGU111 BQQ111 CAM111 CKI111 CUE111 DEA111 DNW111 DXS111 EHO111 ERK111 FBG111 FLC111 FUY111 GEU111 GOQ111 GYM111 HII111 HSE111 ICA111 ILW111 IVS111 JFO111 JPK111 JZG111 KJC111 KSY111 LCU111 LMQ111 LWM111 MGI111 MQE111 NAA111 NJW111 NTS111 ODO111 ONK111 OXG111 PHC111 PQY111 QAU111 QKQ111 QUM111 REI111 ROE111 RYA111 SHW111 SRS111 TBO111 TLK111 TVG111 UFC111 UOY111 CKO112 AXE112 BQW112 ANI112 CAS112 BHA112 ADM112 TQ112 JU112 WWG112 WMK112 WCO112 VSS112 VIW112 UZA112 UPE112 UFI112 TVM112 TLQ112 TBU112 SRY112 SIC112 RYG112 ROK112 REO112 QUS112 QKW112 QBA112 PRE112 PHI112 OXM112 ONQ112 ODU112 NTY112 NKC112 NAG112 MQK112 MGO112 LWS112 LMW112 LDA112 KTE112 KJI112 JZM112 JPQ112 JFU112 IVY112 IMC112 ICG112 HSK112 HIO112 GYS112 GOW112 GFA112 FVE112 FLI112 FBM112 ERQ112 EHU112 DXY112 DOC112 DEG112 CUK112 UOY113 VIQ113 UYU113 VSM113 WCI113 WME113 WWA113 JO113 TK113 ADG113 ANC113 AWY113 BGU113 BQQ113 CAM113 CKI113 CUE113 DEA113 DNW113 DXS113 EHO113 ERK113 FBG113 FLC113 FUY113 GEU113 GOQ113 GYM113 HII113 HSE113 ICA113 ILW113 IVS113 JFO113 JPK113 JZG113 KJC113 KSY113 LCU113 LMQ113 LWM113 MGI113 MQE113 NAA113 NJW113 NTS113 ODO113 ONK113 OXG113 PHC113 PQY113 QAU113 QKQ113 QUM113 REI113 ROE113 RYA113 SHW113 SRS113 TBO113 TLK113 TVG113 UFC113 CKO114 AXE114 BQW114 ANI114 CAS114 BHA114 ADM114 TQ114 JU114 WWG114 WMK114 WCO114 VSS114 VIW114 UZA114 UPE114 UFI114 TVM114 TLQ114 TBU114 SRY114 SIC114 RYG114 ROK114 REO114 QUS114 QKW114 QBA114 PRE114 PHI114 OXM114 ONQ114 ODU114 NTY114 NKC114 NAG114 MQK114 MGO114 LWS114 LMW114 LDA114 KTE114 KJI114 JZM114 JPQ114 JFU114 IVY114 IMC114 ICG114 HSK114 HIO114 GYS114 GOW114 GFA114 FVE114 FLI114 FBM114 ERQ114 EHU114 DXY114 DOC114 DEG114 CUK114 UFC115 UOY115 VIQ115 UYU115 VSM115 WCI115 WME115 WWA115 JO115 TK115 ADG115 ANC115 AWY115 BGU115 BQQ115 CAM115 CKI115 CUE115 DEA115 DNW115 DXS115 EHO115 ERK115 FBG115 FLC115 FUY115 GEU115 GOQ115 GYM115 HII115 HSE115 ICA115 ILW115 IVS115 JFO115 JPK115 JZG115 KJC115 KSY115 LCU115 LMQ115 LWM115 MGI115 MQE115 NAA115 NJW115 NTS115 ODO115 ONK115 OXG115 PHC115 PQY115 QAU115 QKQ115 QUM115 REI115 ROE115 RYA115 SHW115 SRS115 TBO115 TLK115 TVG115 CKO116 AXE116 BQW116 ANI116 CAS116 BHA116 ADM116 TQ116 JU116 WWG116 WMK116 WCO116 VSS116 VIW116 UZA116 UPE116 UFI116 TVM116 TLQ116 TBU116 SRY116 SIC116 RYG116 ROK116 REO116 QUS116 QKW116 QBA116 PRE116 PHI116 OXM116 ONQ116 ODU116 NTY116 NKC116 NAG116 MQK116 MGO116 LWS116 LMW116 LDA116 KTE116 KJI116 JZM116 JPQ116 JFU116 IVY116 IMC116 ICG116 HSK116 HIO116 GYS116 GOW116 GFA116 FVE116 FLI116 FBM116 ERQ116 EHU116 DXY116 DOC116 DEG116 CUK116 TVG117 UFC117 UOY117 VIQ117 UYU117 VSM117 WCI117 WME117 WWA117 JO117 TK117 ADG117 ANC117 AWY117 BGU117 BQQ117 CAM117 CKI117 CUE117 DEA117 DNW117 DXS117 EHO117 ERK117 FBG117 FLC117 FUY117 GEU117 GOQ117 GYM117 HII117 HSE117 ICA117 ILW117 IVS117 JFO117 JPK117 JZG117 KJC117 KSY117 LCU117 LMQ117 LWM117 MGI117 MQE117 NAA117 NJW117 NTS117 ODO117 ONK117 OXG117 PHC117 PQY117 QAU117 QKQ117 QUM117 REI117 ROE117 RYA117 SHW117 SRS117 TBO117 TLK117 TLK119 AXE118 BQW118 ANI118 CAS118 BHA118 ADM118 TQ118 JU118 WWG118 WMK118 WCO118 VSS118 VIW118 UZA118 UPE118 UFI118 TVM118 TLQ118 TBU118 SRY118 SIC118 RYG118 ROK118 REO118 QUS118 QKW118 QBA118 PRE118 PHI118 OXM118 ONQ118 ODU118 NTY118 NKC118 NAG118 MQK118 MGO118 LWS118 LMW118 LDA118 KTE118 KJI118 JZM118 JPQ118 JFU118 IVY118 IMC118 ICG118 HSK118 HIO118 GYS118 GOW118 GFA118 FVE118 FLI118 FBM118 ERQ118 EHU118 DXY118 DOC118 DEG118 CUK118 ANB166 ANM167 ADQ167 TU167 JY167 WWK167 WMO167 WCS167 VSW167 VJA167 UZE167 UPI167 UFM167 TVQ167 TLU167 TBY167 SSC167 SIG167 RYK167 ROO167 RES167 QUW167 QLA167 QBE167 PRI167 PHM167 OXQ167 ONU167 ODY167 NUC167 NKG167 NAK167 MQO167 MGS167 LWW167 LNA167 LDE167 KTI167 KJM167 JZQ167 JPU167 JFY167 IWC167 IMG167 ICK167 HSO167 HIS167 GYW167 GPA167 GFE167 FVI167 FLM167 FBQ167 ERU167 EHY167 DYC167 DOG167 BRA167 DEK167 BHE167 CUO167 AXI167 CKS167 ANB169 ANM170 ADQ170 TU170 JY170 WWK170 WMO170 WCS170 VSW170 VJA170 UZE170 UPI170 UFM170 TVQ170 TLU170 TBY170 SSC170 SIG170 RYK170 ROO170 RES170 QUW170 QLA170 QBE170 PRI170 PHM170 OXQ170 ONU170 ODY170 NUC170 NKG170 NAK170 MQO170 MGS170 LWW170 LNA170 LDE170 KTI170 KJM170 JZQ170 JPU170 JFY170 IWC170 IMG170 ICK170 HSO170 HIS170 GYW170 GPA170 GFE170 FVI170 FLM170 FBQ170 ERU170 EHY170 DYC170 DOG170 BRA170 DEK170 BHE170 CUO170 AXI170 CKS170 WVT123 CUD124:CUD125 DDZ124:DDZ125 DNV124:DNV125 DXR124:DXR125 EHN124:EHN125 ERJ124:ERJ125 FBF124:FBF125 FLB124:FLB125 FUX124:FUX125 GET124:GET125 GOP124:GOP125 GYL124:GYL125 HIH124:HIH125 HSD124:HSD125 IBZ124:IBZ125 ILV124:ILV125 IVR124:IVR125 JFN124:JFN125 JPJ124:JPJ125 JZF124:JZF125 KJB124:KJB125 KSX124:KSX125 LCT124:LCT125 LMP124:LMP125 LWL124:LWL125 MGH124:MGH125 MQD124:MQD125 MZZ124:MZZ125 NJV124:NJV125 NTR124:NTR125 ODN124:ODN125 ONJ124:ONJ125 OXF124:OXF125 PHB124:PHB125 PQX124:PQX125 QAT124:QAT125 QKP124:QKP125 QUL124:QUL125 REH124:REH125 ROD124:ROD125 RXZ124:RXZ125 SHV124:SHV125 SRR124:SRR125 TBN124:TBN125 TLJ124:TLJ125 TVF124:TVF125 UFB124:UFB125 UOX124:UOX125 UYT124:UYT125 VIP124:VIP125 VSL124:VSL125 WCH124:WCH125 WMD124:WMD125 WVZ124:WVZ125 JN124:JN125 TJ124:TJ125 ADF124:ADF125 BGT124:BGT125 CAL124:CAL125 ANB124:ANB125 BQP124:BQP125 AWX124:AWX125 CKQ325:CKQ326 AN121:AN127 AXG325:AXG326 CUM325:CUM326 BHC325:BHC326 DEI325:DEI326 BQY325:BQY326 DOE325:DOE326 DYA325:DYA326 EHW325:EHW326 ERS325:ERS326 FBO325:FBO326 FLK325:FLK326 FVG325:FVG326 GFC325:GFC326 GOY325:GOY326 GYU325:GYU326 HIQ325:HIQ326 HSM325:HSM326 ICI325:ICI326 IME325:IME326 IWA325:IWA326 JFW325:JFW326 JPS325:JPS326 JZO325:JZO326 KJK325:KJK326 KTG325:KTG326 LDC325:LDC326 LMY325:LMY326 LWU325:LWU326 MGQ325:MGQ326 MQM325:MQM326 NAI325:NAI326 NKE325:NKE326 NUA325:NUA326 ODW325:ODW326 ONS325:ONS326 OXO325:OXO326 PHK325:PHK326 PRG325:PRG326 QBC325:QBC326 QKY325:QKY326 QUU325:QUU326 REQ325:REQ326 ROM325:ROM326 RYI325:RYI326 SIE325:SIE326 SSA325:SSA326 TBW325:TBW326 TLS325:TLS326 TVO325:TVO326 UFK325:UFK326 UPG325:UPG326 UZC325:UZC326 VIY325:VIY326 VSU325:VSU326 WCQ325:WCQ326 WMM325:WMM326 WWI325:WWI326 JW325:JW326 TS325:TS326 ADO325:ADO326 DYC327:DYC864 EHY327:EHY864 ERU327:ERU864 FBQ327:FBQ864 FLM327:FLM864 FVI327:FVI864 GFE327:GFE864 GPA327:GPA864 GYW327:GYW864 HIS327:HIS864 HSO327:HSO864 ICK327:ICK864 IMG327:IMG864 IWC327:IWC864 JFY327:JFY864 JPU327:JPU864 JZQ327:JZQ864 KJM327:KJM864 KTI327:KTI864 LDE327:LDE864 LNA327:LNA864 LWW327:LWW864 MGS327:MGS864 MQO327:MQO864 NAK327:NAK864 NKG327:NKG864 NUC327:NUC864 ODY327:ODY864 ONU327:ONU864 OXQ327:OXQ864 PHM327:PHM864 PRI327:PRI864 QBE327:QBE864 QLA327:QLA864 QUW327:QUW864 RES327:RES864 ROO327:ROO864 RYK327:RYK864 SIG327:SIG864 SSC327:SSC864 TBY327:TBY864 TLU327:TLU864 TVQ327:TVQ864 UFM327:UFM864 UPI327:UPI864 UZE327:UZE864 VJA327:VJA864 VSW327:VSW864 WCS327:WCS864 WMO327:WMO864 WWK327:WWK864 JY327:JY864 TU327:TU864 ADQ327:ADQ864 ANM327:ANM864 CAW327:CAW864 CKS327:CKS864 AXI327:AXI864 CUO327:CUO864 BHE327:BHE864 DEK327:DEK864 UYS57 AH113:AH116 AY179:AZ182 AP182 AH181:AH182 AP179 AH179 AN183 AJ183 WMF48 WCJ48 VSN48 AN132:AN139 AH235 AV209:AV211 AN207 AR207 AV207 AF207 AJ207 WWO205 AH254 SHT247:SHT248 SRP247:SRP248 TBL247:TBL248 TVD247:TVD248 UEZ247:UEZ248 UOV247:UOV248 UYR247:UYR248 VIN247:VIN248 VSJ247:VSJ248 WCF247:WCF248 WMB247:WMB248 WVX247:WVX248 JL247:JL248 TH247:TH248 ADD247:ADD248 AMZ247:AMZ248 AWV247:AWV248 BGR247:BGR248 BQN247:BQN248 CAJ247:CAJ248 CKF247:CKF248 CUB247:CUB248 DDX247:DDX248 DNT247:DNT248 DXP247:DXP248 EHL247:EHL248 ERH247:ERH248 FBD247:FBD248 FKZ247:FKZ248 FUV247:FUV248 GER247:GER248 GON247:GON248 GYJ247:GYJ248 HIF247:HIF248 HSB247:HSB248 IBX247:IBX248 ILT247:ILT248 IVP247:IVP248 JFL247:JFL248 JPH247:JPH248 JZD247:JZD248 KIZ247:KIZ248 KSV247:KSV248 LCR247:LCR248 LMN247:LMN248 LWJ247:LWJ248 MGF247:MGF248 MQB247:MQB248 MZX247:MZX248 NJT247:NJT248 NTP247:NTP248 ODL247:ODL248 ONH247:ONH248 OXD247:OXD248 PGZ247:PGZ248 PQV247:PQV248 QAR247:QAR248 QKN247:QKN248 QUJ247:QUJ248 REF247:REF248 TLH247:TLH248 ROB247:ROB248 BQW127 ANB175 CAL175 CKH175 AWX175 CUD175 BGT175 DDZ175 BQP175 DNV175 DXR175 EHN175 ERJ175 FBF175 FLB175 FUX175 GET175 GOP175 GYL175 HIH175 HSD175 IBZ175 ILV175 IVR175 JFN175 JPJ175 JZF175 KJB175 KSX175 LCT175 LMP175 LWL175 MGH175 MQD175 MZZ175 NJV175 NTR175 ODN175 ONJ175 OXF175 PHB175 PQX175 QAT175 QKP175 QUL175 REH175 ROD175 RXZ175 SHV175 SRR175 TBN175 TLJ175 TVF175 UFB175 UOX175 UYT175 VIP175 VSL175 WCH175 WMD175 WVZ175 JN175 TJ175 DEK252 CKE176 AH232 AF188 SH129:SH131 ACD129:ACD131 ALZ129:ALZ131 AVV129:AVV131 BFR129:BFR131 BPN129:BPN131 BZJ129:BZJ131 CJF129:CJF131 CTB129:CTB131 DCX129:DCX131 DMT129:DMT131 DWP129:DWP131 EGL129:EGL131 EQH129:EQH131 FAD129:FAD131 FJZ129:FJZ131 FTV129:FTV131 GDR129:GDR131 GNN129:GNN131 GXJ129:GXJ131 HHF129:HHF131 HRB129:HRB131 IAX129:IAX131 IKT129:IKT131 IUP129:IUP131 JEL129:JEL131 JOH129:JOH131 JYD129:JYD131 KHZ129:KHZ131 KRV129:KRV131 LBR129:LBR131 LLN129:LLN131 LVJ129:LVJ131 MFF129:MFF131 MPB129:MPB131 MYX129:MYX131 NIT129:NIT131 NSP129:NSP131 OCL129:OCL131 OMH129:OMH131 OWD129:OWD131 PFZ129:PFZ131 PPV129:PPV131 PZR129:PZR131 QJN129:QJN131 QTJ129:QTJ131 RDF129:RDF131 RNB129:RNB131 RWX129:RWX131 SGT129:SGT131 SQP129:SQP131 TAL129:TAL131 TKH129:TKH131 TUD129:TUD131 UDZ129:UDZ131 UNV129:UNV131 UXR129:UXR131 VHN129:VHN131 VRJ129:VRJ131 WBF129:WBF131 WLB129:WLB131 WUX129:WUX131 IL129:IL131 JX132:JX135 TT132:TT135 ADP132:ADP135 ANL132:ANL135 AXH132:AXH135 BHD132:BHD135 BQZ132:BQZ135 CAV132:CAV135 CKR132:CKR135 CUN132:CUN135 DEJ132:DEJ135 DOF132:DOF135 DYB132:DYB135 EHX132:EHX135 ERT132:ERT135 FBP132:FBP135 FLL132:FLL135 FVH132:FVH135 GFD132:GFD135 GOZ132:GOZ135 GYV132:GYV135 HIR132:HIR135 HSN132:HSN135 ICJ132:ICJ135 IMF132:IMF135 IWB132:IWB135 JFX132:JFX135 JPT132:JPT135 JZP132:JZP135 KJL132:KJL135 KTH132:KTH135 LDD132:LDD135 LMZ132:LMZ135 LWV132:LWV135 MGR132:MGR135 MQN132:MQN135 NAJ132:NAJ135 NKF132:NKF135 NUB132:NUB135 ODX132:ODX135 ONT132:ONT135 OXP132:OXP135 PHL132:PHL135 PRH132:PRH135 QBD132:QBD135 QKZ132:QKZ135 QUV132:QUV135 RER132:RER135 RON132:RON135 RYJ132:RYJ135 SIF132:SIF135 SSB132:SSB135 TBX132:TBX135 TLT132:TLT135 TVP132:TVP135 UFL132:UFL135 UPH132:UPH135 UZD132:UZD135 VIZ132:VIZ135 VSV132:VSV135 WCR132:WCR135 WMN132:WMN135 WWJ132:WWJ135 VSZ132:VSZ135 VJD132:VJD135 UZH132:UZH135 UPL132:UPL135 UFP132:UFP135 TVT132:TVT135 TLX132:TLX135 TCB132:TCB135 SSF132:SSF135 SIJ132:SIJ135 RYN132:RYN135 ROR132:ROR135 REV132:REV135 QUZ132:QUZ135 QLD132:QLD135 QBH132:QBH135 PRL132:PRL135 PHP132:PHP135 OXT132:OXT135 ONX132:ONX135 OEB132:OEB135 NUF132:NUF135 NKJ132:NKJ135 NAN132:NAN135 MQR132:MQR135 MGV132:MGV135 LWZ132:LWZ135 LND132:LND135 LDH132:LDH135 KTL132:KTL135 KJP132:KJP135 JZT132:JZT135 JPX132:JPX135 JGB132:JGB135 IWF132:IWF135 IMJ132:IMJ135 ICN132:ICN135 HSR132:HSR135 HIV132:HIV135 GYZ132:GYZ135 GPD132:GPD135 GFH132:GFH135 FVL132:FVL135 FLP132:FLP135 FBT132:FBT135 ERX132:ERX135 EIB132:EIB135 DYF132:DYF135 DOJ132:DOJ135 DEN132:DEN135 CUR132:CUR135 CKV132:CKV135 CAZ132:CAZ135 BRD132:BRD135 BHH132:BHH135 AXL132:AXL135 ANP132:ANP135 ADT132:ADT135 TX132:TX135 KB132:KB135 WWN132:WWN135 WWR132:WWR135 WMV132:WMV135 WCZ132:WCZ135 VTD132:VTD135 VJH132:VJH135 UZL132:UZL135 UPP132:UPP135 UFT132:UFT135 TVX132:TVX135 TMB132:TMB135 TCF132:TCF135 SSJ132:SSJ135 SIN132:SIN135 RYR132:RYR135 ROV132:ROV135 REZ132:REZ135 QVD132:QVD135 QLH132:QLH135 QBL132:QBL135 PRP132:PRP135 PHT132:PHT135 OXX132:OXX135 OOB132:OOB135 OEF132:OEF135 NUJ132:NUJ135 NKN132:NKN135 NAR132:NAR135 MQV132:MQV135 MGZ132:MGZ135 LXD132:LXD135 LNH132:LNH135 LDL132:LDL135 KTP132:KTP135 KJT132:KJT135 JZX132:JZX135 JQB132:JQB135 JGF132:JGF135 IWJ132:IWJ135 IMN132:IMN135 ICR132:ICR135 HSV132:HSV135 HIZ132:HIZ135 GZD132:GZD135 GPH132:GPH135 GFL132:GFL135 FVP132:FVP135 FLT132:FLT135 FBX132:FBX135 ESB132:ESB135 EIF132:EIF135 DYJ132:DYJ135 DON132:DON135 DER132:DER135 CUV132:CUV135 CKZ132:CKZ135 CBD132:CBD135 BRH132:BRH135 BHL132:BHL135 AXP132:AXP135 ANT132:ANT135 ADX132:ADX135 UB132:UB135 KF132:KF135 WMR132:WMR135 ADV136:ADV139 WMF31 AF121:AF135 ANR136:ANR139 AXN136:AXN139 BHJ136:BHJ139 BRF136:BRF139 CBB136:CBB139 CKX136:CKX139 CUT136:CUT139 DEP136:DEP139 DOL136:DOL139 DYH136:DYH139 EID136:EID139 ERZ136:ERZ139 FBV136:FBV139 FLR136:FLR139 FVN136:FVN139 GFJ136:GFJ139 GPF136:GPF139 GZB136:GZB139 HIX136:HIX139 HST136:HST139 ICP136:ICP139 IML136:IML139 IWH136:IWH139 JGD136:JGD139 JPZ136:JPZ139 JZV136:JZV139 KJR136:KJR139 KTN136:KTN139 LDJ136:LDJ139 LNF136:LNF139 LXB136:LXB139 MGX136:MGX139 MQT136:MQT139 NAP136:NAP139 NKL136:NKL139 NUH136:NUH139 OED136:OED139 ONZ136:ONZ139 OXV136:OXV139 PHR136:PHR139 PRN136:PRN139 QBJ136:QBJ139 QLF136:QLF139 QVB136:QVB139 REX136:REX139 ROT136:ROT139 RYP136:RYP139 SIL136:SIL139 SSH136:SSH139 TCD136:TCD139 TLZ136:TLZ139 TVV136:TVV139 UFR136:UFR139 UPN136:UPN139 UZJ136:UZJ139 VJF136:VJF139 VTB136:VTB139 WCX136:WCX139 WMT136:WMT139 WWP136:WWP139 WWL136:WWL139 JZ136:JZ139 TV136:TV139 ADR136:ADR139 ANN136:ANN139 AXJ136:AXJ139 BHF136:BHF139 BRB136:BRB139 CAX136:CAX139 CKT136:CKT139 CUP136:CUP139 DEL136:DEL139 DOH136:DOH139 DYD136:DYD139 EHZ136:EHZ139 ERV136:ERV139 FBR136:FBR139 FLN136:FLN139 FVJ136:FVJ139 GFF136:GFF139 GPB136:GPB139 GYX136:GYX139 HIT136:HIT139 HSP136:HSP139 ICL136:ICL139 IMH136:IMH139 IWD136:IWD139 JFZ136:JFZ139 JPV136:JPV139 JZR136:JZR139 KJN136:KJN139 KTJ136:KTJ139 LDF136:LDF139 LNB136:LNB139 LWX136:LWX139 MGT136:MGT139 MQP136:MQP139 NAL136:NAL139 NKH136:NKH139 NUD136:NUD139 ODZ136:ODZ139 ONV136:ONV139 OXR136:OXR139 PHN136:PHN139 PRJ136:PRJ139 QBF136:QBF139 QLB136:QLB139 QUX136:QUX139 RET136:RET139 ROP136:ROP139 RYL136:RYL139 SIH136:SIH139 SSD136:SSD139 TBZ136:TBZ139 TLV136:TLV139 TVR136:TVR139 UFN136:UFN139 UPJ136:UPJ139 UZF136:UZF139 VJB136:VJB139 VSX136:VSX139 WCT136:WCT139 AJ132:AJ143 WMP136:WMP139 WCV132:WCV135 VIR48 VSN31 VIR31 UYV31 UOZ31 UFD31 TVH31 TLL31 TBP31 SRT31 SHX31 RYB31 ROF31 REJ31 QUN31 QKR31 QAV31 PQZ31 PHD31 OXH31 ONL31 ODP31 NTT31 NJX31 NAB31 MQF31 MGJ31 LWN31 LMR31 LCV31 KSZ31 KJD31 JZH31 JPL31 JFP31 IVT31 ILX31 ICB31 HSF31 HIJ31 GYN31 GOR31 GEV31 FUZ31 FLD31 FBH31 ERL31 EHP31 DXT31 DNX31 DEB31 CUF31 CKJ31 CAN31 BQR31 BGV31 AWZ31 AND31 ADH31 TL31 JP31 WWB31 AJ57 UYV48 UOZ48 UFD48 TVH48 TLL48 TBP48 SRT48 SHX48 RYB48 ROF48 REJ48 QUN48 QKR48 QAV48 PQZ48 PHD48 OXH48 ONL48 ODP48 NTT48 NJX48 NAB48 MQF48 MGJ48 LWN48 LMR48 LCV48 KSZ48 KJD48 JZH48 JPL48 JFP48 IVT48 ILX48 ICB48 HSF48 HIJ48 GYN48 GOR48 GEV48 FUZ48 FLD48 FBH48 ERL48 EHP48 DXT48 DNX48 DEB48 CUF48 CKJ48 CAN48 BQR48 BGV48 AWZ48 AND48 ADH48 TL48 JP48 WWB48 WXC188 KI188 UE188 AEA188 ANW188 AXS188 BHO188 BRK188 CBG188 CLC188 CUY188 DEU188 DOQ188 DYM188 EII188 ESE188 FCA188 FLW188 FVS188 GFO188 GPK188 GZG188 HJC188 HSY188 ICU188 IMQ188 IWM188 JGI188 JQE188 KAA188 KJW188 KTS188 LDO188 LNK188 LXG188 MHC188 MQY188 NAU188 NKQ188 NUM188 OEI188 OOE188 OYA188 PHW188 PRS188 QBO188 QLK188 QVG188 RFC188 ROY188 RYU188 SIQ188 SSM188 TCI188 TME188 TWA188 UFW188 UPS188 UZO188 VJK188 VTG188 WDC188 WMY188 WWU188 KE188 UA188 ADW188 ANS188 AXO188 BHK188 BRG188 CBC188 CKY188 CUU188 DEQ188 DOM188 DYI188 EIE188 ESA188 FBW188 FLS188 FVO188 GFK188 GPG188 GZC188 HIY188 HSU188 ICQ188 IMM188 IWI188 JGE188 JQA188 JZW188 KJS188 KTO188 LDK188 LNG188 LXC188 MGY188 MQU188 NAQ188 NKM188 NUI188 OEE188 OOA188 OXW188 PHS188 PRO188 QBK188 QLG188 QVC188 REY188 ROU188 RYQ188 SIM188 SSI188 TCE188 TMA188 TVW188 UFS188 UPO188 UZK188 VJG188 VTC188 WCY188 WMU188 WWQ188 KA188 TW188 ADS188 ANO188 AXK188 BHG188 BRC188 CAY188 CKU188 CUQ188 DEM188 DOI188 DYE188 EIA188 ERW188 FBS188 FLO188 FVK188 GFG188 GPC188 GYY188 HIU188 HSQ188 ICM188 IMI188 IWE188 JGA188 JPW188 JZS188 KJO188 KTK188 LDG188 LNC188 LWY188 MGU188 MQQ188 NAM188 NKI188 NUE188 OEA188 ONW188 OXS188 PHO188 PRK188 QBG188 QLC188 QUY188 REU188 ROQ188 RYM188 SII188 SSE188 TCA188 TLW188 TVS188 UFO188 UPK188 UZG188 VJC188 VSY188 WCU188 WMQ188 WWM188 KM188 UI188 AEE188 AOA188 AXW188 BHS188 BRO188 CBK188 CLG188 CVC188 DEY188 DOU188 DYQ188 EIM188 ESI188 FCE188 FMA188 FVW188 GFS188 GPO188 GZK188 HJG188 HTC188 ICY188 IMU188 IWQ188 JGM188 JQI188 KAE188 KKA188 KTW188 LDS188 LNO188 LXK188 MHG188 MRC188 NAY188 NKU188 NUQ188 OEM188 OOI188 OYE188 PIA188 PRW188 QBS188 QLO188 QVK188 RFG188 RPC188 RYY188 SIU188 SSQ188 TCM188 TMI188 TWE188 UGA188 UPW188 UZS188 VJO188 VTK188 WDG188 WNC188 WWY188 AV188 KQ188 UM188 AEI188 AOE188 AYA188 BHW188 BRS188 CBO188 CLK188 CVG188 DFC188 DOY188 DYU188 EIQ188 ESM188 FCI188 FME188 FWA188 GFW188 GPS188 GZO188 HJK188 HTG188 IDC188 IMY188 IWU188 JGQ188 JQM188 KAI188 KKE188 KUA188 LDW188 LNS188 LXO188 MHK188 MRG188 NBC188 NKY188 NUU188 OEQ188 OOM188 OYI188 PIE188 PSA188 QBW188 QLS188 QVO188 RFK188 RPG188 RZC188 SIY188 SSU188 TCQ188 TMM188 TWI188 UGE188 UQA188 UZW188 VJS188 VTO188 WDK188 WNG188 AR188 AN188 AJ188 AH243:AH246 WMS190 WWO190 KC190 TY190 ADU190 ANQ190 AXM190 BHI190 BRE190 CBA190 CKW190 CUS190 DEO190 DOK190 DYG190 EIC190 ERY190 FBU190 FLQ190 FVM190 GFI190 GPE190 GZA190 HIW190 HSS190 ICO190 IMK190 IWG190 JGC190 JPY190 JZU190 KJQ190 KTM190 LDI190 LNE190 LXA190 MGW190 MQS190 NAO190 NKK190 NUG190 OEC190 ONY190 OXU190 PHQ190 PRM190 QBI190 QLE190 QVA190 REW190 ROS190 RYO190 SIK190 SSG190 TCC190 TLY190 TVU190 UFQ190 UPM190 UZI190 VJE190 VTA190 WCW190 WMS193 WWO193 KC193 TY193 ADU193 ANQ193 AXM193 BHI193 BRE193 CBA193 CKW193 CUS193 DEO193 DOK193 DYG193 EIC193 ERY193 FBU193 FLQ193 FVM193 GFI193 GPE193 GZA193 HIW193 HSS193 ICO193 IMK193 IWG193 JGC193 JPY193 JZU193 KJQ193 KTM193 LDI193 LNE193 LXA193 MGW193 MQS193 NAO193 NKK193 NUG193 OEC193 ONY193 OXU193 PHQ193 PRM193 QBI193 QLE193 QVA193 REW193 ROS193 RYO193 SIK193 SSG193 TCC193 TLY193 TVU193 UFQ193 UPM193 UZI193 VJE193 VTA193 WCW193 WMS196 WWO196 KC196 TY196 ADU196 ANQ196 AXM196 BHI196 BRE196 CBA196 CKW196 CUS196 DEO196 DOK196 DYG196 EIC196 ERY196 FBU196 FLQ196 FVM196 GFI196 GPE196 GZA196 HIW196 HSS196 ICO196 IMK196 IWG196 JGC196 JPY196 JZU196 KJQ196 KTM196 LDI196 LNE196 LXA196 MGW196 MQS196 NAO196 NKK196 NUG196 OEC196 ONY196 OXU196 PHQ196 PRM196 QBI196 QLE196 QVA196 REW196 ROS196 RYO196 SIK196 SSG196 TCC196 TLY196 TVU196 UFQ196 UPM196 UZI196 VJE196 VTA196 WCW196 WMS199 WWO199 KC199 TY199 ADU199 ANQ199 AXM199 BHI199 BRE199 CBA199 CKW199 CUS199 DEO199 DOK199 DYG199 EIC199 ERY199 FBU199 FLQ199 FVM199 GFI199 GPE199 GZA199 HIW199 HSS199 ICO199 IMK199 IWG199 JGC199 JPY199 JZU199 KJQ199 KTM199 LDI199 LNE199 LXA199 MGW199 MQS199 NAO199 NKK199 NUG199 OEC199 ONY199 OXU199 PHQ199 PRM199 QBI199 QLE199 QVA199 REW199 ROS199 RYO199 SIK199 SSG199 TCC199 TLY199 TVU199 UFQ199 UPM199 UZI199 VJE199 VTA199 WCW199 WMS202 WWO202 KC202 TY202 ADU202 ANQ202 AXM202 BHI202 BRE202 CBA202 CKW202 CUS202 DEO202 DOK202 DYG202 EIC202 ERY202 FBU202 FLQ202 FVM202 GFI202 GPE202 GZA202 HIW202 HSS202 ICO202 IMK202 IWG202 JGC202 JPY202 JZU202 KJQ202 KTM202 LDI202 LNE202 LXA202 MGW202 MQS202 NAO202 NKK202 NUG202 OEC202 ONY202 OXU202 PHQ202 PRM202 QBI202 QLE202 QVA202 REW202 ROS202 RYO202 SIK202 SSG202 TCC202 TLY202 TVU202 UFQ202 UPM202 UZI202 VJE202 VTA202 WCW202 KC205 TY205 ADU205 ANQ205 AXM205 BHI205 BRE205 CBA205 CKW205 CUS205 DEO205 DOK205 DYG205 EIC205 ERY205 FBU205 FLQ205 FVM205 GFI205 GPE205 GZA205 HIW205 HSS205 ICO205 IMK205 IWG205 JGC205 JPY205 JZU205 KJQ205 KTM205 LDI205 LNE205 LXA205 MGW205 MQS205 NAO205 NKK205 NUG205 OEC205 ONY205 OXU205 PHQ205 PRM205 QBI205 QLE205 QVA205 REW205 ROS205 RYO205 SIK205 SSG205 TCC205 TLY205 TVU205 UFQ205 UPM205 UZI205 VJE205 VTA205 WCW205 ANK325:ANK326 WMD32:WMD33 WCH32:WCH33 VSL32:VSL33 VIP32:VIP33 UYT32:UYT33 UOX32:UOX33 UFB32:UFB33 TVF32:TVF33 TLJ32:TLJ33 TBN32:TBN33 SRR32:SRR33 SHV32:SHV33 RXZ32:RXZ33 ROD32:ROD33 REH32:REH33 QUL32:QUL33 QKP32:QKP33 QAT32:QAT33 PQX32:PQX33 PHB32:PHB33 OXF32:OXF33 ONJ32:ONJ33 ODN32:ODN33 NTR32:NTR33 NJV32:NJV33 MZZ32:MZZ33 MQD32:MQD33 MGH32:MGH33 LWL32:LWL33 LMP32:LMP33 LCT32:LCT33 KSX32:KSX33 KJB32:KJB33 JZF32:JZF33 JPJ32:JPJ33 JFN32:JFN33 IVR32:IVR33 ILV32:ILV33 IBZ32:IBZ33 HSD32:HSD33 HIH32:HIH33 GYL32:GYL33 GOP32:GOP33 GET32:GET33 FUX32:FUX33 FLB32:FLB33 FBF32:FBF33 ERJ32:ERJ33 EHN32:EHN33 DXR32:DXR33 DNV32:DNV33 DDZ32:DDZ33 CUD32:CUD33 CKH32:CKH33 CAL32:CAL33 BQP32:BQP33 BGT32:BGT33 AWX32:AWX33 ANB32:ANB33 ADF32:ADF33 TJ32:TJ33 JN32:JN33 WVZ32:WVZ33 TL50 UOW57 UFA57 TVE57 TLI57 TBM57 SRQ57 SHU57 RXY57 ROC57 REG57 QUK57 QKO57 QAS57 PQW57 PHA57 OXE57 ONI57 ODM57 NTQ57 NJU57 MZY57 MQC57 MGG57 LWK57 LMO57 LCS57 KSW57 KJA57 JZE57 JPI57 JFM57 IVQ57 ILU57 IBY57 HSC57 HIG57 GYK57 GOO57 GES57 FUW57 FLA57 FBE57 ERI57 EHM57 DXQ57 DNU57 DDY57 CUC57 CKG57 CAK57 BQO57 BGS57 AWW57 ANA57 ADE57 TI57 JM57 WVY57 WMC57 WCG57 VSK57 VIO57 BRA327:BRA864 VIS140:VIS143 UYW140:UYW143 UPA140:UPA143 UFE140:UFE143 TVI140:TVI143 TLM140:TLM143 TBQ140:TBQ143 SRU140:SRU143 SHY140:SHY143 RYC140:RYC143 ROG140:ROG143 REK140:REK143 QUO140:QUO143 QKS140:QKS143 QAW140:QAW143 PRA140:PRA143 PHE140:PHE143 OXI140:OXI143 ONM140:ONM143 ODQ140:ODQ143 NTU140:NTU143 NJY140:NJY143 NAC140:NAC143 MQG140:MQG143 MGK140:MGK143 LWO140:LWO143 LMS140:LMS143 LCW140:LCW143 KTA140:KTA143 KJE140:KJE143 JZI140:JZI143 JPM140:JPM143 JFQ140:JFQ143 IVU140:IVU143 ILY140:ILY143 ICC140:ICC143 HSG140:HSG143 HIK140:HIK143 GYO140:GYO143 GOS140:GOS143 GEW140:GEW143 FVA140:FVA143 FLE140:FLE143 FBI140:FBI143 ERM140:ERM143 EHQ140:EHQ143 DXU140:DXU143 DNY140:DNY143 DEC140:DEC143 CUG140:CUG143 CKK140:CKK143 CAO140:CAO143 BQS140:BQS143 BGW140:BGW143 AXA140:AXA143 ANE140:ANE143 ADI140:ADI143 TM140:TM143 JQ140:JQ143 WWC140:WWC143 WMG140:WMG143 KD136:KD139 AN252 AJ252 KC252 WWO252 WMS252 WCW252 VTA252 VJE252 UZI252 UPM252 UFQ252 TVU252 TLY252 TCC252 SSG252 SIK252 RYO252 ROS252 REW252 QVA252 QLE252 QBI252 PRM252 PHQ252 OXU252 ONY252 OEC252 NUG252 NKK252 NAO252 MQS252 MGW252 LXA252 LNE252 LDI252 KTM252 KJQ252 JZU252 JPY252 JGC252 IWG252 IMK252 ICO252 HSS252 HIW252 GZA252 GPE252 GFI252 FVM252 FLQ252 FBU252 ERY252 EIC252 DYG252 DOK252 DEO252 CUS252 CKW252 CBA252 BRE252 BHI252 AXM252 ANQ252 ADU252 TY252 BHE252 CUO252 AXI252 CKS252 CAW252 ANM252 ADQ252 TU252 JY252 WWK252 WMO252 WCS252 VSW252 VJA252 UZE252 UPI252 UFM252 TVQ252 TLU252 TBY252 SSC252 SIG252 RYK252 ROO252 RES252 QUW252 QLA252 QBE252 PRI252 PHM252 OXQ252 ONU252 ODY252 NUC252 NKG252 NAK252 MQO252 MGS252 LWW252 LNA252 LDE252 KTI252 KJM252 JZQ252 JPU252 JFY252 IWC252 IMG252 ICK252 HSO252 HIS252 GYW252 GPA252 GFE252 FVI252 FLM252 FBQ252 ERU252 EHY252 DYC252 DOG252 BRA252 ADF175 CAI176 AMY176 ADC176 TG176 JK176 WVW176 WMA176 WCE176 VSI176 VIM176 UYQ176 UOU176 UEY176 TVC176 TLG176 TBK176 SRO176 SHS176 RXW176 ROA176 REE176 QUI176 QKM176 QAQ176 PQU176 PGY176 OXC176 ONG176 ODK176 NTO176 NJS176 MZW176 MQA176 MGE176 LWI176 LMM176 LCQ176 KSU176 KIY176 JZC176 JPG176 JFK176 IVO176 ILS176 IBW176 HSA176 HIE176 GYI176 GOM176 GEQ176 FUU176 FKY176 FBC176 ERG176 EHK176 DXO176 DNS176 BQM176 DDW176 BGQ176 CUA176 AWU176 RXX247:RXX248 SHP243:SHP246 AF140:AF143 WMU275 WMU277:WMU280 JP90:JP106 WWQ275 KE275 UA275 ADW275 ANS275 AXO275 BHK275 BRG275 CBC275 CKY275 CUU275 DEQ275 DOM275 DYI275 EIE275 ESA275 FBW275 FLS275 FVO275 GFK275 GPG275 GZC275 HIY275 HSU275 ICQ275 IMM275 IWI275 JGE275 JQA275 JZW275 KJS275 KTO275 LDK275 LNG275 LXC275 MGY275 MQU275 NAQ275 NKM275 NUI275 OEE275 OOA275 OXW275 PHS275 PRO275 QBK275 QLG275 QVC275 REY275 ROU275 RYQ275 SIM275 SSI275 TCE275 TMA275 TVW275 UFS275 UPO275 UZK275 VJG275 VTC275 WCY275 AH275 WWQ277:WWQ280 KE277:KE280 UA277:UA280 ADW277:ADW280 ANS277:ANS280 AXO277:AXO280 BHK277:BHK280 BRG277:BRG280 CBC277:CBC280 CKY277:CKY280 CUU277:CUU280 DEQ277:DEQ280 DOM277:DOM280 DYI277:DYI280 EIE277:EIE280 ESA277:ESA280 FBW277:FBW280 FLS277:FLS280 FVO277:FVO280 GFK277:GFK280 GPG277:GPG280 GZC277:GZC280 HIY277:HIY280 HSU277:HSU280 ICQ277:ICQ280 IMM277:IMM280 IWI277:IWI280 JGE277:JGE280 JQA277:JQA280 JZW277:JZW280 KJS277:KJS280 KTO277:KTO280 LDK277:LDK280 LNG277:LNG280 LXC277:LXC280 MGY277:MGY280 MQU277:MQU280 NAQ277:NAQ280 NKM277:NKM280 NUI277:NUI280 OEE277:OEE280 OOA277:OOA280 OXW277:OXW280 PHS277:PHS280 PRO277:PRO280 QBK277:QBK280 QLG277:QLG280 QVC277:QVC280 REY277:REY280 ROU277:ROU280 RYQ277:RYQ280 SIM277:SIM280 SSI277:SSI280 TCE277:TCE280 TMA277:TMA280 TVW277:TVW280 UFS277:UFS280 UPO277:UPO280 UZK277:UZK280 VJG277:VJG280 VTC277:VTC280 WCY277:WCY280 SRN257 AH277:AH280 UFE55 TZ136:TZ139 WCK140:WCK143 SHR257 RXV257 RNZ257 RED257 QUH257 QKL257 QAP257 PQT257 PGX257 OXB257 ONF257 ODJ257 NTN257 NJR257 MZV257 MPZ257 MGD257 LWH257 LML257 LCP257 KST257 KIX257 JZB257 JPF257 JFJ257 IVN257 ILR257 IBV257 HRZ257 HID257 GYH257 GOL257 GEP257 FUT257 FKX257 FBB257 ERF257 EHJ257 DXN257 DNR257 DDV257 CTZ257 CKD257 CAH257 BQL257 BGP257 AWT257 AMX257 ADB257 TF257 JJ257 WVV257 WLZ257 WCD257 VSH257 VIL257 UYP257 UOT257 UEX257 TVB257 TBJ257 TLF257 AF258:AF270 AF318 AJ318 AH318 WWP318 WMT318 WCX318 VTB318 VJF318 UZJ318 UPN318 UFR318 TVV318 TLZ318 TCD318 SSH318 SIL318 RYP318 ROT318 REX318 QVB318 QLF318 QBJ318 PRN318 PHR318 OXV318 ONZ318 OED318 NUH318 NKL318 NAP318 MQT318 MGX318 LXB318 LNF318 LDJ318 KTN318 KJR318 JZV318 JPZ318 JGD318 IWH318 IML318 ICP318 HST318 HIX318 GZB318 GPF318 GFJ318 FVN318 FLR318 FBV318 ERZ318 EID318 DYH318 DOL318 DEP318 CUT318 CKX318 CBB318 BRF318 BHJ318 AXN318 ANR318 ADV318 TZ318 KD318 SRQ271:SRQ274 RXT243:RXT246 RNX243:RNX246 TLD243:TLD246 REB243:REB246 QUF243:QUF246 QKJ243:QKJ246 QAN243:QAN246 PQR243:PQR246 PGV243:PGV246 OWZ243:OWZ246 OND243:OND246 ODH243:ODH246 NTL243:NTL246 NJP243:NJP246 MZT243:MZT246 MPX243:MPX246 MGB243:MGB246 LWF243:LWF246 LMJ243:LMJ246 LCN243:LCN246 KSR243:KSR246 KIV243:KIV246 JYZ243:JYZ246 JPD243:JPD246 JFH243:JFH246 IVL243:IVL246 ILP243:ILP246 IBT243:IBT246 HRX243:HRX246 HIB243:HIB246 GYF243:GYF246 GOJ243:GOJ246 GEN243:GEN246 FUR243:FUR246 FKV243:FKV246 FAZ243:FAZ246 ERD243:ERD246 EHH243:EHH246 DXL243:DXL246 DNP243:DNP246 DDT243:DDT246 CTX243:CTX246 CKB243:CKB246 CAF243:CAF246 BQJ243:BQJ246 BGN243:BGN246 AWR243:AWR246 AMV243:AMV246 ACZ243:ACZ246 TD243:TD246 JH243:JH246 WVT243:WVT246 WLX243:WLX246 WCB243:WCB246 VSF243:VSF246 VIJ243:VIJ246 UYN243:UYN246 UOR243:UOR246 UEV243:UEV246 TUZ243:TUZ246 TBH243:TBH246 SRL243:SRL246 WWB283:WWB290 ROB238:ROB242 TLH238:TLH242 REF238:REF242 QUJ238:QUJ242 QKN238:QKN242 QAR238:QAR242 PQV238:PQV242 PGZ238:PGZ242 OXD238:OXD242 ONH238:ONH242 ODL238:ODL242 NTP238:NTP242 NJT238:NJT242 MZX238:MZX242 MQB238:MQB242 MGF238:MGF242 LWJ238:LWJ242 LMN238:LMN242 LCR238:LCR242 KSV238:KSV242 KIZ238:KIZ242 JZD238:JZD242 JPH238:JPH242 JFL238:JFL242 IVP238:IVP242 ILT238:ILT242 IBX238:IBX242 HSB238:HSB242 HIF238:HIF242 GYJ238:GYJ242 GON238:GON242 GER238:GER242 FUV238:FUV242 FKZ238:FKZ242 FBD238:FBD242 ERH238:ERH242 EHL238:EHL242 DXP238:DXP242 DNT238:DNT242 DDX238:DDX242 CUB238:CUB242 CKF238:CKF242 CAJ238:CAJ242 BQN238:BQN242 BGR238:BGR242 AWV238:AWV242 AMZ238:AMZ242 ADD238:ADD242 TH238:TH242 JL238:JL242 WVX238:WVX242 WMB238:WMB242 WCF238:WCF242 VSJ238:VSJ242 VIN238:VIN242 UYR238:UYR242 UOV238:UOV242 UEZ238:UEZ242 TVD238:TVD242 TBL238:TBL242 SRP238:SRP242 SHT238:SHT242 RXX238:RXX242 AJ295:AJ297 AR295:AR297 AN295:AN297 AF295:AF297 TZ192 ADV192 ANR192 AXN192 BHJ192 BRF192 CBB192 CKX192 CUT192 DEP192 DOL192 DYH192 EID192 ERZ192 FBV192 FLR192 FVN192 GFJ192 GPF192 GZB192 HIX192 HST192 ICP192 IML192 IWH192 JGD192 JPZ192 JZV192 KJR192 KTN192 LDJ192 LNF192 LXB192 MGX192 MQT192 NAP192 NKL192 NUH192 OED192 ONZ192 OXV192 PHR192 PRN192 QBJ192 QLF192 QVB192 REX192 ROT192 RYP192 SIL192 SSH192 TCD192 TLZ192 TVV192 UFR192 UPN192 UZJ192 VJF192 VTB192 WCX192 WMT192 WWP192 KD192 KD195 WWP195 WMT195 WCX195 VTB195 VJF195 UZJ195 UPN195 UFR195 TVV195 TLZ195 TCD195 SSH195 SIL195 RYP195 ROT195 REX195 QVB195 QLF195 QBJ195 PRN195 PHR195 OXV195 ONZ195 OED195 NUH195 NKL195 NAP195 MQT195 MGX195 LXB195 LNF195 LDJ195 KTN195 KJR195 JZV195 JPZ195 JGD195 IWH195 IML195 ICP195 HST195 HIX195 GZB195 GPF195 GFJ195 FVN195 FLR195 FBV195 ERZ195 EID195 DYH195 DOL195 DEP195 CUT195 CKX195 CBB195 BRF195 BHJ195 AXN195 ANR195 ADV195 TZ195 ADV198 ANR198 AXN198 BHJ198 BRF198 CBB198 CKX198 CUT198 DEP198 DOL198 DYH198 EID198 ERZ198 FBV198 FLR198 FVN198 GFJ198 GPF198 GZB198 HIX198 HST198 ICP198 IML198 IWH198 JGD198 JPZ198 JZV198 KJR198 KTN198 LDJ198 LNF198 LXB198 MGX198 MQT198 NAP198 NKL198 NUH198 OED198 ONZ198 OXV198 PHR198 PRN198 QBJ198 QLF198 QVB198 REX198 ROT198 RYP198 SIL198 SSH198 TCD198 TLZ198 TVV198 UFR198 UPN198 UZJ198 VJF198 VTB198 WCX198 WMT198 WWP198 KD198 TZ198 TZ201 KD201 WWP201 WMT201 WCX201 VTB201 VJF201 UZJ201 UPN201 UFR201 TVV201 TLZ201 TCD201 SSH201 SIL201 RYP201 ROT201 REX201 QVB201 QLF201 QBJ201 PRN201 PHR201 OXV201 ONZ201 OED201 NUH201 NKL201 NAP201 MQT201 MGX201 LXB201 LNF201 LDJ201 KTN201 KJR201 JZV201 JPZ201 JGD201 IWH201 IML201 ICP201 HST201 HIX201 GZB201 GPF201 GFJ201 FVN201 FLR201 FBV201 ERZ201 EID201 DYH201 DOL201 DEP201 CUT201 CKX201 CBB201 BRF201 BHJ201 AXN201 ANR201 ADV201 ANR204 ANR206 AXN204 AXN206 BHJ204 BHJ206 BRF204 BRF206 CBB204 CBB206 CKX204 CKX206 CUT204 CUT206 DEP204 DEP206 DOL204 DOL206 DYH204 DYH206 EID204 EID206 ERZ204 ERZ206 FBV204 FBV206 FLR204 FLR206 FVN204 FVN206 GFJ204 GFJ206 GPF204 GPF206 GZB204 GZB206 HIX204 HIX206 HST204 HST206 ICP204 ICP206 IML204 IML206 IWH204 IWH206 JGD204 JGD206 JPZ204 JPZ206 JZV204 JZV206 KJR204 KJR206 KTN204 KTN206 LDJ204 LDJ206 LNF204 LNF206 LXB204 LXB206 MGX204 MGX206 MQT204 MQT206 NAP204 NAP206 NKL204 NKL206 NUH204 NUH206 OED204 OED206 ONZ204 ONZ206 OXV204 OXV206 PHR204 PHR206 PRN204 PRN206 QBJ204 QBJ206 QLF204 QLF206 QVB204 QVB206 REX204 REX206 ROT204 ROT206 RYP204 RYP206 SIL204 SIL206 SSH204 SSH206 TCD204 TCD206 TLZ204 TLZ206 TVV204 TVV206 UFR204 UFR206 UPN204 UPN206 UZJ204 UZJ206 VJF204 VJF206 VTB204 VTB206 WCX204 WCX206 WMT204 WMT206 WWP204 WWP206 KD204 KD206 TZ204 TZ206 ADV206 ADV204 WMS205 AH189:AH206 AH240 AH301:AH303 AJ46 UFE46 JP50 WWB50 AJ50 WMF50 WCJ50 VSN50 VIR50 UYV50 UOZ50 UFD50 TVH50 TLL50 TBP50 SRT50 SHX50 RYB50 ROF50 REJ50 QUN50 QKR50 QAV50 PQZ50 PHD50 OXH50 ONL50 ODP50 NTT50 NJX50 NAB50 MQF50 MGJ50 LWN50 LMR50 LCV50 KSZ50 KJD50 JZH50 JPL50 JFP50 IVT50 ILX50 ICB50 HSF50 HIJ50 GYN50 GOR50 GEV50 FUZ50 FLD50 FBH50 ERL50 EHP50 DXT50 DNX50 DEB50 CUF50 CKJ50 CAN50 BQR50 BGV50 AWZ50 AND50 ADH50 AJ55 WMF283:WMF290 WCJ283:WCJ290 VSN283:VSN290 VIR283:VIR290 UYV283:UYV290 UOZ283:UOZ290 UFD283:UFD290 TVH283:TVH290 TLL283:TLL290 TBP283:TBP290 SRT283:SRT290 SHX283:SHX290 RYB283:RYB290 ROF283:ROF290 REJ283:REJ290 QUN283:QUN290 QKR283:QKR290 QAV283:QAV290 PQZ283:PQZ290 PHD283:PHD290 OXH283:OXH290 ONL283:ONL290 ODP283:ODP290 NTT283:NTT290 NJX283:NJX290 NAB283:NAB290 MQF283:MQF290 MGJ283:MGJ290 LWN283:LWN290 LMR283:LMR290 LCV283:LCV290 KSZ283:KSZ290 KJD283:KJD290 JZH283:JZH290 JPL283:JPL290 JFP283:JFP290 IVT283:IVT290 ILX283:ILX290 ICB283:ICB290 HSF283:HSF290 HIJ283:HIJ290 GYN283:GYN290 GOR283:GOR290 GEV283:GEV290 FUZ283:FUZ290 FLD283:FLD290 FBH283:FBH290 ERL283:ERL290 EHP283:EHP290 DXT283:DXT290 DNX283:DNX290 DEB283:DEB290 CUF283:CUF290 CKJ283:CKJ290 CAN283:CAN290 BQR283:BQR290 BGV283:BGV290 AWZ283:AWZ290 AND283:AND290 ADH283:ADH290 TL283:TL290 JP283:JP290 SHU271:SHU274 RXY271:RXY274 ROC271:ROC274 REG271:REG274 QUK271:QUK274 QKO271:QKO274 QAS271:QAS274 PQW271:PQW274 PHA271:PHA274 OXE271:OXE274 ONI271:ONI274 ODM271:ODM274 NTQ271:NTQ274 NJU271:NJU274 MZY271:MZY274 MQC271:MQC274 MGG271:MGG274 LWK271:LWK274 LMO271:LMO274 LCS271:LCS274 KSW271:KSW274 KJA271:KJA274 JZE271:JZE274 JPI271:JPI274 JFM271:JFM274 IVQ271:IVQ274 ILU271:ILU274 IBY271:IBY274 HSC271:HSC274 HIG271:HIG274 GYK271:GYK274 GOO271:GOO274 GES271:GES274 FUW271:FUW274 FLA271:FLA274 FBE271:FBE274 ERI271:ERI274 EHM271:EHM274 DXQ271:DXQ274 DNU271:DNU274 DDY271:DDY274 CUC271:CUC274 CKG271:CKG274 CAK271:CAK274 BQO271:BQO274 BGS271:BGS274 AWW271:AWW274 ANA271:ANA274 ADE271:ADE274 TI271:TI274 JM271:JM274 WVY271:WVY274 WMC271:WMC274 WCG271:WCG274 VSK271:VSK274 VIO271:VIO274 UYS271:UYS274 UOW271:UOW274 UFA271:UFA274 TVE271:TVE274 TBM271:TBM274 TLI271:TLI274 AN318 TL90:TL106 ADH90:ADH106 AND90:AND106 AWZ90:AWZ106 BGV90:BGV106 BQR90:BQR106 CAN90:CAN106 CKJ90:CKJ106 CUF90:CUF106 DEB90:DEB106 DNX90:DNX106 DXT90:DXT106 EHP90:EHP106 ERL90:ERL106 FBH90:FBH106 FLD90:FLD106 FUZ90:FUZ106 GEV90:GEV106 GOR90:GOR106 GYN90:GYN106 HIJ90:HIJ106 HSF90:HSF106 ICB90:ICB106 ILX90:ILX106 IVT90:IVT106 JFP90:JFP106 JPL90:JPL106 JZH90:JZH106 KJD90:KJD106 KSZ90:KSZ106 LCV90:LCV106 LMR90:LMR106 LWN90:LWN106 MGJ90:MGJ106 MQF90:MQF106 NAB90:NAB106 NJX90:NJX106 NTT90:NTT106 ODP90:ODP106 ONL90:ONL106 OXH90:OXH106 PHD90:PHD106 PQZ90:PQZ106 QAV90:QAV106 QKR90:QKR106 QUN90:QUN106 REJ90:REJ106 ROF90:ROF106 RYB90:RYB106 SHX90:SHX106 SRT90:SRT106 TBP90:TBP106 TLL90:TLL106 TVH90:TVH106 UFD90:UFD106 UOZ90:UOZ106 UYV90:UYV106 VIR90:VIR106 VSN90:VSN106 WCJ90:WCJ106 WMF90:WMF106 WWB90:WWB106 AR209:AR229 AF209:AF233 AJ209:AJ233 AN209:AN229</xm:sqref>
        </x14:dataValidation>
        <x14:dataValidation type="list" allowBlank="1" showInputMessage="1">
          <x14:formula1>
            <xm:f>атрибут</xm:f>
          </x14:formula1>
          <xm:sqref>BJ65572:BJ66402 KY65572:KY66402 UU65572:UU66402 AEQ65572:AEQ66402 AOM65572:AOM66402 AYI65572:AYI66402 BIE65572:BIE66402 BSA65572:BSA66402 CBW65572:CBW66402 CLS65572:CLS66402 CVO65572:CVO66402 DFK65572:DFK66402 DPG65572:DPG66402 DZC65572:DZC66402 EIY65572:EIY66402 ESU65572:ESU66402 FCQ65572:FCQ66402 FMM65572:FMM66402 FWI65572:FWI66402 GGE65572:GGE66402 GQA65572:GQA66402 GZW65572:GZW66402 HJS65572:HJS66402 HTO65572:HTO66402 IDK65572:IDK66402 ING65572:ING66402 IXC65572:IXC66402 JGY65572:JGY66402 JQU65572:JQU66402 KAQ65572:KAQ66402 KKM65572:KKM66402 KUI65572:KUI66402 LEE65572:LEE66402 LOA65572:LOA66402 LXW65572:LXW66402 MHS65572:MHS66402 MRO65572:MRO66402 NBK65572:NBK66402 NLG65572:NLG66402 NVC65572:NVC66402 OEY65572:OEY66402 OOU65572:OOU66402 OYQ65572:OYQ66402 PIM65572:PIM66402 PSI65572:PSI66402 QCE65572:QCE66402 QMA65572:QMA66402 QVW65572:QVW66402 RFS65572:RFS66402 RPO65572:RPO66402 RZK65572:RZK66402 SJG65572:SJG66402 STC65572:STC66402 TCY65572:TCY66402 TMU65572:TMU66402 TWQ65572:TWQ66402 UGM65572:UGM66402 UQI65572:UQI66402 VAE65572:VAE66402 VKA65572:VKA66402 VTW65572:VTW66402 WDS65572:WDS66402 WNO65572:WNO66402 WXK65572:WXK66402 BJ131108:BJ131938 KY131108:KY131938 UU131108:UU131938 AEQ131108:AEQ131938 AOM131108:AOM131938 AYI131108:AYI131938 BIE131108:BIE131938 BSA131108:BSA131938 CBW131108:CBW131938 CLS131108:CLS131938 CVO131108:CVO131938 DFK131108:DFK131938 DPG131108:DPG131938 DZC131108:DZC131938 EIY131108:EIY131938 ESU131108:ESU131938 FCQ131108:FCQ131938 FMM131108:FMM131938 FWI131108:FWI131938 GGE131108:GGE131938 GQA131108:GQA131938 GZW131108:GZW131938 HJS131108:HJS131938 HTO131108:HTO131938 IDK131108:IDK131938 ING131108:ING131938 IXC131108:IXC131938 JGY131108:JGY131938 JQU131108:JQU131938 KAQ131108:KAQ131938 KKM131108:KKM131938 KUI131108:KUI131938 LEE131108:LEE131938 LOA131108:LOA131938 LXW131108:LXW131938 MHS131108:MHS131938 MRO131108:MRO131938 NBK131108:NBK131938 NLG131108:NLG131938 NVC131108:NVC131938 OEY131108:OEY131938 OOU131108:OOU131938 OYQ131108:OYQ131938 PIM131108:PIM131938 PSI131108:PSI131938 QCE131108:QCE131938 QMA131108:QMA131938 QVW131108:QVW131938 RFS131108:RFS131938 RPO131108:RPO131938 RZK131108:RZK131938 SJG131108:SJG131938 STC131108:STC131938 TCY131108:TCY131938 TMU131108:TMU131938 TWQ131108:TWQ131938 UGM131108:UGM131938 UQI131108:UQI131938 VAE131108:VAE131938 VKA131108:VKA131938 VTW131108:VTW131938 WDS131108:WDS131938 WNO131108:WNO131938 WXK131108:WXK131938 BJ196644:BJ197474 KY196644:KY197474 UU196644:UU197474 AEQ196644:AEQ197474 AOM196644:AOM197474 AYI196644:AYI197474 BIE196644:BIE197474 BSA196644:BSA197474 CBW196644:CBW197474 CLS196644:CLS197474 CVO196644:CVO197474 DFK196644:DFK197474 DPG196644:DPG197474 DZC196644:DZC197474 EIY196644:EIY197474 ESU196644:ESU197474 FCQ196644:FCQ197474 FMM196644:FMM197474 FWI196644:FWI197474 GGE196644:GGE197474 GQA196644:GQA197474 GZW196644:GZW197474 HJS196644:HJS197474 HTO196644:HTO197474 IDK196644:IDK197474 ING196644:ING197474 IXC196644:IXC197474 JGY196644:JGY197474 JQU196644:JQU197474 KAQ196644:KAQ197474 KKM196644:KKM197474 KUI196644:KUI197474 LEE196644:LEE197474 LOA196644:LOA197474 LXW196644:LXW197474 MHS196644:MHS197474 MRO196644:MRO197474 NBK196644:NBK197474 NLG196644:NLG197474 NVC196644:NVC197474 OEY196644:OEY197474 OOU196644:OOU197474 OYQ196644:OYQ197474 PIM196644:PIM197474 PSI196644:PSI197474 QCE196644:QCE197474 QMA196644:QMA197474 QVW196644:QVW197474 RFS196644:RFS197474 RPO196644:RPO197474 RZK196644:RZK197474 SJG196644:SJG197474 STC196644:STC197474 TCY196644:TCY197474 TMU196644:TMU197474 TWQ196644:TWQ197474 UGM196644:UGM197474 UQI196644:UQI197474 VAE196644:VAE197474 VKA196644:VKA197474 VTW196644:VTW197474 WDS196644:WDS197474 WNO196644:WNO197474 WXK196644:WXK197474 BJ262180:BJ263010 KY262180:KY263010 UU262180:UU263010 AEQ262180:AEQ263010 AOM262180:AOM263010 AYI262180:AYI263010 BIE262180:BIE263010 BSA262180:BSA263010 CBW262180:CBW263010 CLS262180:CLS263010 CVO262180:CVO263010 DFK262180:DFK263010 DPG262180:DPG263010 DZC262180:DZC263010 EIY262180:EIY263010 ESU262180:ESU263010 FCQ262180:FCQ263010 FMM262180:FMM263010 FWI262180:FWI263010 GGE262180:GGE263010 GQA262180:GQA263010 GZW262180:GZW263010 HJS262180:HJS263010 HTO262180:HTO263010 IDK262180:IDK263010 ING262180:ING263010 IXC262180:IXC263010 JGY262180:JGY263010 JQU262180:JQU263010 KAQ262180:KAQ263010 KKM262180:KKM263010 KUI262180:KUI263010 LEE262180:LEE263010 LOA262180:LOA263010 LXW262180:LXW263010 MHS262180:MHS263010 MRO262180:MRO263010 NBK262180:NBK263010 NLG262180:NLG263010 NVC262180:NVC263010 OEY262180:OEY263010 OOU262180:OOU263010 OYQ262180:OYQ263010 PIM262180:PIM263010 PSI262180:PSI263010 QCE262180:QCE263010 QMA262180:QMA263010 QVW262180:QVW263010 RFS262180:RFS263010 RPO262180:RPO263010 RZK262180:RZK263010 SJG262180:SJG263010 STC262180:STC263010 TCY262180:TCY263010 TMU262180:TMU263010 TWQ262180:TWQ263010 UGM262180:UGM263010 UQI262180:UQI263010 VAE262180:VAE263010 VKA262180:VKA263010 VTW262180:VTW263010 WDS262180:WDS263010 WNO262180:WNO263010 WXK262180:WXK263010 BJ327716:BJ328546 KY327716:KY328546 UU327716:UU328546 AEQ327716:AEQ328546 AOM327716:AOM328546 AYI327716:AYI328546 BIE327716:BIE328546 BSA327716:BSA328546 CBW327716:CBW328546 CLS327716:CLS328546 CVO327716:CVO328546 DFK327716:DFK328546 DPG327716:DPG328546 DZC327716:DZC328546 EIY327716:EIY328546 ESU327716:ESU328546 FCQ327716:FCQ328546 FMM327716:FMM328546 FWI327716:FWI328546 GGE327716:GGE328546 GQA327716:GQA328546 GZW327716:GZW328546 HJS327716:HJS328546 HTO327716:HTO328546 IDK327716:IDK328546 ING327716:ING328546 IXC327716:IXC328546 JGY327716:JGY328546 JQU327716:JQU328546 KAQ327716:KAQ328546 KKM327716:KKM328546 KUI327716:KUI328546 LEE327716:LEE328546 LOA327716:LOA328546 LXW327716:LXW328546 MHS327716:MHS328546 MRO327716:MRO328546 NBK327716:NBK328546 NLG327716:NLG328546 NVC327716:NVC328546 OEY327716:OEY328546 OOU327716:OOU328546 OYQ327716:OYQ328546 PIM327716:PIM328546 PSI327716:PSI328546 QCE327716:QCE328546 QMA327716:QMA328546 QVW327716:QVW328546 RFS327716:RFS328546 RPO327716:RPO328546 RZK327716:RZK328546 SJG327716:SJG328546 STC327716:STC328546 TCY327716:TCY328546 TMU327716:TMU328546 TWQ327716:TWQ328546 UGM327716:UGM328546 UQI327716:UQI328546 VAE327716:VAE328546 VKA327716:VKA328546 VTW327716:VTW328546 WDS327716:WDS328546 WNO327716:WNO328546 WXK327716:WXK328546 BJ393252:BJ394082 KY393252:KY394082 UU393252:UU394082 AEQ393252:AEQ394082 AOM393252:AOM394082 AYI393252:AYI394082 BIE393252:BIE394082 BSA393252:BSA394082 CBW393252:CBW394082 CLS393252:CLS394082 CVO393252:CVO394082 DFK393252:DFK394082 DPG393252:DPG394082 DZC393252:DZC394082 EIY393252:EIY394082 ESU393252:ESU394082 FCQ393252:FCQ394082 FMM393252:FMM394082 FWI393252:FWI394082 GGE393252:GGE394082 GQA393252:GQA394082 GZW393252:GZW394082 HJS393252:HJS394082 HTO393252:HTO394082 IDK393252:IDK394082 ING393252:ING394082 IXC393252:IXC394082 JGY393252:JGY394082 JQU393252:JQU394082 KAQ393252:KAQ394082 KKM393252:KKM394082 KUI393252:KUI394082 LEE393252:LEE394082 LOA393252:LOA394082 LXW393252:LXW394082 MHS393252:MHS394082 MRO393252:MRO394082 NBK393252:NBK394082 NLG393252:NLG394082 NVC393252:NVC394082 OEY393252:OEY394082 OOU393252:OOU394082 OYQ393252:OYQ394082 PIM393252:PIM394082 PSI393252:PSI394082 QCE393252:QCE394082 QMA393252:QMA394082 QVW393252:QVW394082 RFS393252:RFS394082 RPO393252:RPO394082 RZK393252:RZK394082 SJG393252:SJG394082 STC393252:STC394082 TCY393252:TCY394082 TMU393252:TMU394082 TWQ393252:TWQ394082 UGM393252:UGM394082 UQI393252:UQI394082 VAE393252:VAE394082 VKA393252:VKA394082 VTW393252:VTW394082 WDS393252:WDS394082 WNO393252:WNO394082 WXK393252:WXK394082 BJ458788:BJ459618 KY458788:KY459618 UU458788:UU459618 AEQ458788:AEQ459618 AOM458788:AOM459618 AYI458788:AYI459618 BIE458788:BIE459618 BSA458788:BSA459618 CBW458788:CBW459618 CLS458788:CLS459618 CVO458788:CVO459618 DFK458788:DFK459618 DPG458788:DPG459618 DZC458788:DZC459618 EIY458788:EIY459618 ESU458788:ESU459618 FCQ458788:FCQ459618 FMM458788:FMM459618 FWI458788:FWI459618 GGE458788:GGE459618 GQA458788:GQA459618 GZW458788:GZW459618 HJS458788:HJS459618 HTO458788:HTO459618 IDK458788:IDK459618 ING458788:ING459618 IXC458788:IXC459618 JGY458788:JGY459618 JQU458788:JQU459618 KAQ458788:KAQ459618 KKM458788:KKM459618 KUI458788:KUI459618 LEE458788:LEE459618 LOA458788:LOA459618 LXW458788:LXW459618 MHS458788:MHS459618 MRO458788:MRO459618 NBK458788:NBK459618 NLG458788:NLG459618 NVC458788:NVC459618 OEY458788:OEY459618 OOU458788:OOU459618 OYQ458788:OYQ459618 PIM458788:PIM459618 PSI458788:PSI459618 QCE458788:QCE459618 QMA458788:QMA459618 QVW458788:QVW459618 RFS458788:RFS459618 RPO458788:RPO459618 RZK458788:RZK459618 SJG458788:SJG459618 STC458788:STC459618 TCY458788:TCY459618 TMU458788:TMU459618 TWQ458788:TWQ459618 UGM458788:UGM459618 UQI458788:UQI459618 VAE458788:VAE459618 VKA458788:VKA459618 VTW458788:VTW459618 WDS458788:WDS459618 WNO458788:WNO459618 WXK458788:WXK459618 BJ524324:BJ525154 KY524324:KY525154 UU524324:UU525154 AEQ524324:AEQ525154 AOM524324:AOM525154 AYI524324:AYI525154 BIE524324:BIE525154 BSA524324:BSA525154 CBW524324:CBW525154 CLS524324:CLS525154 CVO524324:CVO525154 DFK524324:DFK525154 DPG524324:DPG525154 DZC524324:DZC525154 EIY524324:EIY525154 ESU524324:ESU525154 FCQ524324:FCQ525154 FMM524324:FMM525154 FWI524324:FWI525154 GGE524324:GGE525154 GQA524324:GQA525154 GZW524324:GZW525154 HJS524324:HJS525154 HTO524324:HTO525154 IDK524324:IDK525154 ING524324:ING525154 IXC524324:IXC525154 JGY524324:JGY525154 JQU524324:JQU525154 KAQ524324:KAQ525154 KKM524324:KKM525154 KUI524324:KUI525154 LEE524324:LEE525154 LOA524324:LOA525154 LXW524324:LXW525154 MHS524324:MHS525154 MRO524324:MRO525154 NBK524324:NBK525154 NLG524324:NLG525154 NVC524324:NVC525154 OEY524324:OEY525154 OOU524324:OOU525154 OYQ524324:OYQ525154 PIM524324:PIM525154 PSI524324:PSI525154 QCE524324:QCE525154 QMA524324:QMA525154 QVW524324:QVW525154 RFS524324:RFS525154 RPO524324:RPO525154 RZK524324:RZK525154 SJG524324:SJG525154 STC524324:STC525154 TCY524324:TCY525154 TMU524324:TMU525154 TWQ524324:TWQ525154 UGM524324:UGM525154 UQI524324:UQI525154 VAE524324:VAE525154 VKA524324:VKA525154 VTW524324:VTW525154 WDS524324:WDS525154 WNO524324:WNO525154 WXK524324:WXK525154 BJ589860:BJ590690 KY589860:KY590690 UU589860:UU590690 AEQ589860:AEQ590690 AOM589860:AOM590690 AYI589860:AYI590690 BIE589860:BIE590690 BSA589860:BSA590690 CBW589860:CBW590690 CLS589860:CLS590690 CVO589860:CVO590690 DFK589860:DFK590690 DPG589860:DPG590690 DZC589860:DZC590690 EIY589860:EIY590690 ESU589860:ESU590690 FCQ589860:FCQ590690 FMM589860:FMM590690 FWI589860:FWI590690 GGE589860:GGE590690 GQA589860:GQA590690 GZW589860:GZW590690 HJS589860:HJS590690 HTO589860:HTO590690 IDK589860:IDK590690 ING589860:ING590690 IXC589860:IXC590690 JGY589860:JGY590690 JQU589860:JQU590690 KAQ589860:KAQ590690 KKM589860:KKM590690 KUI589860:KUI590690 LEE589860:LEE590690 LOA589860:LOA590690 LXW589860:LXW590690 MHS589860:MHS590690 MRO589860:MRO590690 NBK589860:NBK590690 NLG589860:NLG590690 NVC589860:NVC590690 OEY589860:OEY590690 OOU589860:OOU590690 OYQ589860:OYQ590690 PIM589860:PIM590690 PSI589860:PSI590690 QCE589860:QCE590690 QMA589860:QMA590690 QVW589860:QVW590690 RFS589860:RFS590690 RPO589860:RPO590690 RZK589860:RZK590690 SJG589860:SJG590690 STC589860:STC590690 TCY589860:TCY590690 TMU589860:TMU590690 TWQ589860:TWQ590690 UGM589860:UGM590690 UQI589860:UQI590690 VAE589860:VAE590690 VKA589860:VKA590690 VTW589860:VTW590690 WDS589860:WDS590690 WNO589860:WNO590690 WXK589860:WXK590690 BJ655396:BJ656226 KY655396:KY656226 UU655396:UU656226 AEQ655396:AEQ656226 AOM655396:AOM656226 AYI655396:AYI656226 BIE655396:BIE656226 BSA655396:BSA656226 CBW655396:CBW656226 CLS655396:CLS656226 CVO655396:CVO656226 DFK655396:DFK656226 DPG655396:DPG656226 DZC655396:DZC656226 EIY655396:EIY656226 ESU655396:ESU656226 FCQ655396:FCQ656226 FMM655396:FMM656226 FWI655396:FWI656226 GGE655396:GGE656226 GQA655396:GQA656226 GZW655396:GZW656226 HJS655396:HJS656226 HTO655396:HTO656226 IDK655396:IDK656226 ING655396:ING656226 IXC655396:IXC656226 JGY655396:JGY656226 JQU655396:JQU656226 KAQ655396:KAQ656226 KKM655396:KKM656226 KUI655396:KUI656226 LEE655396:LEE656226 LOA655396:LOA656226 LXW655396:LXW656226 MHS655396:MHS656226 MRO655396:MRO656226 NBK655396:NBK656226 NLG655396:NLG656226 NVC655396:NVC656226 OEY655396:OEY656226 OOU655396:OOU656226 OYQ655396:OYQ656226 PIM655396:PIM656226 PSI655396:PSI656226 QCE655396:QCE656226 QMA655396:QMA656226 QVW655396:QVW656226 RFS655396:RFS656226 RPO655396:RPO656226 RZK655396:RZK656226 SJG655396:SJG656226 STC655396:STC656226 TCY655396:TCY656226 TMU655396:TMU656226 TWQ655396:TWQ656226 UGM655396:UGM656226 UQI655396:UQI656226 VAE655396:VAE656226 VKA655396:VKA656226 VTW655396:VTW656226 WDS655396:WDS656226 WNO655396:WNO656226 WXK655396:WXK656226 BJ720932:BJ721762 KY720932:KY721762 UU720932:UU721762 AEQ720932:AEQ721762 AOM720932:AOM721762 AYI720932:AYI721762 BIE720932:BIE721762 BSA720932:BSA721762 CBW720932:CBW721762 CLS720932:CLS721762 CVO720932:CVO721762 DFK720932:DFK721762 DPG720932:DPG721762 DZC720932:DZC721762 EIY720932:EIY721762 ESU720932:ESU721762 FCQ720932:FCQ721762 FMM720932:FMM721762 FWI720932:FWI721762 GGE720932:GGE721762 GQA720932:GQA721762 GZW720932:GZW721762 HJS720932:HJS721762 HTO720932:HTO721762 IDK720932:IDK721762 ING720932:ING721762 IXC720932:IXC721762 JGY720932:JGY721762 JQU720932:JQU721762 KAQ720932:KAQ721762 KKM720932:KKM721762 KUI720932:KUI721762 LEE720932:LEE721762 LOA720932:LOA721762 LXW720932:LXW721762 MHS720932:MHS721762 MRO720932:MRO721762 NBK720932:NBK721762 NLG720932:NLG721762 NVC720932:NVC721762 OEY720932:OEY721762 OOU720932:OOU721762 OYQ720932:OYQ721762 PIM720932:PIM721762 PSI720932:PSI721762 QCE720932:QCE721762 QMA720932:QMA721762 QVW720932:QVW721762 RFS720932:RFS721762 RPO720932:RPO721762 RZK720932:RZK721762 SJG720932:SJG721762 STC720932:STC721762 TCY720932:TCY721762 TMU720932:TMU721762 TWQ720932:TWQ721762 UGM720932:UGM721762 UQI720932:UQI721762 VAE720932:VAE721762 VKA720932:VKA721762 VTW720932:VTW721762 WDS720932:WDS721762 WNO720932:WNO721762 WXK720932:WXK721762 BJ786468:BJ787298 KY786468:KY787298 UU786468:UU787298 AEQ786468:AEQ787298 AOM786468:AOM787298 AYI786468:AYI787298 BIE786468:BIE787298 BSA786468:BSA787298 CBW786468:CBW787298 CLS786468:CLS787298 CVO786468:CVO787298 DFK786468:DFK787298 DPG786468:DPG787298 DZC786468:DZC787298 EIY786468:EIY787298 ESU786468:ESU787298 FCQ786468:FCQ787298 FMM786468:FMM787298 FWI786468:FWI787298 GGE786468:GGE787298 GQA786468:GQA787298 GZW786468:GZW787298 HJS786468:HJS787298 HTO786468:HTO787298 IDK786468:IDK787298 ING786468:ING787298 IXC786468:IXC787298 JGY786468:JGY787298 JQU786468:JQU787298 KAQ786468:KAQ787298 KKM786468:KKM787298 KUI786468:KUI787298 LEE786468:LEE787298 LOA786468:LOA787298 LXW786468:LXW787298 MHS786468:MHS787298 MRO786468:MRO787298 NBK786468:NBK787298 NLG786468:NLG787298 NVC786468:NVC787298 OEY786468:OEY787298 OOU786468:OOU787298 OYQ786468:OYQ787298 PIM786468:PIM787298 PSI786468:PSI787298 QCE786468:QCE787298 QMA786468:QMA787298 QVW786468:QVW787298 RFS786468:RFS787298 RPO786468:RPO787298 RZK786468:RZK787298 SJG786468:SJG787298 STC786468:STC787298 TCY786468:TCY787298 TMU786468:TMU787298 TWQ786468:TWQ787298 UGM786468:UGM787298 UQI786468:UQI787298 VAE786468:VAE787298 VKA786468:VKA787298 VTW786468:VTW787298 WDS786468:WDS787298 WNO786468:WNO787298 WXK786468:WXK787298 BJ852004:BJ852834 KY852004:KY852834 UU852004:UU852834 AEQ852004:AEQ852834 AOM852004:AOM852834 AYI852004:AYI852834 BIE852004:BIE852834 BSA852004:BSA852834 CBW852004:CBW852834 CLS852004:CLS852834 CVO852004:CVO852834 DFK852004:DFK852834 DPG852004:DPG852834 DZC852004:DZC852834 EIY852004:EIY852834 ESU852004:ESU852834 FCQ852004:FCQ852834 FMM852004:FMM852834 FWI852004:FWI852834 GGE852004:GGE852834 GQA852004:GQA852834 GZW852004:GZW852834 HJS852004:HJS852834 HTO852004:HTO852834 IDK852004:IDK852834 ING852004:ING852834 IXC852004:IXC852834 JGY852004:JGY852834 JQU852004:JQU852834 KAQ852004:KAQ852834 KKM852004:KKM852834 KUI852004:KUI852834 LEE852004:LEE852834 LOA852004:LOA852834 LXW852004:LXW852834 MHS852004:MHS852834 MRO852004:MRO852834 NBK852004:NBK852834 NLG852004:NLG852834 NVC852004:NVC852834 OEY852004:OEY852834 OOU852004:OOU852834 OYQ852004:OYQ852834 PIM852004:PIM852834 PSI852004:PSI852834 QCE852004:QCE852834 QMA852004:QMA852834 QVW852004:QVW852834 RFS852004:RFS852834 RPO852004:RPO852834 RZK852004:RZK852834 SJG852004:SJG852834 STC852004:STC852834 TCY852004:TCY852834 TMU852004:TMU852834 TWQ852004:TWQ852834 UGM852004:UGM852834 UQI852004:UQI852834 VAE852004:VAE852834 VKA852004:VKA852834 VTW852004:VTW852834 WDS852004:WDS852834 WNO852004:WNO852834 WXK852004:WXK852834 BJ917540:BJ918370 KY917540:KY918370 UU917540:UU918370 AEQ917540:AEQ918370 AOM917540:AOM918370 AYI917540:AYI918370 BIE917540:BIE918370 BSA917540:BSA918370 CBW917540:CBW918370 CLS917540:CLS918370 CVO917540:CVO918370 DFK917540:DFK918370 DPG917540:DPG918370 DZC917540:DZC918370 EIY917540:EIY918370 ESU917540:ESU918370 FCQ917540:FCQ918370 FMM917540:FMM918370 FWI917540:FWI918370 GGE917540:GGE918370 GQA917540:GQA918370 GZW917540:GZW918370 HJS917540:HJS918370 HTO917540:HTO918370 IDK917540:IDK918370 ING917540:ING918370 IXC917540:IXC918370 JGY917540:JGY918370 JQU917540:JQU918370 KAQ917540:KAQ918370 KKM917540:KKM918370 KUI917540:KUI918370 LEE917540:LEE918370 LOA917540:LOA918370 LXW917540:LXW918370 MHS917540:MHS918370 MRO917540:MRO918370 NBK917540:NBK918370 NLG917540:NLG918370 NVC917540:NVC918370 OEY917540:OEY918370 OOU917540:OOU918370 OYQ917540:OYQ918370 PIM917540:PIM918370 PSI917540:PSI918370 QCE917540:QCE918370 QMA917540:QMA918370 QVW917540:QVW918370 RFS917540:RFS918370 RPO917540:RPO918370 RZK917540:RZK918370 SJG917540:SJG918370 STC917540:STC918370 TCY917540:TCY918370 TMU917540:TMU918370 TWQ917540:TWQ918370 UGM917540:UGM918370 UQI917540:UQI918370 VAE917540:VAE918370 VKA917540:VKA918370 VTW917540:VTW918370 WDS917540:WDS918370 WNO917540:WNO918370 WXK917540:WXK918370 BJ983076:BJ983906 KY983076:KY983906 UU983076:UU983906 AEQ983076:AEQ983906 AOM983076:AOM983906 AYI983076:AYI983906 BIE983076:BIE983906 BSA983076:BSA983906 CBW983076:CBW983906 CLS983076:CLS983906 CVO983076:CVO983906 DFK983076:DFK983906 DPG983076:DPG983906 DZC983076:DZC983906 EIY983076:EIY983906 ESU983076:ESU983906 FCQ983076:FCQ983906 FMM983076:FMM983906 FWI983076:FWI983906 GGE983076:GGE983906 GQA983076:GQA983906 GZW983076:GZW983906 HJS983076:HJS983906 HTO983076:HTO983906 IDK983076:IDK983906 ING983076:ING983906 IXC983076:IXC983906 JGY983076:JGY983906 JQU983076:JQU983906 KAQ983076:KAQ983906 KKM983076:KKM983906 KUI983076:KUI983906 LEE983076:LEE983906 LOA983076:LOA983906 LXW983076:LXW983906 MHS983076:MHS983906 MRO983076:MRO983906 NBK983076:NBK983906 NLG983076:NLG983906 NVC983076:NVC983906 OEY983076:OEY983906 OOU983076:OOU983906 OYQ983076:OYQ983906 PIM983076:PIM983906 PSI983076:PSI983906 QCE983076:QCE983906 QMA983076:QMA983906 QVW983076:QVW983906 RFS983076:RFS983906 RPO983076:RPO983906 RZK983076:RZK983906 SJG983076:SJG983906 STC983076:STC983906 TCY983076:TCY983906 TMU983076:TMU983906 TWQ983076:TWQ983906 UGM983076:UGM983906 UQI983076:UQI983906 VAE983076:VAE983906 VKA983076:VKA983906 VTW983076:VTW983906 WDS983076:WDS983906 WNO983076:WNO983906 WXK983076:WXK983906 BG65572:BG66400 KV65572:KV66400 UR65572:UR66400 AEN65572:AEN66400 AOJ65572:AOJ66400 AYF65572:AYF66400 BIB65572:BIB66400 BRX65572:BRX66400 CBT65572:CBT66400 CLP65572:CLP66400 CVL65572:CVL66400 DFH65572:DFH66400 DPD65572:DPD66400 DYZ65572:DYZ66400 EIV65572:EIV66400 ESR65572:ESR66400 FCN65572:FCN66400 FMJ65572:FMJ66400 FWF65572:FWF66400 GGB65572:GGB66400 GPX65572:GPX66400 GZT65572:GZT66400 HJP65572:HJP66400 HTL65572:HTL66400 IDH65572:IDH66400 IND65572:IND66400 IWZ65572:IWZ66400 JGV65572:JGV66400 JQR65572:JQR66400 KAN65572:KAN66400 KKJ65572:KKJ66400 KUF65572:KUF66400 LEB65572:LEB66400 LNX65572:LNX66400 LXT65572:LXT66400 MHP65572:MHP66400 MRL65572:MRL66400 NBH65572:NBH66400 NLD65572:NLD66400 NUZ65572:NUZ66400 OEV65572:OEV66400 OOR65572:OOR66400 OYN65572:OYN66400 PIJ65572:PIJ66400 PSF65572:PSF66400 QCB65572:QCB66400 QLX65572:QLX66400 QVT65572:QVT66400 RFP65572:RFP66400 RPL65572:RPL66400 RZH65572:RZH66400 SJD65572:SJD66400 SSZ65572:SSZ66400 TCV65572:TCV66400 TMR65572:TMR66400 TWN65572:TWN66400 UGJ65572:UGJ66400 UQF65572:UQF66400 VAB65572:VAB66400 VJX65572:VJX66400 VTT65572:VTT66400 WDP65572:WDP66400 WNL65572:WNL66400 WXH65572:WXH66400 BG131108:BG131936 KV131108:KV131936 UR131108:UR131936 AEN131108:AEN131936 AOJ131108:AOJ131936 AYF131108:AYF131936 BIB131108:BIB131936 BRX131108:BRX131936 CBT131108:CBT131936 CLP131108:CLP131936 CVL131108:CVL131936 DFH131108:DFH131936 DPD131108:DPD131936 DYZ131108:DYZ131936 EIV131108:EIV131936 ESR131108:ESR131936 FCN131108:FCN131936 FMJ131108:FMJ131936 FWF131108:FWF131936 GGB131108:GGB131936 GPX131108:GPX131936 GZT131108:GZT131936 HJP131108:HJP131936 HTL131108:HTL131936 IDH131108:IDH131936 IND131108:IND131936 IWZ131108:IWZ131936 JGV131108:JGV131936 JQR131108:JQR131936 KAN131108:KAN131936 KKJ131108:KKJ131936 KUF131108:KUF131936 LEB131108:LEB131936 LNX131108:LNX131936 LXT131108:LXT131936 MHP131108:MHP131936 MRL131108:MRL131936 NBH131108:NBH131936 NLD131108:NLD131936 NUZ131108:NUZ131936 OEV131108:OEV131936 OOR131108:OOR131936 OYN131108:OYN131936 PIJ131108:PIJ131936 PSF131108:PSF131936 QCB131108:QCB131936 QLX131108:QLX131936 QVT131108:QVT131936 RFP131108:RFP131936 RPL131108:RPL131936 RZH131108:RZH131936 SJD131108:SJD131936 SSZ131108:SSZ131936 TCV131108:TCV131936 TMR131108:TMR131936 TWN131108:TWN131936 UGJ131108:UGJ131936 UQF131108:UQF131936 VAB131108:VAB131936 VJX131108:VJX131936 VTT131108:VTT131936 WDP131108:WDP131936 WNL131108:WNL131936 WXH131108:WXH131936 BG196644:BG197472 KV196644:KV197472 UR196644:UR197472 AEN196644:AEN197472 AOJ196644:AOJ197472 AYF196644:AYF197472 BIB196644:BIB197472 BRX196644:BRX197472 CBT196644:CBT197472 CLP196644:CLP197472 CVL196644:CVL197472 DFH196644:DFH197472 DPD196644:DPD197472 DYZ196644:DYZ197472 EIV196644:EIV197472 ESR196644:ESR197472 FCN196644:FCN197472 FMJ196644:FMJ197472 FWF196644:FWF197472 GGB196644:GGB197472 GPX196644:GPX197472 GZT196644:GZT197472 HJP196644:HJP197472 HTL196644:HTL197472 IDH196644:IDH197472 IND196644:IND197472 IWZ196644:IWZ197472 JGV196644:JGV197472 JQR196644:JQR197472 KAN196644:KAN197472 KKJ196644:KKJ197472 KUF196644:KUF197472 LEB196644:LEB197472 LNX196644:LNX197472 LXT196644:LXT197472 MHP196644:MHP197472 MRL196644:MRL197472 NBH196644:NBH197472 NLD196644:NLD197472 NUZ196644:NUZ197472 OEV196644:OEV197472 OOR196644:OOR197472 OYN196644:OYN197472 PIJ196644:PIJ197472 PSF196644:PSF197472 QCB196644:QCB197472 QLX196644:QLX197472 QVT196644:QVT197472 RFP196644:RFP197472 RPL196644:RPL197472 RZH196644:RZH197472 SJD196644:SJD197472 SSZ196644:SSZ197472 TCV196644:TCV197472 TMR196644:TMR197472 TWN196644:TWN197472 UGJ196644:UGJ197472 UQF196644:UQF197472 VAB196644:VAB197472 VJX196644:VJX197472 VTT196644:VTT197472 WDP196644:WDP197472 WNL196644:WNL197472 WXH196644:WXH197472 BG262180:BG263008 KV262180:KV263008 UR262180:UR263008 AEN262180:AEN263008 AOJ262180:AOJ263008 AYF262180:AYF263008 BIB262180:BIB263008 BRX262180:BRX263008 CBT262180:CBT263008 CLP262180:CLP263008 CVL262180:CVL263008 DFH262180:DFH263008 DPD262180:DPD263008 DYZ262180:DYZ263008 EIV262180:EIV263008 ESR262180:ESR263008 FCN262180:FCN263008 FMJ262180:FMJ263008 FWF262180:FWF263008 GGB262180:GGB263008 GPX262180:GPX263008 GZT262180:GZT263008 HJP262180:HJP263008 HTL262180:HTL263008 IDH262180:IDH263008 IND262180:IND263008 IWZ262180:IWZ263008 JGV262180:JGV263008 JQR262180:JQR263008 KAN262180:KAN263008 KKJ262180:KKJ263008 KUF262180:KUF263008 LEB262180:LEB263008 LNX262180:LNX263008 LXT262180:LXT263008 MHP262180:MHP263008 MRL262180:MRL263008 NBH262180:NBH263008 NLD262180:NLD263008 NUZ262180:NUZ263008 OEV262180:OEV263008 OOR262180:OOR263008 OYN262180:OYN263008 PIJ262180:PIJ263008 PSF262180:PSF263008 QCB262180:QCB263008 QLX262180:QLX263008 QVT262180:QVT263008 RFP262180:RFP263008 RPL262180:RPL263008 RZH262180:RZH263008 SJD262180:SJD263008 SSZ262180:SSZ263008 TCV262180:TCV263008 TMR262180:TMR263008 TWN262180:TWN263008 UGJ262180:UGJ263008 UQF262180:UQF263008 VAB262180:VAB263008 VJX262180:VJX263008 VTT262180:VTT263008 WDP262180:WDP263008 WNL262180:WNL263008 WXH262180:WXH263008 BG327716:BG328544 KV327716:KV328544 UR327716:UR328544 AEN327716:AEN328544 AOJ327716:AOJ328544 AYF327716:AYF328544 BIB327716:BIB328544 BRX327716:BRX328544 CBT327716:CBT328544 CLP327716:CLP328544 CVL327716:CVL328544 DFH327716:DFH328544 DPD327716:DPD328544 DYZ327716:DYZ328544 EIV327716:EIV328544 ESR327716:ESR328544 FCN327716:FCN328544 FMJ327716:FMJ328544 FWF327716:FWF328544 GGB327716:GGB328544 GPX327716:GPX328544 GZT327716:GZT328544 HJP327716:HJP328544 HTL327716:HTL328544 IDH327716:IDH328544 IND327716:IND328544 IWZ327716:IWZ328544 JGV327716:JGV328544 JQR327716:JQR328544 KAN327716:KAN328544 KKJ327716:KKJ328544 KUF327716:KUF328544 LEB327716:LEB328544 LNX327716:LNX328544 LXT327716:LXT328544 MHP327716:MHP328544 MRL327716:MRL328544 NBH327716:NBH328544 NLD327716:NLD328544 NUZ327716:NUZ328544 OEV327716:OEV328544 OOR327716:OOR328544 OYN327716:OYN328544 PIJ327716:PIJ328544 PSF327716:PSF328544 QCB327716:QCB328544 QLX327716:QLX328544 QVT327716:QVT328544 RFP327716:RFP328544 RPL327716:RPL328544 RZH327716:RZH328544 SJD327716:SJD328544 SSZ327716:SSZ328544 TCV327716:TCV328544 TMR327716:TMR328544 TWN327716:TWN328544 UGJ327716:UGJ328544 UQF327716:UQF328544 VAB327716:VAB328544 VJX327716:VJX328544 VTT327716:VTT328544 WDP327716:WDP328544 WNL327716:WNL328544 WXH327716:WXH328544 BG393252:BG394080 KV393252:KV394080 UR393252:UR394080 AEN393252:AEN394080 AOJ393252:AOJ394080 AYF393252:AYF394080 BIB393252:BIB394080 BRX393252:BRX394080 CBT393252:CBT394080 CLP393252:CLP394080 CVL393252:CVL394080 DFH393252:DFH394080 DPD393252:DPD394080 DYZ393252:DYZ394080 EIV393252:EIV394080 ESR393252:ESR394080 FCN393252:FCN394080 FMJ393252:FMJ394080 FWF393252:FWF394080 GGB393252:GGB394080 GPX393252:GPX394080 GZT393252:GZT394080 HJP393252:HJP394080 HTL393252:HTL394080 IDH393252:IDH394080 IND393252:IND394080 IWZ393252:IWZ394080 JGV393252:JGV394080 JQR393252:JQR394080 KAN393252:KAN394080 KKJ393252:KKJ394080 KUF393252:KUF394080 LEB393252:LEB394080 LNX393252:LNX394080 LXT393252:LXT394080 MHP393252:MHP394080 MRL393252:MRL394080 NBH393252:NBH394080 NLD393252:NLD394080 NUZ393252:NUZ394080 OEV393252:OEV394080 OOR393252:OOR394080 OYN393252:OYN394080 PIJ393252:PIJ394080 PSF393252:PSF394080 QCB393252:QCB394080 QLX393252:QLX394080 QVT393252:QVT394080 RFP393252:RFP394080 RPL393252:RPL394080 RZH393252:RZH394080 SJD393252:SJD394080 SSZ393252:SSZ394080 TCV393252:TCV394080 TMR393252:TMR394080 TWN393252:TWN394080 UGJ393252:UGJ394080 UQF393252:UQF394080 VAB393252:VAB394080 VJX393252:VJX394080 VTT393252:VTT394080 WDP393252:WDP394080 WNL393252:WNL394080 WXH393252:WXH394080 BG458788:BG459616 KV458788:KV459616 UR458788:UR459616 AEN458788:AEN459616 AOJ458788:AOJ459616 AYF458788:AYF459616 BIB458788:BIB459616 BRX458788:BRX459616 CBT458788:CBT459616 CLP458788:CLP459616 CVL458788:CVL459616 DFH458788:DFH459616 DPD458788:DPD459616 DYZ458788:DYZ459616 EIV458788:EIV459616 ESR458788:ESR459616 FCN458788:FCN459616 FMJ458788:FMJ459616 FWF458788:FWF459616 GGB458788:GGB459616 GPX458788:GPX459616 GZT458788:GZT459616 HJP458788:HJP459616 HTL458788:HTL459616 IDH458788:IDH459616 IND458788:IND459616 IWZ458788:IWZ459616 JGV458788:JGV459616 JQR458788:JQR459616 KAN458788:KAN459616 KKJ458788:KKJ459616 KUF458788:KUF459616 LEB458788:LEB459616 LNX458788:LNX459616 LXT458788:LXT459616 MHP458788:MHP459616 MRL458788:MRL459616 NBH458788:NBH459616 NLD458788:NLD459616 NUZ458788:NUZ459616 OEV458788:OEV459616 OOR458788:OOR459616 OYN458788:OYN459616 PIJ458788:PIJ459616 PSF458788:PSF459616 QCB458788:QCB459616 QLX458788:QLX459616 QVT458788:QVT459616 RFP458788:RFP459616 RPL458788:RPL459616 RZH458788:RZH459616 SJD458788:SJD459616 SSZ458788:SSZ459616 TCV458788:TCV459616 TMR458788:TMR459616 TWN458788:TWN459616 UGJ458788:UGJ459616 UQF458788:UQF459616 VAB458788:VAB459616 VJX458788:VJX459616 VTT458788:VTT459616 WDP458788:WDP459616 WNL458788:WNL459616 WXH458788:WXH459616 BG524324:BG525152 KV524324:KV525152 UR524324:UR525152 AEN524324:AEN525152 AOJ524324:AOJ525152 AYF524324:AYF525152 BIB524324:BIB525152 BRX524324:BRX525152 CBT524324:CBT525152 CLP524324:CLP525152 CVL524324:CVL525152 DFH524324:DFH525152 DPD524324:DPD525152 DYZ524324:DYZ525152 EIV524324:EIV525152 ESR524324:ESR525152 FCN524324:FCN525152 FMJ524324:FMJ525152 FWF524324:FWF525152 GGB524324:GGB525152 GPX524324:GPX525152 GZT524324:GZT525152 HJP524324:HJP525152 HTL524324:HTL525152 IDH524324:IDH525152 IND524324:IND525152 IWZ524324:IWZ525152 JGV524324:JGV525152 JQR524324:JQR525152 KAN524324:KAN525152 KKJ524324:KKJ525152 KUF524324:KUF525152 LEB524324:LEB525152 LNX524324:LNX525152 LXT524324:LXT525152 MHP524324:MHP525152 MRL524324:MRL525152 NBH524324:NBH525152 NLD524324:NLD525152 NUZ524324:NUZ525152 OEV524324:OEV525152 OOR524324:OOR525152 OYN524324:OYN525152 PIJ524324:PIJ525152 PSF524324:PSF525152 QCB524324:QCB525152 QLX524324:QLX525152 QVT524324:QVT525152 RFP524324:RFP525152 RPL524324:RPL525152 RZH524324:RZH525152 SJD524324:SJD525152 SSZ524324:SSZ525152 TCV524324:TCV525152 TMR524324:TMR525152 TWN524324:TWN525152 UGJ524324:UGJ525152 UQF524324:UQF525152 VAB524324:VAB525152 VJX524324:VJX525152 VTT524324:VTT525152 WDP524324:WDP525152 WNL524324:WNL525152 WXH524324:WXH525152 BG589860:BG590688 KV589860:KV590688 UR589860:UR590688 AEN589860:AEN590688 AOJ589860:AOJ590688 AYF589860:AYF590688 BIB589860:BIB590688 BRX589860:BRX590688 CBT589860:CBT590688 CLP589860:CLP590688 CVL589860:CVL590688 DFH589860:DFH590688 DPD589860:DPD590688 DYZ589860:DYZ590688 EIV589860:EIV590688 ESR589860:ESR590688 FCN589860:FCN590688 FMJ589860:FMJ590688 FWF589860:FWF590688 GGB589860:GGB590688 GPX589860:GPX590688 GZT589860:GZT590688 HJP589860:HJP590688 HTL589860:HTL590688 IDH589860:IDH590688 IND589860:IND590688 IWZ589860:IWZ590688 JGV589860:JGV590688 JQR589860:JQR590688 KAN589860:KAN590688 KKJ589860:KKJ590688 KUF589860:KUF590688 LEB589860:LEB590688 LNX589860:LNX590688 LXT589860:LXT590688 MHP589860:MHP590688 MRL589860:MRL590688 NBH589860:NBH590688 NLD589860:NLD590688 NUZ589860:NUZ590688 OEV589860:OEV590688 OOR589860:OOR590688 OYN589860:OYN590688 PIJ589860:PIJ590688 PSF589860:PSF590688 QCB589860:QCB590688 QLX589860:QLX590688 QVT589860:QVT590688 RFP589860:RFP590688 RPL589860:RPL590688 RZH589860:RZH590688 SJD589860:SJD590688 SSZ589860:SSZ590688 TCV589860:TCV590688 TMR589860:TMR590688 TWN589860:TWN590688 UGJ589860:UGJ590688 UQF589860:UQF590688 VAB589860:VAB590688 VJX589860:VJX590688 VTT589860:VTT590688 WDP589860:WDP590688 WNL589860:WNL590688 WXH589860:WXH590688 BG655396:BG656224 KV655396:KV656224 UR655396:UR656224 AEN655396:AEN656224 AOJ655396:AOJ656224 AYF655396:AYF656224 BIB655396:BIB656224 BRX655396:BRX656224 CBT655396:CBT656224 CLP655396:CLP656224 CVL655396:CVL656224 DFH655396:DFH656224 DPD655396:DPD656224 DYZ655396:DYZ656224 EIV655396:EIV656224 ESR655396:ESR656224 FCN655396:FCN656224 FMJ655396:FMJ656224 FWF655396:FWF656224 GGB655396:GGB656224 GPX655396:GPX656224 GZT655396:GZT656224 HJP655396:HJP656224 HTL655396:HTL656224 IDH655396:IDH656224 IND655396:IND656224 IWZ655396:IWZ656224 JGV655396:JGV656224 JQR655396:JQR656224 KAN655396:KAN656224 KKJ655396:KKJ656224 KUF655396:KUF656224 LEB655396:LEB656224 LNX655396:LNX656224 LXT655396:LXT656224 MHP655396:MHP656224 MRL655396:MRL656224 NBH655396:NBH656224 NLD655396:NLD656224 NUZ655396:NUZ656224 OEV655396:OEV656224 OOR655396:OOR656224 OYN655396:OYN656224 PIJ655396:PIJ656224 PSF655396:PSF656224 QCB655396:QCB656224 QLX655396:QLX656224 QVT655396:QVT656224 RFP655396:RFP656224 RPL655396:RPL656224 RZH655396:RZH656224 SJD655396:SJD656224 SSZ655396:SSZ656224 TCV655396:TCV656224 TMR655396:TMR656224 TWN655396:TWN656224 UGJ655396:UGJ656224 UQF655396:UQF656224 VAB655396:VAB656224 VJX655396:VJX656224 VTT655396:VTT656224 WDP655396:WDP656224 WNL655396:WNL656224 WXH655396:WXH656224 BG720932:BG721760 KV720932:KV721760 UR720932:UR721760 AEN720932:AEN721760 AOJ720932:AOJ721760 AYF720932:AYF721760 BIB720932:BIB721760 BRX720932:BRX721760 CBT720932:CBT721760 CLP720932:CLP721760 CVL720932:CVL721760 DFH720932:DFH721760 DPD720932:DPD721760 DYZ720932:DYZ721760 EIV720932:EIV721760 ESR720932:ESR721760 FCN720932:FCN721760 FMJ720932:FMJ721760 FWF720932:FWF721760 GGB720932:GGB721760 GPX720932:GPX721760 GZT720932:GZT721760 HJP720932:HJP721760 HTL720932:HTL721760 IDH720932:IDH721760 IND720932:IND721760 IWZ720932:IWZ721760 JGV720932:JGV721760 JQR720932:JQR721760 KAN720932:KAN721760 KKJ720932:KKJ721760 KUF720932:KUF721760 LEB720932:LEB721760 LNX720932:LNX721760 LXT720932:LXT721760 MHP720932:MHP721760 MRL720932:MRL721760 NBH720932:NBH721760 NLD720932:NLD721760 NUZ720932:NUZ721760 OEV720932:OEV721760 OOR720932:OOR721760 OYN720932:OYN721760 PIJ720932:PIJ721760 PSF720932:PSF721760 QCB720932:QCB721760 QLX720932:QLX721760 QVT720932:QVT721760 RFP720932:RFP721760 RPL720932:RPL721760 RZH720932:RZH721760 SJD720932:SJD721760 SSZ720932:SSZ721760 TCV720932:TCV721760 TMR720932:TMR721760 TWN720932:TWN721760 UGJ720932:UGJ721760 UQF720932:UQF721760 VAB720932:VAB721760 VJX720932:VJX721760 VTT720932:VTT721760 WDP720932:WDP721760 WNL720932:WNL721760 WXH720932:WXH721760 BG786468:BG787296 KV786468:KV787296 UR786468:UR787296 AEN786468:AEN787296 AOJ786468:AOJ787296 AYF786468:AYF787296 BIB786468:BIB787296 BRX786468:BRX787296 CBT786468:CBT787296 CLP786468:CLP787296 CVL786468:CVL787296 DFH786468:DFH787296 DPD786468:DPD787296 DYZ786468:DYZ787296 EIV786468:EIV787296 ESR786468:ESR787296 FCN786468:FCN787296 FMJ786468:FMJ787296 FWF786468:FWF787296 GGB786468:GGB787296 GPX786468:GPX787296 GZT786468:GZT787296 HJP786468:HJP787296 HTL786468:HTL787296 IDH786468:IDH787296 IND786468:IND787296 IWZ786468:IWZ787296 JGV786468:JGV787296 JQR786468:JQR787296 KAN786468:KAN787296 KKJ786468:KKJ787296 KUF786468:KUF787296 LEB786468:LEB787296 LNX786468:LNX787296 LXT786468:LXT787296 MHP786468:MHP787296 MRL786468:MRL787296 NBH786468:NBH787296 NLD786468:NLD787296 NUZ786468:NUZ787296 OEV786468:OEV787296 OOR786468:OOR787296 OYN786468:OYN787296 PIJ786468:PIJ787296 PSF786468:PSF787296 QCB786468:QCB787296 QLX786468:QLX787296 QVT786468:QVT787296 RFP786468:RFP787296 RPL786468:RPL787296 RZH786468:RZH787296 SJD786468:SJD787296 SSZ786468:SSZ787296 TCV786468:TCV787296 TMR786468:TMR787296 TWN786468:TWN787296 UGJ786468:UGJ787296 UQF786468:UQF787296 VAB786468:VAB787296 VJX786468:VJX787296 VTT786468:VTT787296 WDP786468:WDP787296 WNL786468:WNL787296 WXH786468:WXH787296 BG852004:BG852832 KV852004:KV852832 UR852004:UR852832 AEN852004:AEN852832 AOJ852004:AOJ852832 AYF852004:AYF852832 BIB852004:BIB852832 BRX852004:BRX852832 CBT852004:CBT852832 CLP852004:CLP852832 CVL852004:CVL852832 DFH852004:DFH852832 DPD852004:DPD852832 DYZ852004:DYZ852832 EIV852004:EIV852832 ESR852004:ESR852832 FCN852004:FCN852832 FMJ852004:FMJ852832 FWF852004:FWF852832 GGB852004:GGB852832 GPX852004:GPX852832 GZT852004:GZT852832 HJP852004:HJP852832 HTL852004:HTL852832 IDH852004:IDH852832 IND852004:IND852832 IWZ852004:IWZ852832 JGV852004:JGV852832 JQR852004:JQR852832 KAN852004:KAN852832 KKJ852004:KKJ852832 KUF852004:KUF852832 LEB852004:LEB852832 LNX852004:LNX852832 LXT852004:LXT852832 MHP852004:MHP852832 MRL852004:MRL852832 NBH852004:NBH852832 NLD852004:NLD852832 NUZ852004:NUZ852832 OEV852004:OEV852832 OOR852004:OOR852832 OYN852004:OYN852832 PIJ852004:PIJ852832 PSF852004:PSF852832 QCB852004:QCB852832 QLX852004:QLX852832 QVT852004:QVT852832 RFP852004:RFP852832 RPL852004:RPL852832 RZH852004:RZH852832 SJD852004:SJD852832 SSZ852004:SSZ852832 TCV852004:TCV852832 TMR852004:TMR852832 TWN852004:TWN852832 UGJ852004:UGJ852832 UQF852004:UQF852832 VAB852004:VAB852832 VJX852004:VJX852832 VTT852004:VTT852832 WDP852004:WDP852832 WNL852004:WNL852832 WXH852004:WXH852832 BG917540:BG918368 KV917540:KV918368 UR917540:UR918368 AEN917540:AEN918368 AOJ917540:AOJ918368 AYF917540:AYF918368 BIB917540:BIB918368 BRX917540:BRX918368 CBT917540:CBT918368 CLP917540:CLP918368 CVL917540:CVL918368 DFH917540:DFH918368 DPD917540:DPD918368 DYZ917540:DYZ918368 EIV917540:EIV918368 ESR917540:ESR918368 FCN917540:FCN918368 FMJ917540:FMJ918368 FWF917540:FWF918368 GGB917540:GGB918368 GPX917540:GPX918368 GZT917540:GZT918368 HJP917540:HJP918368 HTL917540:HTL918368 IDH917540:IDH918368 IND917540:IND918368 IWZ917540:IWZ918368 JGV917540:JGV918368 JQR917540:JQR918368 KAN917540:KAN918368 KKJ917540:KKJ918368 KUF917540:KUF918368 LEB917540:LEB918368 LNX917540:LNX918368 LXT917540:LXT918368 MHP917540:MHP918368 MRL917540:MRL918368 NBH917540:NBH918368 NLD917540:NLD918368 NUZ917540:NUZ918368 OEV917540:OEV918368 OOR917540:OOR918368 OYN917540:OYN918368 PIJ917540:PIJ918368 PSF917540:PSF918368 QCB917540:QCB918368 QLX917540:QLX918368 QVT917540:QVT918368 RFP917540:RFP918368 RPL917540:RPL918368 RZH917540:RZH918368 SJD917540:SJD918368 SSZ917540:SSZ918368 TCV917540:TCV918368 TMR917540:TMR918368 TWN917540:TWN918368 UGJ917540:UGJ918368 UQF917540:UQF918368 VAB917540:VAB918368 VJX917540:VJX918368 VTT917540:VTT918368 WDP917540:WDP918368 WNL917540:WNL918368 WXH917540:WXH918368 BG983076:BG983904 KV983076:KV983904 UR983076:UR983904 AEN983076:AEN983904 AOJ983076:AOJ983904 AYF983076:AYF983904 BIB983076:BIB983904 BRX983076:BRX983904 CBT983076:CBT983904 CLP983076:CLP983904 CVL983076:CVL983904 DFH983076:DFH983904 DPD983076:DPD983904 DYZ983076:DYZ983904 EIV983076:EIV983904 ESR983076:ESR983904 FCN983076:FCN983904 FMJ983076:FMJ983904 FWF983076:FWF983904 GGB983076:GGB983904 GPX983076:GPX983904 GZT983076:GZT983904 HJP983076:HJP983904 HTL983076:HTL983904 IDH983076:IDH983904 IND983076:IND983904 IWZ983076:IWZ983904 JGV983076:JGV983904 JQR983076:JQR983904 KAN983076:KAN983904 KKJ983076:KKJ983904 KUF983076:KUF983904 LEB983076:LEB983904 LNX983076:LNX983904 LXT983076:LXT983904 MHP983076:MHP983904 MRL983076:MRL983904 NBH983076:NBH983904 NLD983076:NLD983904 NUZ983076:NUZ983904 OEV983076:OEV983904 OOR983076:OOR983904 OYN983076:OYN983904 PIJ983076:PIJ983904 PSF983076:PSF983904 QCB983076:QCB983904 QLX983076:QLX983904 QVT983076:QVT983904 RFP983076:RFP983904 RPL983076:RPL983904 RZH983076:RZH983904 SJD983076:SJD983904 SSZ983076:SSZ983904 TCV983076:TCV983904 TMR983076:TMR983904 TWN983076:TWN983904 UGJ983076:UGJ983904 UQF983076:UQF983904 VAB983076:VAB983904 VJX983076:VJX983904 VTT983076:VTT983904 WDP983076:WDP983904 WNL983076:WNL983904 WXH983076:WXH983904 WXE983076:WXE983904 BD65572:BD66400 KS65572:KS66400 UO65572:UO66400 AEK65572:AEK66400 AOG65572:AOG66400 AYC65572:AYC66400 BHY65572:BHY66400 BRU65572:BRU66400 CBQ65572:CBQ66400 CLM65572:CLM66400 CVI65572:CVI66400 DFE65572:DFE66400 DPA65572:DPA66400 DYW65572:DYW66400 EIS65572:EIS66400 ESO65572:ESO66400 FCK65572:FCK66400 FMG65572:FMG66400 FWC65572:FWC66400 GFY65572:GFY66400 GPU65572:GPU66400 GZQ65572:GZQ66400 HJM65572:HJM66400 HTI65572:HTI66400 IDE65572:IDE66400 INA65572:INA66400 IWW65572:IWW66400 JGS65572:JGS66400 JQO65572:JQO66400 KAK65572:KAK66400 KKG65572:KKG66400 KUC65572:KUC66400 LDY65572:LDY66400 LNU65572:LNU66400 LXQ65572:LXQ66400 MHM65572:MHM66400 MRI65572:MRI66400 NBE65572:NBE66400 NLA65572:NLA66400 NUW65572:NUW66400 OES65572:OES66400 OOO65572:OOO66400 OYK65572:OYK66400 PIG65572:PIG66400 PSC65572:PSC66400 QBY65572:QBY66400 QLU65572:QLU66400 QVQ65572:QVQ66400 RFM65572:RFM66400 RPI65572:RPI66400 RZE65572:RZE66400 SJA65572:SJA66400 SSW65572:SSW66400 TCS65572:TCS66400 TMO65572:TMO66400 TWK65572:TWK66400 UGG65572:UGG66400 UQC65572:UQC66400 UZY65572:UZY66400 VJU65572:VJU66400 VTQ65572:VTQ66400 WDM65572:WDM66400 WNI65572:WNI66400 WXE65572:WXE66400 BD131108:BD131936 KS131108:KS131936 UO131108:UO131936 AEK131108:AEK131936 AOG131108:AOG131936 AYC131108:AYC131936 BHY131108:BHY131936 BRU131108:BRU131936 CBQ131108:CBQ131936 CLM131108:CLM131936 CVI131108:CVI131936 DFE131108:DFE131936 DPA131108:DPA131936 DYW131108:DYW131936 EIS131108:EIS131936 ESO131108:ESO131936 FCK131108:FCK131936 FMG131108:FMG131936 FWC131108:FWC131936 GFY131108:GFY131936 GPU131108:GPU131936 GZQ131108:GZQ131936 HJM131108:HJM131936 HTI131108:HTI131936 IDE131108:IDE131936 INA131108:INA131936 IWW131108:IWW131936 JGS131108:JGS131936 JQO131108:JQO131936 KAK131108:KAK131936 KKG131108:KKG131936 KUC131108:KUC131936 LDY131108:LDY131936 LNU131108:LNU131936 LXQ131108:LXQ131936 MHM131108:MHM131936 MRI131108:MRI131936 NBE131108:NBE131936 NLA131108:NLA131936 NUW131108:NUW131936 OES131108:OES131936 OOO131108:OOO131936 OYK131108:OYK131936 PIG131108:PIG131936 PSC131108:PSC131936 QBY131108:QBY131936 QLU131108:QLU131936 QVQ131108:QVQ131936 RFM131108:RFM131936 RPI131108:RPI131936 RZE131108:RZE131936 SJA131108:SJA131936 SSW131108:SSW131936 TCS131108:TCS131936 TMO131108:TMO131936 TWK131108:TWK131936 UGG131108:UGG131936 UQC131108:UQC131936 UZY131108:UZY131936 VJU131108:VJU131936 VTQ131108:VTQ131936 WDM131108:WDM131936 WNI131108:WNI131936 WXE131108:WXE131936 BD196644:BD197472 KS196644:KS197472 UO196644:UO197472 AEK196644:AEK197472 AOG196644:AOG197472 AYC196644:AYC197472 BHY196644:BHY197472 BRU196644:BRU197472 CBQ196644:CBQ197472 CLM196644:CLM197472 CVI196644:CVI197472 DFE196644:DFE197472 DPA196644:DPA197472 DYW196644:DYW197472 EIS196644:EIS197472 ESO196644:ESO197472 FCK196644:FCK197472 FMG196644:FMG197472 FWC196644:FWC197472 GFY196644:GFY197472 GPU196644:GPU197472 GZQ196644:GZQ197472 HJM196644:HJM197472 HTI196644:HTI197472 IDE196644:IDE197472 INA196644:INA197472 IWW196644:IWW197472 JGS196644:JGS197472 JQO196644:JQO197472 KAK196644:KAK197472 KKG196644:KKG197472 KUC196644:KUC197472 LDY196644:LDY197472 LNU196644:LNU197472 LXQ196644:LXQ197472 MHM196644:MHM197472 MRI196644:MRI197472 NBE196644:NBE197472 NLA196644:NLA197472 NUW196644:NUW197472 OES196644:OES197472 OOO196644:OOO197472 OYK196644:OYK197472 PIG196644:PIG197472 PSC196644:PSC197472 QBY196644:QBY197472 QLU196644:QLU197472 QVQ196644:QVQ197472 RFM196644:RFM197472 RPI196644:RPI197472 RZE196644:RZE197472 SJA196644:SJA197472 SSW196644:SSW197472 TCS196644:TCS197472 TMO196644:TMO197472 TWK196644:TWK197472 UGG196644:UGG197472 UQC196644:UQC197472 UZY196644:UZY197472 VJU196644:VJU197472 VTQ196644:VTQ197472 WDM196644:WDM197472 WNI196644:WNI197472 WXE196644:WXE197472 BD262180:BD263008 KS262180:KS263008 UO262180:UO263008 AEK262180:AEK263008 AOG262180:AOG263008 AYC262180:AYC263008 BHY262180:BHY263008 BRU262180:BRU263008 CBQ262180:CBQ263008 CLM262180:CLM263008 CVI262180:CVI263008 DFE262180:DFE263008 DPA262180:DPA263008 DYW262180:DYW263008 EIS262180:EIS263008 ESO262180:ESO263008 FCK262180:FCK263008 FMG262180:FMG263008 FWC262180:FWC263008 GFY262180:GFY263008 GPU262180:GPU263008 GZQ262180:GZQ263008 HJM262180:HJM263008 HTI262180:HTI263008 IDE262180:IDE263008 INA262180:INA263008 IWW262180:IWW263008 JGS262180:JGS263008 JQO262180:JQO263008 KAK262180:KAK263008 KKG262180:KKG263008 KUC262180:KUC263008 LDY262180:LDY263008 LNU262180:LNU263008 LXQ262180:LXQ263008 MHM262180:MHM263008 MRI262180:MRI263008 NBE262180:NBE263008 NLA262180:NLA263008 NUW262180:NUW263008 OES262180:OES263008 OOO262180:OOO263008 OYK262180:OYK263008 PIG262180:PIG263008 PSC262180:PSC263008 QBY262180:QBY263008 QLU262180:QLU263008 QVQ262180:QVQ263008 RFM262180:RFM263008 RPI262180:RPI263008 RZE262180:RZE263008 SJA262180:SJA263008 SSW262180:SSW263008 TCS262180:TCS263008 TMO262180:TMO263008 TWK262180:TWK263008 UGG262180:UGG263008 UQC262180:UQC263008 UZY262180:UZY263008 VJU262180:VJU263008 VTQ262180:VTQ263008 WDM262180:WDM263008 WNI262180:WNI263008 WXE262180:WXE263008 BD327716:BD328544 KS327716:KS328544 UO327716:UO328544 AEK327716:AEK328544 AOG327716:AOG328544 AYC327716:AYC328544 BHY327716:BHY328544 BRU327716:BRU328544 CBQ327716:CBQ328544 CLM327716:CLM328544 CVI327716:CVI328544 DFE327716:DFE328544 DPA327716:DPA328544 DYW327716:DYW328544 EIS327716:EIS328544 ESO327716:ESO328544 FCK327716:FCK328544 FMG327716:FMG328544 FWC327716:FWC328544 GFY327716:GFY328544 GPU327716:GPU328544 GZQ327716:GZQ328544 HJM327716:HJM328544 HTI327716:HTI328544 IDE327716:IDE328544 INA327716:INA328544 IWW327716:IWW328544 JGS327716:JGS328544 JQO327716:JQO328544 KAK327716:KAK328544 KKG327716:KKG328544 KUC327716:KUC328544 LDY327716:LDY328544 LNU327716:LNU328544 LXQ327716:LXQ328544 MHM327716:MHM328544 MRI327716:MRI328544 NBE327716:NBE328544 NLA327716:NLA328544 NUW327716:NUW328544 OES327716:OES328544 OOO327716:OOO328544 OYK327716:OYK328544 PIG327716:PIG328544 PSC327716:PSC328544 QBY327716:QBY328544 QLU327716:QLU328544 QVQ327716:QVQ328544 RFM327716:RFM328544 RPI327716:RPI328544 RZE327716:RZE328544 SJA327716:SJA328544 SSW327716:SSW328544 TCS327716:TCS328544 TMO327716:TMO328544 TWK327716:TWK328544 UGG327716:UGG328544 UQC327716:UQC328544 UZY327716:UZY328544 VJU327716:VJU328544 VTQ327716:VTQ328544 WDM327716:WDM328544 WNI327716:WNI328544 WXE327716:WXE328544 BD393252:BD394080 KS393252:KS394080 UO393252:UO394080 AEK393252:AEK394080 AOG393252:AOG394080 AYC393252:AYC394080 BHY393252:BHY394080 BRU393252:BRU394080 CBQ393252:CBQ394080 CLM393252:CLM394080 CVI393252:CVI394080 DFE393252:DFE394080 DPA393252:DPA394080 DYW393252:DYW394080 EIS393252:EIS394080 ESO393252:ESO394080 FCK393252:FCK394080 FMG393252:FMG394080 FWC393252:FWC394080 GFY393252:GFY394080 GPU393252:GPU394080 GZQ393252:GZQ394080 HJM393252:HJM394080 HTI393252:HTI394080 IDE393252:IDE394080 INA393252:INA394080 IWW393252:IWW394080 JGS393252:JGS394080 JQO393252:JQO394080 KAK393252:KAK394080 KKG393252:KKG394080 KUC393252:KUC394080 LDY393252:LDY394080 LNU393252:LNU394080 LXQ393252:LXQ394080 MHM393252:MHM394080 MRI393252:MRI394080 NBE393252:NBE394080 NLA393252:NLA394080 NUW393252:NUW394080 OES393252:OES394080 OOO393252:OOO394080 OYK393252:OYK394080 PIG393252:PIG394080 PSC393252:PSC394080 QBY393252:QBY394080 QLU393252:QLU394080 QVQ393252:QVQ394080 RFM393252:RFM394080 RPI393252:RPI394080 RZE393252:RZE394080 SJA393252:SJA394080 SSW393252:SSW394080 TCS393252:TCS394080 TMO393252:TMO394080 TWK393252:TWK394080 UGG393252:UGG394080 UQC393252:UQC394080 UZY393252:UZY394080 VJU393252:VJU394080 VTQ393252:VTQ394080 WDM393252:WDM394080 WNI393252:WNI394080 WXE393252:WXE394080 BD458788:BD459616 KS458788:KS459616 UO458788:UO459616 AEK458788:AEK459616 AOG458788:AOG459616 AYC458788:AYC459616 BHY458788:BHY459616 BRU458788:BRU459616 CBQ458788:CBQ459616 CLM458788:CLM459616 CVI458788:CVI459616 DFE458788:DFE459616 DPA458788:DPA459616 DYW458788:DYW459616 EIS458788:EIS459616 ESO458788:ESO459616 FCK458788:FCK459616 FMG458788:FMG459616 FWC458788:FWC459616 GFY458788:GFY459616 GPU458788:GPU459616 GZQ458788:GZQ459616 HJM458788:HJM459616 HTI458788:HTI459616 IDE458788:IDE459616 INA458788:INA459616 IWW458788:IWW459616 JGS458788:JGS459616 JQO458788:JQO459616 KAK458788:KAK459616 KKG458788:KKG459616 KUC458788:KUC459616 LDY458788:LDY459616 LNU458788:LNU459616 LXQ458788:LXQ459616 MHM458788:MHM459616 MRI458788:MRI459616 NBE458788:NBE459616 NLA458788:NLA459616 NUW458788:NUW459616 OES458788:OES459616 OOO458788:OOO459616 OYK458788:OYK459616 PIG458788:PIG459616 PSC458788:PSC459616 QBY458788:QBY459616 QLU458788:QLU459616 QVQ458788:QVQ459616 RFM458788:RFM459616 RPI458788:RPI459616 RZE458788:RZE459616 SJA458788:SJA459616 SSW458788:SSW459616 TCS458788:TCS459616 TMO458788:TMO459616 TWK458788:TWK459616 UGG458788:UGG459616 UQC458788:UQC459616 UZY458788:UZY459616 VJU458788:VJU459616 VTQ458788:VTQ459616 WDM458788:WDM459616 WNI458788:WNI459616 WXE458788:WXE459616 BD524324:BD525152 KS524324:KS525152 UO524324:UO525152 AEK524324:AEK525152 AOG524324:AOG525152 AYC524324:AYC525152 BHY524324:BHY525152 BRU524324:BRU525152 CBQ524324:CBQ525152 CLM524324:CLM525152 CVI524324:CVI525152 DFE524324:DFE525152 DPA524324:DPA525152 DYW524324:DYW525152 EIS524324:EIS525152 ESO524324:ESO525152 FCK524324:FCK525152 FMG524324:FMG525152 FWC524324:FWC525152 GFY524324:GFY525152 GPU524324:GPU525152 GZQ524324:GZQ525152 HJM524324:HJM525152 HTI524324:HTI525152 IDE524324:IDE525152 INA524324:INA525152 IWW524324:IWW525152 JGS524324:JGS525152 JQO524324:JQO525152 KAK524324:KAK525152 KKG524324:KKG525152 KUC524324:KUC525152 LDY524324:LDY525152 LNU524324:LNU525152 LXQ524324:LXQ525152 MHM524324:MHM525152 MRI524324:MRI525152 NBE524324:NBE525152 NLA524324:NLA525152 NUW524324:NUW525152 OES524324:OES525152 OOO524324:OOO525152 OYK524324:OYK525152 PIG524324:PIG525152 PSC524324:PSC525152 QBY524324:QBY525152 QLU524324:QLU525152 QVQ524324:QVQ525152 RFM524324:RFM525152 RPI524324:RPI525152 RZE524324:RZE525152 SJA524324:SJA525152 SSW524324:SSW525152 TCS524324:TCS525152 TMO524324:TMO525152 TWK524324:TWK525152 UGG524324:UGG525152 UQC524324:UQC525152 UZY524324:UZY525152 VJU524324:VJU525152 VTQ524324:VTQ525152 WDM524324:WDM525152 WNI524324:WNI525152 WXE524324:WXE525152 BD589860:BD590688 KS589860:KS590688 UO589860:UO590688 AEK589860:AEK590688 AOG589860:AOG590688 AYC589860:AYC590688 BHY589860:BHY590688 BRU589860:BRU590688 CBQ589860:CBQ590688 CLM589860:CLM590688 CVI589860:CVI590688 DFE589860:DFE590688 DPA589860:DPA590688 DYW589860:DYW590688 EIS589860:EIS590688 ESO589860:ESO590688 FCK589860:FCK590688 FMG589860:FMG590688 FWC589860:FWC590688 GFY589860:GFY590688 GPU589860:GPU590688 GZQ589860:GZQ590688 HJM589860:HJM590688 HTI589860:HTI590688 IDE589860:IDE590688 INA589860:INA590688 IWW589860:IWW590688 JGS589860:JGS590688 JQO589860:JQO590688 KAK589860:KAK590688 KKG589860:KKG590688 KUC589860:KUC590688 LDY589860:LDY590688 LNU589860:LNU590688 LXQ589860:LXQ590688 MHM589860:MHM590688 MRI589860:MRI590688 NBE589860:NBE590688 NLA589860:NLA590688 NUW589860:NUW590688 OES589860:OES590688 OOO589860:OOO590688 OYK589860:OYK590688 PIG589860:PIG590688 PSC589860:PSC590688 QBY589860:QBY590688 QLU589860:QLU590688 QVQ589860:QVQ590688 RFM589860:RFM590688 RPI589860:RPI590688 RZE589860:RZE590688 SJA589860:SJA590688 SSW589860:SSW590688 TCS589860:TCS590688 TMO589860:TMO590688 TWK589860:TWK590688 UGG589860:UGG590688 UQC589860:UQC590688 UZY589860:UZY590688 VJU589860:VJU590688 VTQ589860:VTQ590688 WDM589860:WDM590688 WNI589860:WNI590688 WXE589860:WXE590688 BD655396:BD656224 KS655396:KS656224 UO655396:UO656224 AEK655396:AEK656224 AOG655396:AOG656224 AYC655396:AYC656224 BHY655396:BHY656224 BRU655396:BRU656224 CBQ655396:CBQ656224 CLM655396:CLM656224 CVI655396:CVI656224 DFE655396:DFE656224 DPA655396:DPA656224 DYW655396:DYW656224 EIS655396:EIS656224 ESO655396:ESO656224 FCK655396:FCK656224 FMG655396:FMG656224 FWC655396:FWC656224 GFY655396:GFY656224 GPU655396:GPU656224 GZQ655396:GZQ656224 HJM655396:HJM656224 HTI655396:HTI656224 IDE655396:IDE656224 INA655396:INA656224 IWW655396:IWW656224 JGS655396:JGS656224 JQO655396:JQO656224 KAK655396:KAK656224 KKG655396:KKG656224 KUC655396:KUC656224 LDY655396:LDY656224 LNU655396:LNU656224 LXQ655396:LXQ656224 MHM655396:MHM656224 MRI655396:MRI656224 NBE655396:NBE656224 NLA655396:NLA656224 NUW655396:NUW656224 OES655396:OES656224 OOO655396:OOO656224 OYK655396:OYK656224 PIG655396:PIG656224 PSC655396:PSC656224 QBY655396:QBY656224 QLU655396:QLU656224 QVQ655396:QVQ656224 RFM655396:RFM656224 RPI655396:RPI656224 RZE655396:RZE656224 SJA655396:SJA656224 SSW655396:SSW656224 TCS655396:TCS656224 TMO655396:TMO656224 TWK655396:TWK656224 UGG655396:UGG656224 UQC655396:UQC656224 UZY655396:UZY656224 VJU655396:VJU656224 VTQ655396:VTQ656224 WDM655396:WDM656224 WNI655396:WNI656224 WXE655396:WXE656224 BD720932:BD721760 KS720932:KS721760 UO720932:UO721760 AEK720932:AEK721760 AOG720932:AOG721760 AYC720932:AYC721760 BHY720932:BHY721760 BRU720932:BRU721760 CBQ720932:CBQ721760 CLM720932:CLM721760 CVI720932:CVI721760 DFE720932:DFE721760 DPA720932:DPA721760 DYW720932:DYW721760 EIS720932:EIS721760 ESO720932:ESO721760 FCK720932:FCK721760 FMG720932:FMG721760 FWC720932:FWC721760 GFY720932:GFY721760 GPU720932:GPU721760 GZQ720932:GZQ721760 HJM720932:HJM721760 HTI720932:HTI721760 IDE720932:IDE721760 INA720932:INA721760 IWW720932:IWW721760 JGS720932:JGS721760 JQO720932:JQO721760 KAK720932:KAK721760 KKG720932:KKG721760 KUC720932:KUC721760 LDY720932:LDY721760 LNU720932:LNU721760 LXQ720932:LXQ721760 MHM720932:MHM721760 MRI720932:MRI721760 NBE720932:NBE721760 NLA720932:NLA721760 NUW720932:NUW721760 OES720932:OES721760 OOO720932:OOO721760 OYK720932:OYK721760 PIG720932:PIG721760 PSC720932:PSC721760 QBY720932:QBY721760 QLU720932:QLU721760 QVQ720932:QVQ721760 RFM720932:RFM721760 RPI720932:RPI721760 RZE720932:RZE721760 SJA720932:SJA721760 SSW720932:SSW721760 TCS720932:TCS721760 TMO720932:TMO721760 TWK720932:TWK721760 UGG720932:UGG721760 UQC720932:UQC721760 UZY720932:UZY721760 VJU720932:VJU721760 VTQ720932:VTQ721760 WDM720932:WDM721760 WNI720932:WNI721760 WXE720932:WXE721760 BD786468:BD787296 KS786468:KS787296 UO786468:UO787296 AEK786468:AEK787296 AOG786468:AOG787296 AYC786468:AYC787296 BHY786468:BHY787296 BRU786468:BRU787296 CBQ786468:CBQ787296 CLM786468:CLM787296 CVI786468:CVI787296 DFE786468:DFE787296 DPA786468:DPA787296 DYW786468:DYW787296 EIS786468:EIS787296 ESO786468:ESO787296 FCK786468:FCK787296 FMG786468:FMG787296 FWC786468:FWC787296 GFY786468:GFY787296 GPU786468:GPU787296 GZQ786468:GZQ787296 HJM786468:HJM787296 HTI786468:HTI787296 IDE786468:IDE787296 INA786468:INA787296 IWW786468:IWW787296 JGS786468:JGS787296 JQO786468:JQO787296 KAK786468:KAK787296 KKG786468:KKG787296 KUC786468:KUC787296 LDY786468:LDY787296 LNU786468:LNU787296 LXQ786468:LXQ787296 MHM786468:MHM787296 MRI786468:MRI787296 NBE786468:NBE787296 NLA786468:NLA787296 NUW786468:NUW787296 OES786468:OES787296 OOO786468:OOO787296 OYK786468:OYK787296 PIG786468:PIG787296 PSC786468:PSC787296 QBY786468:QBY787296 QLU786468:QLU787296 QVQ786468:QVQ787296 RFM786468:RFM787296 RPI786468:RPI787296 RZE786468:RZE787296 SJA786468:SJA787296 SSW786468:SSW787296 TCS786468:TCS787296 TMO786468:TMO787296 TWK786468:TWK787296 UGG786468:UGG787296 UQC786468:UQC787296 UZY786468:UZY787296 VJU786468:VJU787296 VTQ786468:VTQ787296 WDM786468:WDM787296 WNI786468:WNI787296 WXE786468:WXE787296 BD852004:BD852832 KS852004:KS852832 UO852004:UO852832 AEK852004:AEK852832 AOG852004:AOG852832 AYC852004:AYC852832 BHY852004:BHY852832 BRU852004:BRU852832 CBQ852004:CBQ852832 CLM852004:CLM852832 CVI852004:CVI852832 DFE852004:DFE852832 DPA852004:DPA852832 DYW852004:DYW852832 EIS852004:EIS852832 ESO852004:ESO852832 FCK852004:FCK852832 FMG852004:FMG852832 FWC852004:FWC852832 GFY852004:GFY852832 GPU852004:GPU852832 GZQ852004:GZQ852832 HJM852004:HJM852832 HTI852004:HTI852832 IDE852004:IDE852832 INA852004:INA852832 IWW852004:IWW852832 JGS852004:JGS852832 JQO852004:JQO852832 KAK852004:KAK852832 KKG852004:KKG852832 KUC852004:KUC852832 LDY852004:LDY852832 LNU852004:LNU852832 LXQ852004:LXQ852832 MHM852004:MHM852832 MRI852004:MRI852832 NBE852004:NBE852832 NLA852004:NLA852832 NUW852004:NUW852832 OES852004:OES852832 OOO852004:OOO852832 OYK852004:OYK852832 PIG852004:PIG852832 PSC852004:PSC852832 QBY852004:QBY852832 QLU852004:QLU852832 QVQ852004:QVQ852832 RFM852004:RFM852832 RPI852004:RPI852832 RZE852004:RZE852832 SJA852004:SJA852832 SSW852004:SSW852832 TCS852004:TCS852832 TMO852004:TMO852832 TWK852004:TWK852832 UGG852004:UGG852832 UQC852004:UQC852832 UZY852004:UZY852832 VJU852004:VJU852832 VTQ852004:VTQ852832 WDM852004:WDM852832 WNI852004:WNI852832 WXE852004:WXE852832 BD917540:BD918368 KS917540:KS918368 UO917540:UO918368 AEK917540:AEK918368 AOG917540:AOG918368 AYC917540:AYC918368 BHY917540:BHY918368 BRU917540:BRU918368 CBQ917540:CBQ918368 CLM917540:CLM918368 CVI917540:CVI918368 DFE917540:DFE918368 DPA917540:DPA918368 DYW917540:DYW918368 EIS917540:EIS918368 ESO917540:ESO918368 FCK917540:FCK918368 FMG917540:FMG918368 FWC917540:FWC918368 GFY917540:GFY918368 GPU917540:GPU918368 GZQ917540:GZQ918368 HJM917540:HJM918368 HTI917540:HTI918368 IDE917540:IDE918368 INA917540:INA918368 IWW917540:IWW918368 JGS917540:JGS918368 JQO917540:JQO918368 KAK917540:KAK918368 KKG917540:KKG918368 KUC917540:KUC918368 LDY917540:LDY918368 LNU917540:LNU918368 LXQ917540:LXQ918368 MHM917540:MHM918368 MRI917540:MRI918368 NBE917540:NBE918368 NLA917540:NLA918368 NUW917540:NUW918368 OES917540:OES918368 OOO917540:OOO918368 OYK917540:OYK918368 PIG917540:PIG918368 PSC917540:PSC918368 QBY917540:QBY918368 QLU917540:QLU918368 QVQ917540:QVQ918368 RFM917540:RFM918368 RPI917540:RPI918368 RZE917540:RZE918368 SJA917540:SJA918368 SSW917540:SSW918368 TCS917540:TCS918368 TMO917540:TMO918368 TWK917540:TWK918368 UGG917540:UGG918368 UQC917540:UQC918368 UZY917540:UZY918368 VJU917540:VJU918368 VTQ917540:VTQ918368 WDM917540:WDM918368 WNI917540:WNI918368 WXE917540:WXE918368 BD983076:BD983904 KS983076:KS983904 UO983076:UO983904 AEK983076:AEK983904 AOG983076:AOG983904 AYC983076:AYC983904 BHY983076:BHY983904 BRU983076:BRU983904 CBQ983076:CBQ983904 CLM983076:CLM983904 CVI983076:CVI983904 DFE983076:DFE983904 DPA983076:DPA983904 DYW983076:DYW983904 EIS983076:EIS983904 ESO983076:ESO983904 FCK983076:FCK983904 FMG983076:FMG983904 FWC983076:FWC983904 GFY983076:GFY983904 GPU983076:GPU983904 GZQ983076:GZQ983904 HJM983076:HJM983904 HTI983076:HTI983904 IDE983076:IDE983904 INA983076:INA983904 IWW983076:IWW983904 JGS983076:JGS983904 JQO983076:JQO983904 KAK983076:KAK983904 KKG983076:KKG983904 KUC983076:KUC983904 LDY983076:LDY983904 LNU983076:LNU983904 LXQ983076:LXQ983904 MHM983076:MHM983904 MRI983076:MRI983904 NBE983076:NBE983904 NLA983076:NLA983904 NUW983076:NUW983904 OES983076:OES983904 OOO983076:OOO983904 OYK983076:OYK983904 PIG983076:PIG983904 PSC983076:PSC983904 QBY983076:QBY983904 QLU983076:QLU983904 QVQ983076:QVQ983904 RFM983076:RFM983904 RPI983076:RPI983904 RZE983076:RZE983904 SJA983076:SJA983904 SSW983076:SSW983904 TCS983076:TCS983904 TMO983076:TMO983904 TWK983076:TWK983904 UGG983076:UGG983904 UQC983076:UQC983904 UZY983076:UZY983904 VJU983076:VJU983904 VTQ983076:VTQ983904 WDM983076:WDM983904 WNI983076:WNI983904 BJ12 BJ107 WXH12 WXH107 WNL12 WNL107 WDP12 WDP107 VTT12 VTT107 VJX12 VJX107 VAB12 VAB107 UQF12 UQF107 UGJ12 UGJ107 TWN12 TWN107 TMR12 TMR107 TCV12 TCV107 SSZ12 SSZ107 SJD12 SJD107 RZH12 RZH107 RPL12 RPL107 RFP12 RFP107 QVT12 QVT107 QLX12 QLX107 QCB12 QCB107 PSF12 PSF107 PIJ12 PIJ107 OYN12 OYN107 OOR12 OOR107 OEV12 OEV107 NUZ12 NUZ107 NLD12 NLD107 NBH12 NBH107 MRL12 MRL107 MHP12 MHP107 LXT12 LXT107 LNX12 LNX107 LEB12 LEB107 KUF12 KUF107 KKJ12 KKJ107 KAN12 KAN107 JQR12 JQR107 JGV12 JGV107 IWZ12 IWZ107 IND12 IND107 IDH12 IDH107 HTL12 HTL107 HJP12 HJP107 GZT12 GZT107 GPX12 GPX107 GGB12 GGB107 FWF12 FWF107 FMJ12 FMJ107 FCN12 FCN107 ESR12 ESR107 EIV12 EIV107 DYZ12 DYZ107 DPD12 DPD107 DFH12 DFH107 CVL12 CVL107 CLP12 CLP107 CBT12 CBT107 BRX12 BRX107 BIB12 BIB107 AYF12 AYF107 AOJ12 AOJ107 AEN12 AEN107 UR12 UR107 KV12 KV107 WXK12 WXK107 WNO12 WNO107 WDS12 WDS107 VTW12 VTW107 VKA12 VKA107 VAE12 VAE107 UQI12 UQI107 UGM12 UGM107 TWQ12 TWQ107 TMU12 TMU107 TCY12 TCY107 STC12 STC107 SJG12 SJG107 RZK12 RZK107 RPO12 RPO107 RFS12 RFS107 QVW12 QVW107 QMA12 QMA107 QCE12 QCE107 PSI12 PSI107 PIM12 PIM107 OYQ12 OYQ107 OOU12 OOU107 OEY12 OEY107 NVC12 NVC107 NLG12 NLG107 NBK12 NBK107 MRO12 MRO107 MHS12 MHS107 LXW12 LXW107 LOA12 LOA107 LEE12 LEE107 KUI12 KUI107 KKM12 KKM107 KAQ12 KAQ107 JQU12 JQU107 JGY12 JGY107 IXC12 IXC107 ING12 ING107 IDK12 IDK107 HTO12 HTO107 HJS12 HJS107 GZW12 GZW107 GQA12 GQA107 GGE12 GGE107 FWI12 FWI107 FMM12 FMM107 FCQ12 FCQ107 ESU12 ESU107 EIY12 EIY107 DZC12 DZC107 DPG12 DPG107 DFK12 DFK107 CVO12 CVO107 CLS12 CLS107 CBW12 CBW107 BSA12 BSA107 BIE12 BIE107 AYI12 AYI107 AOM12 AOM107 AEQ12 AEQ107 UU12 UU107 KY12 KY107 WXE12 WXE107 WNI12 WNI107 WDM12 WDM107 VTQ12 VTQ107 VJU12 VJU107 UZY12 UZY107 UQC12 UQC107 UGG12 UGG107 TWK12 TWK107 TMO12 TMO107 TCS12 TCS107 SSW12 SSW107 SJA12 SJA107 RZE12 RZE107 RPI12 RPI107 RFM12 RFM107 QVQ12 QVQ107 QLU12 QLU107 QBY12 QBY107 PSC12 PSC107 PIG12 PIG107 OYK12 OYK107 OOO12 OOO107 OES12 OES107 NUW12 NUW107 NLA12 NLA107 NBE12 NBE107 MRI12 MRI107 MHM12 MHM107 LXQ12 LXQ107 LNU12 LNU107 LDY12 LDY107 KUC12 KUC107 KKG12 KKG107 KAK12 KAK107 JQO12 JQO107 JGS12 JGS107 IWW12 IWW107 INA12 INA107 IDE12 IDE107 HTI12 HTI107 HJM12 HJM107 GZQ12 GZQ107 GPU12 GPU107 GFY12 GFY107 FWC12 FWC107 FMG12 FMG107 FCK12 FCK107 ESO12 ESO107 EIS12 EIS107 DYW12 DYW107 DPA12 DPA107 DFE12 DFE107 CVI12 CVI107 CLM12 CLM107 CBQ12 CBQ107 BRU12 BRU107 BHY12 BHY107 AYC12 AYC107 AOG12 AOG107 AEK12 AEK107 UO12 UO107 KS12 KS107 BG12 BD12 BD107 BG107 WNM325:WNM326 WDQ325:WDQ326 VTU325:VTU326 VJY325:VJY326 VAC325:VAC326 UQG325:UQG326 UGK325:UGK326 TWO325:TWO326 TMS325:TMS326 TCW325:TCW326 STA325:STA326 SJE325:SJE326 RZI325:RZI326 RPM325:RPM326 RFQ325:RFQ326 QVU325:QVU326 QLY325:QLY326 QCC325:QCC326 PSG325:PSG326 PIK325:PIK326 OYO325:OYO326 OOS325:OOS326 OEW325:OEW326 NVA325:NVA326 NLE325:NLE326 NBI325:NBI326 MRM325:MRM326 MHQ325:MHQ326 LXU325:LXU326 LNY325:LNY326 LEC325:LEC326 KUG325:KUG326 KKK325:KKK326 KAO325:KAO326 JQS325:JQS326 JGW325:JGW326 IXA325:IXA326 INE325:INE326 IDI325:IDI326 HTM325:HTM326 HJQ325:HJQ326 GZU325:GZU326 GPY325:GPY326 GGC325:GGC326 FWG325:FWG326 FMK325:FMK326 FCO325:FCO326 ESS325:ESS326 EIW325:EIW326 DZA325:DZA326 DPE325:DPE326 DFI325:DFI326 CVM325:CVM326 CLQ325:CLQ326 CBU325:CBU326 BRY325:BRY326 BIC325:BIC326 AYG325:AYG326 AOK325:AOK326 AEO325:AEO326 US325:US326 KW325:KW326 NUZ327:NUZ864 OEV327:OEV864 WNK48 BH249:BH251 OOR327:OOR864 VTO122 VJS122 UZW122 UQA122 UGE122 TWI122 TMM122 TCQ122 SSU122 SIY122 RZC122 RPG122 RFK122 QVO122 QLS122 QBW122 PSA122 PIE122 OYI122 OOM122 OEQ122 NUU122 NKY122 NBC122 MRG122 MHK122 LXO122 LNS122 LDW122 KUA122 KKE122 KAI122 JQM122 JGQ122 IWU122 IMY122 IDC122 HTG122 HJK122 GZO122 GPS122 GFW122 FWA122 FME122 FCI122 ESM122 EIQ122 DYU122 DOY122 DFC122 CVG122 CLK122 CBO122 BRS122 BHW122 AYA122 AOE122 AEI122 UM122 KQ122 WXF122 WNJ122 WDN122 VTR122 VJV122 UZZ122 UQD122 UGH122 TWL122 TMP122 TCT122 SSX122 SJB122 RZF122 RPJ122 RFN122 QVR122 QLV122 QBZ122 PSD122 PIH122 OYL122 OOP122 OET122 NUX122 NLB122 NBF122 MRJ122 MHN122 LXR122 LNV122 LDZ122 KUD122 KKH122 KAL122 JQP122 JGT122 IWX122 INB122 IDF122 HTJ122 HJN122 GZR122 GPV122 GFZ122 FWD122 FMH122 FCL122 ESP122 EIT122 DYX122 DPB122 DFF122 CVJ122 CLN122 CBR122 BRV122 BHZ122 AYD122 AOH122 AEL122 UP122 KT122 WCZ123 WXI122 WNM122 WDQ122 VTU122 VJY122 VAC122 UQG122 UGK122 TWO122 TMS122 TCW122 STA122 SJE122 RZI122 RPM122 RFQ122 QVU122 QLY122 QCC122 PSG122 PIK122 OYO122 OOS122 OEW122 NVA122 NLE122 NBI122 MRM122 MHQ122 LXU122 LNY122 LEC122 KUG122 KKK122 KAO122 JQS122 JGW122 IXA122 INE122 IDI122 HTM122 HJQ122 GZU122 GPY122 GGC122 FWG122 FMK122 FCO122 ESS122 EIW122 DZA122 DPE122 DFI122 CVM122 CLQ122 CBU122 BRY122 BIC122 AYG122 AOK122 AEO122 US122 KW122 WXC122 VTD123 WNG122 AEO119 OYN327:OYN864 UQ120 PIJ327:PIJ864 CBQ46 CLM46 CVI46 DFE46 DPA46 DYW46 EIS46 ESO46 FCK46 FMG46 FWC46 GFY46 GPU46 GZQ46 HJM46 HTI46 IDE46 INA46 IWW46 JGS46 JQO46 KAK46 KKG46 KUC46 LDY46 LNU46 LXQ46 MHM46 MRI46 NBE46 NLA46 NUW46 OES46 OOO46 OYK46 PIG46 PSC46 QBY46 QLU46 QVQ46 RFM46 RPI46 RZE46 SJA46 SSW46 TCS46 TMO46 TWK46 UGG46 UQC46 UZY46 VJU46 VTQ46 WDM46 WNI46 WXE46 KS46 UO46 AEK46 AYC46 AOG46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AEN46 UR46 KV46 AOJ46 AYF46 BIB46 BRX46 CBT46 CLP46 CVL46 DFH46 DPD46 DYZ46 EIV46 ESR46 FCN46 FMJ46 FWF46 GGB46 GPX46 GZT46 HJP46 HTL46 IDH46 IND46 IWZ46 JGV46 JQR46 KAN46 KKJ46 KUF46 LEB46 LNX46 LXT46 MHP46 MRL46 NBH46 NLD46 NUZ46 OEV46 OOR46 OYN46 PIJ46 PSF46 QCB46 QLX46 QVT46 RFP46 RPL46 RZH46 SJD46 SSZ46 TCV46 TMR46 TWN46 UGJ46 UQF46 VAB46 VJX46 VTT46 WDP46 WNL46 WXH46 C48 BI48 BL48 BN46 BHY46 CBQ55 CLM55 CVI55 DFE55 DPA55 DYW55 EIS55 ESO55 FCK55 FMG55 FWC55 GFY55 GPU55 GZQ55 HJM55 HTI55 IDE55 INA55 IWW55 JGS55 JQO55 KAK55 KKG55 KUC55 LDY55 LNU55 LXQ55 MHM55 MRI55 NBE55 NLA55 NUW55 OES55 OOO55 OYK55 PIG55 PSC55 QBY55 QLU55 QVQ55 RFM55 RPI55 RZE55 SJA55 SSW55 TCS55 TMO55 TWK55 UGG55 UQC55 UZY55 VJU55 VTQ55 WDM55 WNI55 WXE55 KS55 UO55 AEK55 AYC55 AOG55 KY55 UU55 AEQ55 AOM55 AYI55 BIE55 BSA55 CBW55 CLS55 CVO55 DFK55 DPG55 DZC55 EIY55 ESU55 FCQ55 FMM55 FWI55 GGE55 GQA55 GZW55 HJS55 HTO55 IDK55 ING55 IXC55 JGY55 JQU55 KAQ55 KKM55 KUI55 LEE55 LOA55 LXW55 MHS55 MRO55 NBK55 NLG55 NVC55 OEY55 OOU55 OYQ55 PIM55 PSI55 QCE55 QMA55 QVW55 RFS55 RPO55 RZK55 SJG55 STC55 TCY55 TMU55 TWQ55 UGM55 UQI55 VAE55 VKA55 VTW55 WDS55 WNO55 WXK55 AEN55 UR55 KV55 AOJ55 AYF55 BIB55 BRX55 CBT55 CLP55 CVL55 DFH55 DPD55 DYZ55 EIV55 ESR55 FCN55 FMJ55 FWF55 GGB55 GPX55 GZT55 HJP55 HTL55 IDH55 IND55 IWZ55 JGV55 JQR55 KAN55 KKJ55 KUF55 LEB55 LNX55 LXT55 MHP55 MRL55 NBH55 NLD55 NUZ55 OEV55 OOR55 OYN55 PIJ55 PSF55 QCB55 QLX55 QVT55 RFP55 RPL55 RZH55 SJD55 SSZ55 TCV55 TMR55 TWN55 UGJ55 UQF55 VAB55 VJX55 VTT55 WDP55 WNL55 WXH55 BN55 PSF327:PSF864 BHY55 AOK119 AYG119 BIC119 BRY119 CBU119 CLQ119 CVM119 DFI119 DPE119 DZA119 EIW119 ESS119 FCO119 FMK119 FWG119 GGC119 GPY119 GZU119 HJQ119 HTM119 IDI119 INE119 IXA119 JGW119 JQS119 KAO119 KKK119 KUG119 LEC119 LNY119 LXU119 MHQ119 MRM119 NBI119 NLE119 NVA119 OEW119 OOS119 OYO119 PIK119 PSG119 QCC119 QLY119 QVU119 RFQ119 RPM119 RZI119 SJE119 STA119 TCW119 TMS119 TWO119 UGK119 UQG119 VAC119 VJY119 VTU119 WDQ119 WNM119 WXI119 KT119 UP119 AEL119 AOH119 AYD119 BHZ119 BRV119 CBR119 CLN119 CVJ119 DFF119 DPB119 DYX119 EIT119 ESP119 FCL119 FMH119 FWD119 GFZ119 GPV119 GZR119 HJN119 HTJ119 IDF119 INB119 IWX119 JGT119 JQP119 KAL119 KKH119 KUD119 LDZ119 LNV119 LXR119 MHN119 MRJ119 NBF119 NLB119 NUX119 OET119 OOP119 OYL119 PIH119 PSD119 QBZ119 QLV119 QVR119 RFN119 RPJ119 RZF119 SJB119 SSX119 TCT119 TMP119 TWL119 UGH119 UQD119 UZZ119 VJV119 VTR119 WDN119 WNJ119 WXF119 KQ119 UM119 AEI119 AOE119 QCB327:QCB864 AYA119 BHW119 BRS119 CBO119 CLK119 CVG119 DFC119 DOY119 DYU119 EIQ119 ESM119 FCI119 FME119 FWA119 GFW119 GPS119 GZO119 HJK119 HTG119 IDC119 IMY119 IWU119 JGQ119 JQM119 KAI119 KKE119 KUA119 LDW119 LNS119 LXO119 MHK119 MRG119 NBC119 NKY119 NUU119 OEQ119 OOM119 OYI119 PIE119 PSA119 QBW119 QLS119 QVO119 RFK119 RPG119 RZC119 SIY119 SSU119 TCQ119 TMM119 TWI119 UGE119 UQA119 UZW119 VJS119 VTO119 WDK119 WNG119 WXC119 KW119 WNH112 KU120 WNE120 WDI120 VTM120 VJQ120 UZU120 UPY120 UGC120 TWG120 TMK120 TCO120 SSS120 SIW120 RZA120 RPE120 RFI120 QVM120 QLQ120 QBU120 PRY120 PIC120 OYG120 OOK120 OEO120 NUS120 NKW120 NBA120 MRE120 MHI120 LXM120 LNQ120 LDU120 KTY120 KKC120 KAG120 JQK120 JGO120 IWS120 IMW120 IDA120 HTE120 HJI120 GZM120 GPQ120 GFU120 FVY120 FMC120 FCG120 ESK120 EIO120 DYS120 DOW120 DFA120 CVE120 CLI120 CBM120 BRQ120 BHU120 AXY120 AOC120 AEG120 UK120 KO120 WXA120 WXD120 WNH120 WDL120 VTP120 VJT120 UZX120 UQB120 UGF120 TWJ120 TMN120 TCR120 SSV120 SIZ120 RZD120 RPH120 RFL120 QVP120 QLT120 QBX120 PSB120 PIF120 OYJ120 OON120 OER120 NUV120 NKZ120 NBD120 MRH120 MHL120 LXP120 LNT120 LDX120 KUB120 KKF120 KAJ120 JQN120 JGR120 IWV120 IMZ120 IDD120 HTH120 HJL120 GZP120 GPT120 GFX120 FWB120 FMF120 FCJ120 ESN120 EIR120 DYV120 DOZ120 DFD120 CVH120 CLL120 CBP120 BRT120 BHX120 AYB120 AOF120 AEJ120 UN120 KR120 WXG120 WNK120 WDO120 VTS120 VJW120 VAA120 UQE120 UGI120 TWM120 TMQ120 TCU120 SSY120 SJC120 RZG120 RPK120 RFO120 QVS120 QLW120 QCA120 PSE120 PII120 OYM120 OOQ120 OEU120 NUY120 NLC120 NBG120 MRK120 MHO120 LXS120 LNW120 LEA120 KUE120 KKI120 KAM120 JQQ120 JGU120 IWY120 INC120 IDG120 HTK120 HJO120 GZS120 GPW120 GGA120 FWE120 FMI120 FCM120 ESQ120 EIU120 DYY120 DPC120 DFG120 CVK120 CLO120 CBS120 BRW120 BIA120 AYE120 AOI120 UF126 QLX327:QLX864 QVT327:QVT864 RFP327:RFP864 RPL327:RPL864 RZH327:RZH864 WNH118 WDK122 VJH123 UZL123 UPP123 UFT123 TVX123 TMB123 TCF123 SSJ123 SIN123 RYR123 ROV123 REZ123 QVD123 QLH123 QBL123 PRP123 PHT123 OXX123 OOB123 OEF123 NUJ123 NKN123 NAR123 MQV123 MGZ123 LXD123 LNH123 LDL123 KTP123 KJT123 JZX123 JQB123 JGF123 IWJ123 IMN123 ICR123 HSV123 HIZ123 GZD123 GPH123 GFL123 FVP123 FLT123 FBX123 ESB123 EIF123 DYJ123 DON123 DER123 CUV123 CKZ123 CBD123 BRH123 BHL123 AXP123 ANT123 ADX123 UB123 KF123 WWU123 WMY123 WDC123 VTG123 VJK123 UZO123 UPS123 UFW123 TWA123 TME123 TCI123 SSM123 SIQ123 RYU123 ROY123 RFC123 QVG123 QLK123 QBO123 PRS123 PHW123 OYA123 OOE123 OEI123 NUM123 NKQ123 NAU123 MQY123 MHC123 LXG123 LNK123 LDO123 KTS123 KJW123 KAA123 JQE123 JGI123 IWM123 IMQ123 ICU123 HSY123 HJC123 GZG123 GPK123 GFO123 FVS123 FLW123 FCA123 ESE123 EII123 DYM123 DOQ123 DEU123 CUY123 CLC123 CBG123 BRK123 BHO123 AXS123 ANW123 AEA123 UE123 KI123 WWX123 WNB123 WDF123 VTJ123 VJN123 UZR123 UPV123 UFZ123 TWD123 TMH123 TCL123 SSP123 SIT123 RYX123 RPB123 RFF123 QVJ123 QLN123 QBR123 PRV123 PHZ123 OYD123 OOH123 OEL123 NUP123 NKT123 NAX123 MRB123 MHF123 LXJ123 LNN123 LDR123 KTV123 KJZ123 KAD123 JQH123 JGL123 IWP123 IMT123 ICX123 HTB123 HJF123 GZJ123 GPN123 GFR123 FVV123 FLZ123 FCD123 ESH123 EIL123 DYP123 DOT123 DEX123 CVB123 CLF123 CBJ123 BRN123 BHR123 AXV123 ANZ123 AED123 UH123 KL123 WWR123 WMV123 WWW124:WWW125 KJ126 WMT126 WCX126 VTB126 VJF126 UZJ126 UPN126 UFR126 TVV126 TLZ126 TCD126 SSH126 SIL126 RYP126 ROT126 REX126 QVB126 QLF126 QBJ126 PRN126 PHR126 OXV126 ONZ126 OED126 NUH126 NKL126 NAP126 MQT126 MGX126 LXB126 LNF126 LDJ126 KTN126 KJR126 JZV126 JPZ126 JGD126 IWH126 IML126 ICP126 HST126 HIX126 GZB126 GPF126 GFJ126 FVN126 FLR126 FBV126 ERZ126 EID126 DYH126 DOL126 DEP126 CUT126 CKX126 CBB126 BRF126 BHJ126 AXN126 ANR126 ADV126 TZ126 KD126 WWP126 WWS126 WMW126 WDA126 VTE126 VJI126 UZM126 UPQ126 UFU126 TVY126 TMC126 TCG126 SSK126 SIO126 RYS126 ROW126 RFA126 QVE126 QLI126 QBM126 PRQ126 PHU126 OXY126 OOC126 OEG126 NUK126 NKO126 NAS126 MQW126 MHA126 LXE126 LNI126 LDM126 KTQ126 KJU126 JZY126 JQC126 JGG126 IWK126 IMO126 ICS126 HSW126 HJA126 GZE126 GPI126 GFM126 FVQ126 FLU126 FBY126 ESC126 EIG126 DYK126 DOO126 DES126 CUW126 CLA126 CBE126 BRI126 BHM126 AXQ126 ANU126 ADY126 UC126 KG126 WWV126 WMZ126 WDD126 VTH126 VJL126 UZP126 UPT126 UFX126 TWB126 TMF126 TCJ126 SSN126 SIR126 RYV126 ROZ126 RFD126 QVH126 QLL126 QBP126 PRT126 PHX126 OYB126 OOF126 OEJ126 NUN126 NKR126 NAV126 MQZ126 MHD126 LXH126 LNL126 LDP126 KTT126 KJX126 KAB126 JQF126 JGJ126 IWN126 IMR126 ICV126 HSZ126 HJD126 GZH126 GPL126 GFP126 FVT126 FLX126 FCB126 ESF126 EIJ126 DYN126 DOR126 DEV126 CUZ126 CLD126 CBH126 BRL126 BHP126 AXT126 ANX126 SJD327:SJD864 KH166 UD166 ADZ166 ANV166 AXR166 BHN166 BRJ166 CBF166 CLB166 CUX166 DET166 DOP166 DYL166 EIH166 ESD166 FBZ166 FLV166 FVR166 GFN166 GPJ166 GZF166 HJB166 HSX166 ICT166 IMP166 IWL166 JGH166 JQD166 JZZ166 KJV166 KTR166 LDN166 LNJ166 LXF166 MHB166 MQX166 NAT166 NKP166 NUL166 OEH166 OOD166 OXZ166 PHV166 PRR166 QBN166 QLJ166 QVF166 RFB166 ROX166 RYT166 SIP166 SSL166 TCH166 TMD166 TVZ166 UFV166 UPR166 UZN166 VJJ166 VTF166 WDB166 WMX166 WWT166 KN166 UJ166 AEF166 AOB166 AXX166 BHT166 BRP166 CBL166 CLH166 CVD166 DEZ166 DOV166 DYR166 EIN166 ESJ166 FCF166 FMB166 FVX166 GFT166 GPP166 GZL166 HJH166 HTD166 ICZ166 IMV166 IWR166 JGN166 JQJ166 KAF166 KKB166 KTX166 LDT166 LNP166 LXL166 MHH166 MRD166 NAZ166 NKV166 NUR166 OEN166 OOJ166 OYF166 PIB166 PRX166 QBT166 QLP166 QVL166 RFH166 RPD166 RYZ166 SIV166 SSR166 TCN166 TMJ166 TWF166 UGB166 UPX166 UZT166 VJP166 VTL166 WDH166 WND166 WWZ166 KK166 UG166 AEC166 ANY166 AXU166 BHQ166 BRM166 CBI166 CLE166 CVA166 DEW166 DOS166 DYO166 EIK166 ESG166 FCC166 FLY166 FVU166 GFQ166 GPM166 GZI166 HJE166 HTA166 ICW166 IMS166 IWO166 JGK166 JQG166 KAC166 KJY166 KTU166 LDQ166 LNM166 LXI166 MHE166 MRA166 NAW166 NKS166 NUO166 OEK166 OOG166 OYC166 PHY166 PRU166 QBQ166 QLM166 QVI166 RFE166 RPA166 RYW166 SIS166 SSO166 TCK166 TMG166 TWC166 UFY166 UPU166 UZQ166 UQF327:UQF864 VJM166 VTI166 WDE166 WNA166 SSZ327:SSZ864 TCV327:TCV864 KH169 UD169 ADZ169 ANV169 AXR169 BHN169 BRJ169 CBF169 CLB169 CUX169 DET169 DOP169 DYL169 EIH169 ESD169 FBZ169 FLV169 FVR169 GFN169 GPJ169 GZF169 HJB169 HSX169 ICT169 IMP169 IWL169 JGH169 JQD169 JZZ169 KJV169 KTR169 LDN169 LNJ169 LXF169 MHB169 MQX169 NAT169 NKP169 NUL169 OEH169 OOD169 OXZ169 PHV169 PRR169 QBN169 QLJ169 QVF169 RFB169 ROX169 RYT169 SIP169 SSL169 TCH169 TMD169 TVZ169 UFV169 UPR169 UZN169 VJJ169 VTF169 WDB169 WMX169 WWT169 KN169 UJ169 AEF169 AOB169 AXX169 BHT169 BRP169 CBL169 CLH169 CVD169 DEZ169 DOV169 DYR169 EIN169 ESJ169 FCF169 FMB169 FVX169 GFT169 GPP169 GZL169 HJH169 HTD169 ICZ169 IMV169 IWR169 JGN169 JQJ169 KAF169 KKB169 KTX169 LDT169 LNP169 LXL169 MHH169 MRD169 NAZ169 NKV169 NUR169 OEN169 OOJ169 OYF169 PIB169 PRX169 QBT169 QLP169 QVL169 RFH169 RPD169 RYZ169 SIV169 SSR169 TCN169 TMJ169 TWF169 UGB169 UPX169 UZT169 VJP169 VTL169 WDH169 WND169 WWZ169 KK169 UG169 AEC169 ANY169 AXU169 BHQ169 BRM169 CBI169 CLE169 CVA169 DEW169 DOS169 DYO169 EIK169 ESG169 FCC169 FLY169 FVU169 GFQ169 GPM169 GZI169 HJE169 HTA169 ICW169 IMS169 IWO169 JGK169 JQG169 KAC169 KJY169 KTU169 LDQ169 LNM169 LXI169 MHE169 MRA169 NAW169 NKS169 NUO169 OEK169 OOG169 OYC169 PHY169 PRU169 QBQ169 QLM169 QVI169 RFE169 RPA169 RYW169 SIS169 SSO169 TCK169 TMG169 TWC169 UFY169 UPU169 UZQ169 VAB327:VAB864 VJM169 VTI169 WDE169 WNA169 VJX167 VTT327:VTT864 WWW172 KH172 UD172 ADZ172 ANV172 AXR172 BHN172 BRJ172 CBF172 CLB172 CUX172 DET172 DOP172 DYL172 EIH172 ESD172 FBZ172 FLV172 FVR172 GFN172 GPJ172 GZF172 HJB172 HSX172 ICT172 IMP172 IWL172 JGH172 JQD172 JZZ172 KJV172 KTR172 LDN172 LNJ172 LXF172 MHB172 MQX172 NAT172 NKP172 NUL172 OEH172 OOD172 OXZ172 PHV172 PRR172 QBN172 QLJ172 QVF172 RFB172 ROX172 RYT172 SIP172 SSL172 TCH172 TMD172 TVZ172 UFV172 UPR172 UZN172 VJJ172 VTF172 WDB172 WMX172 WWT172 KN172 UJ172 AEF172 AOB172 AXX172 BHT172 BRP172 CBL172 CLH172 CVD172 DEZ172 DOV172 DYR172 EIN172 ESJ172 FCF172 FMB172 FVX172 GFT172 GPP172 GZL172 HJH172 HTD172 ICZ172 IMV172 IWR172 JGN172 JQJ172 KAF172 KKB172 KTX172 LDT172 LNP172 LXL172 MHH172 MRD172 NAZ172 NKV172 NUR172 OEN172 OOJ172 OYF172 PIB172 PRX172 QBT172 QLP172 QVL172 RFH172 RPD172 RYZ172 SIV172 SSR172 TCN172 TMJ172 TWF172 UGB172 UPX172 UZT172 VJP172 VTL172 WDH172 WND172 WWZ172 KK172 UG172 AEC172 ANY172 AXU172 BHQ172 BRM172 CBI172 CLE172 CVA172 DEW172 DOS172 DYO172 EIK172 ESG172 FCC172 FLY172 FVU172 GFQ172 GPM172 GZI172 HJE172 HTA172 ICW172 IMS172 IWO172 JGK172 JQG172 KAC172 KJY172 KTU172 LDQ172 LNM172 LXI172 MHE172 MRA172 NAW172 NKS172 NUO172 OEK172 OOG172 OYC172 PHY172 PRU172 QBQ172 QLM172 QVI172 RFE172 RPA172 RYW172 SIS172 SSO172 TCK172 TMG172 TWC172 UFY172 UPU172 UZQ172 WDP327:WDP864 WNL327:WNL864 VJM172 VTI172 WDE172 WNA172 WXH327:WXH864 KS327:KS864 UO327:UO864 AEK327:AEK864 KH179 UD179 ADZ179 ANV179 AXR179 BHN179 BRJ179 CBF179 CLB179 CUX179 DET179 DOP179 DYL179 EIH179 ESD179 FBZ179 FLV179 FVR179 GFN179 GPJ179 GZF179 HJB179 HSX179 ICT179 IMP179 IWL179 JGH179 JQD179 JZZ179 KJV179 KTR179 LDN179 LNJ179 LXF179 MHB179 MQX179 NAT179 NKP179 NUL179 OEH179 OOD179 OXZ179 PHV179 PRR179 QBN179 QLJ179 QVF179 RFB179 ROX179 RYT179 SIP179 SSL179 TCH179 TMD179 TVZ179 UFV179 UPR179 UZN179 VJJ179 VTF179 WDB179 WMX179 WWT179 KN179 UJ179 AEF179 AOB179 AXX179 BHT179 BRP179 CBL179 CLH179 CVD179 DEZ179 DOV179 DYR179 EIN179 ESJ179 FCF179 FMB179 FVX179 GFT179 GPP179 GZL179 HJH179 HTD179 ICZ179 IMV179 IWR179 JGN179 JQJ179 KAF179 KKB179 KTX179 LDT179 LNP179 LXL179 MHH179 MRD179 NAZ179 NKV179 NUR179 OEN179 OOJ179 OYF179 PIB179 PRX179 QBT179 QLP179 QVL179 RFH179 RPD179 RYZ179 SIV179 SSR179 TCN179 TMJ179 TWF179 UGB179 UPX179 UZT179 VJP179 VTL179 WDH179 WND179 WWZ179 KK179 UG179 AEC179 ANY179 AXU179 BHQ179 BRM179 CBI179 CLE179 CVA179 DEW179 DOS179 DYO179 EIK179 ESG179 FCC179 FLY179 FVU179 GFQ179 GPM179 GZI179 HJE179 HTA179 ICW179 IMS179 IWO179 JGK179 JQG179 KAC179 KJY179 KTU179 LDQ179 LNM179 LXI179 MHE179 MRA179 NAW179 NKS179 NUO179 OEK179 OOG179 OYC179 PHY179 PRU179 QBQ179 QLM179 QVI179 RFE179 RPA179 RYW179 SIS179 SSO179 TCK179 TMG179 TWC179 UFY179 UPU179 UZQ179 AOG327:AOG864 VJM179 VTI179 WDE179 WNA179 WWW179 VJX170 AEB126 KO127 UK127 AEG127 AOC127 AXY127 BHU127 BRQ127 CBM127 CLI127 CVE127 DFA127 DOW127 DYS127 EIO127 ESK127 FCG127 FMC127 FVY127 GFU127 GPQ127 GZM127 HJI127 HTE127 IDA127 IMW127 IWS127 JGO127 JQK127 KAG127 KKC127 KTY127 LDU127 LNQ127 LXM127 MHI127 MRE127 NBA127 NKW127 NUS127 OEO127 OOK127 OYG127 PIC127 PRY127 QBU127 QLQ127 QVM127 RFI127 RPE127 RZA127 SIW127 SSS127 TCO127 TMK127 TWG127 UGC127 UPY127 UZU127 VJQ127 VTM127 WDI127 WNE127 WXA127 KU127 UQ127 AEM127 AOI127 AYE127 BIA127 BRW127 CBS127 CLO127 CVK127 DFG127 DPC127 DYY127 EIU127 ESQ127 FCM127 FMI127 FWE127 GGA127 GPW127 GZS127 HJO127 HTK127 IDG127 INC127 IWY127 JGU127 JQQ127 KAM127 KKI127 KUE127 LEA127 LNW127 LXS127 MHO127 MRK127 NBG127 NLC127 NUY127 OEU127 OOQ127 OYM127 PII127 PSE127 QCA127 QLW127 QVS127 RFO127 RPK127 RZG127 SJC127 SSY127 TCU127 TMQ127 TWM127 UGI127 UQE127 VAA127 VJW127 VTS127 WDO127 WNK127 WXG127 KR127 UN127 AEJ127 AOF127 AYB127 BHX127 BRT127 CBP127 CLL127 CVH127 DFD127 DOZ127 DYV127 EIR127 ESN127 FCJ127 FMF127 FWB127 GFX127 GPT127 GZP127 HJL127 HTH127 IDD127 IMZ127 IWV127 JGR127 JQN127 KAJ127 KKF127 KUB127 LDX127 LNT127 LXP127 MHL127 MRH127 NBD127 NKZ127 NUV127 OER127 OON127 OYJ127 PIF127 PSB127 QBX127 QLT127 QVP127 RFL127 RPH127 RZD127 SIZ127 SSV127 TCR127 TMN127 TWJ127 UGF127 UQB127 UZX127 VJT127 VTP127 WDL127 WNH127 VTZ121 WNG111 WDK111 VTO111 VJS111 UZW111 UQA111 UGE111 TWI111 TMM111 TCQ111 SSU111 SIY111 RZC111 RPG111 RFK111 QVO111 QLS111 QBW111 PSA111 PIE111 OYI111 OOM111 OEQ111 NUU111 NKY111 NBC111 MRG111 MHK111 LXO111 LNS111 LDW111 KUA111 KKE111 KAI111 JQM111 JGQ111 IWU111 IMY111 IDC111 HTG111 HJK111 GZO111 GPS111 GFW111 FWA111 FME111 FCI111 ESM111 EIQ111 DYU111 DOY111 DFC111 CVG111 CLK111 CBO111 BRS111 BHW111 AYA111 AOE111 AEI111 UM111 KQ111 WXF111 WNJ111 WDN111 VTR111 VJV111 UZZ111 UQD111 UGH111 TWL111 TMP111 TCT111 SSX111 SJB111 RZF111 RPJ111 RFN111 QVR111 QLV111 QBZ111 PSD111 PIH111 OYL111 OOP111 OET111 NUX111 NLB111 NBF111 MRJ111 MHN111 LXR111 LNV111 LDZ111 KUD111 KKH111 KAL111 JQP111 JGT111 IWX111 INB111 IDF111 HTJ111 HJN111 GZR111 GPV111 GFZ111 FWD111 FMH111 FCL111 ESP111 EIT111 DYX111 DPB111 DFF111 CVJ111 CLN111 CBR111 BRV111 BHZ111 AYD111 AOH111 AEL111 UP111 KT111 WXI111 WNM111 WDQ111 VTU111 VJY111 VAC111 UQG111 UGK111 TWO111 TMS111 TCW111 STA111 SJE111 RZI111 RPM111 RFQ111 QVU111 QLY111 QCC111 PSG111 PIK111 OYO111 OOS111 OEW111 NVA111 NLE111 NBI111 MRM111 MHQ111 LXU111 LNY111 LEC111 KUG111 KKK111 KAO111 JQS111 JGW111 IXA111 INE111 IDI111 HTM111 HJQ111 GZU111 GPY111 GGC111 FWG111 FMK111 FCO111 ESS111 EIW111 DZA111 DPE111 DFI111 CVM111 CLQ111 CBU111 BRY111 BIC111 AYG111 AOK111 AEO111 US111 KW111 WXC111 AYC327:AYC864 WXD112 KO112 UK112 AEG112 AOC112 AXY112 BHU112 BRQ112 CBM112 CLI112 CVE112 DFA112 DOW112 DYS112 EIO112 ESK112 FCG112 FMC112 FVY112 GFU112 GPQ112 GZM112 HJI112 HTE112 IDA112 IMW112 IWS112 JGO112 JQK112 KAG112 KKC112 KTY112 LDU112 LNQ112 LXM112 MHI112 MRE112 NBA112 NKW112 NUS112 OEO112 OOK112 OYG112 PIC112 PRY112 QBU112 QLQ112 QVM112 RFI112 RPE112 RZA112 SIW112 SSS112 TCO112 TMK112 TWG112 UGC112 UPY112 UZU112 VJQ112 VTM112 WDI112 WNE112 WXA112 KU112 UQ112 AEM112 AOI112 AYE112 BIA112 BRW112 CBS112 CLO112 CVK112 DFG112 DPC112 DYY112 EIU112 ESQ112 FCM112 FMI112 FWE112 GGA112 GPW112 GZS112 HJO112 HTK112 IDG112 INC112 IWY112 JGU112 JQQ112 KAM112 KKI112 KUE112 LEA112 LNW112 LXS112 MHO112 MRK112 NBG112 NLC112 NUY112 OEU112 OOQ112 OYM112 PII112 PSE112 QCA112 QLW112 QVS112 RFO112 RPK112 RZG112 SJC112 SSY112 TCU112 TMQ112 TWM112 UGI112 UQE112 VAA112 VJW112 VTS112 WDO112 WNK112 WXG112 KR112 UN112 AEJ112 AOF112 AYB112 BHX112 BRT112 CBP112 CLL112 CVH112 DFD112 DOZ112 DYV112 EIR112 ESN112 FCJ112 FMF112 FWB112 GFX112 GPT112 GZP112 HJL112 HTH112 IDD112 IMZ112 IWV112 JGR112 JQN112 KAJ112 KKF112 KUB112 LDX112 LNT112 LXP112 MHL112 MRH112 NBD112 NKZ112 NUV112 OER112 OON112 OYJ112 PIF112 PSB112 QBX112 QLT112 QVP112 RFL112 RPH112 RZD112 SIZ112 SSV112 TCR112 TMN112 TWJ112 UGF112 UQB112 UZX112 VJT112 VTP112 WDL112 WNG113 WDK113 VTO113 VJS113 UZW113 UQA113 UGE113 TWI113 TMM113 TCQ113 SSU113 SIY113 RZC113 RPG113 RFK113 QVO113 QLS113 QBW113 PSA113 PIE113 OYI113 OOM113 OEQ113 NUU113 NKY113 NBC113 MRG113 MHK113 LXO113 LNS113 LDW113 KUA113 KKE113 KAI113 JQM113 JGQ113 IWU113 IMY113 IDC113 HTG113 HJK113 GZO113 GPS113 GFW113 FWA113 FME113 FCI113 ESM113 EIQ113 DYU113 DOY113 DFC113 CVG113 CLK113 CBO113 BRS113 BHW113 AYA113 AOE113 AEI113 UM113 KQ113 WXF113 WNJ113 WDN113 VTR113 VJV113 UZZ113 UQD113 UGH113 TWL113 TMP113 TCT113 SSX113 SJB113 RZF113 RPJ113 RFN113 QVR113 QLV113 QBZ113 PSD113 PIH113 OYL113 OOP113 OET113 NUX113 NLB113 NBF113 MRJ113 MHN113 LXR113 LNV113 LDZ113 KUD113 KKH113 KAL113 JQP113 JGT113 IWX113 INB113 IDF113 HTJ113 HJN113 GZR113 GPV113 GFZ113 FWD113 FMH113 FCL113 ESP113 EIT113 DYX113 DPB113 DFF113 CVJ113 CLN113 CBR113 BRV113 BHZ113 AYD113 AOH113 AEL113 UP113 KT113 WXI113 WNM113 WDQ113 VTU113 VJY113 VAC113 UQG113 UGK113 TWO113 TMS113 TCW113 STA113 SJE113 RZI113 RPM113 RFQ113 QVU113 QLY113 QCC113 PSG113 PIK113 OYO113 OOS113 OEW113 NVA113 NLE113 NBI113 MRM113 MHQ113 LXU113 LNY113 LEC113 KUG113 KKK113 KAO113 JQS113 JGW113 IXA113 INE113 IDI113 HTM113 HJQ113 GZU113 GPY113 GGC113 FWG113 FMK113 FCO113 ESS113 EIW113 DZA113 DPE113 DFI113 CVM113 CLQ113 CBU113 BRY113 BIC113 AYG113 AOK113 AEO113 US113 KW113 WXC113 WNH114 WXD114 KO114 UK114 AEG114 AOC114 AXY114 BHU114 BRQ114 CBM114 CLI114 CVE114 DFA114 DOW114 DYS114 EIO114 ESK114 FCG114 FMC114 FVY114 GFU114 GPQ114 GZM114 HJI114 HTE114 IDA114 IMW114 IWS114 JGO114 JQK114 KAG114 KKC114 KTY114 LDU114 LNQ114 LXM114 MHI114 MRE114 NBA114 NKW114 NUS114 OEO114 OOK114 OYG114 PIC114 PRY114 QBU114 QLQ114 QVM114 RFI114 RPE114 RZA114 SIW114 SSS114 TCO114 TMK114 TWG114 UGC114 UPY114 UZU114 VJQ114 VTM114 WDI114 WNE114 WXA114 KU114 UQ114 AEM114 AOI114 AYE114 BIA114 BRW114 CBS114 CLO114 CVK114 DFG114 DPC114 DYY114 EIU114 ESQ114 FCM114 FMI114 FWE114 GGA114 GPW114 GZS114 HJO114 HTK114 IDG114 INC114 IWY114 JGU114 JQQ114 KAM114 KKI114 KUE114 LEA114 LNW114 LXS114 MHO114 MRK114 NBG114 NLC114 NUY114 OEU114 OOQ114 OYM114 PII114 PSE114 QCA114 QLW114 QVS114 RFO114 RPK114 RZG114 SJC114 SSY114 TCU114 TMQ114 TWM114 UGI114 UQE114 VAA114 VJW114 VTS114 WDO114 WNK114 WXG114 KR114 UN114 AEJ114 AOF114 AYB114 BHX114 BRT114 CBP114 CLL114 CVH114 DFD114 DOZ114 DYV114 EIR114 ESN114 FCJ114 FMF114 FWB114 GFX114 GPT114 GZP114 HJL114 HTH114 IDD114 IMZ114 IWV114 JGR114 JQN114 KAJ114 KKF114 KUB114 LDX114 LNT114 LXP114 MHL114 MRH114 NBD114 NKZ114 NUV114 OER114 OON114 OYJ114 PIF114 PSB114 QBX114 QLT114 QVP114 RFL114 RPH114 RZD114 SIZ114 SSV114 TCR114 TMN114 TWJ114 UGF114 UQB114 UZX114 VJT114 VTP114 WDL114 WXC115 WNG115 WDK115 VTO115 VJS115 UZW115 UQA115 UGE115 TWI115 TMM115 TCQ115 SSU115 SIY115 RZC115 RPG115 RFK115 QVO115 QLS115 QBW115 PSA115 PIE115 OYI115 OOM115 OEQ115 NUU115 NKY115 NBC115 MRG115 MHK115 LXO115 LNS115 LDW115 KUA115 KKE115 KAI115 JQM115 JGQ115 IWU115 IMY115 IDC115 HTG115 HJK115 GZO115 GPS115 GFW115 FWA115 FME115 FCI115 ESM115 EIQ115 DYU115 DOY115 DFC115 CVG115 CLK115 CBO115 BRS115 BHW115 AYA115 AOE115 AEI115 UM115 KQ115 WXF115 WNJ115 WDN115 VTR115 VJV115 UZZ115 UQD115 UGH115 TWL115 TMP115 TCT115 SSX115 SJB115 RZF115 RPJ115 RFN115 QVR115 QLV115 QBZ115 PSD115 PIH115 OYL115 OOP115 OET115 NUX115 NLB115 NBF115 MRJ115 MHN115 LXR115 LNV115 LDZ115 KUD115 KKH115 KAL115 JQP115 JGT115 IWX115 INB115 IDF115 HTJ115 HJN115 GZR115 GPV115 GFZ115 FWD115 FMH115 FCL115 ESP115 EIT115 DYX115 DPB115 DFF115 CVJ115 CLN115 CBR115 BRV115 BHZ115 AYD115 AOH115 AEL115 UP115 KT115 WXI115 WNM115 WDQ115 VTU115 VJY115 VAC115 UQG115 UGK115 TWO115 TMS115 TCW115 STA115 SJE115 RZI115 RPM115 RFQ115 QVU115 QLY115 QCC115 PSG115 PIK115 OYO115 OOS115 OEW115 NVA115 NLE115 NBI115 MRM115 MHQ115 LXU115 LNY115 LEC115 KUG115 KKK115 KAO115 JQS115 JGW115 IXA115 INE115 IDI115 HTM115 HJQ115 GZU115 GPY115 GGC115 FWG115 FMK115 FCO115 ESS115 EIW115 DZA115 DPE115 DFI115 CVM115 CLQ115 CBU115 BRY115 BIC115 AYG115 AOK115 AEO115 US115 KW115 WNH116 WXD116 KO116 UK116 AEG116 AOC116 AXY116 BHU116 BRQ116 CBM116 CLI116 CVE116 DFA116 DOW116 DYS116 EIO116 ESK116 FCG116 FMC116 FVY116 GFU116 GPQ116 GZM116 HJI116 HTE116 IDA116 IMW116 IWS116 JGO116 JQK116 KAG116 KKC116 KTY116 LDU116 LNQ116 LXM116 MHI116 MRE116 NBA116 NKW116 NUS116 OEO116 OOK116 OYG116 PIC116 PRY116 QBU116 QLQ116 QVM116 RFI116 RPE116 RZA116 SIW116 SSS116 TCO116 TMK116 TWG116 UGC116 UPY116 UZU116 VJQ116 VTM116 WDI116 WNE116 WXA116 KU116 UQ116 AEM116 AOI116 AYE116 BIA116 BRW116 CBS116 CLO116 CVK116 DFG116 DPC116 DYY116 EIU116 ESQ116 FCM116 FMI116 FWE116 GGA116 GPW116 GZS116 HJO116 HTK116 IDG116 INC116 IWY116 JGU116 JQQ116 KAM116 KKI116 KUE116 LEA116 LNW116 LXS116 MHO116 MRK116 NBG116 NLC116 NUY116 OEU116 OOQ116 OYM116 PII116 PSE116 QCA116 QLW116 QVS116 RFO116 RPK116 RZG116 SJC116 SSY116 TCU116 TMQ116 TWM116 UGI116 UQE116 VAA116 VJW116 VTS116 WDO116 WNK116 WXG116 KR116 UN116 AEJ116 AOF116 AYB116 BHX116 BRT116 CBP116 CLL116 CVH116 DFD116 DOZ116 DYV116 EIR116 ESN116 FCJ116 FMF116 FWB116 GFX116 GPT116 GZP116 HJL116 HTH116 IDD116 IMZ116 IWV116 JGR116 JQN116 KAJ116 KKF116 KUB116 LDX116 LNT116 LXP116 MHL116 MRH116 NBD116 NKZ116 NUV116 OER116 OON116 OYJ116 PIF116 PSB116 QBX116 QLT116 QVP116 RFL116 RPH116 RZD116 SIZ116 SSV116 TCR116 TMN116 TWJ116 UGF116 UQB116 UZX116 VJT116 VTP116 WDL116 KW117 WXC117 WNG117 WDK117 VTO117 VJS117 UZW117 UQA117 UGE117 TWI117 TMM117 TCQ117 SSU117 SIY117 RZC117 RPG117 RFK117 QVO117 QLS117 QBW117 PSA117 PIE117 OYI117 OOM117 OEQ117 NUU117 NKY117 NBC117 MRG117 MHK117 LXO117 LNS117 LDW117 KUA117 KKE117 KAI117 JQM117 JGQ117 IWU117 IMY117 IDC117 HTG117 HJK117 GZO117 GPS117 GFW117 FWA117 FME117 FCI117 ESM117 EIQ117 DYU117 DOY117 DFC117 CVG117 CLK117 CBO117 BRS117 BHW117 AYA117 AOE117 AEI117 UM117 KQ117 WXF117 WNJ117 WDN117 VTR117 VJV117 UZZ117 UQD117 UGH117 TWL117 TMP117 TCT117 SSX117 SJB117 RZF117 RPJ117 RFN117 QVR117 QLV117 QBZ117 PSD117 PIH117 OYL117 OOP117 OET117 NUX117 NLB117 NBF117 MRJ117 MHN117 LXR117 LNV117 LDZ117 KUD117 KKH117 KAL117 JQP117 JGT117 IWX117 INB117 IDF117 HTJ117 HJN117 GZR117 GPV117 GFZ117 FWD117 FMH117 FCL117 ESP117 EIT117 DYX117 DPB117 DFF117 CVJ117 CLN117 CBR117 BRV117 BHZ117 AYD117 AOH117 AEL117 UP117 KT117 WXI117 WNM117 WDQ117 VTU117 VJY117 VAC117 UQG117 UGK117 TWO117 TMS117 TCW117 STA117 SJE117 RZI117 RPM117 RFQ117 QVU117 QLY117 QCC117 PSG117 PIK117 OYO117 OOS117 OEW117 NVA117 NLE117 NBI117 MRM117 MHQ117 LXU117 LNY117 LEC117 KUG117 KKK117 KAO117 JQS117 JGW117 IXA117 INE117 IDI117 HTM117 HJQ117 GZU117 GPY117 GGC117 FWG117 FMK117 FCO117 ESS117 EIW117 DZA117 DPE117 DFI117 CVM117 CLQ117 CBU117 BRY117 BIC117 AYG117 AOK117 AEO117 US117 US119 WXD118 KO118 UK118 AEG118 AOC118 AXY118 BHU118 BRQ118 CBM118 CLI118 CVE118 DFA118 DOW118 DYS118 EIO118 ESK118 FCG118 FMC118 FVY118 GFU118 GPQ118 GZM118 HJI118 HTE118 IDA118 IMW118 IWS118 JGO118 JQK118 KAG118 KKC118 KTY118 LDU118 LNQ118 LXM118 MHI118 MRE118 NBA118 NKW118 NUS118 OEO118 OOK118 OYG118 PIC118 PRY118 QBU118 QLQ118 QVM118 RFI118 RPE118 RZA118 SIW118 SSS118 TCO118 TMK118 TWG118 UGC118 UPY118 UZU118 VJQ118 VTM118 WDI118 WNE118 WXA118 KU118 UQ118 AEM118 AOI118 AYE118 BIA118 BRW118 CBS118 CLO118 CVK118 DFG118 DPC118 DYY118 EIU118 ESQ118 FCM118 FMI118 FWE118 GGA118 GPW118 GZS118 HJO118 HTK118 IDG118 INC118 IWY118 JGU118 JQQ118 KAM118 KKI118 KUE118 LEA118 LNW118 LXS118 MHO118 MRK118 NBG118 NLC118 NUY118 OEU118 OOQ118 OYM118 PII118 PSE118 QCA118 QLW118 QVS118 RFO118 RPK118 RZG118 SJC118 SSY118 TCU118 TMQ118 TWM118 UGI118 UQE118 VAA118 VJW118 VTS118 WDO118 WNK118 WXG118 KR118 UN118 AEJ118 AOF118 AYB118 BHX118 BRT118 CBP118 CLL118 CVH118 DFD118 DOZ118 DYV118 EIR118 ESN118 FCJ118 FMF118 FWB118 GFX118 GPT118 GZP118 HJL118 HTH118 IDD118 IMZ118 IWV118 JGR118 JQN118 KAJ118 KKF118 KUB118 LDX118 LNT118 LXP118 MHL118 MRH118 NBD118 NKZ118 NUV118 OER118 OON118 OYJ118 PIF118 PSB118 QBX118 QLT118 QVP118 RFL118 RPH118 RZD118 SIZ118 SSV118 TCR118 TMN118 TWJ118 UGF118 UQB118 UZX118 VJT118 VTP118 WDL118 BHY327:BHY864 BRU327:BRU864 BC109:BC116 BH109:BH112 BJ113:BJ116 BE119:BE120 J119:J120 BH119:BH120 BI117:BI118 AOB247:AOB248 BB119:BC120 BF117:BF118 J109:J116 WWW166 VAB167 UQF167 UGJ167 TWN167 TMR167 TCV167 SSZ167 SJD167 RZH167 RPL167 RFP167 QVT167 QLX167 QCB167 PSF167 PIJ167 OYN167 OOR167 OEV167 NUZ167 NLD167 NBH167 MRL167 MHP167 LXT167 LNX167 LEB167 KUF167 KKJ167 KAN167 JQR167 JGV167 IWZ167 IND167 IDH167 HTL167 HJP167 GZT167 GPX167 GGB167 FWF167 FMJ167 FCN167 ESR167 EIV167 DYZ167 DPD167 DFH167 CVL167 CLP167 CBT167 BRX167 BIB167 AYF167 AOJ167 AEN167 UR167 KV167 WXK167 WNO167 WDS167 VTW167 VKA167 VAE167 UQI167 UGM167 TWQ167 TMU167 TCY167 STC167 SJG167 RZK167 RPO167 RFS167 QVW167 QMA167 QCE167 PSI167 PIM167 OYQ167 OOU167 OEY167 NVC167 NLG167 NBK167 MRO167 MHS167 LXW167 LOA167 LEE167 KUI167 KKM167 KAQ167 JQU167 JGY167 IXC167 ING167 IDK167 HTO167 HJS167 GZW167 GQA167 GGE167 FWI167 FMM167 FCQ167 ESU167 EIY167 DZC167 DPG167 DFK167 CVO167 CLS167 CBW167 BSA167 BIE167 AYI167 AOM167 AEQ167 UU167 KY167 WXE167 WNI167 WDM167 VTQ167 VJU167 UZY167 UQC167 UGG167 TWK167 TMO167 TCS167 SSW167 SJA167 RZE167 RPI167 RFM167 QVQ167 QLU167 QBY167 PSC167 PIG167 OYK167 OOO167 OES167 NUW167 NLA167 NBE167 MRI167 MHM167 LXQ167 LNU167 LDY167 KUC167 KKG167 KAK167 JQO167 JGS167 IWW167 INA167 IDE167 HTI167 HJM167 GZQ167 GPU167 GFY167 FWC167 FMG167 FCK167 ESO167 EIS167 DYW167 DPA167 DFE167 CVI167 CLM167 CBQ167 BRU167 BHY167 AYC167 AOG167 AEK167 UO167 KS167 WXH167 WNL167 WDP167 VTT167 WWW169 VAB170 UQF170 UGJ170 TWN170 TMR170 TCV170 SSZ170 SJD170 RZH170 RPL170 RFP170 QVT170 QLX170 QCB170 PSF170 PIJ170 OYN170 OOR170 OEV170 NUZ170 NLD170 NBH170 MRL170 MHP170 LXT170 LNX170 LEB170 KUF170 KKJ170 KAN170 JQR170 JGV170 IWZ170 IND170 IDH170 HTL170 HJP170 GZT170 GPX170 GGB170 FWF170 FMJ170 FCN170 ESR170 EIV170 DYZ170 DPD170 DFH170 CVL170 CLP170 CBT170 BRX170 BIB170 AYF170 AOJ170 AEN170 UR170 KV170 WXK170 WNO170 WDS170 VTW170 VKA170 VAE170 UQI170 UGM170 TWQ170 TMU170 TCY170 STC170 SJG170 RZK170 RPO170 RFS170 QVW170 QMA170 QCE170 PSI170 PIM170 OYQ170 OOU170 OEY170 NVC170 NLG170 NBK170 MRO170 MHS170 LXW170 LOA170 LEE170 KUI170 KKM170 KAQ170 JQU170 JGY170 IXC170 ING170 IDK170 HTO170 HJS170 GZW170 GQA170 GGE170 FWI170 FMM170 FCQ170 ESU170 EIY170 DZC170 DPG170 DFK170 CVO170 CLS170 CBW170 BSA170 BIE170 AYI170 AOM170 AEQ170 UU170 KY170 WXE170 WNI170 WDM170 VTQ170 VJU170 UZY170 UQC170 UGG170 TWK170 TMO170 TCS170 SSW170 SJA170 RZE170 RPI170 RFM170 QVQ170 QLU170 QBY170 PSC170 PIG170 OYK170 OOO170 OES170 NUW170 NLA170 NBE170 MRI170 MHM170 LXQ170 LNU170 LDY170 KUC170 KKG170 KAK170 JQO170 JGS170 IWW170 INA170 IDE170 HTI170 HJM170 GZQ170 GPU170 GFY170 FWC170 FMG170 FCK170 ESO170 EIS170 DYW170 DPA170 DFE170 CVI170 CLM170 CBQ170 BRU170 BHY170 AYC170 AOG170 AEK170 UO170 KS170 WXH170 WNL170 WDP170 VTT170 AEM120 WDV121 WNR121 WXN121 KY121 UU121 AEQ121 AOM121 AYI121 BIE121 BSA121 CBW121 CLS121 CVO121 DFK121 DPG121 DZC121 EIY121 ESU121 FCQ121 FMM121 FWI121 GGE121 GQA121 GZW121 HJS121 HTO121 IDK121 ING121 IXC121 JGY121 JQU121 KAQ121 KKM121 KUI121 LEE121 LOA121 LXW121 MHS121 MRO121 NBK121 NLG121 NVC121 OEY121 OOU121 OYQ121 PIM121 PSI121 QCE121 QMA121 QVW121 RFS121 RPO121 RZK121 SJG121 STC121 TCY121 TMU121 TWQ121 UGM121 UQI121 VAE121 VKA121 VTW121 WDS121 WNO121 WXK121 LB121 UX121 AET121 AOP121 AYL121 BIH121 BSD121 CBZ121 CLV121 CVR121 DFN121 DPJ121 DZF121 EJB121 ESX121 FCT121 FMP121 FWL121 GGH121 GQD121 GZZ121 HJV121 HTR121 IDN121 INJ121 IXF121 JHB121 JQX121 KAT121 KKP121 KUL121 LEH121 LOD121 LXZ121 MHV121 MRR121 NBN121 NLJ121 NVF121 OFB121 OOX121 OYT121 PIP121 PSL121 QCH121 QMD121 QVZ121 RFV121 RPR121 RZN121 SJJ121 STF121 TDB121 TMX121 TWT121 UGP121 UQL121 VAH121 VKD121 KH124:KH125 UD124:UD125 ADZ124:ADZ125 ANV124:ANV125 AXR124:AXR125 BHN124:BHN125 BRJ124:BRJ125 CBF124:CBF125 CLB124:CLB125 CUX124:CUX125 DET124:DET125 DOP124:DOP125 DYL124:DYL125 EIH124:EIH125 ESD124:ESD125 FBZ124:FBZ125 FLV124:FLV125 FVR124:FVR125 GFN124:GFN125 GPJ124:GPJ125 GZF124:GZF125 HJB124:HJB125 HSX124:HSX125 ICT124:ICT125 IMP124:IMP125 IWL124:IWL125 JGH124:JGH125 JQD124:JQD125 JZZ124:JZZ125 KJV124:KJV125 KTR124:KTR125 LDN124:LDN125 LNJ124:LNJ125 LXF124:LXF125 MHB124:MHB125 MQX124:MQX125 NAT124:NAT125 NKP124:NKP125 NUL124:NUL125 OEH124:OEH125 OOD124:OOD125 OXZ124:OXZ125 PHV124:PHV125 PRR124:PRR125 QBN124:QBN125 QLJ124:QLJ125 QVF124:QVF125 RFB124:RFB125 ROX124:ROX125 RYT124:RYT125 SIP124:SIP125 SSL124:SSL125 TCH124:TCH125 TMD124:TMD125 TVZ124:TVZ125 UFV124:UFV125 UPR124:UPR125 UZN124:UZN125 VJJ124:VJJ125 VTF124:VTF125 WDB124:WDB125 WMX124:WMX125 WWT124:WWT125 KN124:KN125 UJ124:UJ125 AEF124:AEF125 AOB124:AOB125 AXX124:AXX125 BHT124:BHT125 BRP124:BRP125 CBL124:CBL125 CLH124:CLH125 CVD124:CVD125 DEZ124:DEZ125 DOV124:DOV125 DYR124:DYR125 EIN124:EIN125 ESJ124:ESJ125 FCF124:FCF125 FMB124:FMB125 FVX124:FVX125 GFT124:GFT125 GPP124:GPP125 GZL124:GZL125 HJH124:HJH125 HTD124:HTD125 ICZ124:ICZ125 IMV124:IMV125 IWR124:IWR125 JGN124:JGN125 JQJ124:JQJ125 KAF124:KAF125 KKB124:KKB125 KTX124:KTX125 LDT124:LDT125 LNP124:LNP125 LXL124:LXL125 MHH124:MHH125 MRD124:MRD125 NAZ124:NAZ125 NKV124:NKV125 NUR124:NUR125 OEN124:OEN125 OOJ124:OOJ125 OYF124:OYF125 PIB124:PIB125 PRX124:PRX125 QBT124:QBT125 QLP124:QLP125 QVL124:QVL125 RFH124:RFH125 RPD124:RPD125 RYZ124:RYZ125 SIV124:SIV125 SSR124:SSR125 TCN124:TCN125 TMJ124:TMJ125 TWF124:TWF125 UGB124:UGB125 UPX124:UPX125 UZT124:UZT125 VJP124:VJP125 VTL124:VTL125 WDH124:WDH125 WND124:WND125 WWZ124:WWZ125 KK124:KK125 UG124:UG125 AEC124:AEC125 ANY124:ANY125 AXU124:AXU125 BHQ124:BHQ125 BRM124:BRM125 CBI124:CBI125 CLE124:CLE125 CVA124:CVA125 DEW124:DEW125 DOS124:DOS125 DYO124:DYO125 EIK124:EIK125 ESG124:ESG125 FCC124:FCC125 FLY124:FLY125 FVU124:FVU125 GFQ124:GFQ125 GPM124:GPM125 GZI124:GZI125 HJE124:HJE125 HTA124:HTA125 ICW124:ICW125 IMS124:IMS125 IWO124:IWO125 JGK124:JGK125 JQG124:JQG125 KAC124:KAC125 KJY124:KJY125 KTU124:KTU125 LDQ124:LDQ125 LNM124:LNM125 LXI124:LXI125 MHE124:MHE125 MRA124:MRA125 NAW124:NAW125 NKS124:NKS125 NUO124:NUO125 OEK124:OEK125 OOG124:OOG125 OYC124:OYC125 PHY124:PHY125 PRU124:PRU125 QBQ124:QBQ125 QLM124:QLM125 QVI124:QVI125 RFE124:RFE125 RPA124:RPA125 RYW124:RYW125 SIS124:SIS125 SSO124:SSO125 TCK124:TCK125 TMG124:TMG125 TWC124:TWC125 UFY124:UFY125 UPU124:UPU125 UZQ124:UZQ125 VJM124:VJM125 VTI124:VTI125 WDE124:WDE125 WNA124:WNA125 CBQ327:CBQ864 C57 CLM327:CLM864 CVI327:CVI864 DFE327:DFE864 DPA327:DPA864 DYW327:DYW864 EIS327:EIS864 ESO327:ESO864 FCK327:FCK864 FMG327:FMG864 FWC327:FWC864 GFY327:GFY864 GPU327:GPU864 GZQ327:GZQ864 HJM327:HJM864 HTI327:HTI864 IDE327:IDE864 INA327:INA864 IWW327:IWW864 JGS327:JGS864 JQO327:JQO864 KAK327:KAK864 KKG327:KKG864 KUC327:KUC864 LDY327:LDY864 LNU327:LNU864 LXQ327:LXQ864 MHM327:MHM864 MRI327:MRI864 NBE327:NBE864 NLA327:NLA864 NUW327:NUW864 OES327:OES864 OOO327:OOO864 OYK327:OYK864 PIG327:PIG864 PSC327:PSC864 QBY327:QBY864 QLU327:QLU864 QVQ327:QVQ864 RFM327:RFM864 RPI327:RPI864 RZE327:RZE864 SJA327:SJA864 SSW327:SSW864 TCS327:TCS864 TMO327:TMO864 TWK327:TWK864 UGG327:UGG864 UQC327:UQC864 UZY327:UZY864 VJU327:VJU864 VTQ327:VTQ864 WDM327:WDM864 WNI327:WNI864 WXE327:WXE864 KY327:KY866 UU327:UU866 AEQ327:AEQ866 AOM327:AOM866 AYI327:AYI866 BIE327:BIE866 BSA327:BSA866 CBW327:CBW866 CLS327:CLS866 CVO327:CVO866 DFK327:DFK866 DPG327:DPG866 DZC327:DZC866 EIY327:EIY866 ESU327:ESU866 FCQ327:FCQ866 FMM327:FMM866 FWI327:FWI866 GGE327:GGE866 GQA327:GQA866 GZW327:GZW866 HJS327:HJS866 HTO327:HTO866 IDK327:IDK866 ING327:ING866 IXC327:IXC866 JGY327:JGY866 JQU327:JQU866 KAQ327:KAQ866 KKM327:KKM866 KUI327:KUI866 LEE327:LEE866 LOA327:LOA866 LXW327:LXW866 MHS327:MHS866 MRO327:MRO866 NBK327:NBK866 NLG327:NLG866 NVC327:NVC866 OEY327:OEY866 OOU327:OOU866 OYQ327:OYQ866 PIM327:PIM866 PSI327:PSI866 QCE327:QCE866 QMA327:QMA866 QVW327:QVW866 RFS327:RFS866 RPO327:RPO866 RZK327:RZK866 SJG327:SJG866 STC327:STC866 TCY327:TCY866 TMU327:TMU866 TWQ327:TWQ866 UGM327:UGM866 UQI327:UQI866 VAE327:VAE866 VKA327:VKA866 VTW327:VTW866 WDS327:WDS866 WNO327:WNO866 WXK327:WXK866 KV327:KV864 UR327:UR864 AEN327:AEN864 AOJ327:AOJ864 AYF327:AYF864 BIB327:BIB864 BRX327:BRX864 CBT327:CBT864 CLP327:CLP864 CVL327:CVL864 DFH327:DFH864 DPD327:DPD864 DYZ327:DYZ864 EIV327:EIV864 ESR327:ESR864 FCN327:FCN864 FMJ327:FMJ864 FWF327:FWF864 GGB327:GGB864 GPX327:GPX864 GZT327:GZT864 HJP327:HJP864 HTL327:HTL864 IDH327:IDH864 IND327:IND864 IWZ327:IWZ864 JGV327:JGV864 JQR327:JQR864 KAN327:KAN864 KKJ327:KKJ864 KUF327:KUF864 LEB327:LEB864 TMR327:TMR864 TWN327:TWN864 LNX327:LNX864 VJX327:VJX864 UGJ327:UGJ864 BH180 BI179 BF179 BJ181 BE180 BF182 BI182 BF253 BG128:BG129 BE234 BF236:BF238 BI253 LXT327:LXT864 KT325:KT326 BF247:BF248 BF164:BF166 BE109:BE112 BHX31 BJ235 UP325:UP326 AXX247:AXX248 BE239 BC239 BH239 J239 AEL325:AEL326 AOH325:AOH326 AYD325:AYD326 BHZ325:BHZ326 BRV325:BRV326 CBR325:CBR326 CLN325:CLN326 CVJ325:CVJ326 DFF325:DFF326 DPB325:DPB326 DYX325:DYX326 EIT325:EIT326 ESP325:ESP326 FCL325:FCL326 FMH325:FMH326 FWD325:FWD326 GFZ325:GFZ326 GPV325:GPV326 GZR325:GZR326 HJN325:HJN326 HTJ325:HTJ326 IDF325:IDF326 INB325:INB326 IWX325:IWX326 JGT325:JGT326 JQP325:JQP326 KAL325:KAL326 KKH325:KKH326 KUD325:KUD326 LDZ325:LDZ326 LNV325:LNV326 LXR325:LXR326 MHN325:MHN326 MRJ325:MRJ326 NBF325:NBF326 NLB325:NLB326 NUX325:NUX326 OET325:OET326 OOP325:OOP326 OYL325:OYL326 PIH325:PIH326 PSD325:PSD326 QBZ325:QBZ326 QLV325:QLV326 QVR325:QVR326 RFN325:RFN326 RPJ325:RPJ326 RZF325:RZF326 SJB325:SJB326 SSX325:SSX326 TCT325:TCT326 TMP325:TMP326 TWL325:TWL326 UGH325:UGH326 UQD325:UQD326 UZZ325:UZZ326 VJV325:VJV326 VTR325:VTR326 WDN325:WDN326 WNJ325:WNJ326 WXF325:WXF326 AEI325:AEI326 UM325:UM326 KQ325:KQ326 AOE325:AOE326 AYA325:AYA326 BHW325:BHW326 BRS325:BRS326 CBO325:CBO326 CLK325:CLK326 CVG325:CVG326 DFC325:DFC326 DOY325:DOY326 DYU325:DYU326 EIQ325:EIQ326 ESM325:ESM326 FCI325:FCI326 FME325:FME326 FWA325:FWA326 GFW325:GFW326 GPS325:GPS326 GZO325:GZO326 HJK325:HJK326 HTG325:HTG326 IDC325:IDC326 IMY325:IMY326 IWU325:IWU326 JGQ325:JGQ326 JQM325:JQM326 KAI325:KAI326 KKE325:KKE326 KUA325:KUA326 LDW325:LDW326 LNS325:LNS326 LXO325:LXO326 MHK325:MHK326 MRG325:MRG326 NBC325:NBC326 NKY325:NKY326 NUU325:NUU326 OEQ325:OEQ326 OOM325:OOM326 OYI325:OYI326 PIE325:PIE326 PSA325:PSA326 QBW325:QBW326 QLS325:QLS326 QVO325:QVO326 RFK325:RFK326 RPG325:RPG326 RZC325:RZC326 SIY325:SIY326 SSU325:SSU326 TCQ325:TCQ326 TMM325:TMM326 TWI325:TWI326 UGE325:UGE326 UQA325:UQA326 UZW325:UZW326 VJS325:VJS326 VTO325:VTO326 WDK325:WDK326 WNG325:WNG326 WXC325:WXC326 MHP327:MHP864 BHT247:BHT248 BRP247:BRP248 CBL247:CBL248 CLH247:CLH248 CVD247:CVD248 DEZ247:DEZ248 DOV247:DOV248 DYR247:DYR248 EIN247:EIN248 ESJ247:ESJ248 FCF247:FCF248 FMB247:FMB248 FVX247:FVX248 GFT247:GFT248 GPP247:GPP248 GZL247:GZL248 HJH247:HJH248 HTD247:HTD248 ICZ247:ICZ248 IMV247:IMV248 IWR247:IWR248 JGN247:JGN248 JQJ247:JQJ248 KAF247:KAF248 KKB247:KKB248 KTX247:KTX248 LDT247:LDT248 LNP247:LNP248 LXL247:LXL248 MHH247:MHH248 MRD247:MRD248 NAZ247:NAZ248 NKV247:NKV248 NUR247:NUR248 OEN247:OEN248 OOJ247:OOJ248 OYF247:OYF248 PIB247:PIB248 PRX247:PRX248 QBT247:QBT248 QLP247:QLP248 QVL247:QVL248 RFH247:RFH248 RPD247:RPD248 RYZ247:RYZ248 SIV247:SIV248 SSR247:SSR248 TCN247:TCN248 TMJ247:TMJ248 TWF247:TWF248 UGB247:UGB248 UPX247:UPX248 UZT247:UZT248 VJP247:VJP248 VTL247:VTL248 WDH247:WDH248 WND247:WND248 WWZ247:WWZ248 KN247:KN248 UJ247:UJ248 WXC247:WXC248 WXD127 MRL327:MRL864 NBH327:NBH864 BJ325:BJ866 BI164:BI174 BH13:BH25 KH175:KH176 UD175:UD176 ADZ175:ADZ176 ANV175:ANV176 AXR175:AXR176 BHN175:BHN176 BRJ175:BRJ176 CBF175:CBF176 CLB175:CLB176 CUX175:CUX176 DET175:DET176 DOP175:DOP176 DYL175:DYL176 EIH175:EIH176 ESD175:ESD176 FBZ175:FBZ176 FLV175:FLV176 FVR175:FVR176 GFN175:GFN176 GPJ175:GPJ176 GZF175:GZF176 HJB175:HJB176 HSX175:HSX176 ICT175:ICT176 IMP175:IMP176 IWL175:IWL176 JGH175:JGH176 JQD175:JQD176 JZZ175:JZZ176 KJV175:KJV176 KTR175:KTR176 LDN175:LDN176 LNJ175:LNJ176 LXF175:LXF176 MHB175:MHB176 MQX175:MQX176 NAT175:NAT176 NKP175:NKP176 NUL175:NUL176 OEH175:OEH176 OOD175:OOD176 OXZ175:OXZ176 PHV175:PHV176 PRR175:PRR176 QBN175:QBN176 QLJ175:QLJ176 QVF175:QVF176 RFB175:RFB176 ROX175:ROX176 RYT175:RYT176 SIP175:SIP176 SSL175:SSL176 TCH175:TCH176 TMD175:TMD176 TVZ175:TVZ176 UFV175:UFV176 UPR175:UPR176 UZN175:UZN176 VJJ175:VJJ176 VTF175:VTF176 WDB175:WDB176 WMX175:WMX176 WWT175:WWT176 KN175 UJ175 AEF175 AOB175 AXX175 BHT175 BRP175 CBL175 CLH175 CVD175 DEZ175 DOV175 DYR175 EIN175 ESJ175 FCF175 FMB175 FVX175 GFT175 GPP175 GZL175 HJH175 HTD175 ICZ175 IMV175 IWR175 JGN175 JQJ175 KAF175 KKB175 KTX175 LDT175 LNP175 LXL175 MHH175 MRD175 NAZ175 NKV175 NUR175 OEN175 OOJ175 OYF175 PIB175 PRX175 QBT175 QLP175 QVL175 RFH175 RPD175 RYZ175 SIV175 SSR175 TCN175 TMJ175 TWF175 UGB175 UPX175 UZT175 VJP175 VTL175 WDH175 WND175 WWZ175 KK175:KK176 UG175:UG176 AEC175:AEC176 ANY175:ANY176 AXU175:AXU176 BHQ175:BHQ176 BRM175:BRM176 CBI175:CBI176 CLE175:CLE176 CVA175:CVA176 DEW175:DEW176 DOS175:DOS176 DYO175:DYO176 EIK175:EIK176 ESG175:ESG176 FCC175:FCC176 FLY175:FLY176 FVU175:FVU176 GFQ175:GFQ176 GPM175:GPM176 GZI175:GZI176 HJE175:HJE176 HTA175:HTA176 ICW175:ICW176 IMS175:IMS176 IWO175:IWO176 JGK175:JGK176 JQG175:JQG176 KAC175:KAC176 KJY175:KJY176 KTU175:KTU176 LDQ175:LDQ176 LNM175:LNM176 LXI175:LXI176 MHE175:MHE176 MRA175:MRA176 NAW175:NAW176 NKS175:NKS176 NUO175:NUO176 OEK175:OEK176 OOG175:OOG176 OYC175:OYC176 PHY175:PHY176 PRU175:PRU176 QBQ175:QBQ176 QLM175:QLM176 QVI175:QVI176 RFE175:RFE176 RPA175:RPA176 RYW175:RYW176 SIS175:SIS176 SSO175:SSO176 TCK175:TCK176 TMG175:TMG176 TWC175:TWC176 UFY175:UFY176 UPU175:UPU176 UZQ175:UZQ176 VJM175:VJM176 VTI175:VTI176 WDE175:WDE176 WNA175:WNA176 BI230 AY128:AY131 BF173:BF174 WNG247:WNG248 WDK247:WDK248 VTO247:VTO248 VJS247:VJS248 UZW247:UZW248 UQA247:UQA248 UGE247:UGE248 TWI247:TWI248 TMM247:TMM248 TCQ247:TCQ248 SSU247:SSU248 SIY247:SIY248 RZC247:RZC248 RPG247:RPG248 RFK247:RFK248 QVO247:QVO248 QLS247:QLS248 QBW247:QBW248 PSA247:PSA248 PIE247:PIE248 OYI247:OYI248 OOM247:OOM248 OEQ247:OEQ248 NUU247:NUU248 NKY247:NKY248 NBC247:NBC248 MRG247:MRG248 MHK247:MHK248 LXO247:LXO248 LNS247:LNS248 LDW247:LDW248 KUA247:KUA248 KKE247:KKE248 KAI247:KAI248 JQM247:JQM248 JGQ247:JGQ248 IWU247:IWU248 IMY247:IMY248 IDC247:IDC248 HTG247:HTG248 HJK247:HJK248 GZO247:GZO248 GPS247:GPS248 GFW247:GFW248 FWA247:FWA248 FME247:FME248 FCI247:FCI248 ESM247:ESM248 EIQ247:EIQ248 DYU247:DYU248 DOY247:DOY248 DFC247:DFC248 CVG247:CVG248 CLK247:CLK248 CBO247:CBO248 BRS247:BRS248 BHW247:BHW248 AYA247:AYA248 AOE247:AOE248 KQ247:KQ248 UM247:UM248 AEI247:AEI248 WXF247:WXF248 WNJ247:WNJ248 WDN247:WDN248 VTR247:VTR248 VJV247:VJV248 UZZ247:UZZ248 UQD247:UQD248 UGH247:UGH248 TWL247:TWL248 TMP247:TMP248 TCT247:TCT248 SSX247:SSX248 SJB247:SJB248 RZF247:RZF248 RPJ247:RPJ248 RFN247:RFN248 QVR247:QVR248 QLV247:QLV248 QBZ247:QBZ248 PSD247:PSD248 PIH247:PIH248 OYL247:OYL248 OOP247:OOP248 OET247:OET248 NUX247:NUX248 NLB247:NLB248 NBF247:NBF248 MRJ247:MRJ248 MHN247:MHN248 LXR247:LXR248 LNV247:LNV248 LDZ247:LDZ248 KUD247:KUD248 KKH247:KKH248 KAL247:KAL248 JQP247:JQP248 JGT247:JGT248 IWX247:IWX248 INB247:INB248 IDF247:IDF248 HTJ247:HTJ248 HJN247:HJN248 GZR247:GZR248 GPV247:GPV248 GFZ247:GFZ248 FWD247:FWD248 FMH247:FMH248 FCL247:FCL248 ESP247:ESP248 EIT247:EIT248 DYX247:DYX248 DPB247:DPB248 DFF247:DFF248 CVJ247:CVJ248 CLN247:CLN248 CBR247:CBR248 BRV247:BRV248 BHZ247:BHZ248 AYD247:AYD248 AOH247:AOH248 AEL247:AEL248 UP247:UP248 KT247:KT248 BG325:BG864 BI247:BI248 BF184:BF187 BI184:BI187 BF233 BI233 BJ232 BH231 BE231 BF230 AV131 WWC129:WWC131 JN129:JN131 TJ129:TJ131 ADF129:ADF131 ANB129:ANB131 AWX129:AWX131 BGT129:BGT131 BQP129:BQP131 CAL129:CAL131 CKH129:CKH131 CUD129:CUD131 DDZ129:DDZ131 DNV129:DNV131 DXR129:DXR131 EHN129:EHN131 ERJ129:ERJ131 FBF129:FBF131 FLB129:FLB131 FUX129:FUX131 GET129:GET131 GOP129:GOP131 GYL129:GYL131 HIH129:HIH131 HSD129:HSD131 IBZ129:IBZ131 ILV129:ILV131 IVR129:IVR131 JFN129:JFN131 JPJ129:JPJ131 JZF129:JZF131 KJB129:KJB131 KSX129:KSX131 LCT129:LCT131 LMP129:LMP131 LWL129:LWL131 MGH129:MGH131 MQD129:MQD131 MZZ129:MZZ131 NJV129:NJV131 NTR129:NTR131 ODN129:ODN131 ONJ129:ONJ131 OXF129:OXF131 PHB129:PHB131 PQX129:PQX131 QAT129:QAT131 QKP129:QKP131 QUL129:QUL131 REH129:REH131 ROD129:ROD131 RXZ129:RXZ131 SHV129:SHV131 SRR129:SRR131 TBN129:TBN131 TLJ129:TLJ131 TVF129:TVF131 UFB129:UFB131 UOX129:UOX131 UYT129:UYT131 VIP129:VIP131 VSL129:VSL131 WCH129:WCH131 WMD129:WMD131 WVZ129:WVZ131 JQ129:JQ131 TM129:TM131 ADI129:ADI131 ANE129:ANE131 AXA129:AXA131 BGW129:BGW131 BQS129:BQS131 CAO129:CAO131 CKK129:CKK131 CUG129:CUG131 DEC129:DEC131 DNY129:DNY131 DXU129:DXU131 EHQ129:EHQ131 ERM129:ERM131 FBI129:FBI131 FLE129:FLE131 FVA129:FVA131 GEW129:GEW131 GOS129:GOS131 GYO129:GYO131 HIK129:HIK131 HSG129:HSG131 ICC129:ICC131 ILY129:ILY131 IVU129:IVU131 JFQ129:JFQ131 JPM129:JPM131 JZI129:JZI131 KJE129:KJE131 KTA129:KTA131 LCW129:LCW131 LMS129:LMS131 LWO129:LWO131 MGK129:MGK131 MQG129:MQG131 NAC129:NAC131 NJY129:NJY131 NTU129:NTU131 ODQ129:ODQ131 ONM129:ONM131 OXI129:OXI131 PHE129:PHE131 PRA129:PRA131 QAW129:QAW131 QKS129:QKS131 QUO129:QUO131 REK129:REK131 ROG129:ROG131 RYC129:RYC131 SHY129:SHY131 SRU129:SRU131 TBQ129:TBQ131 TLM129:TLM131 TVI129:TVI131 UFE129:UFE131 UPA129:UPA131 UYW129:UYW131 VIS129:VIS131 VSO129:VSO131 WCK129:WCK131 WMG129:WMG131 BD131 BG131 BL131 BJ131 WWF129:WWF131 WMJ129:WMJ131 WCN129:WCN131 VSR129:VSR131 VIV129:VIV131 UYZ129:UYZ131 UPD129:UPD131 UFH129:UFH131 TVL129:TVL131 TLP129:TLP131 TBT129:TBT131 SRX129:SRX131 SIB129:SIB131 RYF129:RYF131 ROJ129:ROJ131 REN129:REN131 QUR129:QUR131 QKV129:QKV131 QAZ129:QAZ131 PRD129:PRD131 PHH129:PHH131 OXL129:OXL131 ONP129:ONP131 ODT129:ODT131 NTX129:NTX131 NKB129:NKB131 NAF129:NAF131 MQJ129:MQJ131 MGN129:MGN131 LWR129:LWR131 LMV129:LMV131 LCZ129:LCZ131 KTD129:KTD131 KJH129:KJH131 JZL129:JZL131 JPP129:JPP131 JFT129:JFT131 IVX129:IVX131 IMB129:IMB131 ICF129:ICF131 HSJ129:HSJ131 HIN129:HIN131 GYR129:GYR131 GOV129:GOV131 GEZ129:GEZ131 FVD129:FVD131 FLH129:FLH131 FBL129:FBL131 ERP129:ERP131 EHT129:EHT131 DXX129:DXX131 DOB129:DOB131 DEF129:DEF131 CUJ129:CUJ131 CKN129:CKN131 CAR129:CAR131 BQV129:BQV131 BGZ129:BGZ131 AXD129:AXD131 ANH129:ANH131 ADL129:ADL131 TP129:TP131 JT129:JT131 BE249:BE251 WXE140:WXE143 BRT31 CBP31 CLL31 CVH31 DFD31 DOZ31 DYV31 EIR31 ESN31 FCJ31 FMF31 FWB31 GFX31 GPT31 GZP31 HJL31 HTH31 IDD31 IMZ31 IWV31 JGR31 JQN31 KAJ31 KKF31 KUB31 LDX31 LNT31 LXP31 MHL31 MRH31 NBD31 NKZ31 NUV31 OER31 OON31 OYJ31 PIF31 PSB31 QBX31 QLT31 QVP31 RFL31 RPH31 RZD31 SIZ31 SSV31 TCR31 TMN31 TWJ31 UGF31 UQB31 UZX31 VJT31 VTP31 WDL31 WNH31 WXD31 KX31 UT31 AEP31 AOL31 AYH31 BID31 BRZ31 CBV31 CLR31 CVN31 DFJ31 DPF31 DZB31 EIX31 EST31 FCP31 FML31 FWH31 GGD31 GPZ31 GZV31 HJR31 HTN31 IDJ31 INF31 IXB31 JGX31 JQT31 KAP31 KKL31 KUH31 LED31 LNZ31 LXV31 MHR31 MRN31 NBJ31 NLF31 NVB31 OEX31 OOT31 OYP31 PIL31 PSH31 QCD31 QLZ31 QVV31 RFR31 RPN31 RZJ31 SJF31 STB31 TCX31 TMT31 TWP31 UGL31 UQH31 VAD31 VJZ31 VTV31 WDR31 WNN31 WXJ31 KU31 UQ31 AEM31 AOI31 AYE31 BIA31 BRW31 CBS31 CLO31 CVK31 DFG31 DPC31 DYY31 EIU31 ESQ31 FCM31 FMI31 FWE31 GGA31 GPW31 GZS31 HJO31 HTK31 IDG31 INC31 IWY31 JGU31 JQQ31 KAM31 KKI31 KUE31 LEA31 LNW31 LXS31 MHO31 MRK31 NBG31 NLC31 NUY31 OEU31 OOQ31 OYM31 PII31 PSE31 QCA31 QLW31 QVS31 RFO31 RPK31 RZG31 SJC31 SSY31 TCU31 TMQ31 TWM31 UGI31 UQE31 VAA31 VJW31 VTS31 WDO31 WNK31 WXG31 KR31 UN31 AEJ31 AOF31 AYB31 BH44 WXG48 BHX48 BRT48 CBP48 CLL48 CVH48 DFD48 DOZ48 DYV48 EIR48 ESN48 FCJ48 FMF48 FWB48 GFX48 GPT48 GZP48 HJL48 HTH48 IDD48 IMZ48 IWV48 JGR48 JQN48 KAJ48 KKF48 KUB48 LDX48 LNT48 LXP48 MHL48 MRH48 NBD48 NKZ48 NUV48 OER48 OON48 OYJ48 PIF48 PSB48 QBX48 QLT48 QVP48 RFL48 RPH48 RZD48 SIZ48 SSV48 TCR48 TMN48 TWJ48 UGF48 UQB48 UZX48 VJT48 VTP48 WDL48 WNH48 WXD48 KR48 UN48 AEJ48 AYB48 AOF48 KX48 UT48 AEP48 AOL48 AYH48 BID48 BRZ48 CBV48 CLR48 CVN48 DFJ48 DPF48 DZB48 EIX48 EST48 FCP48 FML48 FWH48 GGD48 GPZ48 GZV48 HJR48 HTN48 IDJ48 INF48 IXB48 JGX48 JQT48 KAP48 KKL48 KUH48 LED48 LNZ48 LXV48 MHR48 MRN48 NBJ48 NLF48 NVB48 OEX48 OOT48 OYP48 PIL48 PSH48 QCD48 QLZ48 QVV48 RFR48 RPN48 RZJ48 SJF48 STB48 TCX48 TMT48 TWP48 UGL48 UQH48 VAD48 VJZ48 VTV48 WDR48 WNN48 WXJ48 AEM48 UQ48 KU48 AOI48 AYE48 BIA48 BRW48 CBS48 CLO48 CVK48 DFG48 DPC48 DYY48 EIU48 ESQ48 FCM48 FMI48 FWE48 GGA48 GPW48 GZS48 HJO48 HTK48 IDG48 INC48 IWY48 JGU48 JQQ48 KAM48 KKI48 KUE48 LEA48 LNW48 LXS48 MHO48 MRK48 NBG48 NLC48 NUY48 OEU48 OOQ48 OYM48 PII48 PSE48 QCA48 QLW48 QVS48 RFO48 RPK48 RZG48 SJC48 SSY48 TCU48 TMQ48 TWM48 UGI48 UQE48 VAA48 VJW48 VTS48 WDO48 BRU46 BK254 BH234 BI236:BI238 BJ243:BJ246 BD325:BD864 WWQ176 BHV32:BHV33 WXI325:WXI326 BL31:BL33 BRR32:BRR33 CBN32:CBN33 CLJ32:CLJ33 CVF32:CVF33 DFB32:DFB33 DOX32:DOX33 DYT32:DYT33 EIP32:EIP33 ESL32:ESL33 FCH32:FCH33 FMD32:FMD33 FVZ32:FVZ33 GFV32:GFV33 GPR32:GPR33 GZN32:GZN33 HJJ32:HJJ33 HTF32:HTF33 IDB32:IDB33 IMX32:IMX33 IWT32:IWT33 JGP32:JGP33 JQL32:JQL33 KAH32:KAH33 KKD32:KKD33 KTZ32:KTZ33 LDV32:LDV33 LNR32:LNR33 LXN32:LXN33 MHJ32:MHJ33 MRF32:MRF33 NBB32:NBB33 NKX32:NKX33 NUT32:NUT33 OEP32:OEP33 OOL32:OOL33 OYH32:OYH33 PID32:PID33 PRZ32:PRZ33 QBV32:QBV33 QLR32:QLR33 QVN32:QVN33 RFJ32:RFJ33 RPF32:RPF33 RZB32:RZB33 SIX32:SIX33 SST32:SST33 TCP32:TCP33 TML32:TML33 TWH32:TWH33 UGD32:UGD33 UPZ32:UPZ33 UZV32:UZV33 VJR32:VJR33 VTN32:VTN33 WDJ32:WDJ33 WNF32:WNF33 WXB32:WXB33 KV32:KV33 UR32:UR33 AEN32:AEN33 AOJ32:AOJ33 AYF32:AYF33 BIB32:BIB33 BRX32:BRX33 CBT32:CBT33 CLP32:CLP33 CVL32:CVL33 DFH32:DFH33 DPD32:DPD33 DYZ32:DYZ33 EIV32:EIV33 ESR32:ESR33 FCN32:FCN33 FMJ32:FMJ33 FWF32:FWF33 GGB32:GGB33 GPX32:GPX33 GZT32:GZT33 HJP32:HJP33 HTL32:HTL33 IDH32:IDH33 IND32:IND33 IWZ32:IWZ33 JGV32:JGV33 JQR32:JQR33 KAN32:KAN33 KKJ32:KKJ33 KUF32:KUF33 LEB32:LEB33 LNX32:LNX33 LXT32:LXT33 MHP32:MHP33 MRL32:MRL33 NBH32:NBH33 NLD32:NLD33 NUZ32:NUZ33 OEV32:OEV33 OOR32:OOR33 OYN32:OYN33 PIJ32:PIJ33 PSF32:PSF33 QCB32:QCB33 QLX32:QLX33 QVT32:QVT33 RFP32:RFP33 RPL32:RPL33 RZH32:RZH33 SJD32:SJD33 SSZ32:SSZ33 TCV32:TCV33 TMR32:TMR33 TWN32:TWN33 UGJ32:UGJ33 UQF32:UQF33 VAB32:VAB33 VJX32:VJX33 VTT32:VTT33 WDP32:WDP33 WNL32:WNL33 WXH32:WXH33 KS32:KS33 UO32:UO33 AEK32:AEK33 AOG32:AOG33 AYC32:AYC33 BHY32:BHY33 BRU32:BRU33 CBQ32:CBQ33 CLM32:CLM33 CVI32:CVI33 DFE32:DFE33 DPA32:DPA33 DYW32:DYW33 EIS32:EIS33 ESO32:ESO33 FCK32:FCK33 FMG32:FMG33 FWC32:FWC33 GFY32:GFY33 GPU32:GPU33 GZQ32:GZQ33 HJM32:HJM33 HTI32:HTI33 IDE32:IDE33 INA32:INA33 IWW32:IWW33 JGS32:JGS33 JQO32:JQO33 KAK32:KAK33 KKG32:KKG33 KUC32:KUC33 LDY32:LDY33 LNU32:LNU33 LXQ32:LXQ33 MHM32:MHM33 MRI32:MRI33 NBE32:NBE33 NLA32:NLA33 NUW32:NUW33 OES32:OES33 OOO32:OOO33 OYK32:OYK33 PIG32:PIG33 PSC32:PSC33 QBY32:QBY33 QLU32:QLU33 QVQ32:QVQ33 RFM32:RFM33 RPI32:RPI33 RZE32:RZE33 SJA32:SJA33 SSW32:SSW33 TCS32:TCS33 TMO32:TMO33 TWK32:TWK33 UGG32:UGG33 UQC32:UQC33 UZY32:UZY33 VJU32:VJU33 VTQ32:VTQ33 WDM32:WDM33 WNI32:WNI33 WXE32:WXE33 C31:C33 BH28:BH30 KP32:KP33 UL32:UL33 AEH32:AEH33 BHU57 BRQ57 CBM57 CLI57 CVE57 DFA57 DOW57 DYS57 EIO57 ESK57 FCG57 FMC57 FVY57 GFU57 GPQ57 GZM57 HJI57 HTE57 IDA57 IMW57 IWS57 JGO57 JQK57 KAG57 KKC57 KTY57 LDU57 LNQ57 LXM57 MHI57 MRE57 NBA57 NKW57 NUS57 OEO57 OOK57 OYG57 PIC57 PRY57 QBU57 QLQ57 QVM57 RFI57 RPE57 RZA57 SIW57 SSS57 TCO57 TMK57 TWG57 UGC57 UPY57 UZU57 VJQ57 VTM57 WDI57 WNE57 WXA57 KO57 UK57 AEG57 AXY57 AOC57 KU57 UQ57 AEM57 AOI57 AYE57 BIA57 BRW57 CBS57 CLO57 CVK57 DFG57 DPC57 DYY57 EIU57 ESQ57 FCM57 FMI57 FWE57 GGA57 GPW57 GZS57 HJO57 HTK57 IDG57 INC57 IWY57 JGU57 JQQ57 KAM57 KKI57 KUE57 LEA57 LNW57 LXS57 MHO57 MRK57 NBG57 NLC57 NUY57 OEU57 OOQ57 OYM57 PII57 PSE57 QCA57 QLW57 QVS57 RFO57 RPK57 RZG57 SJC57 SSY57 TCU57 TMQ57 TWM57 UGI57 UQE57 VAA57 VJW57 VTS57 WDO57 WNK57 WXG57 AEJ57 UN57 KR57 AOF57 AYB57 BHX57 BRT57 CBP57 CLL57 CVH57 DFD57 DOZ57 DYV57 EIR57 ESN57 FCJ57 FMF57 FWB57 GFX57 GPT57 GZP57 HJL57 HTH57 IDD57 IMZ57 IWV57 JGR57 JQN57 KAJ57 KKF57 KUB57 LDX57 LNT57 LXP57 MHL57 MRH57 NBD57 NKZ57 NUV57 OER57 OON57 OYJ57 PIF57 PSB57 QBX57 QLT57 QVP57 RFL57 RPH57 RZD57 SIZ57 SSV57 TCR57 TMN57 TWJ57 UGF57 UQB57 UZX57 VJT57 VTP57 WDL57 WNH57 WXD57 BI57 BL57 BH53 AOD32:AOD33 AXZ32:AXZ33 NLD327:NLD864 WNI140:WNI143 WDM140:WDM143 VTQ140:VTQ143 VJU140:VJU143 UZY140:UZY143 UQC140:UQC143 UGG140:UGG143 TWK140:TWK143 TMO140:TMO143 TCS140:TCS143 SSW140:SSW143 SJA140:SJA143 RZE140:RZE143 RPI140:RPI143 RFM140:RFM143 QVQ140:QVQ143 QLU140:QLU143 QBY140:QBY143 PSC140:PSC143 PIG140:PIG143 OYK140:OYK143 OOO140:OOO143 OES140:OES143 NUW140:NUW143 NLA140:NLA143 NBE140:NBE143 MRI140:MRI143 MHM140:MHM143 LXQ140:LXQ143 LNU140:LNU143 LDY140:LDY143 KUC140:KUC143 KKG140:KKG143 KAK140:KAK143 JQO140:JQO143 JGS140:JGS143 IWW140:IWW143 INA140:INA143 IDE140:IDE143 HTI140:HTI143 HJM140:HJM143 GZQ140:GZQ143 GPU140:GPU143 GFY140:GFY143 FWC140:FWC143 FMG140:FMG143 FCK140:FCK143 ESO140:ESO143 EIS140:EIS143 DYW140:DYW143 DPA140:DPA143 DFE140:DFE143 CVI140:CVI143 CLM140:CLM143 CBQ140:CBQ143 BRU140:BRU143 BHY140:BHY143 AYC140:AYC143 AOG140:AOG143 AEK140:AEK143 BI144:BI145 BH94 BG158:BG161 WNS158:WNS161 BF144:BF145 WXO158:WXO161 KZ158:KZ161 UV158:UV161 AER158:AER161 AON158:AON161 AYJ158:AYJ161 BIF158:BIF161 BSB158:BSB161 CBX158:CBX161 CLT158:CLT161 CVP158:CVP161 DFL158:DFL161 DPH158:DPH161 DZD158:DZD161 EIZ158:EIZ161 ESV158:ESV161 FCR158:FCR161 FMN158:FMN161 FWJ158:FWJ161 GGF158:GGF161 GQB158:GQB161 GZX158:GZX161 HJT158:HJT161 HTP158:HTP161 IDL158:IDL161 INH158:INH161 IXD158:IXD161 JGZ158:JGZ161 JQV158:JQV161 KAR158:KAR161 KKN158:KKN161 KUJ158:KUJ161 LEF158:LEF161 LOB158:LOB161 LXX158:LXX161 MHT158:MHT161 MRP158:MRP161 NBL158:NBL161 NLH158:NLH161 NVD158:NVD161 OEZ158:OEZ161 OOV158:OOV161 OYR158:OYR161 PIN158:PIN161 PSJ158:PSJ161 QCF158:QCF161 QMB158:QMB161 QVX158:QVX161 RFT158:RFT161 RPP158:RPP161 RZL158:RZL161 SJH158:SJH161 STD158:STD161 TCZ158:TCZ161 TMV158:TMV161 TWR158:TWR161 UGN158:UGN161 UQJ158:UQJ161 VAF158:VAF161 VKB158:VKB161 VTX158:VTX161 WDT158:WDT161 WNP158:WNP161 WXL158:WXL161 LC158:LC161 UY158:UY161 AEU158:AEU161 AOQ158:AOQ161 AYM158:AYM161 BII158:BII161 BSE158:BSE161 CCA158:CCA161 CLW158:CLW161 CVS158:CVS161 DFO158:DFO161 DPK158:DPK161 DZG158:DZG161 EJC158:EJC161 ESY158:ESY161 FCU158:FCU161 FMQ158:FMQ161 FWM158:FWM161 GGI158:GGI161 GQE158:GQE161 HAA158:HAA161 HJW158:HJW161 HTS158:HTS161 IDO158:IDO161 INK158:INK161 IXG158:IXG161 JHC158:JHC161 JQY158:JQY161 KAU158:KAU161 KKQ158:KKQ161 KUM158:KUM161 LEI158:LEI161 LOE158:LOE161 LYA158:LYA161 MHW158:MHW161 MRS158:MRS161 NBO158:NBO161 NLK158:NLK161 NVG158:NVG161 OFC158:OFC161 OOY158:OOY161 OYU158:OYU161 PIQ158:PIQ161 PSM158:PSM161 QCI158:QCI161 QME158:QME161 QWA158:QWA161 RFW158:RFW161 RPS158:RPS161 RZO158:RZO161 SJK158:SJK161 STG158:STG161 TDC158:TDC161 TMY158:TMY161 TWU158:TWU161 UGQ158:UGQ161 UQM158:UQM161 VAI158:VAI161 VKE158:VKE161 VUA158:VUA161 BH58:BH61 BRU55 BE175:BE178 BH175:BH178 WWW175:WWW176 KE176 UA176 ADW176 ANS176 AXO176 BHK176 BRG176 CBC176 CKY176 CUU176 DEQ176 DOM176 DYI176 EIE176 ESA176 FBW176 FLS176 FVO176 GFK176 GPG176 GZC176 HIY176 HSU176 ICQ176 IMM176 IWI176 JGE176 JQA176 JZW176 KJS176 KTO176 LDK176 LNG176 LXC176 MGY176 MQU176 NAQ176 NKM176 NUI176 OEE176 OOA176 OXW176 PHS176 PRO176 QBK176 QLG176 QVC176 REY176 ROU176 RYQ176 SIM176 SSI176 TCE176 TMA176 TVW176 UFS176 UPO176 UZK176 VJG176 VTC176 WCY176 WMU176 BD255:BD256 BJ255:BJ256 BG255:BG256 AEF247:AEF248 WDW158:WDW161 BE241:BE242 BF291:BF293 BH42 BH281:BH290 UO140:UO143 KS140:KS143 WXH140:WXH143 WNL140:WNL143 WDP140:WDP143 VTT140:VTT143 VJX140:VJX143 VAB140:VAB143 UQF140:UQF143 UGJ140:UGJ143 TWN140:TWN143 TMR140:TMR143 TCV140:TCV143 SSZ140:SSZ143 SJD140:SJD143 RZH140:RZH143 RPL140:RPL143 RFP140:RFP143 QVT140:QVT143 QLX140:QLX143 QCB140:QCB143 PSF140:PSF143 PIJ140:PIJ143 OYN140:OYN143 OOR140:OOR143 OEV140:OEV143 NUZ140:NUZ143 NLD140:NLD143 NBH140:NBH143 MRL140:MRL143 MHP140:MHP143 LXT140:LXT143 LNX140:LNX143 LEB140:LEB143 KUF140:KUF143 KKJ140:KKJ143 KAN140:KAN143 JQR140:JQR143 JGV140:JGV143 IWZ140:IWZ143 IND140:IND143 IDH140:IDH143 HTL140:HTL143 HJP140:HJP143 GZT140:GZT143 GPX140:GPX143 GGB140:GGB143 FWF140:FWF143 FMJ140:FMJ143 FCN140:FCN143 ESR140:ESR143 EIV140:EIV143 DYZ140:DYZ143 DPD140:DPD143 DFH140:DFH143 CVL140:CVL143 CLP140:CLP143 CBT140:CBT143 BRX140:BRX143 BIB140:BIB143 AYF140:AYF143 AOJ140:AOJ143 AEN140:AEN143 UR140:UR143 KV140:KV143 WXK140:WXK143 WNO140:WNO143 WDS140:WDS143 VTW140:VTW143 VKA140:VKA143 VAE140:VAE143 UQI140:UQI143 UGM140:UGM143 TWQ140:TWQ143 TMU140:TMU143 TCY140:TCY143 STC140:STC143 SJG140:SJG143 RZK140:RZK143 RPO140:RPO143 RFS140:RFS143 QVW140:QVW143 QMA140:QMA143 QCE140:QCE143 PSI140:PSI143 PIM140:PIM143 OYQ140:OYQ143 OOU140:OOU143 OEY140:OEY143 NVC140:NVC143 NLG140:NLG143 NBK140:NBK143 MRO140:MRO143 MHS140:MHS143 LXW140:LXW143 LOA140:LOA143 LEE140:LEE143 KUI140:KUI143 KKM140:KKM143 KAQ140:KAQ143 JQU140:JQU143 JGY140:JGY143 IXC140:IXC143 ING140:ING143 IDK140:IDK143 HTO140:HTO143 HJS140:HJS143 GZW140:GZW143 GQA140:GQA143 GGE140:GGE143 FWI140:FWI143 FMM140:FMM143 FCQ140:FCQ143 ESU140:ESU143 EIY140:EIY143 DZC140:DZC143 DPG140:DPG143 DFK140:DFK143 CVO140:CVO143 CLS140:CLS143 CBW140:CBW143 BSA140:BSA143 BIE140:BIE143 AYI140:AYI143 AOM140:AOM143 AEQ140:AEQ143 UU140:UU143 KY140:KY143 KR257 ANZ257 AED257 UH257 KL257 WWX257 WNB257 WDF257 VTJ257 VJN257 UZR257 UPV257 UFZ257 TWD257 TMH257 TCL257 SSP257 SIT257 RYX257 RPB257 RFF257 QVJ257 QLN257 QBR257 PRV257 PHZ257 OYD257 OOH257 OEL257 NUP257 NKT257 NAX257 MRB257 MHF257 LXJ257 LNN257 LDR257 KTV257 KJZ257 KAD257 JQH257 JGL257 IWP257 IMT257 ICX257 HTB257 HJF257 GZJ257 GPN257 GFR257 FVV257 FLZ257 FCD257 ESH257 EIL257 DYP257 DOT257 DEX257 CVB257 CLF257 CBJ257 BRN257 BHR257 AXV257 WXA257 WNE257 WDI257 VTM257 VJQ257 UZU257 UPY257 UGC257 TWG257 TMK257 TCO257 SSS257 SIW257 RZA257 RPE257 RFI257 QVM257 QLQ257 QBU257 PRY257 PIC257 OYG257 OOK257 OEO257 NUS257 NKW257 NBA257 MRE257 MHI257 LXM257 LNQ257 LDU257 KTY257 KKC257 KAG257 JQK257 JGO257 IWS257 IMW257 IDA257 HTE257 HJI257 GZM257 GPQ257 GFU257 FVY257 FMC257 FCG257 ESK257 EIO257 DYS257 DOW257 DFA257 CVE257 CLI257 CBM257 BRQ257 BHU257 AXY257 AOC257 KO257 UK257 AEG257 WXD257 WNH257 WDL257 VTP257 VJT257 UZX257 UQB257 UGF257 TWJ257 TMN257 TCR257 SSV257 SIZ257 RZD257 RPH257 RFL257 QVP257 QLT257 QBX257 PSB257 PIF257 OYJ257 OON257 OER257 NUV257 NKZ257 NBD257 MRH257 MHL257 LXP257 LNT257 LDX257 KUB257 KKF257 KAJ257 JQN257 JGR257 IWV257 IMZ257 IDD257 HTH257 HJL257 GZP257 GPT257 GFX257 FWB257 FMF257 FCJ257 ESN257 EIR257 DYV257 DOZ257 DFD257 CVH257 CLL257 CBP257 BRT257 BHX257 AYB257 AOF257 AEJ257 BF257 BI257 UN257 UL243:UL246 KP243:KP246 UF243:UF246 KJ243:KJ246 WWV243:WWV246 WMZ243:WMZ246 WDD243:WDD246 VTH243:VTH246 VJL243:VJL246 UZP243:UZP246 UPT243:UPT246 UFX243:UFX246 TWB243:TWB246 TMF243:TMF246 TCJ243:TCJ246 SSN243:SSN246 SIR243:SIR246 RYV243:RYV246 ROZ243:ROZ246 RFD243:RFD246 QVH243:QVH246 QLL243:QLL246 QBP243:QBP246 PRT243:PRT246 PHX243:PHX246 OYB243:OYB246 OOF243:OOF246 OEJ243:OEJ246 NUN243:NUN246 NKR243:NKR246 NAV243:NAV246 MQZ243:MQZ246 MHD243:MHD246 LXH243:LXH246 LNL243:LNL246 LDP243:LDP246 KTT243:KTT246 KJX243:KJX246 KAB243:KAB246 JQF243:JQF246 JGJ243:JGJ246 IWN243:IWN246 IMR243:IMR246 ICV243:ICV246 HSZ243:HSZ246 HJD243:HJD246 GZH243:GZH246 GPL243:GPL246 GFP243:GFP246 FVT243:FVT246 FLX243:FLX246 FCB243:FCB246 ESF243:ESF246 EIJ243:EIJ246 DYN243:DYN246 DOR243:DOR246 DEV243:DEV246 CUZ243:CUZ246 CLD243:CLD246 CBH243:CBH246 BRL243:BRL246 BHP243:BHP246 AXT243:AXT246 ANX243:ANX246 AEB243:AEB246 WWY243:WWY246 WNC243:WNC246 WDG243:WDG246 VTK243:VTK246 VJO243:VJO246 UZS243:UZS246 UPW243:UPW246 UGA243:UGA246 TWE243:TWE246 TMI243:TMI246 TCM243:TCM246 SSQ243:SSQ246 SIU243:SIU246 RYY243:RYY246 RPC243:RPC246 RFG243:RFG246 QVK243:QVK246 QLO243:QLO246 QBS243:QBS246 PRW243:PRW246 PIA243:PIA246 OYE243:OYE246 OOI243:OOI246 OEM243:OEM246 NUQ243:NUQ246 NKU243:NKU246 NAY243:NAY246 MRC243:MRC246 MHG243:MHG246 LXK243:LXK246 LNO243:LNO246 LDS243:LDS246 KTW243:KTW246 KKA243:KKA246 KAE243:KAE246 JQI243:JQI246 JGM243:JGM246 IWQ243:IWQ246 IMU243:IMU246 ICY243:ICY246 HTC243:HTC246 HJG243:HJG246 GZK243:GZK246 GPO243:GPO246 GFS243:GFS246 FVW243:FVW246 FMA243:FMA246 FCE243:FCE246 ESI243:ESI246 EIM243:EIM246 DYQ243:DYQ246 DOU243:DOU246 DEY243:DEY246 CVC243:CVC246 CLG243:CLG246 CBK243:CBK246 BRO243:BRO246 BHS243:BHS246 AXW243:AXW246 AOA243:AOA246 KM243:KM246 UI243:UI246 AEE243:AEE246 WXB243:WXB246 WNF243:WNF246 WDJ243:WDJ246 VTN243:VTN246 VJR243:VJR246 UZV243:UZV246 UPZ243:UPZ246 UGD243:UGD246 TWH243:TWH246 TML243:TML246 TCP243:TCP246 SST243:SST246 SIX243:SIX246 RZB243:RZB246 RPF243:RPF246 RFJ243:RFJ246 QVN243:QVN246 QLR243:QLR246 QBV243:QBV246 PRZ243:PRZ246 PID243:PID246 OYH243:OYH246 OOL243:OOL246 OEP243:OEP246 NUT243:NUT246 NKX243:NKX246 NBB243:NBB246 MRF243:MRF246 MHJ243:MHJ246 LXN243:LXN246 LNR243:LNR246 LDV243:LDV246 KTZ243:KTZ246 KKD243:KKD246 KAH243:KAH246 JQL243:JQL246 JGP243:JGP246 IWT243:IWT246 IMX243:IMX246 IDB243:IDB246 HTF243:HTF246 HJJ243:HJJ246 GZN243:GZN246 GPR243:GPR246 GFV243:GFV246 FVZ243:FVZ246 FMD243:FMD246 FCH243:FCH246 ESL243:ESL246 EIP243:EIP246 DYT243:DYT246 DOX243:DOX246 DFB243:DFB246 CVF243:CVF246 CLJ243:CLJ246 CBN243:CBN246 BRR243:BRR246 BHV243:BHV246 AXZ243:AXZ246 AOD243:AOD246 AEH243:AEH246 BC241:BC242 BJ294 BH241:BH242 J241:J242 BD158:BD161 KT238:KT242 UP238:UP242 AEL238:AEL242 AOH238:AOH242 AYD238:AYD242 BHZ238:BHZ242 BRV238:BRV242 CBR238:CBR242 CLN238:CLN242 CVJ238:CVJ242 DFF238:DFF242 DPB238:DPB242 DYX238:DYX242 EIT238:EIT242 ESP238:ESP242 FCL238:FCL242 FMH238:FMH242 FWD238:FWD242 GFZ238:GFZ242 GPV238:GPV242 GZR238:GZR242 HJN238:HJN242 HTJ238:HTJ242 IDF238:IDF242 INB238:INB242 IWX238:IWX242 JGT238:JGT242 JQP238:JQP242 KAL238:KAL242 KKH238:KKH242 KUD238:KUD242 LDZ238:LDZ242 LNV238:LNV242 LXR238:LXR242 MHN238:MHN242 MRJ238:MRJ242 NBF238:NBF242 NLB238:NLB242 NUX238:NUX242 OET238:OET242 OOP238:OOP242 OYL238:OYL242 PIH238:PIH242 PSD238:PSD242 QBZ238:QBZ242 QLV238:QLV242 QVR238:QVR242 RFN238:RFN242 RPJ238:RPJ242 RZF238:RZF242 SJB238:SJB242 SSX238:SSX242 TCT238:TCT242 TMP238:TMP242 TWL238:TWL242 UGH238:UGH242 UQD238:UQD242 UZZ238:UZZ242 VJV238:VJV242 VTR238:VTR242 WDN238:WDN242 WNJ238:WNJ242 WXF238:WXF242 AEI238:AEI242 UM238:UM242 KQ238:KQ242 AOE238:AOE242 AYA238:AYA242 BHW238:BHW242 BRS238:BRS242 CBO238:CBO242 CLK238:CLK242 CVG238:CVG242 DFC238:DFC242 DOY238:DOY242 DYU238:DYU242 EIQ238:EIQ242 ESM238:ESM242 FCI238:FCI242 FME238:FME242 FWA238:FWA242 GFW238:GFW242 GPS238:GPS242 GZO238:GZO242 HJK238:HJK242 HTG238:HTG242 IDC238:IDC242 IMY238:IMY242 IWU238:IWU242 JGQ238:JGQ242 JQM238:JQM242 KAI238:KAI242 KKE238:KKE242 KUA238:KUA242 LDW238:LDW242 LNS238:LNS242 LXO238:LXO242 MHK238:MHK242 MRG238:MRG242 NBC238:NBC242 NKY238:NKY242 NUU238:NUU242 OEQ238:OEQ242 OOM238:OOM242 OYI238:OYI242 PIE238:PIE242 PSA238:PSA242 QBW238:QBW242 QLS238:QLS242 QVO238:QVO242 RFK238:RFK242 RPG238:RPG242 RZC238:RZC242 SIY238:SIY242 SSU238:SSU242 TCQ238:TCQ242 TMM238:TMM242 TWI238:TWI242 UGE238:UGE242 UQA238:UQA242 UZW238:UZW242 VJS238:VJS242 VTO238:VTO242 WDK238:WDK242 WNG238:WNG242 WXC238:WXC242 UJ238:UJ242 KN238:KN242 WWZ238:WWZ242 WND238:WND242 WDH238:WDH242 VTL238:VTL242 VJP238:VJP242 UZT238:UZT242 UPX238:UPX242 UGB238:UGB242 TWF238:TWF242 TMJ238:TMJ242 TCN238:TCN242 SSR238:SSR242 SIV238:SIV242 RYZ238:RYZ242 RPD238:RPD242 RFH238:RFH242 QVL238:QVL242 QLP238:QLP242 QBT238:QBT242 PRX238:PRX242 PIB238:PIB242 OYF238:OYF242 OOJ238:OOJ242 OEN238:OEN242 NUR238:NUR242 NKV238:NKV242 NAZ238:NAZ242 MRD238:MRD242 MHH238:MHH242 LXL238:LXL242 LNP238:LNP242 LDT238:LDT242 KTX238:KTX242 KKB238:KKB242 KAF238:KAF242 JQJ238:JQJ242 JGN238:JGN242 IWR238:IWR242 IMV238:IMV242 ICZ238:ICZ242 HTD238:HTD242 HJH238:HJH242 GZL238:GZL242 GPP238:GPP242 GFT238:GFT242 FVX238:FVX242 FMB238:FMB242 FCF238:FCF242 ESJ238:ESJ242 EIN238:EIN242 DYR238:DYR242 DOV238:DOV242 DEZ238:DEZ242 CVD238:CVD242 CLH238:CLH242 CBL238:CBL242 BRP238:BRP242 BHT238:BHT242 AXX238:AXX242 AOB238:AOB242 AEF238:AEF242 BJ240 BJ301:BJ303 BH298:BH300 BE298:BE300 BI304:BI309 BF304:BF309 AEJ90:AEJ106 BH34:BH39 AYB90:AYB106 AOF90:AOF106 BHX90:BHX106 BRT90:BRT106 CBP90:CBP106 CLL90:CLL106 CVH90:CVH106 DFD90:DFD106 DOZ90:DOZ106 DYV90:DYV106 EIR90:EIR106 ESN90:ESN106 FCJ90:FCJ106 FMF90:FMF106 FWB90:FWB106 GFX90:GFX106 GPT90:GPT106 GZP90:GZP106 HJL90:HJL106 HTH90:HTH106 IDD90:IDD106 IMZ90:IMZ106 IWV90:IWV106 JGR90:JGR106 JQN90:JQN106 KAJ90:KAJ106 KKF90:KKF106 KUB90:KUB106 LDX90:LDX106 LNT90:LNT106 LXP90:LXP106 MHL90:MHL106 MRH90:MRH106 NBD90:NBD106 NKZ90:NKZ106 NUV90:NUV106 OER90:OER106 OON90:OON106 OYJ90:OYJ106 PIF90:PIF106 PSB90:PSB106 QBX90:QBX106 QLT90:QLT106 QVP90:QVP106 RFL90:RFL106 RPH90:RPH106 RZD90:RZD106 SIZ90:SIZ106 SSV90:SSV106 TCR90:TCR106 TMN90:TMN106 TWJ90:TWJ106 UGF90:UGF106 UQB90:UQB106 UZX90:UZX106 VJT90:VJT106 VTP90:VTP106 WDL90:WDL106 WNH90:WNH106 WXD90:WXD106 KX90:KX106 UT90:UT106 AEP90:AEP106 AOL90:AOL106 AYH90:AYH106 BID90:BID106 BRZ90:BRZ106 CBV90:CBV106 CLR90:CLR106 CVN90:CVN106 DFJ90:DFJ106 DPF90:DPF106 DZB90:DZB106 EIX90:EIX106 EST90:EST106 FCP90:FCP106 FML90:FML106 FWH90:FWH106 GGD90:GGD106 GPZ90:GPZ106 GZV90:GZV106 HJR90:HJR106 HTN90:HTN106 IDJ90:IDJ106 INF90:INF106 IXB90:IXB106 JGX90:JGX106 JQT90:JQT106 KAP90:KAP106 KKL90:KKL106 KUH90:KUH106 LED90:LED106 LNZ90:LNZ106 LXV90:LXV106 MHR90:MHR106 MRN90:MRN106 NBJ90:NBJ106 NLF90:NLF106 NVB90:NVB106 OEX90:OEX106 OOT90:OOT106 OYP90:OYP106 PIL90:PIL106 PSH90:PSH106 QCD90:QCD106 QLZ90:QLZ106 QVV90:QVV106 RFR90:RFR106 RPN90:RPN106 RZJ90:RZJ106 SJF90:SJF106 STB90:STB106 TCX90:TCX106 TMT90:TMT106 TWP90:TWP106 UGL90:UGL106 UQH90:UQH106 VAD90:VAD106 VJZ90:VJZ106 VTV90:VTV106 WDR90:WDR106 WNN90:WNN106 WXJ90:WXJ106 KU90:KU106 UQ90:UQ106 AEM90:AEM106 AOI90:AOI106 AYE90:AYE106 BIA90:BIA106 BRW90:BRW106 CBS90:CBS106 CLO90:CLO106 CVK90:CVK106 DFG90:DFG106 DPC90:DPC106 DYY90:DYY106 EIU90:EIU106 ESQ90:ESQ106 FCM90:FCM106 FMI90:FMI106 FWE90:FWE106 GGA90:GGA106 GPW90:GPW106 GZS90:GZS106 HJO90:HJO106 HTK90:HTK106 IDG90:IDG106 INC90:INC106 IWY90:IWY106 JGU90:JGU106 JQQ90:JQQ106 KAM90:KAM106 KKI90:KKI106 KUE90:KUE106 LEA90:LEA106 LNW90:LNW106 LXS90:LXS106 MHO90:MHO106 MRK90:MRK106 NBG90:NBG106 NLC90:NLC106 NUY90:NUY106 OEU90:OEU106 OOQ90:OOQ106 OYM90:OYM106 PII90:PII106 PSE90:PSE106 QCA90:QCA106 QLW90:QLW106 QVS90:QVS106 RFO90:RFO106 RPK90:RPK106 RZG90:RZG106 SJC90:SJC106 SSY90:SSY106 TCU90:TCU106 TMQ90:TMQ106 TWM90:TWM106 UGI90:UGI106 UQE90:UQE106 VAA90:VAA106 VJW90:VJW106 VTS90:VTS106 WDO90:WDO106 WNK90:WNK106 WXG90:WXG106 BH82:BH89 KR90:KR106 UN90:UN106 BL46 BI46 C46 BH49 BH51 WDO50 WNK50 C50 BI50 BL50 WXG50 BHX50 BRT50 CBP50 CLL50 CVH50 DFD50 DOZ50 DYV50 EIR50 ESN50 FCJ50 FMF50 FWB50 GFX50 GPT50 GZP50 HJL50 HTH50 IDD50 IMZ50 IWV50 JGR50 JQN50 KAJ50 KKF50 KUB50 LDX50 LNT50 LXP50 MHL50 MRH50 NBD50 NKZ50 NUV50 OER50 OON50 OYJ50 PIF50 PSB50 QBX50 QLT50 QVP50 RFL50 RPH50 RZD50 SIZ50 SSV50 TCR50 TMN50 TWJ50 UGF50 UQB50 UZX50 VJT50 VTP50 WDL50 WNH50 WXD50 KR50 UN50 AEJ50 AYB50 AOF50 KX50 UT50 AEP50 AOL50 AYH50 BID50 BRZ50 CBV50 CLR50 CVN50 DFJ50 DPF50 DZB50 EIX50 EST50 FCP50 FML50 FWH50 GGD50 GPZ50 GZV50 HJR50 HTN50 IDJ50 INF50 IXB50 JGX50 JQT50 KAP50 KKL50 KUH50 LED50 LNZ50 LXV50 MHR50 MRN50 NBJ50 NLF50 NVB50 OEX50 OOT50 OYP50 PIL50 PSH50 QCD50 QLZ50 QVV50 RFR50 RPN50 RZJ50 SJF50 STB50 TCX50 TMT50 TWP50 UGL50 UQH50 VAD50 VJZ50 VTV50 WDR50 WNN50 WXJ50 AEM50 UQ50 KU50 AOI50 AYE50 BIA50 BRW50 CBS50 CLO50 CVK50 DFG50 DPC50 DYY50 EIU50 ESQ50 FCM50 FMI50 FWE50 GGA50 GPW50 GZS50 HJO50 HTK50 IDG50 INC50 IWY50 JGU50 JQQ50 KAM50 KKI50 KUE50 LEA50 LNW50 LXS50 MHO50 MRK50 NBG50 NLC50 NUY50 OEU50 OOQ50 OYM50 PII50 PSE50 QCA50 QLW50 QVS50 RFO50 RPK50 RZG50 SJC50 SSY50 TCU50 TMQ50 TWM50 UGI50 UQE50 VAA50 VJW50 VTS50 BL55 BI55 C55 UQ271:UQ274 BI31:BI33 BD281:BE290 WDO283:WDO290 VTS283:VTS290 VJW283:VJW290 VAA283:VAA290 UQE283:UQE290 UGI283:UGI290 TWM283:TWM290 TMQ283:TMQ290 TCU283:TCU290 SSY283:SSY290 SJC283:SJC290 RZG283:RZG290 RPK283:RPK290 RFO283:RFO290 QVS283:QVS290 QLW283:QLW290 QCA283:QCA290 PSE283:PSE290 PII283:PII290 OYM283:OYM290 OOQ283:OOQ290 OEU283:OEU290 NUY283:NUY290 NLC283:NLC290 NBG283:NBG290 MRK283:MRK290 MHO283:MHO290 LXS283:LXS290 LNW283:LNW290 LEA283:LEA290 KUE283:KUE290 KKI283:KKI290 KAM283:KAM290 JQQ283:JQQ290 JGU283:JGU290 IWY283:IWY290 INC283:INC290 IDG283:IDG290 HTK283:HTK290 HJO283:HJO290 GZS283:GZS290 GPW283:GPW290 GGA283:GGA290 FWE283:FWE290 FMI283:FMI290 FCM283:FCM290 ESQ283:ESQ290 EIU283:EIU290 DYY283:DYY290 DPC283:DPC290 DFG283:DFG290 CVK283:CVK290 CLO283:CLO290 CBS283:CBS290 BRW283:BRW290 BIA283:BIA290 AYE283:AYE290 AOI283:AOI290 AEM283:AEM290 UQ283:UQ290 KU283:KU290 WXJ283:WXJ290 WNN283:WNN290 WDR283:WDR290 VTV283:VTV290 VJZ283:VJZ290 VAD283:VAD290 UQH283:UQH290 UGL283:UGL290 TWP283:TWP290 TMT283:TMT290 TCX283:TCX290 STB283:STB290 SJF283:SJF290 RZJ283:RZJ290 RPN283:RPN290 RFR283:RFR290 QVV283:QVV290 QLZ283:QLZ290 QCD283:QCD290 PSH283:PSH290 PIL283:PIL290 OYP283:OYP290 OOT283:OOT290 OEX283:OEX290 NVB283:NVB290 NLF283:NLF290 NBJ283:NBJ290 MRN283:MRN290 MHR283:MHR290 LXV283:LXV290 LNZ283:LNZ290 LED283:LED290 KUH283:KUH290 KKL283:KKL290 KAP283:KAP290 JQT283:JQT290 JGX283:JGX290 IXB283:IXB290 INF283:INF290 IDJ283:IDJ290 HTN283:HTN290 HJR283:HJR290 GZV283:GZV290 GPZ283:GPZ290 GGD283:GGD290 FWH283:FWH290 FML283:FML290 FCP283:FCP290 EST283:EST290 EIX283:EIX290 DZB283:DZB290 DPF283:DPF290 DFJ283:DFJ290 CVN283:CVN290 CLR283:CLR290 CBV283:CBV290 BRZ283:BRZ290 BID283:BID290 AYH283:AYH290 AOL283:AOL290 AEP283:AEP290 UT283:UT290 KX283:KX290 WXD283:WXD290 WNH283:WNH290 WDL283:WDL290 VTP283:VTP290 VJT283:VJT290 UZX283:UZX290 UQB283:UQB290 UGF283:UGF290 TWJ283:TWJ290 TMN283:TMN290 TCR283:TCR290 SSV283:SSV290 SIZ283:SIZ290 RZD283:RZD290 RPH283:RPH290 RFL283:RFL290 QVP283:QVP290 QLT283:QLT290 QBX283:QBX290 PSB283:PSB290 PIF283:PIF290 OYJ283:OYJ290 OON283:OON290 OER283:OER290 NUV283:NUV290 NKZ283:NKZ290 NBD283:NBD290 MRH283:MRH290 MHL283:MHL290 LXP283:LXP290 LNT283:LNT290 LDX283:LDX290 KUB283:KUB290 KKF283:KKF290 KAJ283:KAJ290 JQN283:JQN290 JGR283:JGR290 IWV283:IWV290 IMZ283:IMZ290 IDD283:IDD290 HTH283:HTH290 HJL283:HJL290 GZP283:GZP290 GPT283:GPT290 GFX283:GFX290 FWB283:FWB290 FMF283:FMF290 FCJ283:FCJ290 ESN283:ESN290 EIR283:EIR290 DYV283:DYV290 DOZ283:DOZ290 DFD283:DFD290 CVH283:CVH290 CLL283:CLL290 CBP283:CBP290 BRT283:BRT290 BHX283:BHX290 AYB283:AYB290 AOF283:AOF290 AEJ283:AEJ290 UN283:UN290 KR283:KR290 WXG283:WXG290 WNK283:WNK290 BI291:BI293 BG294 BD294 AEM271:AEM274 AOI271:AOI274 AYE271:AYE274 BIA271:BIA274 BRW271:BRW274 CBS271:CBS274 CLO271:CLO274 CVK271:CVK274 DFG271:DFG274 DPC271:DPC274 DYY271:DYY274 EIU271:EIU274 ESQ271:ESQ274 FCM271:FCM274 FMI271:FMI274 FWE271:FWE274 GGA271:GGA274 GPW271:GPW274 GZS271:GZS274 HJO271:HJO274 HTK271:HTK274 IDG271:IDG274 INC271:INC274 IWY271:IWY274 JGU271:JGU274 JQQ271:JQQ274 KAM271:KAM274 KKI271:KKI274 KUE271:KUE274 LEA271:LEA274 LNW271:LNW274 LXS271:LXS274 MHO271:MHO274 MRK271:MRK274 NBG271:NBG274 NLC271:NLC274 NUY271:NUY274 OEU271:OEU274 OOQ271:OOQ274 OYM271:OYM274 PII271:PII274 PSE271:PSE274 QCA271:QCA274 QLW271:QLW274 QVS271:QVS274 RFO271:RFO274 RPK271:RPK274 RZG271:RZG274 SJC271:SJC274 SSY271:SSY274 TCU271:TCU274 TMQ271:TMQ274 TWM271:TWM274 UGI271:UGI274 UQE271:UQE274 VAA271:VAA274 VJW271:VJW274 VTS271:VTS274 WDO271:WDO274 WNK271:WNK274 WXG271:WXG274 AEJ271:AEJ274 UN271:UN274 KR271:KR274 AOF271:AOF274 AYB271:AYB274 BHX271:BHX274 BRT271:BRT274 CBP271:CBP274 CLL271:CLL274 CVH271:CVH274 DFD271:DFD274 DOZ271:DOZ274 DYV271:DYV274 EIR271:EIR274 ESN271:ESN274 FCJ271:FCJ274 FMF271:FMF274 FWB271:FWB274 GFX271:GFX274 GPT271:GPT274 GZP271:GZP274 HJL271:HJL274 HTH271:HTH274 IDD271:IDD274 IMZ271:IMZ274 IWV271:IWV274 JGR271:JGR274 JQN271:JQN274 KAJ271:KAJ274 KKF271:KKF274 KUB271:KUB274 LDX271:LDX274 LNT271:LNT274 LXP271:LXP274 MHL271:MHL274 MRH271:MRH274 NBD271:NBD274 NKZ271:NKZ274 NUV271:NUV274 OER271:OER274 OON271:OON274 OYJ271:OYJ274 PIF271:PIF274 PSB271:PSB274 QBX271:QBX274 QLT271:QLT274 QVP271:QVP274 RFL271:RFL274 RPH271:RPH274 RZD271:RZD274 SIZ271:SIZ274 SSV271:SSV274 TCR271:TCR274 TMN271:TMN274 TWJ271:TWJ274 UGF271:UGF274 UQB271:UQB274 UZX271:UZX274 VJT271:VJT274 VTP271:VTP274 WDL271:WDL274 WNH271:WNH274 WXD271:WXD274 AXY271:AXY274 BHU271:BHU274 BRQ271:BRQ274 CBM271:CBM274 CLI271:CLI274 CVE271:CVE274 DFA271:DFA274 DOW271:DOW274 DYS271:DYS274 EIO271:EIO274 ESK271:ESK274 FCG271:FCG274 FMC271:FMC274 FVY271:FVY274 GFU271:GFU274 GPQ271:GPQ274 GZM271:GZM274 HJI271:HJI274 HTE271:HTE274 IDA271:IDA274 IMW271:IMW274 IWS271:IWS274 JGO271:JGO274 JQK271:JQK274 KAG271:KAG274 KKC271:KKC274 KTY271:KTY274 LDU271:LDU274 LNQ271:LNQ274 LXM271:LXM274 MHI271:MHI274 MRE271:MRE274 NBA271:NBA274 NKW271:NKW274 NUS271:NUS274 OEO271:OEO274 OOK271:OOK274 OYG271:OYG274 PIC271:PIC274 PRY271:PRY274 QBU271:QBU274 QLQ271:QLQ274 QVM271:QVM274 RFI271:RFI274 RPE271:RPE274 RZA271:RZA274 SIW271:SIW274 SSS271:SSS274 TCO271:TCO274 TMK271:TMK274 TWG271:TWG274 UGC271:UGC274 UPY271:UPY274 UZU271:UZU274 VJQ271:VJQ274 VTM271:VTM274 WDI271:WDI274 WNE271:WNE274 WXA271:WXA274 KO271:KO274 UK271:UK274 AEG271:AEG274 AOC271:AOC274 BJ271:BJ274 BD271:BD274 BG271:BG274 KU271:KU274 BI90:BI91 BL90:BL106 BI93 BE207:BE214 BH207:BH214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ДПЗ 20-24 с 4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2020-02-24T10:54:20Z</dcterms:modified>
</cp:coreProperties>
</file>