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/>
  </bookViews>
  <sheets>
    <sheet name="Приложение 1" sheetId="4" r:id="rId1"/>
  </sheets>
  <definedNames>
    <definedName name="_xlnm._FilterDatabase" localSheetId="0" hidden="1">'Приложение 1'!$A$9:$AH$750</definedName>
    <definedName name="_xlnm.Print_Titles" localSheetId="0">'Приложение 1'!$8:$8</definedName>
    <definedName name="_xlnm.Print_Area" localSheetId="0">'Приложение 1'!$A$1:$AA$776</definedName>
  </definedNames>
  <calcPr calcId="144525"/>
  <fileRecoveryPr autoRecover="0"/>
</workbook>
</file>

<file path=xl/calcChain.xml><?xml version="1.0" encoding="utf-8"?>
<calcChain xmlns="http://schemas.openxmlformats.org/spreadsheetml/2006/main">
  <c r="W310" i="4" l="1"/>
  <c r="W585" i="4"/>
  <c r="W584" i="4"/>
  <c r="X584" i="4" s="1"/>
  <c r="W583" i="4"/>
  <c r="X583" i="4" s="1"/>
  <c r="W582" i="4"/>
  <c r="W581" i="4"/>
  <c r="X581" i="4" s="1"/>
  <c r="W580" i="4"/>
  <c r="X580" i="4" s="1"/>
  <c r="W579" i="4"/>
  <c r="X579" i="4" s="1"/>
  <c r="W578" i="4"/>
  <c r="X578" i="4" s="1"/>
  <c r="W577" i="4"/>
  <c r="X577" i="4" s="1"/>
  <c r="W576" i="4"/>
  <c r="X576" i="4" s="1"/>
  <c r="W575" i="4"/>
  <c r="X575" i="4" s="1"/>
  <c r="W574" i="4"/>
  <c r="X574" i="4" s="1"/>
  <c r="W573" i="4"/>
  <c r="X573" i="4" s="1"/>
  <c r="W572" i="4"/>
  <c r="X572" i="4" s="1"/>
  <c r="W561" i="4"/>
  <c r="X561" i="4" s="1"/>
  <c r="W560" i="4"/>
  <c r="X560" i="4" s="1"/>
  <c r="W559" i="4"/>
  <c r="X559" i="4" s="1"/>
  <c r="W558" i="4"/>
  <c r="X558" i="4" s="1"/>
  <c r="W557" i="4"/>
  <c r="X557" i="4" s="1"/>
  <c r="W556" i="4"/>
  <c r="X556" i="4" s="1"/>
  <c r="W554" i="4"/>
  <c r="X554" i="4" s="1"/>
  <c r="W553" i="4"/>
  <c r="X553" i="4" s="1"/>
  <c r="W552" i="4"/>
  <c r="X552" i="4" s="1"/>
  <c r="W551" i="4"/>
  <c r="X551" i="4" s="1"/>
  <c r="W550" i="4"/>
  <c r="X550" i="4" s="1"/>
  <c r="W549" i="4"/>
  <c r="X549" i="4" s="1"/>
  <c r="W548" i="4"/>
  <c r="X548" i="4" s="1"/>
  <c r="W547" i="4"/>
  <c r="X547" i="4" s="1"/>
  <c r="W546" i="4"/>
  <c r="X546" i="4" s="1"/>
  <c r="W545" i="4"/>
  <c r="X545" i="4" s="1"/>
  <c r="W544" i="4"/>
  <c r="X544" i="4" s="1"/>
  <c r="W543" i="4"/>
  <c r="X543" i="4" s="1"/>
  <c r="W542" i="4"/>
  <c r="X542" i="4" s="1"/>
  <c r="W541" i="4"/>
  <c r="X541" i="4" s="1"/>
  <c r="W538" i="4"/>
  <c r="X538" i="4" s="1"/>
  <c r="W537" i="4"/>
  <c r="X537" i="4" s="1"/>
  <c r="W536" i="4"/>
  <c r="X536" i="4" s="1"/>
  <c r="W527" i="4"/>
  <c r="X527" i="4" s="1"/>
  <c r="W525" i="4"/>
  <c r="X525" i="4" s="1"/>
  <c r="W524" i="4"/>
  <c r="X524" i="4" s="1"/>
  <c r="W523" i="4"/>
  <c r="X523" i="4" s="1"/>
  <c r="W522" i="4"/>
  <c r="X522" i="4" s="1"/>
  <c r="W521" i="4"/>
  <c r="X521" i="4" s="1"/>
  <c r="W520" i="4"/>
  <c r="X520" i="4" s="1"/>
  <c r="W519" i="4"/>
  <c r="X519" i="4" s="1"/>
  <c r="W518" i="4"/>
  <c r="X518" i="4" s="1"/>
  <c r="W517" i="4"/>
  <c r="X517" i="4" s="1"/>
  <c r="W516" i="4"/>
  <c r="X516" i="4" s="1"/>
  <c r="W515" i="4"/>
  <c r="X515" i="4" s="1"/>
  <c r="W514" i="4"/>
  <c r="X514" i="4" s="1"/>
  <c r="W513" i="4"/>
  <c r="X513" i="4" s="1"/>
  <c r="W512" i="4"/>
  <c r="X512" i="4" s="1"/>
  <c r="W511" i="4"/>
  <c r="X511" i="4" s="1"/>
  <c r="W510" i="4"/>
  <c r="X510" i="4" s="1"/>
  <c r="W509" i="4"/>
  <c r="X509" i="4" s="1"/>
  <c r="W508" i="4"/>
  <c r="X508" i="4" s="1"/>
  <c r="W503" i="4"/>
  <c r="X503" i="4" s="1"/>
  <c r="W502" i="4"/>
  <c r="X502" i="4" s="1"/>
  <c r="W501" i="4"/>
  <c r="X501" i="4" s="1"/>
  <c r="W500" i="4"/>
  <c r="X500" i="4" s="1"/>
  <c r="W499" i="4"/>
  <c r="X499" i="4" s="1"/>
  <c r="W492" i="4"/>
  <c r="X492" i="4" s="1"/>
  <c r="W491" i="4"/>
  <c r="X491" i="4" s="1"/>
  <c r="W490" i="4"/>
  <c r="X490" i="4" s="1"/>
  <c r="W489" i="4"/>
  <c r="X489" i="4" s="1"/>
  <c r="W488" i="4"/>
  <c r="X488" i="4" s="1"/>
  <c r="W487" i="4"/>
  <c r="X487" i="4" s="1"/>
  <c r="W486" i="4"/>
  <c r="X486" i="4" s="1"/>
  <c r="W485" i="4"/>
  <c r="X485" i="4" s="1"/>
  <c r="W484" i="4"/>
  <c r="X484" i="4" s="1"/>
  <c r="W483" i="4"/>
  <c r="X483" i="4" s="1"/>
  <c r="W482" i="4"/>
  <c r="X482" i="4" s="1"/>
  <c r="W481" i="4"/>
  <c r="X481" i="4" s="1"/>
  <c r="W480" i="4"/>
  <c r="X480" i="4" s="1"/>
  <c r="W479" i="4"/>
  <c r="X479" i="4" s="1"/>
  <c r="W478" i="4"/>
  <c r="X478" i="4" s="1"/>
  <c r="W477" i="4"/>
  <c r="X477" i="4" s="1"/>
  <c r="W476" i="4"/>
  <c r="X476" i="4" s="1"/>
  <c r="W475" i="4"/>
  <c r="X475" i="4" s="1"/>
  <c r="W474" i="4"/>
  <c r="X474" i="4" s="1"/>
  <c r="W473" i="4"/>
  <c r="X473" i="4" s="1"/>
  <c r="W472" i="4"/>
  <c r="X472" i="4" s="1"/>
  <c r="W471" i="4"/>
  <c r="X471" i="4" s="1"/>
  <c r="W470" i="4"/>
  <c r="X470" i="4" s="1"/>
  <c r="W469" i="4"/>
  <c r="X469" i="4" s="1"/>
  <c r="W468" i="4"/>
  <c r="X468" i="4" s="1"/>
  <c r="W467" i="4"/>
  <c r="X467" i="4" s="1"/>
  <c r="W462" i="4"/>
  <c r="X462" i="4" s="1"/>
  <c r="W461" i="4"/>
  <c r="X461" i="4" s="1"/>
  <c r="W460" i="4"/>
  <c r="X460" i="4" s="1"/>
  <c r="W459" i="4"/>
  <c r="X459" i="4" s="1"/>
  <c r="W446" i="4"/>
  <c r="X446" i="4" s="1"/>
  <c r="W445" i="4"/>
  <c r="X445" i="4" s="1"/>
  <c r="W444" i="4"/>
  <c r="X444" i="4" s="1"/>
  <c r="W443" i="4"/>
  <c r="X443" i="4" s="1"/>
  <c r="W442" i="4"/>
  <c r="X442" i="4" s="1"/>
  <c r="W441" i="4"/>
  <c r="X441" i="4" s="1"/>
  <c r="W440" i="4"/>
  <c r="X440" i="4" s="1"/>
  <c r="W439" i="4"/>
  <c r="X439" i="4" s="1"/>
  <c r="W438" i="4"/>
  <c r="X438" i="4" s="1"/>
  <c r="W437" i="4"/>
  <c r="X437" i="4" s="1"/>
  <c r="W436" i="4"/>
  <c r="X436" i="4" s="1"/>
  <c r="W435" i="4"/>
  <c r="X435" i="4" s="1"/>
  <c r="W434" i="4"/>
  <c r="X434" i="4" s="1"/>
  <c r="W433" i="4"/>
  <c r="X433" i="4" s="1"/>
  <c r="W432" i="4"/>
  <c r="X432" i="4" s="1"/>
  <c r="W383" i="4"/>
  <c r="X383" i="4" s="1"/>
  <c r="W382" i="4"/>
  <c r="X382" i="4" s="1"/>
  <c r="W381" i="4"/>
  <c r="X381" i="4" s="1"/>
  <c r="W380" i="4"/>
  <c r="X380" i="4" s="1"/>
  <c r="W379" i="4"/>
  <c r="X379" i="4" s="1"/>
  <c r="W378" i="4"/>
  <c r="X378" i="4" s="1"/>
  <c r="W377" i="4"/>
  <c r="X377" i="4" s="1"/>
  <c r="W376" i="4"/>
  <c r="X376" i="4" s="1"/>
  <c r="W375" i="4"/>
  <c r="X375" i="4" s="1"/>
  <c r="W374" i="4"/>
  <c r="X374" i="4" s="1"/>
  <c r="W373" i="4"/>
  <c r="X373" i="4" s="1"/>
  <c r="W372" i="4"/>
  <c r="X372" i="4" s="1"/>
  <c r="W371" i="4"/>
  <c r="X371" i="4" s="1"/>
  <c r="W370" i="4"/>
  <c r="X370" i="4" s="1"/>
  <c r="W369" i="4"/>
  <c r="X369" i="4" s="1"/>
  <c r="W368" i="4"/>
  <c r="X368" i="4" s="1"/>
  <c r="W367" i="4"/>
  <c r="X367" i="4" s="1"/>
  <c r="W366" i="4"/>
  <c r="X366" i="4" s="1"/>
  <c r="W365" i="4"/>
  <c r="X365" i="4" s="1"/>
  <c r="W364" i="4"/>
  <c r="X364" i="4" s="1"/>
  <c r="W363" i="4"/>
  <c r="X363" i="4" s="1"/>
  <c r="W355" i="4"/>
  <c r="X355" i="4" s="1"/>
  <c r="W343" i="4"/>
  <c r="X343" i="4" s="1"/>
  <c r="W342" i="4"/>
  <c r="X342" i="4" s="1"/>
  <c r="W341" i="4"/>
  <c r="X341" i="4" s="1"/>
  <c r="W340" i="4"/>
  <c r="X340" i="4" s="1"/>
  <c r="W339" i="4"/>
  <c r="X339" i="4" s="1"/>
  <c r="W338" i="4"/>
  <c r="X338" i="4" s="1"/>
  <c r="W336" i="4"/>
  <c r="X336" i="4" s="1"/>
  <c r="W335" i="4"/>
  <c r="X335" i="4" s="1"/>
  <c r="W334" i="4"/>
  <c r="X334" i="4" s="1"/>
  <c r="W333" i="4"/>
  <c r="X333" i="4" s="1"/>
  <c r="W332" i="4"/>
  <c r="X332" i="4" s="1"/>
  <c r="W331" i="4"/>
  <c r="X331" i="4" s="1"/>
  <c r="W330" i="4"/>
  <c r="X330" i="4" s="1"/>
  <c r="W329" i="4"/>
  <c r="X329" i="4" s="1"/>
  <c r="W328" i="4"/>
  <c r="X328" i="4" s="1"/>
  <c r="W327" i="4"/>
  <c r="X327" i="4" s="1"/>
  <c r="W326" i="4"/>
  <c r="X326" i="4" s="1"/>
  <c r="W325" i="4"/>
  <c r="X325" i="4" s="1"/>
  <c r="W324" i="4"/>
  <c r="X324" i="4" s="1"/>
  <c r="W323" i="4"/>
  <c r="X323" i="4" s="1"/>
  <c r="W322" i="4"/>
  <c r="X322" i="4" s="1"/>
  <c r="W321" i="4"/>
  <c r="X321" i="4" s="1"/>
  <c r="W320" i="4"/>
  <c r="X320" i="4" s="1"/>
  <c r="W319" i="4"/>
  <c r="X319" i="4" s="1"/>
  <c r="W318" i="4"/>
  <c r="X318" i="4" s="1"/>
  <c r="W317" i="4"/>
  <c r="X317" i="4" s="1"/>
  <c r="W316" i="4"/>
  <c r="X316" i="4" s="1"/>
  <c r="W315" i="4"/>
  <c r="X315" i="4" s="1"/>
  <c r="W314" i="4"/>
  <c r="W309" i="4"/>
  <c r="W308" i="4"/>
  <c r="X308" i="4" s="1"/>
  <c r="W307" i="4"/>
  <c r="X307" i="4" s="1"/>
  <c r="W306" i="4"/>
  <c r="X306" i="4" s="1"/>
  <c r="W305" i="4"/>
  <c r="X305" i="4" s="1"/>
  <c r="W304" i="4"/>
  <c r="X304" i="4" s="1"/>
  <c r="X303" i="4"/>
  <c r="W303" i="4"/>
  <c r="W302" i="4"/>
  <c r="X302" i="4" s="1"/>
  <c r="W301" i="4"/>
  <c r="X301" i="4" s="1"/>
  <c r="W300" i="4"/>
  <c r="X300" i="4" s="1"/>
  <c r="W299" i="4"/>
  <c r="X299" i="4" s="1"/>
  <c r="W289" i="4"/>
  <c r="X289" i="4" s="1"/>
  <c r="W288" i="4"/>
  <c r="X288" i="4" s="1"/>
  <c r="W287" i="4"/>
  <c r="X287" i="4" s="1"/>
  <c r="W286" i="4"/>
  <c r="X286" i="4" s="1"/>
  <c r="W285" i="4"/>
  <c r="X285" i="4" s="1"/>
  <c r="W284" i="4"/>
  <c r="X284" i="4" s="1"/>
  <c r="W282" i="4"/>
  <c r="X282" i="4" s="1"/>
  <c r="W281" i="4"/>
  <c r="X281" i="4" s="1"/>
  <c r="W280" i="4"/>
  <c r="X280" i="4" s="1"/>
  <c r="W279" i="4"/>
  <c r="X279" i="4" s="1"/>
  <c r="W278" i="4"/>
  <c r="X278" i="4" s="1"/>
  <c r="X277" i="4"/>
  <c r="W277" i="4"/>
  <c r="W276" i="4"/>
  <c r="X276" i="4" s="1"/>
  <c r="W275" i="4"/>
  <c r="X275" i="4" s="1"/>
  <c r="W274" i="4"/>
  <c r="X274" i="4" s="1"/>
  <c r="W273" i="4"/>
  <c r="X273" i="4" s="1"/>
  <c r="W272" i="4"/>
  <c r="X272" i="4" s="1"/>
  <c r="W271" i="4"/>
  <c r="X271" i="4" s="1"/>
  <c r="W270" i="4"/>
  <c r="X270" i="4" s="1"/>
  <c r="W269" i="4"/>
  <c r="X269" i="4" s="1"/>
  <c r="W266" i="4"/>
  <c r="X266" i="4" s="1"/>
  <c r="W265" i="4"/>
  <c r="X265" i="4" s="1"/>
  <c r="W264" i="4"/>
  <c r="X264" i="4" s="1"/>
  <c r="W255" i="4"/>
  <c r="X255" i="4" s="1"/>
  <c r="W253" i="4"/>
  <c r="X253" i="4" s="1"/>
  <c r="W252" i="4"/>
  <c r="X252" i="4" s="1"/>
  <c r="W251" i="4"/>
  <c r="X251" i="4" s="1"/>
  <c r="X250" i="4"/>
  <c r="W250" i="4"/>
  <c r="W249" i="4"/>
  <c r="X249" i="4" s="1"/>
  <c r="W248" i="4"/>
  <c r="X248" i="4" s="1"/>
  <c r="W247" i="4"/>
  <c r="X247" i="4" s="1"/>
  <c r="X246" i="4"/>
  <c r="W246" i="4"/>
  <c r="W245" i="4"/>
  <c r="X245" i="4" s="1"/>
  <c r="W244" i="4"/>
  <c r="X244" i="4" s="1"/>
  <c r="W243" i="4"/>
  <c r="X243" i="4" s="1"/>
  <c r="W242" i="4"/>
  <c r="X242" i="4" s="1"/>
  <c r="W241" i="4"/>
  <c r="X241" i="4" s="1"/>
  <c r="W240" i="4"/>
  <c r="X240" i="4" s="1"/>
  <c r="W239" i="4"/>
  <c r="X239" i="4" s="1"/>
  <c r="W238" i="4"/>
  <c r="X238" i="4" s="1"/>
  <c r="W237" i="4"/>
  <c r="X237" i="4" s="1"/>
  <c r="W236" i="4"/>
  <c r="X236" i="4" s="1"/>
  <c r="W231" i="4"/>
  <c r="X231" i="4" s="1"/>
  <c r="X230" i="4"/>
  <c r="W230" i="4"/>
  <c r="W229" i="4"/>
  <c r="X229" i="4" s="1"/>
  <c r="W228" i="4"/>
  <c r="X228" i="4" s="1"/>
  <c r="W227" i="4"/>
  <c r="X227" i="4" s="1"/>
  <c r="W220" i="4"/>
  <c r="X220" i="4" s="1"/>
  <c r="W219" i="4"/>
  <c r="X219" i="4" s="1"/>
  <c r="W218" i="4"/>
  <c r="X218" i="4" s="1"/>
  <c r="W217" i="4"/>
  <c r="X217" i="4" s="1"/>
  <c r="W216" i="4"/>
  <c r="X216" i="4" s="1"/>
  <c r="W215" i="4"/>
  <c r="X215" i="4" s="1"/>
  <c r="W214" i="4"/>
  <c r="X214" i="4" s="1"/>
  <c r="W213" i="4"/>
  <c r="X213" i="4" s="1"/>
  <c r="W212" i="4"/>
  <c r="X212" i="4" s="1"/>
  <c r="W211" i="4"/>
  <c r="X211" i="4" s="1"/>
  <c r="W210" i="4"/>
  <c r="X210" i="4" s="1"/>
  <c r="W209" i="4"/>
  <c r="X209" i="4" s="1"/>
  <c r="X208" i="4"/>
  <c r="W208" i="4"/>
  <c r="W207" i="4"/>
  <c r="X207" i="4" s="1"/>
  <c r="W206" i="4"/>
  <c r="X206" i="4" s="1"/>
  <c r="W205" i="4"/>
  <c r="X205" i="4" s="1"/>
  <c r="W204" i="4"/>
  <c r="X204" i="4" s="1"/>
  <c r="W203" i="4"/>
  <c r="X203" i="4" s="1"/>
  <c r="W202" i="4"/>
  <c r="X202" i="4" s="1"/>
  <c r="W201" i="4"/>
  <c r="X201" i="4" s="1"/>
  <c r="W200" i="4"/>
  <c r="X200" i="4" s="1"/>
  <c r="W199" i="4"/>
  <c r="X199" i="4" s="1"/>
  <c r="W198" i="4"/>
  <c r="X198" i="4" s="1"/>
  <c r="W197" i="4"/>
  <c r="X197" i="4" s="1"/>
  <c r="W196" i="4"/>
  <c r="X196" i="4" s="1"/>
  <c r="W195" i="4"/>
  <c r="X195" i="4" s="1"/>
  <c r="W190" i="4"/>
  <c r="X190" i="4" s="1"/>
  <c r="W189" i="4"/>
  <c r="X189" i="4" s="1"/>
  <c r="X188" i="4"/>
  <c r="W188" i="4"/>
  <c r="W187" i="4"/>
  <c r="X187" i="4" s="1"/>
  <c r="W174" i="4"/>
  <c r="X174" i="4" s="1"/>
  <c r="W173" i="4"/>
  <c r="X173" i="4" s="1"/>
  <c r="W172" i="4"/>
  <c r="X172" i="4" s="1"/>
  <c r="W171" i="4"/>
  <c r="X171" i="4" s="1"/>
  <c r="W170" i="4"/>
  <c r="X170" i="4" s="1"/>
  <c r="W169" i="4"/>
  <c r="X169" i="4" s="1"/>
  <c r="W168" i="4"/>
  <c r="X168" i="4" s="1"/>
  <c r="W167" i="4"/>
  <c r="X167" i="4" s="1"/>
  <c r="W166" i="4"/>
  <c r="X166" i="4" s="1"/>
  <c r="W165" i="4"/>
  <c r="X165" i="4" s="1"/>
  <c r="W164" i="4"/>
  <c r="X164" i="4" s="1"/>
  <c r="W163" i="4"/>
  <c r="X163" i="4" s="1"/>
  <c r="W162" i="4"/>
  <c r="X162" i="4" s="1"/>
  <c r="W161" i="4"/>
  <c r="X161" i="4" s="1"/>
  <c r="X160" i="4"/>
  <c r="W160" i="4"/>
  <c r="W111" i="4"/>
  <c r="X111" i="4" s="1"/>
  <c r="W110" i="4"/>
  <c r="X110" i="4" s="1"/>
  <c r="W109" i="4"/>
  <c r="X109" i="4" s="1"/>
  <c r="W108" i="4"/>
  <c r="X108" i="4" s="1"/>
  <c r="W107" i="4"/>
  <c r="X107" i="4" s="1"/>
  <c r="W106" i="4"/>
  <c r="X106" i="4" s="1"/>
  <c r="W105" i="4"/>
  <c r="X105" i="4" s="1"/>
  <c r="W104" i="4"/>
  <c r="X104" i="4" s="1"/>
  <c r="W103" i="4"/>
  <c r="X103" i="4" s="1"/>
  <c r="W102" i="4"/>
  <c r="X102" i="4" s="1"/>
  <c r="W101" i="4"/>
  <c r="X101" i="4" s="1"/>
  <c r="W100" i="4"/>
  <c r="X100" i="4" s="1"/>
  <c r="W99" i="4"/>
  <c r="X99" i="4" s="1"/>
  <c r="W98" i="4"/>
  <c r="X98" i="4" s="1"/>
  <c r="W97" i="4"/>
  <c r="X97" i="4" s="1"/>
  <c r="X96" i="4"/>
  <c r="W96" i="4"/>
  <c r="W95" i="4"/>
  <c r="X95" i="4" s="1"/>
  <c r="W94" i="4"/>
  <c r="X94" i="4" s="1"/>
  <c r="W93" i="4"/>
  <c r="X93" i="4" s="1"/>
  <c r="W92" i="4"/>
  <c r="X92" i="4" s="1"/>
  <c r="W91" i="4"/>
  <c r="X91" i="4" s="1"/>
  <c r="W82" i="4"/>
  <c r="X82" i="4" s="1"/>
  <c r="W70" i="4"/>
  <c r="X70" i="4" s="1"/>
  <c r="W69" i="4"/>
  <c r="X69" i="4" s="1"/>
  <c r="W68" i="4"/>
  <c r="X68" i="4" s="1"/>
  <c r="W67" i="4"/>
  <c r="X67" i="4" s="1"/>
  <c r="W66" i="4"/>
  <c r="X66" i="4" s="1"/>
  <c r="W65" i="4"/>
  <c r="X65" i="4" s="1"/>
  <c r="W64" i="4"/>
  <c r="X64" i="4" s="1"/>
  <c r="W63" i="4"/>
  <c r="X63" i="4" s="1"/>
  <c r="W62" i="4"/>
  <c r="X62" i="4" s="1"/>
  <c r="X61" i="4"/>
  <c r="W61" i="4"/>
  <c r="W60" i="4"/>
  <c r="X60" i="4" s="1"/>
  <c r="W59" i="4"/>
  <c r="X59" i="4" s="1"/>
  <c r="W58" i="4"/>
  <c r="X58" i="4" s="1"/>
  <c r="W57" i="4"/>
  <c r="X57" i="4" s="1"/>
  <c r="W56" i="4"/>
  <c r="X56" i="4" s="1"/>
  <c r="W55" i="4"/>
  <c r="X55" i="4" s="1"/>
  <c r="W29" i="4"/>
  <c r="X29" i="4" s="1"/>
  <c r="W28" i="4"/>
  <c r="X28" i="4" s="1"/>
  <c r="W27" i="4"/>
  <c r="X27" i="4" s="1"/>
  <c r="W26" i="4"/>
  <c r="X26" i="4" s="1"/>
  <c r="W25" i="4"/>
  <c r="X25" i="4" s="1"/>
  <c r="W24" i="4"/>
  <c r="X24" i="4" s="1"/>
  <c r="W23" i="4"/>
  <c r="X23" i="4" s="1"/>
  <c r="W22" i="4"/>
  <c r="X22" i="4" s="1"/>
  <c r="W21" i="4"/>
  <c r="X21" i="4" s="1"/>
  <c r="X20" i="4"/>
  <c r="W20" i="4"/>
  <c r="W19" i="4"/>
  <c r="X19" i="4" s="1"/>
  <c r="W18" i="4"/>
  <c r="X18" i="4" s="1"/>
  <c r="W17" i="4"/>
  <c r="X17" i="4" s="1"/>
  <c r="W16" i="4"/>
  <c r="X16" i="4" s="1"/>
  <c r="W15" i="4"/>
  <c r="X15" i="4" s="1"/>
  <c r="W14" i="4"/>
  <c r="X14" i="4" s="1"/>
  <c r="W13" i="4"/>
  <c r="X13" i="4" l="1"/>
  <c r="X310" i="4" s="1"/>
  <c r="X314" i="4"/>
  <c r="X585" i="4" s="1"/>
  <c r="W663" i="4"/>
  <c r="W699" i="4"/>
  <c r="W718" i="4"/>
  <c r="W740" i="4"/>
  <c r="W749" i="4"/>
  <c r="X726" i="4" l="1"/>
  <c r="X725" i="4"/>
  <c r="X717" i="4"/>
  <c r="X716" i="4"/>
  <c r="X718" i="4" s="1"/>
  <c r="W727" i="4" l="1"/>
  <c r="X727" i="4"/>
  <c r="W601" i="4"/>
  <c r="X600" i="4"/>
  <c r="X599" i="4"/>
  <c r="X601" i="4" s="1"/>
  <c r="X590" i="4"/>
  <c r="X591" i="4" s="1"/>
  <c r="W591" i="4"/>
  <c r="X748" i="4" l="1"/>
  <c r="X739" i="4"/>
  <c r="X747" i="4"/>
  <c r="X738" i="4"/>
  <c r="X746" i="4"/>
  <c r="X737" i="4"/>
  <c r="X745" i="4" l="1"/>
  <c r="X744" i="4"/>
  <c r="X749" i="4" s="1"/>
  <c r="X736" i="4"/>
  <c r="X735" i="4"/>
  <c r="X740" i="4" s="1"/>
  <c r="W750" i="4"/>
  <c r="X750" i="4" l="1"/>
  <c r="X741" i="4"/>
  <c r="X729" i="4"/>
  <c r="X730" i="4" s="1"/>
  <c r="X731" i="4" s="1"/>
  <c r="X720" i="4"/>
  <c r="X721" i="4" s="1"/>
  <c r="X722" i="4" s="1"/>
  <c r="W730" i="4"/>
  <c r="W731" i="4" s="1"/>
  <c r="W721" i="4"/>
  <c r="W722" i="4" s="1"/>
  <c r="X710" i="4" l="1"/>
  <c r="X709" i="4"/>
  <c r="X704" i="4"/>
  <c r="X705" i="4" l="1"/>
  <c r="X706" i="4" s="1"/>
  <c r="W711" i="4"/>
  <c r="W712" i="4" s="1"/>
  <c r="W705" i="4"/>
  <c r="W706" i="4" s="1"/>
  <c r="X711" i="4" l="1"/>
  <c r="X712" i="4" s="1"/>
  <c r="X662" i="4"/>
  <c r="X663" i="4" s="1"/>
  <c r="X693" i="4" l="1"/>
  <c r="X694" i="4" l="1"/>
  <c r="X657" i="4"/>
  <c r="W700" i="4"/>
  <c r="X698" i="4"/>
  <c r="X697" i="4"/>
  <c r="X696" i="4"/>
  <c r="X695" i="4"/>
  <c r="X692" i="4"/>
  <c r="X691" i="4"/>
  <c r="X689" i="4"/>
  <c r="X688" i="4" l="1"/>
  <c r="X687" i="4"/>
  <c r="X686" i="4"/>
  <c r="X685" i="4"/>
  <c r="X684" i="4"/>
  <c r="X683" i="4"/>
  <c r="X682" i="4"/>
  <c r="X681" i="4"/>
  <c r="X680" i="4"/>
  <c r="X679" i="4"/>
  <c r="X678" i="4"/>
  <c r="X677" i="4"/>
  <c r="X676" i="4"/>
  <c r="X675" i="4"/>
  <c r="X674" i="4"/>
  <c r="X673" i="4"/>
  <c r="X672" i="4"/>
  <c r="X671" i="4"/>
  <c r="X670" i="4"/>
  <c r="X669" i="4"/>
  <c r="X668" i="4"/>
  <c r="X667" i="4"/>
  <c r="X666" i="4"/>
  <c r="X656" i="4"/>
  <c r="X655" i="4"/>
  <c r="W654" i="4"/>
  <c r="X654" i="4" s="1"/>
  <c r="X653" i="4"/>
  <c r="W652" i="4"/>
  <c r="X652" i="4" s="1"/>
  <c r="W646" i="4"/>
  <c r="X646" i="4" s="1"/>
  <c r="W645" i="4"/>
  <c r="X645" i="4" s="1"/>
  <c r="W644" i="4"/>
  <c r="X644" i="4" s="1"/>
  <c r="W643" i="4"/>
  <c r="X643" i="4" s="1"/>
  <c r="W642" i="4"/>
  <c r="X642" i="4" s="1"/>
  <c r="W641" i="4"/>
  <c r="X641" i="4" s="1"/>
  <c r="W640" i="4"/>
  <c r="X640" i="4" s="1"/>
  <c r="W639" i="4"/>
  <c r="X638" i="4"/>
  <c r="X637" i="4"/>
  <c r="W658" i="4" l="1"/>
  <c r="W659" i="4" s="1"/>
  <c r="X639" i="4"/>
  <c r="X699" i="4"/>
  <c r="X700" i="4" s="1"/>
  <c r="X658" i="4" l="1"/>
  <c r="X659" i="4" s="1"/>
  <c r="X631" i="4"/>
  <c r="X630" i="4"/>
  <c r="X629" i="4"/>
  <c r="W632" i="4"/>
  <c r="W633" i="4" s="1"/>
  <c r="W626" i="4"/>
  <c r="W627" i="4" s="1"/>
  <c r="X625" i="4"/>
  <c r="X624" i="4"/>
  <c r="X623" i="4"/>
  <c r="W618" i="4"/>
  <c r="W619" i="4" s="1"/>
  <c r="W613" i="4"/>
  <c r="W614" i="4" s="1"/>
  <c r="X617" i="4"/>
  <c r="X618" i="4" s="1"/>
  <c r="X619" i="4" s="1"/>
  <c r="X612" i="4"/>
  <c r="X613" i="4" s="1"/>
  <c r="X614" i="4" s="1"/>
  <c r="W607" i="4"/>
  <c r="W608" i="4" s="1"/>
  <c r="X606" i="4"/>
  <c r="X605" i="4"/>
  <c r="X604" i="4"/>
  <c r="X603" i="4"/>
  <c r="W595" i="4"/>
  <c r="W596" i="4" s="1"/>
  <c r="X594" i="4"/>
  <c r="X593" i="4"/>
  <c r="X626" i="4" l="1"/>
  <c r="X627" i="4" s="1"/>
  <c r="X595" i="4"/>
  <c r="X596" i="4" s="1"/>
  <c r="X632" i="4"/>
  <c r="X633" i="4" s="1"/>
  <c r="X607" i="4"/>
  <c r="X608" i="4" s="1"/>
  <c r="W741" i="4" l="1"/>
</calcChain>
</file>

<file path=xl/sharedStrings.xml><?xml version="1.0" encoding="utf-8"?>
<sst xmlns="http://schemas.openxmlformats.org/spreadsheetml/2006/main" count="10327" uniqueCount="1702">
  <si>
    <t>Наименование организации</t>
  </si>
  <si>
    <t>Код  ТРУ</t>
  </si>
  <si>
    <t>Способ закупок</t>
  </si>
  <si>
    <t>Код КАТО места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</si>
  <si>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</si>
  <si>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</si>
  <si>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</si>
  <si>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</si>
  <si>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</si>
  <si>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</si>
  <si>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</si>
  <si>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</si>
  <si>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</si>
  <si>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</si>
  <si>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</si>
  <si>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</si>
  <si>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</si>
  <si>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</si>
  <si>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АО "Эмбамунайгаз"</t>
  </si>
  <si>
    <t>ОТ</t>
  </si>
  <si>
    <t>г.Атырау, ул.Валиханова, 1</t>
  </si>
  <si>
    <t>январь, февраль 2014 года</t>
  </si>
  <si>
    <t>февраль, март 2014 года</t>
  </si>
  <si>
    <t>ЦП</t>
  </si>
  <si>
    <t>ОИ</t>
  </si>
  <si>
    <t>декабрь 2013 года, январь 2014 года</t>
  </si>
  <si>
    <t>январь-декабрь</t>
  </si>
  <si>
    <t>№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</si>
  <si>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</si>
  <si>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</si>
  <si>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</si>
  <si>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</si>
  <si>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Место (адрес)  осуществления закупок</t>
  </si>
  <si>
    <t>Исключить следующие позиции</t>
  </si>
  <si>
    <t>итого исключить</t>
  </si>
  <si>
    <t>Включить следующие позиции</t>
  </si>
  <si>
    <t>3. Услуги</t>
  </si>
  <si>
    <t xml:space="preserve"> Атырауская область</t>
  </si>
  <si>
    <t>итого по услугам</t>
  </si>
  <si>
    <t>итого включить</t>
  </si>
  <si>
    <t>Приложение 1</t>
  </si>
  <si>
    <t>к приказу  АО "Эмбамунайгаз" №____ от  "______"__________ 2014 года</t>
  </si>
  <si>
    <t xml:space="preserve">г.Атырау, ул.Валиханова, 1 </t>
  </si>
  <si>
    <t>Атырауская область</t>
  </si>
  <si>
    <t>март-декабрь</t>
  </si>
  <si>
    <t>апрель-декабрь</t>
  </si>
  <si>
    <t>Директор департамента закупок и МТС</t>
  </si>
  <si>
    <t>Н.Нургожин</t>
  </si>
  <si>
    <t>Департамент газовых проектов</t>
  </si>
  <si>
    <t>233 У</t>
  </si>
  <si>
    <t>71.20.19.15.00.00.00.</t>
  </si>
  <si>
    <t>Услуги по техническому надзору</t>
  </si>
  <si>
    <t>Техниқалық қадағалау қызметтері</t>
  </si>
  <si>
    <t>Техническое сопровождение строительства газопровода Ю.З.Камышитовое-С.Балгимбаев</t>
  </si>
  <si>
    <t>Ю.З.Камышитовое-С.Балгимбаев газ құбырын салу кезіндегі техникалық ілеспе жүргізу.</t>
  </si>
  <si>
    <t>г. Атырау ул. Валиханова, 1</t>
  </si>
  <si>
    <t>январь -февраль 2014 г.</t>
  </si>
  <si>
    <t xml:space="preserve">Атырауская область </t>
  </si>
  <si>
    <t xml:space="preserve"> </t>
  </si>
  <si>
    <t>апрель-декабрь 2014 года</t>
  </si>
  <si>
    <t>Платежи в размере 90%. Окончательный расчет - после 100% исполнения обязательств с момента предоставления акта сверки взаимных расчетов и  отчета по местному содержанию</t>
  </si>
  <si>
    <t>234 У</t>
  </si>
  <si>
    <t>71.20.19.20.00.00.00.</t>
  </si>
  <si>
    <t>Услуги по авторскому надзору</t>
  </si>
  <si>
    <t>Авторлық қадағалау қызметтері</t>
  </si>
  <si>
    <t>Авторский надзор строительства газопровода Ю.З.Камышитовое-С.Балгимбаев</t>
  </si>
  <si>
    <t>Ю.З.Камышитовое-С.Балгимбаев газ құбырын салу кезіндегі авторлық қадағалау қызметтері</t>
  </si>
  <si>
    <t>233-1 У</t>
  </si>
  <si>
    <t>Ю.З.Камышитовое-С.Балгимбаев газ құбырын салу кезіндегі техникалық ілеспе жүргізу (1-і кезең)</t>
  </si>
  <si>
    <t>февраль -март 2014 г.</t>
  </si>
  <si>
    <t>Ю.З.Камышитовое-С.Балгимбаев газ құбырын салу кезіндегі техникалық ілеспе жүргізу (2-і кезең)</t>
  </si>
  <si>
    <t>июнь -июль 2014 г.</t>
  </si>
  <si>
    <t>август-декабрь 2014 года</t>
  </si>
  <si>
    <t>234-1 У</t>
  </si>
  <si>
    <t>Ю.З.Камышитовое-С.Балгимбаев газ құбырын салу кезіндегі авторлық қадағалау қызметтері (1-і кезең)</t>
  </si>
  <si>
    <t>Ю.З.Камышитовое-С.Балгимбаев газ құбырын салу кезіндегі авторлық қадағалау қызметтері (2-і кезең)</t>
  </si>
  <si>
    <t>Департамент буровых работ и КРС</t>
  </si>
  <si>
    <t>18 Р</t>
  </si>
  <si>
    <t>71.12.19.05.00.00.00</t>
  </si>
  <si>
    <t>Работы инженерные по проектированию</t>
  </si>
  <si>
    <t xml:space="preserve">Жобалау бойынша инженерлік жұмыстар </t>
  </si>
  <si>
    <t>Разработка проектно-сметной документации</t>
  </si>
  <si>
    <t>Жобалау сметалау құжатын әзірлеу жұмыстары</t>
  </si>
  <si>
    <t>Работы по разработке индивидуальной ПСД с проектом ОВОС на строительство горизонтальной эксплуатационной скважины на месторождении С.Нуржанов</t>
  </si>
  <si>
    <t>С.Нуржанов кен орнында колбеу пайдалану ұңғымасы тұрғызуға ҚОӘБ-мен жеке ЖСҚ әзірлеу жұмыстары.</t>
  </si>
  <si>
    <t xml:space="preserve">
январь-апрель</t>
  </si>
  <si>
    <t xml:space="preserve">Авансовый платеж-0%, промежуточные платежи в течении 30 рабочих дней с момента подписания акта выполненных работ </t>
  </si>
  <si>
    <t>декабрь 2013 года</t>
  </si>
  <si>
    <t>февраль</t>
  </si>
  <si>
    <t xml:space="preserve">
февраль-май</t>
  </si>
  <si>
    <t>Столбец - 6,11,20,21</t>
  </si>
  <si>
    <t>Столбец - 6,7,11,20,22</t>
  </si>
  <si>
    <t>Столбец - 11,14</t>
  </si>
  <si>
    <t>Директордепартамента газовых проектов</t>
  </si>
  <si>
    <t>Б.Сейтказиев</t>
  </si>
  <si>
    <t>Директор департамента буровых работ и КРС</t>
  </si>
  <si>
    <t>Т.Конуспаев</t>
  </si>
  <si>
    <t>Директор департамента добычи нефти и газа</t>
  </si>
  <si>
    <t>К.Касымгалиев</t>
  </si>
  <si>
    <t>Директор департамента социальной политики</t>
  </si>
  <si>
    <t>Н.Гумаров</t>
  </si>
  <si>
    <t>35.22.10.13.00.00.00</t>
  </si>
  <si>
    <t>Услуги по поставке  природного газа</t>
  </si>
  <si>
    <t>Табиғи газбен жабдықтау жөніндегі қызмет көрсетулер</t>
  </si>
  <si>
    <t xml:space="preserve">Услуги по транспортировке сухого (отбензиненного) природного газа
 ГОСТ 5542-87 "Газ горючий природный для промышленного и коммунально-бытового назначения". </t>
  </si>
  <si>
    <t>Табиғи құрғақ газды тасымалдау  жөніндегі қызмет көрсетулер,  МЕМСТ 5542-87 "Өнеркәсіптік және коммуналдық-тұрмыстық қолданыс үшін табиғи жанатын газ".</t>
  </si>
  <si>
    <t>Предоставление услуг по розничной реализации товарного газа</t>
  </si>
  <si>
    <t>Таурлық газды бөлшектеп сату жөніндегі қызмет көрсетулер</t>
  </si>
  <si>
    <t>35.22.10.12.00.00.00</t>
  </si>
  <si>
    <t>Услуги по транспортировке  природного газа</t>
  </si>
  <si>
    <t>Табиғи газды тасымалдау  жөніндегі қызмет көрсетулер</t>
  </si>
  <si>
    <t>Услуги по транспортировке сухого (отбензиненного) природного газа</t>
  </si>
  <si>
    <t>Табиғи құрғақ газды тасымалдау  жөніндегі қызмет көрсетулер</t>
  </si>
  <si>
    <t>Услуги по транспортировке   товарного газа</t>
  </si>
  <si>
    <t>Табиғи газды тасымалдау жөніндегі қызмет көрсетулер</t>
  </si>
  <si>
    <t>Услуги по транспортировке и поставке сухого (отбензиненного) газа по магистральному газопроводу и газораспределительным сетям</t>
  </si>
  <si>
    <t>Құрғақ газды магистралдық  газ құбырымен тасымалдау  және жабдықтау  жөніндегі қызмет көрсетулер</t>
  </si>
  <si>
    <t>январь-ноябрь</t>
  </si>
  <si>
    <t>январь-июнь</t>
  </si>
  <si>
    <t>Департамент добычи нефти и газа</t>
  </si>
  <si>
    <t>22 У</t>
  </si>
  <si>
    <t>Предоплата   в размере 100% от заявленного объема газа за 5 рабочих дней до начала месяца, окончательный расчет за фактический объем поставленного природного газа, в течение 5 рабочих дней с момента Поставщиком оригинала счет-фактуры и оригинала акта оказанных услуг</t>
  </si>
  <si>
    <t>23 У</t>
  </si>
  <si>
    <t>24 У</t>
  </si>
  <si>
    <t>Предоплата  до 15 числа месяца в размере 100% от заявленного объема газа, окончательный расчет за фактический объем поставленного природного газа, не позднее 15-го числа месяца, следующего за расчетным с момента предоставления Поставщиком оригинала счет-фактуры и оригинала акта оказанных услуг</t>
  </si>
  <si>
    <t>22-1 У</t>
  </si>
  <si>
    <t>23-1 У</t>
  </si>
  <si>
    <t>24-1 У</t>
  </si>
  <si>
    <t>февраль 2014 года</t>
  </si>
  <si>
    <t>92 У</t>
  </si>
  <si>
    <t xml:space="preserve">АО "Эмбамунайгаз" </t>
  </si>
  <si>
    <t>51.10.12.10.10.00.00</t>
  </si>
  <si>
    <t>Услуги по пассажирским перевозкам внутренние самолетами чартерными рейсами, не подчиняющимся расписанию</t>
  </si>
  <si>
    <t>Жолаушыларды кестеге бағынышты емес ішкі ұшақтармен чартерлік рейстер арқылы тасмалдау қызметі</t>
  </si>
  <si>
    <t>Организация чартерных авиарейсов по заявке заказчика в производственных целях.</t>
  </si>
  <si>
    <t>Өндірістің қажеттілігіне байланысты тапсырыс берушінің сұранысына сәйкес чартерлік авиарейстер ұйымдастыру</t>
  </si>
  <si>
    <t>авансовый платеж "90%", оставшаяся часть в течение 30 р.д. с момента подписания акта приема-передачи</t>
  </si>
  <si>
    <t>Департамент социальной политики</t>
  </si>
  <si>
    <t>99 У</t>
  </si>
  <si>
    <t>36.00.20.13.00.00.00</t>
  </si>
  <si>
    <t>Услуги по водоснабжению и водоотведению</t>
  </si>
  <si>
    <t>Су қамту және суды шығару қызметі</t>
  </si>
  <si>
    <t xml:space="preserve">Холодная вода для НГДУ "Доссормунайгаз" </t>
  </si>
  <si>
    <t xml:space="preserve">Доссормунайгаз" МГӨБ - сы және "Ембімұнайэнерго" басқармасының участогі үшін салқын су </t>
  </si>
  <si>
    <t>авансовый платеж "0%", оставшаяся часть в течение 30 р.д. с момента подписания акта приема-передачи</t>
  </si>
  <si>
    <t>106-1 У</t>
  </si>
  <si>
    <t>38.11.69.13.00.00.00</t>
  </si>
  <si>
    <t>Услуги по вывозу жидко-бытовых отходов</t>
  </si>
  <si>
    <t>Сұйық - тұрмыстық қалдықтарды шығару қызметі</t>
  </si>
  <si>
    <t>Вывоз и утилизация жидко-бытовых отходов</t>
  </si>
  <si>
    <t>Сұйық - тұрмыстық қалдықтарды шығару және жою</t>
  </si>
  <si>
    <t>Услуги по вывозу и утилизации жидких бытовых отходов с объектов НГДУ "Жайыкмунайгаз" и с участков "Эмбамунайэнерго</t>
  </si>
  <si>
    <t>"Жайыкмунайгаз" МГӨБ - ның нысандарынан және "Ембімұнайэнерго", басқармасының участогінен сұйық - тұрмыстық қалдықтарды шығару және жою қызметі</t>
  </si>
  <si>
    <t>г.Атырау, ул.Валиханова, 2</t>
  </si>
  <si>
    <t>107-1 У</t>
  </si>
  <si>
    <t>Услуги по вывозу и утилизации жидких бытовых отходов с объектов НГДУ "Доссормунайгаз"  и с участок "Эмбамунайэнерго"</t>
  </si>
  <si>
    <t>"Доссормунайгаз" МГӨБ - ның нысандарынан және "Ембімұнайэнерго" басқармасының участогінен сұйық - тұрмыстық қалдықтарды шығару және жою қызметі</t>
  </si>
  <si>
    <t>108 У</t>
  </si>
  <si>
    <t xml:space="preserve">Услуги по вывозу и утилизации жидких бытовых отходов с объектов Эмбамунайэнерго, УПТОиКО Атырауская база </t>
  </si>
  <si>
    <t>Ембімұнайэнерго басқармасының  нысандарынан және УПТОиКО - ның  Атыраудағы базасынан сұйық - тұрмыстық қалдықтарды шығару және жою қызметі</t>
  </si>
  <si>
    <t>111 У</t>
  </si>
  <si>
    <t>38.11.21.10.00.00.00</t>
  </si>
  <si>
    <t>Услуги по сбору твердо-бытовых отходов</t>
  </si>
  <si>
    <t>Қатты тұрмыстық қалдықтарды жинау қызметі</t>
  </si>
  <si>
    <t>Сбор твердо-бытовых отходов (мусора), товаров, потерявших потребительские свойства</t>
  </si>
  <si>
    <t>Қатты тұрмыстық қалдықтарды (лас - қоқыс), пайдалану қасиетін жоғалтқан  тауарларды жинау</t>
  </si>
  <si>
    <t>Услуги по вывозу твердых бытовых отходов с объектов НГДУ "Жайыкмунайгаз" и с участков "Эмбамунайэнерго"</t>
  </si>
  <si>
    <t>"Жайыкмунайгаз" МГӨБ - ның нысандарынан және "Ембімұнайэнерго", басқармасының участоктерінен қатты-тұрмыстық қалдықтарды шығару қызметі</t>
  </si>
  <si>
    <t>112 У</t>
  </si>
  <si>
    <t>Услуги по вывозу твердых бытовых отходов  с объектов НГДУ "Доссормунайгаз"  и с участок "Эмбамунайэнерго"</t>
  </si>
  <si>
    <t>"Доссормунайгаз" МГӨБ - ның нысандарынан және "Ембімұнайэнерго" басқармасының участогінен қатты-тұрмыстық қалдықтарды шығару қызметі</t>
  </si>
  <si>
    <t>113 У</t>
  </si>
  <si>
    <t>Услуги по вывозу твердых бытовых отходов  с объектов НГДУ "Жылыоймунайгаз"  и с участок "Эмбамунайэнерго" и Кульсаринская база УПТОиКО</t>
  </si>
  <si>
    <t>"Жылыоймунайгаз" МГӨБ - ның нысандарынан және "Ембімұнайэнерго" басқармасының участогінен, УПТОиКО - ның Құлсарыдағы базасы  қатты-тұрмыстық қалдықтарды шығару қызметі</t>
  </si>
  <si>
    <t>114 У</t>
  </si>
  <si>
    <t>Услуги по вывозу твердых бытовых отходов  с объектов НГДУ "Кайнармунайгаз"  и с участок "Эмбамунайэнерго"</t>
  </si>
  <si>
    <t>"Кайнармунайгаз" МГӨБ - ның нысандарынан және "Ембімұнайэнерго" басқармасының участогінен қатты-тұрмыстық қалдықтарды шығару қызметі</t>
  </si>
  <si>
    <t>115 У</t>
  </si>
  <si>
    <t>Услуги по вывозу твердых бытовых отходов  с объектов Эмбамунайэнерго, УПТОиКО Атырауская база  и Аппарат упр. АО "Эмбамунайгаз"</t>
  </si>
  <si>
    <t>Ембімұнайэнерго басқармасының және УПТОиКО - ның  Атырау базасынан және "Ембамунайгаз" АҚ басқарма аппаратынан қатты-тұрмыстық қалдықтарды шығару қызметі</t>
  </si>
  <si>
    <t>93 У</t>
  </si>
  <si>
    <t>39.00.22.13.00.00.00</t>
  </si>
  <si>
    <t>Услуги по дезинфекции</t>
  </si>
  <si>
    <t>Дезинфекция қызметі</t>
  </si>
  <si>
    <t xml:space="preserve">Периодическое проведение дезинфекции питьевых емкостей и автоводовозов </t>
  </si>
  <si>
    <t>Ауыз су қазандары мен ауыз су таситын автокөліктерге мерзімді дезинфекциялау жүргізу</t>
  </si>
  <si>
    <t>Хлорирование питьевых емкостей и автоводовозов</t>
  </si>
  <si>
    <t>Ауыз су қазандарын және ауыз су таситын автокөліктерді хлорлау</t>
  </si>
  <si>
    <t>175 У</t>
  </si>
  <si>
    <t>71.11.41.11.00.00.00</t>
  </si>
  <si>
    <t>Услуги озеленения</t>
  </si>
  <si>
    <t>Көгалдандыру қызметі</t>
  </si>
  <si>
    <t>Озеленению прилегаемой территории Общества</t>
  </si>
  <si>
    <t xml:space="preserve">Қоғам аумағын көгалдандыру </t>
  </si>
  <si>
    <t>127 У</t>
  </si>
  <si>
    <t>93.29.19.10.00.00.00</t>
  </si>
  <si>
    <t>Услуги по организации праздничных мероприятий</t>
  </si>
  <si>
    <t>Мерекелік іс-шараларды ұйымдастыру қызметі</t>
  </si>
  <si>
    <t xml:space="preserve">Услуги по проведению праздничных, культмассовых мероприятий                </t>
  </si>
  <si>
    <t>Мерекелік, мәдени-көпшілік іс-шараларды өткізу қызметі</t>
  </si>
  <si>
    <t>176 У</t>
  </si>
  <si>
    <t>02.40.10.13.00.00.00</t>
  </si>
  <si>
    <t>Услуги в области лесоводства</t>
  </si>
  <si>
    <t>Орман шаруашылығы төңірегіндегі қызмет</t>
  </si>
  <si>
    <t>Услуги по посадке, подсадке, пересадке саженцев</t>
  </si>
  <si>
    <t>Ағаштарды отырғызу, басқа жерге көшіру қызметі</t>
  </si>
  <si>
    <t>Посадка саженцев</t>
  </si>
  <si>
    <t>Ағаштарды отырғызу</t>
  </si>
  <si>
    <t>297 У</t>
  </si>
  <si>
    <t xml:space="preserve">Услуги по проведению мероприятий, связанных с празднованием государственных и официальных праздников, юбилейных и знаменательных дат            </t>
  </si>
  <si>
    <t>Мемлекеттік және ресми мерекелерді, мерейжасқа толу және атаулы шараларды атап өтуге байланысты Мерекелік  іс-шараларды өткізу қызметі</t>
  </si>
  <si>
    <t>177-1 У</t>
  </si>
  <si>
    <t>36.00.40.12.00.00.00</t>
  </si>
  <si>
    <t>Услуги по доставке бутилированной воды питьевой</t>
  </si>
  <si>
    <t xml:space="preserve"> ауыз суды жеткізіп беру  қызметі</t>
  </si>
  <si>
    <t>Обеспечение минеральной воды (1,5 л) работников, занятых на месторождении в весенне-летний период.</t>
  </si>
  <si>
    <t>Кен орындарда жұмыс жасайтын қызметкерлерді көктемгі-жазғы мезгілдерде минералды сумен (1,5 л) қамтамасыз ету</t>
  </si>
  <si>
    <t>январь 2014 года</t>
  </si>
  <si>
    <t>2-3 кварталы</t>
  </si>
  <si>
    <t>129 У</t>
  </si>
  <si>
    <t>18.12.12.11.00.00.00</t>
  </si>
  <si>
    <t xml:space="preserve">Услуги по печатанию </t>
  </si>
  <si>
    <t xml:space="preserve">Печаттау қызметі </t>
  </si>
  <si>
    <t>Услуги по печатанию календарей  и прочей офисной печатной продукции, в том числе имиджевой</t>
  </si>
  <si>
    <t xml:space="preserve">Күнтізбе және кеңсе бұйымдарын печаттау қызметі </t>
  </si>
  <si>
    <t>Услуги по изготовлению имиджевых продукции для Общества</t>
  </si>
  <si>
    <t>Қоғамды имидждік бұйымдармен қамтамасыз ету</t>
  </si>
  <si>
    <t>130-1 У</t>
  </si>
  <si>
    <t>37.00.11.19.16.00.00</t>
  </si>
  <si>
    <t>Услуги по техническому обслуживанию и очистке канализационных систем, сливных и дренажных труб</t>
  </si>
  <si>
    <t>канализация жүйесіне техникалық қызмет көрсету және  тазалау қызметі</t>
  </si>
  <si>
    <t>Техническое обслуживание и очистка канализационных систем, сливных и дренажных труб</t>
  </si>
  <si>
    <t>канализация жүйесіне техникалық қызмет көрсету және  тазалау</t>
  </si>
  <si>
    <t xml:space="preserve">Сервисное обслуживание и ремонт канализационной и водоочистной установки  "КУОСВ" </t>
  </si>
  <si>
    <t>"КУОСВ" канализациялық, сутазалагыш қондырғысына қызмет көрсету, жөндеу</t>
  </si>
  <si>
    <t>132-1 У</t>
  </si>
  <si>
    <t>43.22.12.20.13.00.00</t>
  </si>
  <si>
    <t>Услуги по техническому обслуживанию системы вентиляции и кондиционирования</t>
  </si>
  <si>
    <t>Желдету және салқындату жүйесіне техникалық қызмет көрсету бойынша қызметтер</t>
  </si>
  <si>
    <t>Обслуживание кондиционеров, холодильников и технологического оборудования</t>
  </si>
  <si>
    <t>Салқындатқыш, тоңазытқыш және технологиялық жабдықтарға қызмет көрсету</t>
  </si>
  <si>
    <t>135-1 У</t>
  </si>
  <si>
    <t>81.10.10.10.10.10.00</t>
  </si>
  <si>
    <t>Услуги по комплексному обслуживанию объектов социального, административного, культурно-оздоровительного назначения</t>
  </si>
  <si>
    <t>Әлеуметтік, әкімшілік, мәдени - сауықтыру бағытындағы нысандарға кешенді қызмет көрсету қызметі</t>
  </si>
  <si>
    <t>Комплексное обслуживание объектов социального, административного, культурно-оздоровительного назначения</t>
  </si>
  <si>
    <t>Услуги по обслуживанию социальных объектов АО "ЭМГ"</t>
  </si>
  <si>
    <t xml:space="preserve">"ЕМГ" АҚ-ның әлеуметтік нысандарына қызмет көрсету </t>
  </si>
  <si>
    <t>февраль - март 2014 года</t>
  </si>
  <si>
    <t>92-1 У</t>
  </si>
  <si>
    <t>Столбец - 11,14,20,21</t>
  </si>
  <si>
    <t>Доссормунайгаз" МГӨБ - сы және "Ембімұнайэнерго" басқармасының участогі үшін салқын су және канализация</t>
  </si>
  <si>
    <t>99-1 У</t>
  </si>
  <si>
    <t>Столбец - 6,7,11,14</t>
  </si>
  <si>
    <t>Услуги по вывозу жидко - бытовых отходов</t>
  </si>
  <si>
    <t>Вывоз и утилизация жидкобытовых отходов</t>
  </si>
  <si>
    <t>март, апрель 2014 года</t>
  </si>
  <si>
    <t>106-2 У</t>
  </si>
  <si>
    <t>Столбец - 11,14,20, 21</t>
  </si>
  <si>
    <t>февраль-март</t>
  </si>
  <si>
    <t>Наименование закупаемых товаров, работ и услуг (на госязыке)</t>
  </si>
  <si>
    <t>Краткая характеристика (описание) товаров, работ и услуг (на госязыке)</t>
  </si>
  <si>
    <t>Дополнительная характеристика (на госязыке)</t>
  </si>
  <si>
    <t>107-2 У</t>
  </si>
  <si>
    <t>108-1 У</t>
  </si>
  <si>
    <t>қатты тұрмыстық қалдықтарды жинау қызметі</t>
  </si>
  <si>
    <t>қатты тұрмыстық қалдықтарды (лас - қоқыс), пайдалану қасиетін жоғалтқан  тауарларды жинау</t>
  </si>
  <si>
    <t>111-1 У</t>
  </si>
  <si>
    <t>112-1 У</t>
  </si>
  <si>
    <t>113-1 У</t>
  </si>
  <si>
    <t>114-1 У</t>
  </si>
  <si>
    <t>115-1 У</t>
  </si>
  <si>
    <t>Периодическое проведение дезинфекции питьевых емкостей и автоводовозов .</t>
  </si>
  <si>
    <t>столбец - 11,14</t>
  </si>
  <si>
    <t>93-1 У</t>
  </si>
  <si>
    <t>көгалдандыру қызметі</t>
  </si>
  <si>
    <t>175-1 У</t>
  </si>
  <si>
    <t>127-1 У</t>
  </si>
  <si>
    <t>ағаштарды отырғызу, басқа жерге көшіру қызметі</t>
  </si>
  <si>
    <t>176-1 У</t>
  </si>
  <si>
    <t>297-1 У</t>
  </si>
  <si>
    <t>столбец - 11,20,21</t>
  </si>
  <si>
    <t>177-2 У</t>
  </si>
  <si>
    <t xml:space="preserve">печаттау қызметі </t>
  </si>
  <si>
    <t xml:space="preserve">күнтізбе және кеңсе бұйымдарын печаттау қызметі </t>
  </si>
  <si>
    <t>столбец - 11</t>
  </si>
  <si>
    <t>129-1 У</t>
  </si>
  <si>
    <t>130-2 У</t>
  </si>
  <si>
    <t>132-2 У</t>
  </si>
  <si>
    <t>135-2 У</t>
  </si>
  <si>
    <t>Пропуск на автомашин АО "ЭМГ" для въезда на территорию международного аэропорта г.Атырау</t>
  </si>
  <si>
    <t>Атырау қаласының халықаралық әуежайына "ЕМГ" АҚ автокөліктерін кіргізуге рұқсат қызметі</t>
  </si>
  <si>
    <t>сентябрь-декабрь</t>
  </si>
  <si>
    <t>июль, август 2014 года</t>
  </si>
  <si>
    <t>82.99.19.18.10.00.00</t>
  </si>
  <si>
    <t>Работы по изготовлению табличек</t>
  </si>
  <si>
    <t xml:space="preserve"> хабарландыру табличкалар  дайындау</t>
  </si>
  <si>
    <t>Изготовление информационных табличек</t>
  </si>
  <si>
    <t>Изготовление табличек и билбордов  для офиса</t>
  </si>
  <si>
    <t>Кеңсеге табличкалар және билбордтар дайындау</t>
  </si>
  <si>
    <t xml:space="preserve">55.20.12.13.00.00.00 
</t>
  </si>
  <si>
    <t>Услуги по санаторно-курортному лечению</t>
  </si>
  <si>
    <t>санаториялық - курорттық емдеу қызметі</t>
  </si>
  <si>
    <t>услуги по оздоровление работников по результатам проф и медосмотров</t>
  </si>
  <si>
    <t>дәрігерлік және профилактикалық тексеріс қортындысы бойынша қызметкерлерді сауықтыруды ұйымдастыру қызметі</t>
  </si>
  <si>
    <t>136 У</t>
  </si>
  <si>
    <t>52.21.24.10.00.00.00</t>
  </si>
  <si>
    <t>Услуги стоянок для автотранспортных средств</t>
  </si>
  <si>
    <t xml:space="preserve">Автокөлік құралдары үшін автотұрақ  қызметі </t>
  </si>
  <si>
    <t>136-1 У</t>
  </si>
  <si>
    <t>VIII изменения и дополнения в План закупок товаров, работ и услуг АО "Эмбамунайгаз" на 2014 год</t>
  </si>
  <si>
    <t>Техническое сопровождение строительства газопровода Ю.З.Камышитовое-С.Балгимбаев с дожимным компрессором (1-ый этап)</t>
  </si>
  <si>
    <t>Техническое сопровождение строительства газопровода Ю.З.Камышитовое-С.Балгимбаев с дожимным компрессором (2-ой этап)</t>
  </si>
  <si>
    <t>Авторский надзор строительства газопровода Ю.З.Камышитовое-С.Балгимбаев с дожимным компрессором (1-ый этап)</t>
  </si>
  <si>
    <t>Авторский надзор строительства газопровода Ю.З.Камышитовое-С.Балгимбаев с дожимным компрессором (2-ой этап)</t>
  </si>
  <si>
    <t>Директор департамента бюджетирования и экономического анализа</t>
  </si>
  <si>
    <t>Н.Тажмагамбетова</t>
  </si>
  <si>
    <t>2. Работы</t>
  </si>
  <si>
    <t>155 Р</t>
  </si>
  <si>
    <t>Департамент капитального строительства</t>
  </si>
  <si>
    <t>итого по работам</t>
  </si>
  <si>
    <t>71.12.12.22.00.00.00</t>
  </si>
  <si>
    <t xml:space="preserve">Работы инженерные по проектированию </t>
  </si>
  <si>
    <t>Жобалау бойынша инженерлік жұмыстар</t>
  </si>
  <si>
    <t>Разработка проектно-сметной документации по реконструкции подстанций</t>
  </si>
  <si>
    <t>Подстанцияны қайта жасақтау бойынша Жобалау-сметалық құжаттарын жүргізу</t>
  </si>
  <si>
    <t>Разработка ПИР объекта Повышение надежности электроснабжения м/р Жанаталап</t>
  </si>
  <si>
    <t xml:space="preserve">Жанаталап кен орнын электр қуатымен жабдықтау сенімділігін арттыру нысанының жобалау зерттеу жұмыстарын  жүргізу </t>
  </si>
  <si>
    <t>авансовый платеж - 0%, промежуточные 90% - в течение 30 рабочих дней с момента предоставления оригинала счет-фактуры с учетом НДС и оригинала акта выполненных работ, остаток 10% - в течение 30 рабочих дней с момента предоставления акта сдачи-приемки Заказчику в полном объеме.</t>
  </si>
  <si>
    <t>36 Р</t>
  </si>
  <si>
    <t>февраль-октябрь</t>
  </si>
  <si>
    <t>36-1 Р</t>
  </si>
  <si>
    <t>71.12.19.11.00.00.00</t>
  </si>
  <si>
    <t>Работы инженерные по проектированию прочему</t>
  </si>
  <si>
    <t>Өзге де жобалау бойынша инженерлік жұмыстар</t>
  </si>
  <si>
    <t>Разработка ПИР объекта "Газопровод Ю.В. Новобоготинск - Ю.З. Камышитовое с установкой дожимного компрессора" (16км)"</t>
  </si>
  <si>
    <t xml:space="preserve">"О.Ш. Новобогат- Ш. Жанаталап-ОО.Б.Қамысты газ құбыры компрессорымен орнату" (16 км) нысанының жобалау зерттеу жұмыстарын  жүргізу </t>
  </si>
  <si>
    <t>г. Атырау ул. Валиханова, 3</t>
  </si>
  <si>
    <t>март-апрель 2014г.</t>
  </si>
  <si>
    <t>апрель -декабрь 2014 года</t>
  </si>
  <si>
    <r>
      <t>авансовый</t>
    </r>
    <r>
      <rPr>
        <sz val="10"/>
        <color theme="1"/>
        <rFont val="Times New Roman"/>
        <family val="1"/>
        <charset val="204"/>
      </rPr>
      <t xml:space="preserve"> платеж - 0%, </t>
    </r>
    <r>
      <rPr>
        <b/>
        <sz val="10"/>
        <color theme="1"/>
        <rFont val="Times New Roman"/>
        <family val="1"/>
        <charset val="204"/>
      </rPr>
      <t xml:space="preserve">промежуточные </t>
    </r>
    <r>
      <rPr>
        <sz val="10"/>
        <color theme="1"/>
        <rFont val="Times New Roman"/>
        <family val="1"/>
        <charset val="204"/>
      </rPr>
      <t xml:space="preserve">90% - в течение 30 рабочих дней с момента предоставления оригинала счет-фактуры с учетом НДС и оригинала акта выполненных работ, </t>
    </r>
    <r>
      <rPr>
        <b/>
        <sz val="10"/>
        <color theme="1"/>
        <rFont val="Times New Roman"/>
        <family val="1"/>
        <charset val="204"/>
      </rPr>
      <t>остаток</t>
    </r>
    <r>
      <rPr>
        <sz val="10"/>
        <color theme="1"/>
        <rFont val="Times New Roman"/>
        <family val="1"/>
        <charset val="204"/>
      </rPr>
      <t xml:space="preserve"> 10% - в течение 30 рабочих дней с момента предоставления акта сдачи-приемки Заказчику в полном объеме.</t>
    </r>
  </si>
  <si>
    <t>Директор департамента капитального строительства</t>
  </si>
  <si>
    <t>Т.Абилгазиев</t>
  </si>
  <si>
    <t>156 Р</t>
  </si>
  <si>
    <t>258 У</t>
  </si>
  <si>
    <t>39.00.21.15.00.00.00</t>
  </si>
  <si>
    <t>Услуги по мониторингу воды</t>
  </si>
  <si>
    <t>Су мониторигі қызметті</t>
  </si>
  <si>
    <t xml:space="preserve">Услуги по ведению мониторинга подземных вод на водозаборах технического водоснабжения нефтепромыслов Жанаталап, Юго-Восточное Камышитовое, им. С. Балгимбаева, Забурунье, Макат Восточный, Кенбай (участок Северный Котыртас и Восточный Молдабек), им. Б.Жоламанова  АО "Эмбамунайгаз" </t>
  </si>
  <si>
    <t>"Ембімұнайгаз" АҚ Жанаталап, О.Б.Камысты, С.Балгымбаева,Забурун,Шығыс Мақат, Кенбай /уч.С.Котыртас және Ш.Молдабек/ Б.Жолмаманов кен орныдарына техникалық сумен қамтушы су эинағыштардын жерасты суларына мониторинг қызметті</t>
  </si>
  <si>
    <t>авансовый платеж - 0%, оставшаяся часть в течение 30 р.д. с момента подписания акта приема-передачи</t>
  </si>
  <si>
    <t>258-1 У</t>
  </si>
  <si>
    <t>Департамент разработки НГМ</t>
  </si>
  <si>
    <t>Департамент геологии и геофизики</t>
  </si>
  <si>
    <t>196 У</t>
  </si>
  <si>
    <t>71.12.32.10.00.00.00</t>
  </si>
  <si>
    <t>Услуги геофизические</t>
  </si>
  <si>
    <t>Геофизикалық қызметтер</t>
  </si>
  <si>
    <t>Геологические и сейсмическое изучение</t>
  </si>
  <si>
    <t>Геофизика мен сейсмиканы зерделеу</t>
  </si>
  <si>
    <t>Проведение геолого-технологических исследований и газового каротажа в 2-х разведочных скв-х м-ния С.Нуржанов (валанжин)</t>
  </si>
  <si>
    <t>С.Нұржанов кен орнындағы2 барлаушы ұңғымада геологиялық-технологиялық зерттеу және газ каротажын жүргізу</t>
  </si>
  <si>
    <t xml:space="preserve">март-август </t>
  </si>
  <si>
    <t>авансовый платеж - 0%, оплата при выполнении 100% течение 30 рабочих дней с момента подписания акта приема-передачи</t>
  </si>
  <si>
    <t>197 У</t>
  </si>
  <si>
    <t xml:space="preserve">Геофизикалық қызметтер </t>
  </si>
  <si>
    <t>Проведение геофизичес-ких исследований в открытом стволе и перфорационно-взрывных работ в 2-х разведочных скв-х м-ния С.Нуржанов (валанжин)</t>
  </si>
  <si>
    <t>С.Нұржанов кен орнындағы 2 барлаушы ұңғымада ашық оқпанда геофизикалық зерттеу және перфорация-жару жұмыстарын жүргізу</t>
  </si>
  <si>
    <t>Столбец -11,14</t>
  </si>
  <si>
    <t>196-1 У</t>
  </si>
  <si>
    <t>197-1 У</t>
  </si>
  <si>
    <t xml:space="preserve">апрель-август </t>
  </si>
  <si>
    <t>Столбец -11,20,21</t>
  </si>
  <si>
    <t>С.Абдиев</t>
  </si>
  <si>
    <t>Г.Ерниязова</t>
  </si>
  <si>
    <t>Г.Джумашева</t>
  </si>
  <si>
    <t>202 У</t>
  </si>
  <si>
    <t xml:space="preserve">Проведение гидродинамических исследований в 11-ти разведочных скважинах </t>
  </si>
  <si>
    <t>11 барлаушы ұңғымаларда гидродинамикалық зерттеу жүргізу</t>
  </si>
  <si>
    <t xml:space="preserve">март-декабрь </t>
  </si>
  <si>
    <t>202-1 У</t>
  </si>
  <si>
    <t>226 У</t>
  </si>
  <si>
    <t>74.90.21.14.00.00.00</t>
  </si>
  <si>
    <t>Услуги независимых экспертов</t>
  </si>
  <si>
    <t xml:space="preserve">Тәуелсіз сарапшылар қызметтері </t>
  </si>
  <si>
    <t>Услуги независимых экспертов, привлекаемых от различных организаций</t>
  </si>
  <si>
    <t xml:space="preserve">Түрлі  мекемелерден шақыртылған тәуелсіз сарапшылар қызметтері </t>
  </si>
  <si>
    <t>Независимая экспертиза к отчету "Проект пробной эксплуатации валанжинского горизонта месторождения С. Нуржанов"</t>
  </si>
  <si>
    <t>"С.Нұржанов кен орнындағы валанжин горизонтын сынақпен пайдалану жобасы" есебіне тәуелсіз сараптама</t>
  </si>
  <si>
    <t>август, сентябрь 2014 года</t>
  </si>
  <si>
    <t xml:space="preserve">октябрь </t>
  </si>
  <si>
    <t>май 2014 года</t>
  </si>
  <si>
    <t>май</t>
  </si>
  <si>
    <t>227 У</t>
  </si>
  <si>
    <t>Независимая экспертиза к отчету "Проект пробной эксплуатации залежи восточного участка месторождения УАЗ"</t>
  </si>
  <si>
    <t>"УАЗ кен орны шығыс участогындағы кенішті сынақпен пайдалану жобасы" есебіне тәуелсіз сараптама</t>
  </si>
  <si>
    <t>18-1 Р</t>
  </si>
  <si>
    <t>2.Работы</t>
  </si>
  <si>
    <t>105-1 Р</t>
  </si>
  <si>
    <t>33.12.12.22.10.00.00</t>
  </si>
  <si>
    <t>Техническое обслуживание компрессорного оборудования</t>
  </si>
  <si>
    <t>Компрессор қондырғыларының техникалық күтуі</t>
  </si>
  <si>
    <t>Техническое обслуживание компрессоров и газовых двигателей на установке подготовки газа</t>
  </si>
  <si>
    <t xml:space="preserve">Газ дайындау қондырғысындағы орнатылған компрессорлардың және газбен жасайтын қозғалтқыштардың техникалық күтуі </t>
  </si>
  <si>
    <t xml:space="preserve">февраль-декабрь </t>
  </si>
  <si>
    <t>авансовый платеж  в размере - 0%.  Промежуточные платежи в размере 90%. Окончательный расчет - после 100% исполнения обязательств с момента предоставления акта сверки взаимных расчетов и  отчета по казсодержанию</t>
  </si>
  <si>
    <t>105-2 Р</t>
  </si>
  <si>
    <t xml:space="preserve"> февраль-март 2014 года</t>
  </si>
  <si>
    <t xml:space="preserve">апрель-декабрь </t>
  </si>
  <si>
    <t xml:space="preserve">ОИ         </t>
  </si>
  <si>
    <t xml:space="preserve">февраль-март </t>
  </si>
  <si>
    <t>157 Р</t>
  </si>
  <si>
    <t>118 Р</t>
  </si>
  <si>
    <t>09.10.12.15.00.00.00</t>
  </si>
  <si>
    <t>Работы по подземному ремонту скважин</t>
  </si>
  <si>
    <t>Жерасты жөндеу жұмыстары</t>
  </si>
  <si>
    <t>Работы  по проведению текущих ремонтов скважин</t>
  </si>
  <si>
    <t>Ұңғымаларға кезекті жөндеу жұмыстарын жасау</t>
  </si>
  <si>
    <t>Работы по кислотной обработке комплексными составами КСПЭО</t>
  </si>
  <si>
    <t xml:space="preserve"> Ұңғымаларды кислотамен өндеу  /КСПЭО/ жұмыстары</t>
  </si>
  <si>
    <t>119 Р</t>
  </si>
  <si>
    <t>Работы по потокоотклоняющей технологии</t>
  </si>
  <si>
    <t xml:space="preserve"> Ағымды оқшаулау технологиясы бойнша жұмыстар</t>
  </si>
  <si>
    <t>118-1 Р</t>
  </si>
  <si>
    <t>119-1 Р</t>
  </si>
  <si>
    <t>июнь-июль</t>
  </si>
  <si>
    <t>апрель-сентябрь</t>
  </si>
  <si>
    <t>Департамент закупок и МТС</t>
  </si>
  <si>
    <t>1.Товары</t>
  </si>
  <si>
    <t>247 Т</t>
  </si>
  <si>
    <t>28.22.17.00.00.00.31.18.1</t>
  </si>
  <si>
    <t>элеватор штанговый</t>
  </si>
  <si>
    <t>элеватор  для захвата и удержания насосных штанг в процессе спуско-подъемных операций при ремонте скважин</t>
  </si>
  <si>
    <t>Элеватор штанговый ЭШН-5</t>
  </si>
  <si>
    <t>г.Атырау, ст.Тендык, УПТОиКО</t>
  </si>
  <si>
    <t>DDP</t>
  </si>
  <si>
    <t>Поставка в течение 90 календарных дней с даты заключения договора</t>
  </si>
  <si>
    <t>авансовый платеж - 0%, оставшаяся часть в течение 30 рабочих дней с момента подписания акта приема-передачи</t>
  </si>
  <si>
    <t>штука</t>
  </si>
  <si>
    <t>248 Т</t>
  </si>
  <si>
    <t>Элеватор штанговый ЭШН-10</t>
  </si>
  <si>
    <t>249 Т</t>
  </si>
  <si>
    <t>Элеваторы трубные д-60мм ЭХЛ-60-15</t>
  </si>
  <si>
    <t>250 Т</t>
  </si>
  <si>
    <t>Элеваторы трубные д-73мм ЭХЛ-73-25</t>
  </si>
  <si>
    <t>251 Т</t>
  </si>
  <si>
    <t>Элеваторы трубные д-73мм ЭХЛ-73-50</t>
  </si>
  <si>
    <t>252 Т</t>
  </si>
  <si>
    <t>Элеватор ЭХЛ 73В-25 для высаженных труб</t>
  </si>
  <si>
    <t>253 Т</t>
  </si>
  <si>
    <t>Элеватор Км 73х125</t>
  </si>
  <si>
    <t>254 Т</t>
  </si>
  <si>
    <t>Элеваторы трубные д-89мм ЭХЛ-89-25</t>
  </si>
  <si>
    <t>255 Т</t>
  </si>
  <si>
    <t>Элеваторы трубные д-89мм ЭХЛ-89-32</t>
  </si>
  <si>
    <t>256 Т</t>
  </si>
  <si>
    <t>Элеваторы трубные д-89мм ЭХЛ-89-50</t>
  </si>
  <si>
    <t>257 Т</t>
  </si>
  <si>
    <t>Элеватор Км 89х125</t>
  </si>
  <si>
    <t>258 Т</t>
  </si>
  <si>
    <t>Элеваторы трубные д-114мм ЭХЛ-114-40</t>
  </si>
  <si>
    <t>259 Т</t>
  </si>
  <si>
    <t>Элеватор ЭТА-32</t>
  </si>
  <si>
    <t>260 Т</t>
  </si>
  <si>
    <t>Элеватор ЭТА-50</t>
  </si>
  <si>
    <t>611-1 Т</t>
  </si>
  <si>
    <t>25.11.10.00.00.10.16.10.1</t>
  </si>
  <si>
    <t>Мобильный дом</t>
  </si>
  <si>
    <t>Домики с окнами и дверью из контейнеров панельно-каркасной конструкции различного назначения</t>
  </si>
  <si>
    <t xml:space="preserve">Мобильный вагон-операторная </t>
  </si>
  <si>
    <t>поставка с даты заключения договора до 30.06.2014г.</t>
  </si>
  <si>
    <t>авансовый платеж - 30%, оставшаяся часть в течение 30 рабочих дней с момента подписания акта приема-передачи</t>
  </si>
  <si>
    <t>комплект</t>
  </si>
  <si>
    <t>ОТП</t>
  </si>
  <si>
    <t>столбец - 11,18,20,21</t>
  </si>
  <si>
    <t>612 Т</t>
  </si>
  <si>
    <t>Мобильный вагон-общежитие со столовой на 20 мест</t>
  </si>
  <si>
    <t>615 Т</t>
  </si>
  <si>
    <t>Мобильный жилой вагон со столовой на 12 мест</t>
  </si>
  <si>
    <t>971-1 Т</t>
  </si>
  <si>
    <t>14.12.11.00.00.70.10.10.1</t>
  </si>
  <si>
    <t>Костюм мужской</t>
  </si>
  <si>
    <t>Для защиты от производственных загрязнений. Комплект мужской из хлопчатобумажной ткани. 100% хлопок, летний.  Состоит из куртки и брюк или куртки и полукомбинезона. ГОСТ 27575-87</t>
  </si>
  <si>
    <t>Костюм нефтян. летний, разм.38</t>
  </si>
  <si>
    <t>Поставка в течение  180 календарных дней с даты заключения договора</t>
  </si>
  <si>
    <t>столбец - 6,11,18,20,21</t>
  </si>
  <si>
    <t>972 Т</t>
  </si>
  <si>
    <t>Костюм нефтян. летний, разм.40</t>
  </si>
  <si>
    <t>973 Т</t>
  </si>
  <si>
    <t>Костюм нефтян. летний, разм.42</t>
  </si>
  <si>
    <t>исключена</t>
  </si>
  <si>
    <t>974-1 Т</t>
  </si>
  <si>
    <t>Костюм нефтян. летний, разм.44</t>
  </si>
  <si>
    <t>столбец - 6,11,12,18,20,21</t>
  </si>
  <si>
    <t>975-1 Т</t>
  </si>
  <si>
    <t>Костюм нефтян. летний, разм.46</t>
  </si>
  <si>
    <t>976-1 Т</t>
  </si>
  <si>
    <t>Костюм нефтян. летний, разм.48</t>
  </si>
  <si>
    <t>977-1 Т</t>
  </si>
  <si>
    <t>Костюм нефтян. летний, разм.50</t>
  </si>
  <si>
    <t>978-1 Т</t>
  </si>
  <si>
    <t>Костюм нефтян. летний,разм.52</t>
  </si>
  <si>
    <t>979-1 Т</t>
  </si>
  <si>
    <t>Костюм нефтян. летний, .разм.54</t>
  </si>
  <si>
    <t>980-1 Т</t>
  </si>
  <si>
    <t>Костюм нефтян. летний, разм.56</t>
  </si>
  <si>
    <t>981-1 Т</t>
  </si>
  <si>
    <t>Костюм нефтян. летний, разм.58</t>
  </si>
  <si>
    <t>982-1 Т</t>
  </si>
  <si>
    <t>Костюм нефтян. летний, разм.60</t>
  </si>
  <si>
    <t>983-1 Т</t>
  </si>
  <si>
    <t>Костюм нефтян. летний, разм.62</t>
  </si>
  <si>
    <t>984-1 Т</t>
  </si>
  <si>
    <t>Костюм нефтян. летний, разм.64</t>
  </si>
  <si>
    <t>1003-1 Т</t>
  </si>
  <si>
    <t>14.12.11.00.00.70.11.10.1</t>
  </si>
  <si>
    <t>Для защиты от производственных загрязнений нефтепродуктами. Состоит из куртки и брюк, летний хлопчатобумажный. ГОСТ 12.4.111-82.</t>
  </si>
  <si>
    <t>Костюм нефт. летн.для ИТР  р. 38</t>
  </si>
  <si>
    <t>1004-1 Т</t>
  </si>
  <si>
    <t>Костюм нефт. летн.для ИТР  р. 44</t>
  </si>
  <si>
    <t>1005-1 Т</t>
  </si>
  <si>
    <t>Костюм нефт. летн.для ИТР  р. 46</t>
  </si>
  <si>
    <t>1006-1 Т</t>
  </si>
  <si>
    <t>Костюм нефт. летн.для ИТР  р. 48</t>
  </si>
  <si>
    <t>1007-1 Т</t>
  </si>
  <si>
    <t>Костюм нефт. летн.для ИТР  р. 50</t>
  </si>
  <si>
    <t>1008-1 Т</t>
  </si>
  <si>
    <t>Костюм нефт. летн.для ИТР  р. 52</t>
  </si>
  <si>
    <t>1009-1 Т</t>
  </si>
  <si>
    <t>Костюм нефт. летн.для ИТР р. 54</t>
  </si>
  <si>
    <t>1010-1 Т</t>
  </si>
  <si>
    <t>Костюм нефт. летн.для ИТР  р. 56</t>
  </si>
  <si>
    <t>1011-1 Т</t>
  </si>
  <si>
    <t>Костюм нефт. летн.для ИТР  р. 58</t>
  </si>
  <si>
    <t>1012 Т</t>
  </si>
  <si>
    <t>Костюм нефт. летн.для ИТР р. 60</t>
  </si>
  <si>
    <t>1013-1 Т</t>
  </si>
  <si>
    <t>Костюм нефт. летн.для ИТРр. 62</t>
  </si>
  <si>
    <t>1034 Т</t>
  </si>
  <si>
    <t>15.20.13.00.00.00.10.14.1</t>
  </si>
  <si>
    <t>Ботинки мужские</t>
  </si>
  <si>
    <t>из юфтевой кожи, на подошве из резины, кожи или полимерных материалов,  ГОСТ 26167-2005</t>
  </si>
  <si>
    <t>БОТИНКИ ЗАЩ.36</t>
  </si>
  <si>
    <t>пара</t>
  </si>
  <si>
    <t>столбец - 11,14,18,20,21</t>
  </si>
  <si>
    <t>1035 Т</t>
  </si>
  <si>
    <t>БОТИНКИ ЗАЩ.37</t>
  </si>
  <si>
    <t>1036 Т</t>
  </si>
  <si>
    <t>БОТИНКИ ЗАЩ.38</t>
  </si>
  <si>
    <t>1037 Т</t>
  </si>
  <si>
    <t>БОТИНКИ ЗАЩ.39</t>
  </si>
  <si>
    <t>1038 Т</t>
  </si>
  <si>
    <t>Ботинки защ.40</t>
  </si>
  <si>
    <t>1039 Т</t>
  </si>
  <si>
    <t>Ботинки защ.41</t>
  </si>
  <si>
    <t>1040 Т</t>
  </si>
  <si>
    <t>Ботинки защ.42</t>
  </si>
  <si>
    <t>1041 Т</t>
  </si>
  <si>
    <t>Ботинки защ.43</t>
  </si>
  <si>
    <t>1042 Т</t>
  </si>
  <si>
    <t>Ботинки защ.44</t>
  </si>
  <si>
    <t>1043 Т</t>
  </si>
  <si>
    <t>Ботинки защ.45</t>
  </si>
  <si>
    <t>1044 Т</t>
  </si>
  <si>
    <t>Ботинки защ.46</t>
  </si>
  <si>
    <t>1046 Т</t>
  </si>
  <si>
    <t>Ботинки защ.48</t>
  </si>
  <si>
    <t>1207 Т</t>
  </si>
  <si>
    <t>28.41.32.00.00.00.11.10.1</t>
  </si>
  <si>
    <t>ножницы для обработки металла</t>
  </si>
  <si>
    <t>ножницы для обработки металла листовые с наклонным ножом (гильотинные) для листа толщиной до 6,3 мм включительно</t>
  </si>
  <si>
    <t>Гильотин механические</t>
  </si>
  <si>
    <t>поставка в течение 90 календарных дней с даты заключения договора</t>
  </si>
  <si>
    <t>1208 Т</t>
  </si>
  <si>
    <t>28.41.32.00.00.00.19.10.1</t>
  </si>
  <si>
    <t>ножницы механические</t>
  </si>
  <si>
    <t>ножницы механические (включая прессы) с числовым программным управлением для обработки металла (кроме комбинированных пробивных и высечных машин)</t>
  </si>
  <si>
    <t>Пресс ножницы комбинированные</t>
  </si>
  <si>
    <t>поставка в течение 180 календарных дней с даты заключения договора</t>
  </si>
  <si>
    <t>1210 Т</t>
  </si>
  <si>
    <t>26.51.66.11.11.11.11.10.1</t>
  </si>
  <si>
    <t>Испытательный стенд</t>
  </si>
  <si>
    <t>Автомобильный.</t>
  </si>
  <si>
    <t xml:space="preserve">Стенд для испытания устьевого оборудования (КГ, АФК, АНК, задвижки перфорационные) </t>
  </si>
  <si>
    <t>1211 Т</t>
  </si>
  <si>
    <t>Стенд для испытания и регулировки предохранительных клапанов</t>
  </si>
  <si>
    <t>1215 Т</t>
  </si>
  <si>
    <t>28.13.14.00.00.00.20.11.1</t>
  </si>
  <si>
    <t>центробежный насос нефтяной</t>
  </si>
  <si>
    <t>нефтяной магистральный насос типа НМ- перекачивает нефтепродукты от -5 до 80 градусов, с содержанием механических примесей не более 0,05% по объему размером частиц до 0,2 мм</t>
  </si>
  <si>
    <t xml:space="preserve">ЦНС 300/600 без эл.дв. </t>
  </si>
  <si>
    <t>с момента заключения договора до 30 сентября 2014г.</t>
  </si>
  <si>
    <t>1216-1 Т</t>
  </si>
  <si>
    <t>ЦНС 300-120 с эл.дв. 160квт, 1500 об/мин, взрывозащ. Исп-ии</t>
  </si>
  <si>
    <t>1217 Т</t>
  </si>
  <si>
    <t>ЦНС180-425 без эл.дв.</t>
  </si>
  <si>
    <t>1218 Т</t>
  </si>
  <si>
    <t>ЦНС180-340 без эл.дв.</t>
  </si>
  <si>
    <t>1219 Т</t>
  </si>
  <si>
    <t>ЦНС 180/128 с э/д В280S4 110 квт, 1500об/м</t>
  </si>
  <si>
    <t>1220-1 Т</t>
  </si>
  <si>
    <t>ЦНС 180-85 с эл.дв ВАО 4-75квт, 1500 об/м</t>
  </si>
  <si>
    <t>1221 Т</t>
  </si>
  <si>
    <t>ЦНС 60-264 эл.двА250С2,75 квт,3000 об/м.</t>
  </si>
  <si>
    <t>1222-1 Т</t>
  </si>
  <si>
    <t>ЦНС 60/330 с эл/дв 110кВт  3000об/мин</t>
  </si>
  <si>
    <t>1223 Т</t>
  </si>
  <si>
    <t>ЦНС60-297 с э/д ВЗГ75 квт, 2900об/м</t>
  </si>
  <si>
    <t>1224-1 Т</t>
  </si>
  <si>
    <t>ЦНС 60-198 э/д В225М2  55 квт, 3000об/м.</t>
  </si>
  <si>
    <t>1225-1 Т</t>
  </si>
  <si>
    <t>ЦНС 60/66 э/д В180S2   22 квт, 3000 об/м</t>
  </si>
  <si>
    <t>1250 Т</t>
  </si>
  <si>
    <t>28.13.24.00.00.00.10.13.1</t>
  </si>
  <si>
    <t>компрессор воздушный</t>
  </si>
  <si>
    <t>компрессор воздушный на колесных шасси буксируемые производительностью 5 м3/мин, давлением до 7атм., мощностью до 52,1 кВт</t>
  </si>
  <si>
    <t>Компрессор воздушный W-3,0/7-E с отбойным молотком МО-3Б</t>
  </si>
  <si>
    <t>1260 Т</t>
  </si>
  <si>
    <t>28.13.32.00.00.00.11.10.1</t>
  </si>
  <si>
    <t>части насосов для перекачки жидкостей</t>
  </si>
  <si>
    <t>части прочих насосов для перекачки жидкостей</t>
  </si>
  <si>
    <t>Гидравлич съемник для дем-жа кривошипа</t>
  </si>
  <si>
    <t>1261 Т</t>
  </si>
  <si>
    <t>Унив съемник для ремонта стан-кач СНК-40</t>
  </si>
  <si>
    <t>1262 Т</t>
  </si>
  <si>
    <t>Съемник для демонт шкив редуктора и э/дв</t>
  </si>
  <si>
    <t>1263 Т</t>
  </si>
  <si>
    <t>Съемник демонт корпус подшип опор баланс</t>
  </si>
  <si>
    <t>1264 Т</t>
  </si>
  <si>
    <t>Разжимы кривошипные</t>
  </si>
  <si>
    <t>1265 Т</t>
  </si>
  <si>
    <t>Разжим крив РС в к-те с руч нас и рук РВД</t>
  </si>
  <si>
    <t>1266 Т</t>
  </si>
  <si>
    <t>Съемник пальца кривошипа СГ256У-ПН8</t>
  </si>
  <si>
    <t>2580 Т</t>
  </si>
  <si>
    <t>25.73.30.00.00.25.13.10.1</t>
  </si>
  <si>
    <t>Съемник</t>
  </si>
  <si>
    <t>предназначены для демонтажа деталей</t>
  </si>
  <si>
    <t>Съемник гидравлический СГ-315 "GIDRODIN"</t>
  </si>
  <si>
    <t>Поставка в течение  90 календарных дней с даты заключения договора</t>
  </si>
  <si>
    <t>1296 Т</t>
  </si>
  <si>
    <t>25.29.12.00.20.20.12.10.1</t>
  </si>
  <si>
    <t>Баллон</t>
  </si>
  <si>
    <t>толщина стенки баллонов на давление, 14,7(150) МПа (кгс/см2), не менее 3,1. Масса баллонов на давление 14,7(150) МПа (кгс/см2) 42,0кг</t>
  </si>
  <si>
    <t xml:space="preserve">Баллон кислородный ( раб=15МПа) </t>
  </si>
  <si>
    <t>1302 Т</t>
  </si>
  <si>
    <t>26.51.65.00.00.00.07.24.1</t>
  </si>
  <si>
    <t>Регулятор давления газа</t>
  </si>
  <si>
    <t>условный проход 50 мм, максимальное входное давление 1,6 МПа</t>
  </si>
  <si>
    <t>Регулятор давления газа РДСК-50 М-1</t>
  </si>
  <si>
    <t>1304 Т</t>
  </si>
  <si>
    <t>26.51.65.00.00.00.07.34.1</t>
  </si>
  <si>
    <t>условный проход 100 мм, максимальное входное давление 1,6 МПа</t>
  </si>
  <si>
    <t>Регулятор Давления РДБК-1-100</t>
  </si>
  <si>
    <t>1362 Т</t>
  </si>
  <si>
    <t>25.73.30.00.00.10.16.11.1</t>
  </si>
  <si>
    <t>Напильник</t>
  </si>
  <si>
    <t>ГОСТ 1465-80, круглый, 02-62 HRC</t>
  </si>
  <si>
    <t>Напильники в комплекте</t>
  </si>
  <si>
    <t>1363 Т</t>
  </si>
  <si>
    <t>Напильники круглые ГОСТ1465-59</t>
  </si>
  <si>
    <t>1364 Т</t>
  </si>
  <si>
    <t>25.73.30.00.00.10.10.10.1</t>
  </si>
  <si>
    <t>ГОСТ 1465-80, плоский, 01-60 HRC</t>
  </si>
  <si>
    <t>Напильник плоский 150</t>
  </si>
  <si>
    <t>1365 Т</t>
  </si>
  <si>
    <t>25.73.30.00.00.10.10.11.1</t>
  </si>
  <si>
    <t>ГОСТ 1465-80, плоский, 02-62 HRC</t>
  </si>
  <si>
    <t>Напильник плоский РЭН ГОСТ1465-80</t>
  </si>
  <si>
    <t>1367 Т</t>
  </si>
  <si>
    <t>23.91.11.00.00.00.40.10.1</t>
  </si>
  <si>
    <t>Шкурка шлифовальная</t>
  </si>
  <si>
    <t>Шкурка шлифовальная бумажная водостойкая</t>
  </si>
  <si>
    <t>Бумага наждачная "1" на матерчат.основе</t>
  </si>
  <si>
    <t>055</t>
  </si>
  <si>
    <t>метр квадратный</t>
  </si>
  <si>
    <t>1368 Т</t>
  </si>
  <si>
    <t>Бумага наждачная "4" на матерчат.основе</t>
  </si>
  <si>
    <t>1369 Т</t>
  </si>
  <si>
    <t>Бумага наждачная "О" на матерчат.основе</t>
  </si>
  <si>
    <t>1370 Т</t>
  </si>
  <si>
    <t>25.73.30.00.00.26.11.10.2</t>
  </si>
  <si>
    <t>Клеймо</t>
  </si>
  <si>
    <t>Стальные буквенные и цифровые клейма</t>
  </si>
  <si>
    <t>Клеймо цифр.ст, шрифт№8 РЭН 7858-0147</t>
  </si>
  <si>
    <t>1372 Т</t>
  </si>
  <si>
    <t>25.73.30.00.00.22.13.10.2</t>
  </si>
  <si>
    <t>Зубило</t>
  </si>
  <si>
    <t>ГОСТ 7211-86, тип 1 с державкой плоскоовального сечения, конусной рабочей и ударной частью по ширине</t>
  </si>
  <si>
    <t>Зубило слесарное.дл.100.125,150мм</t>
  </si>
  <si>
    <t>1373 Т</t>
  </si>
  <si>
    <t>25.73.30.00.00.21.11.10.1</t>
  </si>
  <si>
    <t>Кувалда</t>
  </si>
  <si>
    <t>ручной ударный инструмент (двуручный молот), предназначенный для нанесения исключительно сильных ударов при обработке металла, на демонтаже и монтаже конструкций.</t>
  </si>
  <si>
    <t>1374 Т</t>
  </si>
  <si>
    <t>25.73.30.00.00.31.10.10.1</t>
  </si>
  <si>
    <t>Щетка</t>
  </si>
  <si>
    <t>металлическая ручная</t>
  </si>
  <si>
    <t>Щетка по металлу</t>
  </si>
  <si>
    <t>1375 Т</t>
  </si>
  <si>
    <t>Щетка маховица</t>
  </si>
  <si>
    <t>1376 Т</t>
  </si>
  <si>
    <t>25.73.20.00.00.10.20.10.1</t>
  </si>
  <si>
    <t>Ножовка</t>
  </si>
  <si>
    <t>по металлу</t>
  </si>
  <si>
    <t xml:space="preserve">Ножовка по металлу </t>
  </si>
  <si>
    <t>1377 Т</t>
  </si>
  <si>
    <t>25.73.20.00.00.10.22.10.1</t>
  </si>
  <si>
    <t>Полотно</t>
  </si>
  <si>
    <t>ножовочное</t>
  </si>
  <si>
    <t>Полотно ножов.по металлуРЭН ГОСТ 6645-86</t>
  </si>
  <si>
    <t>1379 Т</t>
  </si>
  <si>
    <t>25.73.30.00.00.14.15.11.1</t>
  </si>
  <si>
    <t>Ножницы</t>
  </si>
  <si>
    <t>Для резки проволоки</t>
  </si>
  <si>
    <t>НожницыFELCO С16 для рез.прут.Ф16/10мм</t>
  </si>
  <si>
    <t>1380 Т</t>
  </si>
  <si>
    <t>25.73.30.00.00.29.13.10.1</t>
  </si>
  <si>
    <t>Рулетка</t>
  </si>
  <si>
    <t>инструмент для измерения длины. Представляет собой металлическую или пластмассовую ленту с нанесёнными делениями, которая намотана на катушку, заключённую в корпус, снабжённый механизмом для сматывания ленты</t>
  </si>
  <si>
    <t>Рулетки РЗ-5</t>
  </si>
  <si>
    <t>1381 Т</t>
  </si>
  <si>
    <t>26.51.33.00.00.00.41.05.1</t>
  </si>
  <si>
    <t xml:space="preserve">лента из нержавеющей стали, ГОСТ 7502-98, шкала номинальной длины: 10 м </t>
  </si>
  <si>
    <t xml:space="preserve">тот баспайтын болаттан жасалған таспа, МЕМСТ 7502-98, номиналды ұзындық шкаласы: 10 м </t>
  </si>
  <si>
    <t>Рулетка  10 м</t>
  </si>
  <si>
    <t>1385 Т</t>
  </si>
  <si>
    <t>28.49.22.00.00.00.11.17.1</t>
  </si>
  <si>
    <t>патрон токарный</t>
  </si>
  <si>
    <t>двухкулачковый,  самоцентрирующий, клиновый, диаметр патрона 315 мм</t>
  </si>
  <si>
    <t>Патрон токарный трехкулачковый ф250</t>
  </si>
  <si>
    <t>1401 Т</t>
  </si>
  <si>
    <t>25.73.30.00.00.18.11.42.1</t>
  </si>
  <si>
    <t>Сверло</t>
  </si>
  <si>
    <t>спиральное, с цилиндрическим хвостовиком, 3 мм</t>
  </si>
  <si>
    <t>Сверло Ф3,0 ммс цилиндр.хвостовиком</t>
  </si>
  <si>
    <t>1411 Т</t>
  </si>
  <si>
    <t>25.73.30.00.00.18.12.79.1</t>
  </si>
  <si>
    <t>спиральное, с цилиндрическим хвостовиком, 15,25 мм</t>
  </si>
  <si>
    <t>Сверло 15,3мм</t>
  </si>
  <si>
    <t>1416 Т</t>
  </si>
  <si>
    <t>25.73.30.00.00.18.13.10.1</t>
  </si>
  <si>
    <t>спиральное, с цилиндрическим хвостовиком, 20,0 мм</t>
  </si>
  <si>
    <t>Сверло 20мм</t>
  </si>
  <si>
    <t>1417 Т</t>
  </si>
  <si>
    <t>25.73.30.00.00.18.14.80.1</t>
  </si>
  <si>
    <t>спиральное, с коническим хвостовиком, 20,5 мм</t>
  </si>
  <si>
    <t>СВЕРЛО 20,5 мм</t>
  </si>
  <si>
    <t>1418 Т</t>
  </si>
  <si>
    <t>25.73.30.00.00.18.14.88.1</t>
  </si>
  <si>
    <t>спиральное, с коническим хвостовиком, 22,75 мм</t>
  </si>
  <si>
    <t>Сверло 22,5мм</t>
  </si>
  <si>
    <t>1419 Т</t>
  </si>
  <si>
    <t>25.73.30.00.00.18.14.87.1</t>
  </si>
  <si>
    <t>спиральное, с коническим хвостовиком, 22,0 мм</t>
  </si>
  <si>
    <t>Сверло 22мм</t>
  </si>
  <si>
    <t>1420 Т</t>
  </si>
  <si>
    <t>25.73.30.00.00.18.14.89.1</t>
  </si>
  <si>
    <t>спиральное, с коническим хвостовиком, 23,0 мм</t>
  </si>
  <si>
    <t>Сверло 23мм</t>
  </si>
  <si>
    <t>1421 Т</t>
  </si>
  <si>
    <t>25.73.30.00.00.18.14.91.1</t>
  </si>
  <si>
    <t>спиральное, с коническим хвостовиком, 23,5 мм</t>
  </si>
  <si>
    <t>Сверло 23,5 мм</t>
  </si>
  <si>
    <t>1422 Т</t>
  </si>
  <si>
    <t>25.73.30.00.00.18.13.26.1</t>
  </si>
  <si>
    <t>спиральное, с цилиндрическим хвостовиком, 24,0 мм</t>
  </si>
  <si>
    <t>Сверло 24мм</t>
  </si>
  <si>
    <t>1423 Т</t>
  </si>
  <si>
    <t>25.73.30.00.00.18.13.38.1</t>
  </si>
  <si>
    <t>спиральное, с цилиндрическим хвостовиком, 27,0 мм</t>
  </si>
  <si>
    <t>Сверло 27мм</t>
  </si>
  <si>
    <t>1424 Т</t>
  </si>
  <si>
    <t>25.73.30.00.00.18.15.18.1</t>
  </si>
  <si>
    <t>спиральное, с коническим хвостовиком, 27,5 мм</t>
  </si>
  <si>
    <t>СВЕРЛО 27,5мм</t>
  </si>
  <si>
    <t>1425 Т</t>
  </si>
  <si>
    <t>25.73.30.00.00.18.15.28.1</t>
  </si>
  <si>
    <t>спиральное, с коническим хвостовиком, 30,0 мм</t>
  </si>
  <si>
    <t>СВЕРЛО 30 мм</t>
  </si>
  <si>
    <t>1428 Т</t>
  </si>
  <si>
    <t>25.73.30.00.00.18.10.10.1</t>
  </si>
  <si>
    <t>ГОСТ 17013-71, диаметр 16 мм</t>
  </si>
  <si>
    <t>Сверло победитовый ф12мм L-600мм</t>
  </si>
  <si>
    <t>1429 Т</t>
  </si>
  <si>
    <t>Сверло победитовый ф16 мм L-1000 мм</t>
  </si>
  <si>
    <t>1436 Т</t>
  </si>
  <si>
    <t>25.73.30.00.00.18.15.73.1</t>
  </si>
  <si>
    <t>спиральное, с коническим хвостовиком, 45,0 мм</t>
  </si>
  <si>
    <t>Сверло Ф45,0 мм коническим хвостовиком</t>
  </si>
  <si>
    <t>1437 Т</t>
  </si>
  <si>
    <t>25.73.30.00.00.18.15.84.1</t>
  </si>
  <si>
    <t>спиральное, с коническим хвостовиком, 50,0 мм</t>
  </si>
  <si>
    <t>Сверло Ф50,0 мм коническим хвостовиком</t>
  </si>
  <si>
    <t>1438 Т</t>
  </si>
  <si>
    <t>25.73.30.00.00.18.15.90.1</t>
  </si>
  <si>
    <t>спиральное, с коническим хвостовиком, 54,0 мм</t>
  </si>
  <si>
    <t>Сверло Ф54,0 мм коническим хвостовиком</t>
  </si>
  <si>
    <t>1439 Т</t>
  </si>
  <si>
    <t>25.73.30.00.00.18.15.94.1</t>
  </si>
  <si>
    <t>спиральное, с коническим хвостовиком,58,0 мм</t>
  </si>
  <si>
    <t>Сверло Ф58,0 мм коническим хвостовиком</t>
  </si>
  <si>
    <t>1440 Т</t>
  </si>
  <si>
    <t>25.73.30.00.00.18.10.18.1</t>
  </si>
  <si>
    <t>Сверла в наборе</t>
  </si>
  <si>
    <t>Сверло в компл. от d=13мм до d=17мм</t>
  </si>
  <si>
    <t>набор</t>
  </si>
  <si>
    <t>1490 Т</t>
  </si>
  <si>
    <t>25.73.30.00.00.16.09.19.1</t>
  </si>
  <si>
    <t>Ключ гаечный</t>
  </si>
  <si>
    <t>размеры зевов - 8*10 мм, ГОСТ 2839-80</t>
  </si>
  <si>
    <t>Ключи гаечные накидные (8х10)</t>
  </si>
  <si>
    <t>1491 Т</t>
  </si>
  <si>
    <t>25.73.30.00.00.16.09.25.1</t>
  </si>
  <si>
    <t>размеры зевов - 11*13 мм, ГОСТ 2839-80</t>
  </si>
  <si>
    <t>Ключи гаечные накидные (11х13)</t>
  </si>
  <si>
    <t>1492 Т</t>
  </si>
  <si>
    <t>25.73.30.00.00.16.09.28.1</t>
  </si>
  <si>
    <t>размеры зевов - 12*14 мм, ГОСТ 2839-80</t>
  </si>
  <si>
    <t>Ключ гаечный 12х14</t>
  </si>
  <si>
    <t>1493 Т</t>
  </si>
  <si>
    <t>Ключи гаечные накидные (12х14)</t>
  </si>
  <si>
    <t>1494 Т</t>
  </si>
  <si>
    <t>25.73.30.00.00.16.09.34.1</t>
  </si>
  <si>
    <t>размеры зевов - 14*17 мм, ГОСТ 2839-80</t>
  </si>
  <si>
    <t>Ключ гаечный накидной ГОСТ2906-80(14х17)</t>
  </si>
  <si>
    <t>1495 Т</t>
  </si>
  <si>
    <t>25.73.30.00.00.16.09.36.1</t>
  </si>
  <si>
    <t>размеры зевов - 17*19 мм, ГОСТ 2839-80</t>
  </si>
  <si>
    <t>Ключи гаечные накидные (17х19)</t>
  </si>
  <si>
    <t>1496 Т</t>
  </si>
  <si>
    <t>25.73.30.00.00.16.09.40.1</t>
  </si>
  <si>
    <t>размеры зевов - 19*22 мм, ГОСТ 2839-80</t>
  </si>
  <si>
    <t>Ключ гаечный накидной ГОСТ2906-80(19х22)</t>
  </si>
  <si>
    <t>1497 Т</t>
  </si>
  <si>
    <t>25.73.30.00.00.16.09.44.1</t>
  </si>
  <si>
    <t>размеры зевов - 22*24 мм, ГОСТ 2839-80</t>
  </si>
  <si>
    <t>Ключи гаечные накидные (22х24)</t>
  </si>
  <si>
    <t>1498 Т</t>
  </si>
  <si>
    <t>25.73.30.00.00.16.09.46.1</t>
  </si>
  <si>
    <t>размеры зевов - 24*27 мм, ГОСТ 2839-80</t>
  </si>
  <si>
    <t>Ключи гаечные накидные (24х27)</t>
  </si>
  <si>
    <t>1499 Т</t>
  </si>
  <si>
    <t>25.73.30.00.00.16.09.48.1</t>
  </si>
  <si>
    <t>размеры зевов - 27*30 мм, ГОСТ 2839-80</t>
  </si>
  <si>
    <t>Ключи гаечные накидные (27х30)</t>
  </si>
  <si>
    <t>1500 Т</t>
  </si>
  <si>
    <t>25.73.30.00.00.16.09.50.1</t>
  </si>
  <si>
    <t>размеры зевов - 30*32 мм, ГОСТ 2839-80</t>
  </si>
  <si>
    <t>Ключ гаечный накидной ГОСТ2906-80(30х32)</t>
  </si>
  <si>
    <t>1501 Т</t>
  </si>
  <si>
    <t>25.73.30.00.00.16.09.54.1</t>
  </si>
  <si>
    <t>размеры зевов - 32*36 мм, ГОСТ 2839-80</t>
  </si>
  <si>
    <t>Ключи гаечные накидные (32х36)</t>
  </si>
  <si>
    <t>1502 Т</t>
  </si>
  <si>
    <t>25.73.30.00.00.16.09.56.1</t>
  </si>
  <si>
    <t>размеры зевов - 36*41 мм, ГОСТ 2839-80</t>
  </si>
  <si>
    <t>Ключ гаечный накидной ГОСТ2906-80(36х41)</t>
  </si>
  <si>
    <t>1503 Т</t>
  </si>
  <si>
    <t>25.73.30.00.00.16.10.30.1</t>
  </si>
  <si>
    <t>ГОСТ 2838-80, размер зева ключа 22,0 мм</t>
  </si>
  <si>
    <t>Ключи гаечные накидные  (22мм)</t>
  </si>
  <si>
    <t>1505 Т</t>
  </si>
  <si>
    <t>25.73.30.00.00.16.10.32.1</t>
  </si>
  <si>
    <t>ГОСТ 2838-80, размер зева ключа 27,0 мм</t>
  </si>
  <si>
    <t>Ключи гаечные накидные  (27мм)</t>
  </si>
  <si>
    <t>1506 Т</t>
  </si>
  <si>
    <t>25.73.30.00.00.16.10.33.1</t>
  </si>
  <si>
    <t>ГОСТ 2838-80, размер зева ключа 30,0 мм</t>
  </si>
  <si>
    <t>Ключи гаечные накидные (30мм)</t>
  </si>
  <si>
    <t>1507 Т</t>
  </si>
  <si>
    <t>25.73.30.00.00.16.10.34.1</t>
  </si>
  <si>
    <t>ГОСТ 2838-80, размер зева ключа 32,0 мм</t>
  </si>
  <si>
    <t>Ключи гаечные накидные (32мм)</t>
  </si>
  <si>
    <t>1508 Т</t>
  </si>
  <si>
    <t>25.73.30.00.00.16.09.22.1</t>
  </si>
  <si>
    <t>размеры зевов - 10*12 мм, ГОСТ 2839-80</t>
  </si>
  <si>
    <t>Ключ гаечный 2стор.с откр.зевом (10х12)</t>
  </si>
  <si>
    <t>1509 Т</t>
  </si>
  <si>
    <t>Ключ гаечный 2стор.с откр.зевом (24х27)</t>
  </si>
  <si>
    <t>1510 Т</t>
  </si>
  <si>
    <t>Ключ гаечный 2стор.с откр.зевом (30х32)</t>
  </si>
  <si>
    <t>1511 Т</t>
  </si>
  <si>
    <t>Ключ гаечный 2стор.с откр.зевом (11х13)</t>
  </si>
  <si>
    <t>1512 Т</t>
  </si>
  <si>
    <t>Ключ гаечный двухсторонний 12х14 обмед-й</t>
  </si>
  <si>
    <t>1513 Т</t>
  </si>
  <si>
    <t>Ключ гаечный двухсторонний 14х17 обмед-й</t>
  </si>
  <si>
    <t>1514 Т</t>
  </si>
  <si>
    <t>Ключ гаечный двухсторонний 19х22 обмед-й</t>
  </si>
  <si>
    <t>1515 Т</t>
  </si>
  <si>
    <t>Ключ гаечный двухсторонний 24х27 обмед-й</t>
  </si>
  <si>
    <t>1516 Т</t>
  </si>
  <si>
    <t>Ключ гаечный двухсторонний 30х32 обмед-й</t>
  </si>
  <si>
    <t>1517 Т</t>
  </si>
  <si>
    <t>Ключ гаечный двухсторонний 36х41 обмед-й</t>
  </si>
  <si>
    <t>1518 Т</t>
  </si>
  <si>
    <t>25.73.30.00.00.16.09.58.1</t>
  </si>
  <si>
    <t>размеры зевов - 46*50 мм, ГОСТ 2839-80</t>
  </si>
  <si>
    <t>Ключ гаечный двухсторонний 46х50 обмед-й</t>
  </si>
  <si>
    <t>1519 Т</t>
  </si>
  <si>
    <t>25.73.30.00.00.16.09.59.1</t>
  </si>
  <si>
    <t>размеры зевов - 50*55 мм, ГОСТ 2839-80</t>
  </si>
  <si>
    <t>Ключ гаечный двухсторонний 50х55 обмед-й</t>
  </si>
  <si>
    <t>1520 Т</t>
  </si>
  <si>
    <t>25.73.30.00.00.16.20.02.1</t>
  </si>
  <si>
    <t>Ключ</t>
  </si>
  <si>
    <t>рожковый</t>
  </si>
  <si>
    <t>Ключ рожковый двухсторонние 12х14</t>
  </si>
  <si>
    <t>1521 Т</t>
  </si>
  <si>
    <t>Ключ рожковый двухсторонние 14х17</t>
  </si>
  <si>
    <t>1522 Т</t>
  </si>
  <si>
    <t>Ключ рожковый двухсторонние 19х22</t>
  </si>
  <si>
    <t>1523 Т</t>
  </si>
  <si>
    <t>Ключ рожковый двухсторонние 22х24</t>
  </si>
  <si>
    <t>1524 Т</t>
  </si>
  <si>
    <t>Ключ рожковый двухсторонние 27х30</t>
  </si>
  <si>
    <t>1525 Т</t>
  </si>
  <si>
    <t>Ключ рожковый ударный 27мм</t>
  </si>
  <si>
    <t>1526 Т</t>
  </si>
  <si>
    <t>Ключ рожковый ударный 30 мм</t>
  </si>
  <si>
    <t>1527 Т</t>
  </si>
  <si>
    <t>Ключ рожковый ударный 32 мм</t>
  </si>
  <si>
    <t>1528 Т</t>
  </si>
  <si>
    <t>Ключ рожковый ударный 36 мм</t>
  </si>
  <si>
    <t>1529 Т</t>
  </si>
  <si>
    <t>Ключ рожковый ударный 41мм</t>
  </si>
  <si>
    <t>1530 Т</t>
  </si>
  <si>
    <t>Ключ рожковый ударный 46 мм</t>
  </si>
  <si>
    <t>1531 Т</t>
  </si>
  <si>
    <t>Ключ рожковый ударный  50 мм</t>
  </si>
  <si>
    <t>1532 Т</t>
  </si>
  <si>
    <t>Ключ рожковый ударный  55 мм</t>
  </si>
  <si>
    <t>1533 Т</t>
  </si>
  <si>
    <t>Ключ рожковый ударный  60 мм</t>
  </si>
  <si>
    <t>1534 Т</t>
  </si>
  <si>
    <t>Ключ рожковый ударный  65 мм</t>
  </si>
  <si>
    <t>1535 Т</t>
  </si>
  <si>
    <t>25.73.30.00.00.16.21.05.1</t>
  </si>
  <si>
    <t>гаечный накидной ударный</t>
  </si>
  <si>
    <t>Ключ накидной ударный 27 мм</t>
  </si>
  <si>
    <t>1536 Т</t>
  </si>
  <si>
    <t>Ключ накидной ударный 30 мм</t>
  </si>
  <si>
    <t>1537 Т</t>
  </si>
  <si>
    <t>Ключ накидной ударный 32 мм</t>
  </si>
  <si>
    <t>1538 Т</t>
  </si>
  <si>
    <t>Ключ накидной ударный 36 мм</t>
  </si>
  <si>
    <t>1539 Т</t>
  </si>
  <si>
    <t>Ключ накидной ударный 41 мм</t>
  </si>
  <si>
    <t>1540 Т</t>
  </si>
  <si>
    <t>Ключ накидной ударный 46 мм</t>
  </si>
  <si>
    <t>1541 Т</t>
  </si>
  <si>
    <t>Ключ накидной ударный 50 мм</t>
  </si>
  <si>
    <t>1542 Т</t>
  </si>
  <si>
    <t>Ключ накидной ударный 55 мм</t>
  </si>
  <si>
    <t>1543 Т</t>
  </si>
  <si>
    <t>Ключ накидной ударный 60 мм</t>
  </si>
  <si>
    <t>1544 Т</t>
  </si>
  <si>
    <t>Ключ накидной ударный 65 мм</t>
  </si>
  <si>
    <t>1545 Т</t>
  </si>
  <si>
    <t>25.73.30.00.00.16.12.11.1</t>
  </si>
  <si>
    <t>ГОСТ 7275-75, размер зева 19 мм</t>
  </si>
  <si>
    <t>Ключ разводной гаечный №19</t>
  </si>
  <si>
    <t>1546 Т</t>
  </si>
  <si>
    <t>25.73.30.00.00.16.12.13.1</t>
  </si>
  <si>
    <t>ГОСТ 7275-75, размер зева 30 мм</t>
  </si>
  <si>
    <t>Ключ разводной гаечный №30</t>
  </si>
  <si>
    <t>1548 Т</t>
  </si>
  <si>
    <t>25.73.30.00.00.14.20.20.1</t>
  </si>
  <si>
    <t>трубный рычажной, ГОСТ 18981-73</t>
  </si>
  <si>
    <t>Ключ газовый №2</t>
  </si>
  <si>
    <t>1549 Т</t>
  </si>
  <si>
    <t>Ключ газовый №3</t>
  </si>
  <si>
    <t>1550 Т</t>
  </si>
  <si>
    <t>Ключ газовый №4</t>
  </si>
  <si>
    <t>1566 Т</t>
  </si>
  <si>
    <t>28.12.20.00.00.00.10.10.1</t>
  </si>
  <si>
    <t>части оборудования гидравлического силового</t>
  </si>
  <si>
    <t>Плунжер Ф55 ММ</t>
  </si>
  <si>
    <t>столбец - 7,8,14,15,22</t>
  </si>
  <si>
    <t>1567-1 Т</t>
  </si>
  <si>
    <t>Плунжер  СИН46.02.130.026.055</t>
  </si>
  <si>
    <t>столбец - 7,11,14</t>
  </si>
  <si>
    <t>1568-1 Т</t>
  </si>
  <si>
    <t>Плунжер СИН63.00.108.012А</t>
  </si>
  <si>
    <t>1569-1 Т</t>
  </si>
  <si>
    <t>Плунжер СИН 46.02.134.000</t>
  </si>
  <si>
    <t>1582 Т</t>
  </si>
  <si>
    <t xml:space="preserve">Пакет уплотнении </t>
  </si>
  <si>
    <t>1692 Т</t>
  </si>
  <si>
    <t>24.33.11.00.10.10.10.12.1</t>
  </si>
  <si>
    <t>Уголок</t>
  </si>
  <si>
    <t>Равнополочный, номер уголка 2,5 ,ширина полки 25 мм, ГОСТ 8509-93</t>
  </si>
  <si>
    <t>Сталь угловая 25Х25</t>
  </si>
  <si>
    <t>тонна</t>
  </si>
  <si>
    <t>1693 Т</t>
  </si>
  <si>
    <t>24.33.11.00.10.10.10.16.1</t>
  </si>
  <si>
    <t>Равнополочный, номер уголка3,5  ,ширина полки 35 мм, ГОСТ 8509-93</t>
  </si>
  <si>
    <t>Сталь угловая 36Х36</t>
  </si>
  <si>
    <t>1694 Т</t>
  </si>
  <si>
    <t>24.33.11.00.10.10.10.18.1</t>
  </si>
  <si>
    <t>Равнополочный, номер уголка 4,5,ширина полки 45 мм, ГОСТ 8509-93</t>
  </si>
  <si>
    <t>Сталь угловая 45Х45</t>
  </si>
  <si>
    <t>1695 Т</t>
  </si>
  <si>
    <t>24.33.11.00.10.10.10.19.1</t>
  </si>
  <si>
    <t>Равнополочный, номер уголка 5,ширина полки 50 мм, ГОСТ 8509-93</t>
  </si>
  <si>
    <t>Сталь угловая 50Х50</t>
  </si>
  <si>
    <t>1696 Т</t>
  </si>
  <si>
    <t>24.33.12.00.10.10.10.20.1</t>
  </si>
  <si>
    <t>из нержавеющей стали, размер: 63х63*5 ст.3</t>
  </si>
  <si>
    <t>Сталь угловая  63Х63</t>
  </si>
  <si>
    <t>1697 Т</t>
  </si>
  <si>
    <t>24.33.11.00.10.10.10.23.1</t>
  </si>
  <si>
    <t>Равнополочный, номер уголка 7,5,ширина полки 75 мм, ГОСТ 8509-93</t>
  </si>
  <si>
    <t>Сталь угловая 75х75</t>
  </si>
  <si>
    <t>1698 Т</t>
  </si>
  <si>
    <t>24.33.11.00.10.10.10.26.1</t>
  </si>
  <si>
    <t>Равнополочный, номер уголка10,ширина полки 100 мм, ГОСТ 8509-93</t>
  </si>
  <si>
    <t>Сталь угловая 100Х100</t>
  </si>
  <si>
    <t>1699 Т</t>
  </si>
  <si>
    <t>24.10.36.00.00.10.10.11.1</t>
  </si>
  <si>
    <t>Прокат</t>
  </si>
  <si>
    <t>стальной горячекатаный круглый, д 10 мм ГОСТ 2590-2006 Ст3сп</t>
  </si>
  <si>
    <t>Сталь круг.10ММгл.А1в прутах ст3-5ПС</t>
  </si>
  <si>
    <t>1700 Т</t>
  </si>
  <si>
    <t>24.10.36.00.00.10.10.12.1</t>
  </si>
  <si>
    <t>стальной горячекатаный круглый, д 12 мм ГОСТ 2590-2006 Ст3сп</t>
  </si>
  <si>
    <t>Сталь круг.12ММгл.А1в прутах ст3-5ПС</t>
  </si>
  <si>
    <t>1701 Т</t>
  </si>
  <si>
    <t>24.10.66.00.00.11.10.12.1</t>
  </si>
  <si>
    <t>стальной, горячекатанный, круглого сечения, ГОСТ 2590-2006, диаметром (мм) - 14</t>
  </si>
  <si>
    <t>Сталь круг.14ММгл.А1в прутах ст3-5ПС</t>
  </si>
  <si>
    <t>1702 Т</t>
  </si>
  <si>
    <t>24.10.36.00.00.10.10.13.1</t>
  </si>
  <si>
    <t>стальной горячекатаный круглый, д 16 мм ГОСТ 2590-2006 Ст3сп</t>
  </si>
  <si>
    <t>Сталь круг.16ММгл.А1в прутах ст3-5ПС</t>
  </si>
  <si>
    <t>1703 Т</t>
  </si>
  <si>
    <t>24.10.36.00.00.10.10.14.1</t>
  </si>
  <si>
    <t>стальной горячекатаный круглый,  д 18 ммГОСТ 2590-2006 Ст3сп</t>
  </si>
  <si>
    <t>Сталь круг.18ММгл.А1в прутах ст3-5ПС</t>
  </si>
  <si>
    <t>1704 Т</t>
  </si>
  <si>
    <t>24.10.36.00.00.10.10.15.1</t>
  </si>
  <si>
    <t>стальной горячекатаный круглый, д 20 мм ГОСТ 2590-2006 Ст3сп</t>
  </si>
  <si>
    <t>Сталь круг.20ММгл.А1в прутах ст3-5ПС</t>
  </si>
  <si>
    <t>1705 Т</t>
  </si>
  <si>
    <t>24.10.66.00.00.11.10.20.1</t>
  </si>
  <si>
    <t>стальной, горячекатанный, круглого сечения, ГОСТ 2590-2006, диаметром (мм) - 22</t>
  </si>
  <si>
    <t>Сталь круг.22ММгл.А1в прутах ст3-5ПС</t>
  </si>
  <si>
    <t>1706 Т</t>
  </si>
  <si>
    <t>24.10.36.00.00.10.10.17.1</t>
  </si>
  <si>
    <t>стальной горячекатаный круглый, д 30 мм ГОСТ 2590-2006 Ст3сп</t>
  </si>
  <si>
    <t>Сталь круг.30ММгл.А1в  прутах ст3-5ПС</t>
  </si>
  <si>
    <t>1708 Т</t>
  </si>
  <si>
    <t>24.10.66.00.00.11.10.30.1</t>
  </si>
  <si>
    <t>стальной, горячекатанный, круглого сечения, ГОСТ 2590-2006, диаметром (мм) - 32</t>
  </si>
  <si>
    <t>Круг ф36 ст 20 ГОСТ 1050-88</t>
  </si>
  <si>
    <t>1709 Т</t>
  </si>
  <si>
    <t>24.10.66.00.00.11.10.75.1</t>
  </si>
  <si>
    <t>стальной, горячекатанный, круглого сечения, ГОСТ 2590-2006, диаметром (мм) - 110</t>
  </si>
  <si>
    <t>Круг ф110 ст 20 ГОСТ 1050-88</t>
  </si>
  <si>
    <t>1710 Т</t>
  </si>
  <si>
    <t>24.10.66.00.00.11.10.79.1</t>
  </si>
  <si>
    <t>стальной, горячекатанный, круглого сечения, ГОСТ 2590-2006, диаметром (мм) - 130</t>
  </si>
  <si>
    <t>Круг ф130 ст 20 ГОСТ 1050-88</t>
  </si>
  <si>
    <t>1715 Т</t>
  </si>
  <si>
    <t>24.10.31.00.00.11.10.15.2</t>
  </si>
  <si>
    <t>Сталь</t>
  </si>
  <si>
    <t>листовая б-4 мм ГОСТ 1050-74 ст.20 ГОСТ 1050-88 (взамен ГОСТ 1050-74) ст.20</t>
  </si>
  <si>
    <t>Сталь толстолистовая 4ММ ст.3-5ПС</t>
  </si>
  <si>
    <t>1716 Т</t>
  </si>
  <si>
    <t>24.10.31.00.00.11.11.11.1</t>
  </si>
  <si>
    <t>листовая  б-5 мм ГОСТ 19903-89 ст.3сп.</t>
  </si>
  <si>
    <t>Сталь толстолистовая 5ММ ст.3-5ПС</t>
  </si>
  <si>
    <t>1718 Т</t>
  </si>
  <si>
    <t>24.10.31.00.00.11.10.14.2</t>
  </si>
  <si>
    <t>листовая б.-8 мм ГОСТ 1050-88 (взамен ГОСТ 1050-74) ст.20</t>
  </si>
  <si>
    <t>Сталь толстолистовая 8мм</t>
  </si>
  <si>
    <t>1719 Т</t>
  </si>
  <si>
    <t>24.10.31.00.00.11.11.13.2</t>
  </si>
  <si>
    <t>листовая б.-20 ГОСТ 19903-89 ст.3сп.</t>
  </si>
  <si>
    <t>Сталь толстолистовая 20мм</t>
  </si>
  <si>
    <t>1720 Т</t>
  </si>
  <si>
    <t>24.10.31.00.00.11.20.10.1</t>
  </si>
  <si>
    <t>толстолистовая</t>
  </si>
  <si>
    <t>Сталь толстолистовая 25ММ ст3-5ПС</t>
  </si>
  <si>
    <t>1724 Т</t>
  </si>
  <si>
    <t>25.93.13.00.00.10.21.10.1</t>
  </si>
  <si>
    <t>Профиль стальной</t>
  </si>
  <si>
    <t>ГОСТ 24045-94, Для настила покрытий</t>
  </si>
  <si>
    <t>Профнастил Н75-750, b=0,9мм, 750х6000мм</t>
  </si>
  <si>
    <t>1809 Т</t>
  </si>
  <si>
    <t>25.94.11.00.00.19.10.10.1</t>
  </si>
  <si>
    <t>Шпилька</t>
  </si>
  <si>
    <t>Шпилька для фланцевых соединений с температурой среды от 0 до 650 градусов тип А</t>
  </si>
  <si>
    <t>Шпилька М16х100 с 2-мя гайкамиГОСТ 9066</t>
  </si>
  <si>
    <t>1811 Т</t>
  </si>
  <si>
    <t>Шпилька М20х180 с 2-мя гайками ГОСТ 9066</t>
  </si>
  <si>
    <t>1813 Т</t>
  </si>
  <si>
    <t>20.16.40.00.30.00.00.21.1</t>
  </si>
  <si>
    <t>Смола</t>
  </si>
  <si>
    <t>эпоксидно-диановая неотвержденная марки ЭД-20</t>
  </si>
  <si>
    <t>Эпоксидная смола</t>
  </si>
  <si>
    <t>килограмм</t>
  </si>
  <si>
    <t>1814 Т</t>
  </si>
  <si>
    <t>20.59.59.00.19.10.20.10.1</t>
  </si>
  <si>
    <t>Отвердитель</t>
  </si>
  <si>
    <t>к полиэфирным смолам</t>
  </si>
  <si>
    <t>1816 Т</t>
  </si>
  <si>
    <t>20.52.10.00.00.00.09.03.3</t>
  </si>
  <si>
    <t>Клей</t>
  </si>
  <si>
    <t>эпоксидный универсальный</t>
  </si>
  <si>
    <t>Эпоксидный клей</t>
  </si>
  <si>
    <t>1830 Т</t>
  </si>
  <si>
    <t>20.16.40.00.30.00.00.28.1</t>
  </si>
  <si>
    <t>эпоксидно-диановая неотвержденная марки ЭД-5</t>
  </si>
  <si>
    <t>смола (эпоксидная)</t>
  </si>
  <si>
    <t>1831 Т</t>
  </si>
  <si>
    <t>отвердитель (для эпо-ных смол)</t>
  </si>
  <si>
    <t>1833 Т</t>
  </si>
  <si>
    <t>20.52.10.00.00.00.09.03.1</t>
  </si>
  <si>
    <t xml:space="preserve">Эпоксидный Клей </t>
  </si>
  <si>
    <t>пачка</t>
  </si>
  <si>
    <t>1847 Т</t>
  </si>
  <si>
    <t>27.90.11.20.35.10.10.10.1</t>
  </si>
  <si>
    <t>Пояс нагревательный</t>
  </si>
  <si>
    <t>для обогрева труб во время ремонта</t>
  </si>
  <si>
    <t>Нагревательный пояс (580х260)</t>
  </si>
  <si>
    <t>с момента заключения договора до 30 июня 2014г.</t>
  </si>
  <si>
    <t>1848 Т</t>
  </si>
  <si>
    <t>Нагревательный пояс (740х290)</t>
  </si>
  <si>
    <t>1849 Т</t>
  </si>
  <si>
    <t>Нагревательный пояс (900х310)</t>
  </si>
  <si>
    <t>1865 Т</t>
  </si>
  <si>
    <t>28.13.31.00.00.00.20.10.1</t>
  </si>
  <si>
    <t>пневмоклапан обратный</t>
  </si>
  <si>
    <t>пневмоклапан обратный работает на сжатом воздухе очищенном не грубее 10 класса загрязненности по ГОСТ17433-80. Климатическое исполнение УХЛ и О, категория размещения 4 по ГОСТ 15150, с условным проходом, Ду 6 мм</t>
  </si>
  <si>
    <t>Эл/пневмоклапан КМ 1255-30.00.008 АПРС40</t>
  </si>
  <si>
    <t>1866 Т</t>
  </si>
  <si>
    <t>27.90.31.00.01.12.12.11.1</t>
  </si>
  <si>
    <t>Модуль</t>
  </si>
  <si>
    <t>транзисторный</t>
  </si>
  <si>
    <t>Модуль ограничения тока  МОТ-2 АПРС40</t>
  </si>
  <si>
    <t>1868 Т</t>
  </si>
  <si>
    <t>28.12.13.00.00.00.10.05.1</t>
  </si>
  <si>
    <t>Поршневой насос</t>
  </si>
  <si>
    <t>буровой</t>
  </si>
  <si>
    <t>Насос аксиал-поршн.нерегулир.МН 056\32.4</t>
  </si>
  <si>
    <t xml:space="preserve">столбец - 11 </t>
  </si>
  <si>
    <t>1871 Т</t>
  </si>
  <si>
    <t>28.12.12.00.00.00.10.12.1</t>
  </si>
  <si>
    <t>гидромотор шестеренный с внешним зацеплением</t>
  </si>
  <si>
    <t>гидромотор шестеренный с внешним зацеплением одинарный с частотой вращения 960 об/мин</t>
  </si>
  <si>
    <t>Гидромотор  аксиал.-поршневой 3102.56.20</t>
  </si>
  <si>
    <t>1872 Т</t>
  </si>
  <si>
    <t>Гидромотор аксиальнопоршневой нерегулиру</t>
  </si>
  <si>
    <t>1873 Т</t>
  </si>
  <si>
    <t>Гидромотор 2.5А-11М.КМ1255.1200.00 БК2 9</t>
  </si>
  <si>
    <t>1884-1 Т</t>
  </si>
  <si>
    <t>28.30.93.00.00.00.16.17.1</t>
  </si>
  <si>
    <t>Насос</t>
  </si>
  <si>
    <t>шестеренный к гидравлической системе</t>
  </si>
  <si>
    <t>Комплект  РТИ  к насосу  ПТ 2,3 - 25Д2 /</t>
  </si>
  <si>
    <t>столбец - 8,15,22</t>
  </si>
  <si>
    <t>1886 Т</t>
  </si>
  <si>
    <t>Насос 2.3 ПТ-25Д1(+кмп ЗИП)ППУА 1600/100</t>
  </si>
  <si>
    <t>1887 Т</t>
  </si>
  <si>
    <t>Насос 1.1 ПТ-25 с компл ЗИП ППУА1600/100</t>
  </si>
  <si>
    <t>1897-1 Т</t>
  </si>
  <si>
    <t>25.30.11.00.10.10.13.10.1</t>
  </si>
  <si>
    <t>Котел паровой</t>
  </si>
  <si>
    <t>ГОСТ 3619-89, прямоточные, паропроизводительность 1,6; 2,5 т/ч и абсолютное давление пара 0,9 МПа</t>
  </si>
  <si>
    <t>Котел в сборе 65.02.00.000</t>
  </si>
  <si>
    <t>1902-1 Т</t>
  </si>
  <si>
    <t>Комплект РТИ к насосу 1,3 ПТ-50Д1/90дет/</t>
  </si>
  <si>
    <t>1914 Т</t>
  </si>
  <si>
    <t>28.13.31.00.00.01.01.07.1</t>
  </si>
  <si>
    <t>Накладка</t>
  </si>
  <si>
    <t>Бастырма</t>
  </si>
  <si>
    <t xml:space="preserve">крейцкопфа насоса </t>
  </si>
  <si>
    <t>сорғы крейцкопфы</t>
  </si>
  <si>
    <t>Накладка крейцкопфа 9Т.01.202</t>
  </si>
  <si>
    <t>1915 Т</t>
  </si>
  <si>
    <t>28.13.31.00.00.01.01.06.2</t>
  </si>
  <si>
    <t>Крейцкопф</t>
  </si>
  <si>
    <t>насоса, в сборе</t>
  </si>
  <si>
    <t>сорғы, жиынтықта</t>
  </si>
  <si>
    <t>крейцкопф в сборе с накладками 1НП.01.01</t>
  </si>
  <si>
    <t>1917 Т</t>
  </si>
  <si>
    <t>Крейцкопф в сборе к НБ-32, НБ-50</t>
  </si>
  <si>
    <t>1930 Т</t>
  </si>
  <si>
    <t>Втулка ф90 НБ-125</t>
  </si>
  <si>
    <t>1931 Т</t>
  </si>
  <si>
    <t>Втулка ф 100 мм  9МГР.02.320П-02</t>
  </si>
  <si>
    <t>1932 Т</t>
  </si>
  <si>
    <t>28.13.31.00.00.01.03.01.1</t>
  </si>
  <si>
    <t>Поршень</t>
  </si>
  <si>
    <t>поршневого насоса нагнетания жидких сред</t>
  </si>
  <si>
    <t>Втулка ф110 НБ50.02.301П.01</t>
  </si>
  <si>
    <t>1933 Т</t>
  </si>
  <si>
    <t>Втулка ф 115 мм  9МГР.02.320П-01</t>
  </si>
  <si>
    <t>1934 Т</t>
  </si>
  <si>
    <t>28.12.13.00.00.00.10.17.1</t>
  </si>
  <si>
    <t>поршневой насос с номинальным давлением 6,3 МПА</t>
  </si>
  <si>
    <t>Втулка 115мм 9Т.10-01:АФНИ.715441.001-03</t>
  </si>
  <si>
    <t>1935 Т</t>
  </si>
  <si>
    <t>Втулка  ф 120 НБ 50.02.301П</t>
  </si>
  <si>
    <t>1936 Т</t>
  </si>
  <si>
    <t>Втулка  ф 127 мм 9МГР.02.320П</t>
  </si>
  <si>
    <t>1937 Т</t>
  </si>
  <si>
    <t>Втулка крейцкопфа НБ125.01.201П НБ125</t>
  </si>
  <si>
    <t>1938 Т</t>
  </si>
  <si>
    <t>Втулка нажим.(бронза)упл.штока поршня</t>
  </si>
  <si>
    <t>1947-1 Т</t>
  </si>
  <si>
    <t>Клапан в сб. НБ125.02.830+9МГР02.106</t>
  </si>
  <si>
    <t>1950 Т</t>
  </si>
  <si>
    <t>13.96.16.00.00.00.40.10.1</t>
  </si>
  <si>
    <t>Ремень приводной</t>
  </si>
  <si>
    <t>Ремни приводные клиновые нормальных сечений. Состоят из несущего слоя на основе материалов из химических волокон (кордшнура), резины и оберточной ткани, свулканизованных в одно изделие. ГОСТ 1284.1-89</t>
  </si>
  <si>
    <t>Уплотнение предохран.клап.1НП.02.08.003</t>
  </si>
  <si>
    <t>1968 Т</t>
  </si>
  <si>
    <t>Элемент резин.компенсатора насоса 9Т</t>
  </si>
  <si>
    <t>1979-1 Т</t>
  </si>
  <si>
    <t>Кольцо разгр.6МС-6-0111 ЦНС 180-85#425</t>
  </si>
  <si>
    <t>1980 Т</t>
  </si>
  <si>
    <t>Кольцо разгр.6МС-6-0112 ЦНС 180-85#425</t>
  </si>
  <si>
    <t>1983 Т</t>
  </si>
  <si>
    <t>Кольцо разгр.8МС-7-0112 ЦНС 300-120#600</t>
  </si>
  <si>
    <t>1984 Т</t>
  </si>
  <si>
    <t>Кольцо разгр.5МС-1001-111 ЦНС 105-98#490</t>
  </si>
  <si>
    <t>1985 Т</t>
  </si>
  <si>
    <t>Кольцо 050-060-58-2-6 НВЕ 50/50</t>
  </si>
  <si>
    <t>1986 Т</t>
  </si>
  <si>
    <t>Кольцо гидравл. пяты ЦНС60-165.01.000.06</t>
  </si>
  <si>
    <t>1987 Т</t>
  </si>
  <si>
    <t>Кольцо гидравлической пяты ЦНС105-98#490</t>
  </si>
  <si>
    <t>1988-1 Т</t>
  </si>
  <si>
    <t>Кольцо разгр.5МС-1001-112 ЦНС 105-98#490</t>
  </si>
  <si>
    <t>1989 Т</t>
  </si>
  <si>
    <t>Колесо рабоч.6МС-6-0118-1 ЦНС 180-85#425</t>
  </si>
  <si>
    <t>1990 Т</t>
  </si>
  <si>
    <t>Колесо раб. промежуточ. ступени  ЦНС 180</t>
  </si>
  <si>
    <t>1991-1 Т</t>
  </si>
  <si>
    <t>Колесо раб. 8МС-7-0118 ЦНС 300-120#600</t>
  </si>
  <si>
    <t>столбец - 14</t>
  </si>
  <si>
    <t>1992 Т</t>
  </si>
  <si>
    <t>Колесо рабочее ЦНС38-44-22001000114</t>
  </si>
  <si>
    <t>1993 Т</t>
  </si>
  <si>
    <t>Колесо рабочее 4МС-10201-1142</t>
  </si>
  <si>
    <t>1994 Т</t>
  </si>
  <si>
    <t>28.13.31.00.00.00.82.10.1</t>
  </si>
  <si>
    <t>Диск</t>
  </si>
  <si>
    <t xml:space="preserve">к насосу </t>
  </si>
  <si>
    <t>сорғыға</t>
  </si>
  <si>
    <t>Диск с кольцом разгрузки в сборе ЦНС 300-600</t>
  </si>
  <si>
    <t>1995 Т</t>
  </si>
  <si>
    <t>Диск разгрузочный 6МС6-0109 ЦНС-180-85</t>
  </si>
  <si>
    <t>1996 Т</t>
  </si>
  <si>
    <t>Диск разгрузочный ЦНС-38/110</t>
  </si>
  <si>
    <t>1997 Т</t>
  </si>
  <si>
    <t>Втулка дистанционная 6МСх6х0113</t>
  </si>
  <si>
    <t>1998 Т</t>
  </si>
  <si>
    <t>Втулка дистанционная 8МСх7х0113</t>
  </si>
  <si>
    <t>1999 Т</t>
  </si>
  <si>
    <t>Втулка разгрузки 8МС-7-0114</t>
  </si>
  <si>
    <t>2000 Т</t>
  </si>
  <si>
    <t>Втулка гидрозатвора МС-30М-0121-1</t>
  </si>
  <si>
    <t>2001 Т</t>
  </si>
  <si>
    <t>Втулка упругая У0012/5</t>
  </si>
  <si>
    <t>2002 Т</t>
  </si>
  <si>
    <t>Втулка  разгрузки  6МС-6-0114</t>
  </si>
  <si>
    <t>2003 Т</t>
  </si>
  <si>
    <t>22.19.28.10.10.10.10.09.1</t>
  </si>
  <si>
    <t>Шнур резиновый</t>
  </si>
  <si>
    <t>Резиновый шнур круглого (квадратного) сечения, типа 1 - кислотощелочестойкий, группы 1 - для работы шнуров с давлением рабочей среды до 0,5 МПа. Диаметр (размеры сторон) 9,0мм</t>
  </si>
  <si>
    <t>Шнур резиновый У0092</t>
  </si>
  <si>
    <t>2004 Т</t>
  </si>
  <si>
    <t>Шнур резиновый У0085</t>
  </si>
  <si>
    <t>2005 Т</t>
  </si>
  <si>
    <t>Шнур резиновый У 0089-04</t>
  </si>
  <si>
    <t>2006 Т</t>
  </si>
  <si>
    <t>Шнур резиновый У0094</t>
  </si>
  <si>
    <t>2007 Т</t>
  </si>
  <si>
    <t>22.19.27.00.20.10.10.05.1</t>
  </si>
  <si>
    <t>Манжет тип I</t>
  </si>
  <si>
    <t>Манжеты (тип I) для уплотнения цилиндров диаметром D=12-22мм и штоков диаметром d=4-14мм - размер 18х10 мм</t>
  </si>
  <si>
    <t>Уплотнение торц/е153/153.1.0607наНВ50/50</t>
  </si>
  <si>
    <t>2010 Т</t>
  </si>
  <si>
    <t>Рабочее колесо насоса ЦНС-38/110</t>
  </si>
  <si>
    <t>2026-1 Т</t>
  </si>
  <si>
    <t>Сальн.упл.11/4"х2 1/4"х1/2"Тефлон Кеvlar</t>
  </si>
  <si>
    <t>2027 Т</t>
  </si>
  <si>
    <t>Сальн.упл.11/4"х2 1/4"х1/2"Тефлон Graphid</t>
  </si>
  <si>
    <t>2053 Т</t>
  </si>
  <si>
    <t>Клапан в сборе НБ-50,125</t>
  </si>
  <si>
    <t>2054-1 Т</t>
  </si>
  <si>
    <t>Клапан с седл НБ50.02100П+НБ50,02,10611</t>
  </si>
  <si>
    <t>2171 Т</t>
  </si>
  <si>
    <t>27.11.31.00.00.00.10.12.1</t>
  </si>
  <si>
    <t>Установка электрогенераторная с двигателем внутреннего сгорания поршневым с воспламенением от сжатия мощностью более 75 кВА, но не более 375 кВА</t>
  </si>
  <si>
    <t>применяется двигатель внутреннего сгорания, поршневым с воспламенением от сжатия. Мощность двигателя более 75 кВА, но не более 375 кВА.</t>
  </si>
  <si>
    <t>дизел генератор ДГ-200квт</t>
  </si>
  <si>
    <t>2172 Т</t>
  </si>
  <si>
    <t>ДЭС-100кВт типа АД-100-Т400 в контейнере</t>
  </si>
  <si>
    <t>2265 Т</t>
  </si>
  <si>
    <t>27.40.12.00.00.20.60.22.1</t>
  </si>
  <si>
    <t>Галогенная лампа накаливания</t>
  </si>
  <si>
    <t>Галогенная лампа накаливания, тип цоколя E27, мощность 20 Вт</t>
  </si>
  <si>
    <t>Лампа Spiral 20W E27  6000K  8000h</t>
  </si>
  <si>
    <t>столбец - 8,11,14,15,22</t>
  </si>
  <si>
    <t>2266 Т</t>
  </si>
  <si>
    <t>27.40.12.00.00.20.60.24.1</t>
  </si>
  <si>
    <t>Галогенная лампа накаливания, тип цоколя E27, мощность 22 Вт</t>
  </si>
  <si>
    <t>Лампа 3U22W/860 Е27</t>
  </si>
  <si>
    <t>2267 Т</t>
  </si>
  <si>
    <t>27.40.12.00.00.20.60.28.1</t>
  </si>
  <si>
    <t>Галогенная лампа накаливания, тип цоколя E27, мощность 26 Вт</t>
  </si>
  <si>
    <t>Лампа 3U26W/860 Е27</t>
  </si>
  <si>
    <t>2268 Т</t>
  </si>
  <si>
    <t>Лампа Spiral 26W E27  6000K  8000h</t>
  </si>
  <si>
    <t>2269 Т</t>
  </si>
  <si>
    <t>Лампа Spiral 20W E27  6000K   8000h</t>
  </si>
  <si>
    <t>2270-1 Т</t>
  </si>
  <si>
    <t>27.40.15.00.00.13.01.10.1</t>
  </si>
  <si>
    <t>Лампа люминесцентная</t>
  </si>
  <si>
    <t>компактная (энергосберегающая), цоколь Е27</t>
  </si>
  <si>
    <t>Лампа энергосберегающая 18W/840</t>
  </si>
  <si>
    <t>2271-1 Т</t>
  </si>
  <si>
    <t>Лампа энергосберегающая 22W/827</t>
  </si>
  <si>
    <t>2272 Т</t>
  </si>
  <si>
    <t>Лампа энергосберегающая 4U 32W/840</t>
  </si>
  <si>
    <t>2276 Т</t>
  </si>
  <si>
    <t>Лампа 3U20W/860 Е27</t>
  </si>
  <si>
    <t>2609 Т</t>
  </si>
  <si>
    <t>27.90.20.00.01.01.01.00.1</t>
  </si>
  <si>
    <t>Табло</t>
  </si>
  <si>
    <t>Светодиодное, информационное</t>
  </si>
  <si>
    <t>Электронное табло для автоколонны</t>
  </si>
  <si>
    <t>2614-1 Т</t>
  </si>
  <si>
    <t>29.10.59.00.00.00.40.10.1</t>
  </si>
  <si>
    <t>Агрегат специальный</t>
  </si>
  <si>
    <t>для механизированной погрузки (разгрузки) и перевозки различного длинномерного нефтепромыслового оборудования (насосно-компрессорные трубы, глубинно-насосные штанги и т.д.),в составе крана-манипулятора и полуприцепа</t>
  </si>
  <si>
    <t>Штанговоз КамАЗ-44108 с манипулятором</t>
  </si>
  <si>
    <t>столбец - 7</t>
  </si>
  <si>
    <t>2616 Т</t>
  </si>
  <si>
    <t>29.10.51.00.00.00.10.13.1</t>
  </si>
  <si>
    <t>Автокран</t>
  </si>
  <si>
    <t>грузоподъемностью 16-22 тонны</t>
  </si>
  <si>
    <t>Автомобильный кран "Ивановец" КС-35714К-2</t>
  </si>
  <si>
    <t>2621-1 Т</t>
  </si>
  <si>
    <t>29.10.30.00.00.00.10.17.1</t>
  </si>
  <si>
    <t>Автобус</t>
  </si>
  <si>
    <t>малого класса, длиной от 6 до 7,5  метров, вместимостью до 30 посадочных мест,  городской категории</t>
  </si>
  <si>
    <t>Автобус Daewoo BS 90 (с кондиционером)</t>
  </si>
  <si>
    <t>2622 Т</t>
  </si>
  <si>
    <t>29.10.30.00.00.00.40.28.1</t>
  </si>
  <si>
    <t>Вахтовый автобус</t>
  </si>
  <si>
    <t>полноприводной  с колесной формулой 6х6, с салоном средней  вместимости, исполнения умеренного климата, пассажирский</t>
  </si>
  <si>
    <t>Автобусы повышенной проходимости (с кондиционером)</t>
  </si>
  <si>
    <t>столбец - 8,11</t>
  </si>
  <si>
    <t>2708 Т</t>
  </si>
  <si>
    <t>27.20.21.00.00.00.02.10.2</t>
  </si>
  <si>
    <t>Аккумулятор</t>
  </si>
  <si>
    <t>ГОСТ 959-2002 марка 6СТ -55 А стартерный,  напряжением 12 В, емкостью 55 А*час,  с общей крышкой.</t>
  </si>
  <si>
    <t xml:space="preserve">Аккумулятор 6 СТ-55 </t>
  </si>
  <si>
    <t>2709 Т</t>
  </si>
  <si>
    <t>27.20.21.00.00.00.02.15.2</t>
  </si>
  <si>
    <t>ГОСТ 959-2002 марка 6СТ -60 А стартерный,  напряжением 12 В, емкостью 60 А*час,  с общей крышкой.</t>
  </si>
  <si>
    <t>Аккумулятор 6СТ-60А</t>
  </si>
  <si>
    <t>2710 Т</t>
  </si>
  <si>
    <t>27.20.21.00.00.00.02.20.2</t>
  </si>
  <si>
    <t>ГОСТ 959-2002 марка 6СТ -75А стартерный,  напряжением 12 В, емкостью 75 А*час,  с общей крышкой.</t>
  </si>
  <si>
    <t>Аккумулятор 6СТ-75</t>
  </si>
  <si>
    <t>2715 Т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</si>
  <si>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</si>
  <si>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</si>
  <si>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</t>
  </si>
  <si>
    <t>Смазка Литол-24</t>
  </si>
  <si>
    <t>2763 Т</t>
  </si>
  <si>
    <t>20.59.43.00.00.10.00.10.2</t>
  </si>
  <si>
    <t>Жидкость тормозная гидравлическая</t>
  </si>
  <si>
    <t>Гидравликалық тежегіш сұйықтықтықтары</t>
  </si>
  <si>
    <t>Температура кипения не более 210 С, вязкость 1500</t>
  </si>
  <si>
    <t>тормозная жидкость ДОТ-4 в тоннах</t>
  </si>
  <si>
    <t>1-2 кварталы</t>
  </si>
  <si>
    <t>3190 Т</t>
  </si>
  <si>
    <t>32.99.86.00.00.00.21.10.1</t>
  </si>
  <si>
    <t>Юрта</t>
  </si>
  <si>
    <t>Киіз үй</t>
  </si>
  <si>
    <t>Юрта национальная, натуральная войлочная</t>
  </si>
  <si>
    <t>Ұлттық киіз үй, табиғи киіз</t>
  </si>
  <si>
    <t>Юрта 16-ти канатная, ханской комплектации с разборным полом.</t>
  </si>
  <si>
    <t>поставка с даты заключения договора до 10.03.2014г.</t>
  </si>
  <si>
    <t>Итого по товарам</t>
  </si>
  <si>
    <t>Итого исключить</t>
  </si>
  <si>
    <t>247-1 Т</t>
  </si>
  <si>
    <t>март, апрель</t>
  </si>
  <si>
    <t>248-1 Т</t>
  </si>
  <si>
    <t>249-1 Т</t>
  </si>
  <si>
    <t>250-1 Т</t>
  </si>
  <si>
    <t>251-1 Т</t>
  </si>
  <si>
    <t>252-1 Т</t>
  </si>
  <si>
    <t>253-1 Т</t>
  </si>
  <si>
    <t>254-1 Т</t>
  </si>
  <si>
    <t>255-1 Т</t>
  </si>
  <si>
    <t>256-1 Т</t>
  </si>
  <si>
    <t>257-1 Т</t>
  </si>
  <si>
    <t>258-1 Т</t>
  </si>
  <si>
    <t>259-1 Т</t>
  </si>
  <si>
    <t>260-1 Т</t>
  </si>
  <si>
    <t>611-2 Т</t>
  </si>
  <si>
    <t>612-1 Т</t>
  </si>
  <si>
    <t>615-1 Т</t>
  </si>
  <si>
    <t>971-2 Т</t>
  </si>
  <si>
    <t>Костюм нефтян. Летний</t>
  </si>
  <si>
    <t>972-1 Т</t>
  </si>
  <si>
    <t>974-2 Т</t>
  </si>
  <si>
    <t xml:space="preserve"> ст.Аккистау, Аккистауская база НГДУ "ЖМГ"</t>
  </si>
  <si>
    <t>975-2 Т</t>
  </si>
  <si>
    <t xml:space="preserve"> ст.Кульсары, Кульсаринский у-к УПТОиКО</t>
  </si>
  <si>
    <t>976-2 Т</t>
  </si>
  <si>
    <t>ст.Жамансор, Жамансорская база НГДУ "КМГ"</t>
  </si>
  <si>
    <t>1003-2 Т</t>
  </si>
  <si>
    <t>1012-1 Т</t>
  </si>
  <si>
    <t>1034-1 Т</t>
  </si>
  <si>
    <t>1035-1 Т</t>
  </si>
  <si>
    <t>1207-1 Т</t>
  </si>
  <si>
    <t>1208-1 Т</t>
  </si>
  <si>
    <t>1210-1 Т</t>
  </si>
  <si>
    <t>1211-1 Т</t>
  </si>
  <si>
    <t>1215-1 Т</t>
  </si>
  <si>
    <t>1216-2 Т</t>
  </si>
  <si>
    <t>1217-1 Т</t>
  </si>
  <si>
    <t>1218-1 Т</t>
  </si>
  <si>
    <t>1219-1 Т</t>
  </si>
  <si>
    <t>1220-2 Т</t>
  </si>
  <si>
    <t>1221-1 Т</t>
  </si>
  <si>
    <t>1222-2 Т</t>
  </si>
  <si>
    <t>1223-1 Т</t>
  </si>
  <si>
    <t>1224-2 Т</t>
  </si>
  <si>
    <t>1225-2 Т</t>
  </si>
  <si>
    <t>1250-1 Т</t>
  </si>
  <si>
    <t>1260-1 Т</t>
  </si>
  <si>
    <t>1261-1 Т</t>
  </si>
  <si>
    <t>1262-1 Т</t>
  </si>
  <si>
    <t>1263-1 Т</t>
  </si>
  <si>
    <t>1264-1 Т</t>
  </si>
  <si>
    <t>1265-1 Т</t>
  </si>
  <si>
    <t>1266-1 Т</t>
  </si>
  <si>
    <t>1296-1 Т</t>
  </si>
  <si>
    <t>1302-1 Т</t>
  </si>
  <si>
    <t>1304-1 Т</t>
  </si>
  <si>
    <t>1362-1 Т</t>
  </si>
  <si>
    <t>1363-1 Т</t>
  </si>
  <si>
    <t>1364-1 Т</t>
  </si>
  <si>
    <t>1365-1 Т</t>
  </si>
  <si>
    <t>1367-1 Т</t>
  </si>
  <si>
    <t>1368-1 Т</t>
  </si>
  <si>
    <t>1369-1 Т</t>
  </si>
  <si>
    <t>1370-1 Т</t>
  </si>
  <si>
    <t>1372-1 Т</t>
  </si>
  <si>
    <t>1373-1 Т</t>
  </si>
  <si>
    <t>1374-1 Т</t>
  </si>
  <si>
    <t>1375-1 Т</t>
  </si>
  <si>
    <t>1376-1 Т</t>
  </si>
  <si>
    <t>1377-1 Т</t>
  </si>
  <si>
    <t>1379-1 Т</t>
  </si>
  <si>
    <t>1380-1 Т</t>
  </si>
  <si>
    <t>1381-1 Т</t>
  </si>
  <si>
    <t>1385-1 Т</t>
  </si>
  <si>
    <t>1401-1 Т</t>
  </si>
  <si>
    <t>1411-1 Т</t>
  </si>
  <si>
    <t>1416-1 Т</t>
  </si>
  <si>
    <t>1417-1 Т</t>
  </si>
  <si>
    <t>1418-1 Т</t>
  </si>
  <si>
    <t>1419-1 Т</t>
  </si>
  <si>
    <t>1420-1 Т</t>
  </si>
  <si>
    <t>1421-1 Т</t>
  </si>
  <si>
    <t>1422-1 Т</t>
  </si>
  <si>
    <t>1423-1 Т</t>
  </si>
  <si>
    <t>1424-1 Т</t>
  </si>
  <si>
    <t>1425-1 Т</t>
  </si>
  <si>
    <t>1428-1 Т</t>
  </si>
  <si>
    <t>1429-1 Т</t>
  </si>
  <si>
    <t>1436-1 Т</t>
  </si>
  <si>
    <t>1437-1 Т</t>
  </si>
  <si>
    <t>1438-1 Т</t>
  </si>
  <si>
    <t>1439-1 Т</t>
  </si>
  <si>
    <t>1440-1 Т</t>
  </si>
  <si>
    <t>1490-1 Т</t>
  </si>
  <si>
    <t>1491-1 Т</t>
  </si>
  <si>
    <t>1492-1 Т</t>
  </si>
  <si>
    <t>1493-1 Т</t>
  </si>
  <si>
    <t>1494-1 Т</t>
  </si>
  <si>
    <t>1495-1 Т</t>
  </si>
  <si>
    <t>1496-1 Т</t>
  </si>
  <si>
    <t>1497-1 Т</t>
  </si>
  <si>
    <t>1498-1 Т</t>
  </si>
  <si>
    <t>1499-1 Т</t>
  </si>
  <si>
    <t>1500-1 Т</t>
  </si>
  <si>
    <t>1501-1 Т</t>
  </si>
  <si>
    <t>1502-1 Т</t>
  </si>
  <si>
    <t>1503-1 Т</t>
  </si>
  <si>
    <t>1505-1 Т</t>
  </si>
  <si>
    <t>1506-1 Т</t>
  </si>
  <si>
    <t>1507-1 Т</t>
  </si>
  <si>
    <t>1508-1 Т</t>
  </si>
  <si>
    <t>1509-1 Т</t>
  </si>
  <si>
    <t>1510-1 Т</t>
  </si>
  <si>
    <t>1511-1 Т</t>
  </si>
  <si>
    <t>1512-1 Т</t>
  </si>
  <si>
    <t>1513-1 Т</t>
  </si>
  <si>
    <t>1514-1 Т</t>
  </si>
  <si>
    <t>1515-1 Т</t>
  </si>
  <si>
    <t>1516-1 Т</t>
  </si>
  <si>
    <t>1517-1 Т</t>
  </si>
  <si>
    <t>1518-1 Т</t>
  </si>
  <si>
    <t>1519-1 Т</t>
  </si>
  <si>
    <t>1520-1 Т</t>
  </si>
  <si>
    <t>1521-1 Т</t>
  </si>
  <si>
    <t>1522-1 Т</t>
  </si>
  <si>
    <t>1523-1 Т</t>
  </si>
  <si>
    <t>1524-1 Т</t>
  </si>
  <si>
    <t>1525-1 Т</t>
  </si>
  <si>
    <t>1526-1 Т</t>
  </si>
  <si>
    <t>1527-1 Т</t>
  </si>
  <si>
    <t>1528-1 Т</t>
  </si>
  <si>
    <t>1529-1 Т</t>
  </si>
  <si>
    <t>1530-1 Т</t>
  </si>
  <si>
    <t>1531-1 Т</t>
  </si>
  <si>
    <t>1532-1 Т</t>
  </si>
  <si>
    <t>1533-1 Т</t>
  </si>
  <si>
    <t>1534-1 Т</t>
  </si>
  <si>
    <t>1535-1 Т</t>
  </si>
  <si>
    <t>1536-1 Т</t>
  </si>
  <si>
    <t>1537-1 Т</t>
  </si>
  <si>
    <t>1538-1 Т</t>
  </si>
  <si>
    <t>1539-1 Т</t>
  </si>
  <si>
    <t>1540-1 Т</t>
  </si>
  <si>
    <t>1541-1 Т</t>
  </si>
  <si>
    <t>1542-1 Т</t>
  </si>
  <si>
    <t>1543-1 Т</t>
  </si>
  <si>
    <t>1544-1 Т</t>
  </si>
  <si>
    <t>1545-1 Т</t>
  </si>
  <si>
    <t>1546-1 Т</t>
  </si>
  <si>
    <t>1548-1 Т</t>
  </si>
  <si>
    <t>1549-1 Т</t>
  </si>
  <si>
    <t>1550-1 Т</t>
  </si>
  <si>
    <t>1566-1 Т</t>
  </si>
  <si>
    <t>1567-2 Т</t>
  </si>
  <si>
    <t>1568-2 Т</t>
  </si>
  <si>
    <t>1569-2 Т</t>
  </si>
  <si>
    <t>1582-1 Т</t>
  </si>
  <si>
    <t>1692-1 Т</t>
  </si>
  <si>
    <t>1693-1 Т</t>
  </si>
  <si>
    <t>1694-1 Т</t>
  </si>
  <si>
    <t>1695-1 Т</t>
  </si>
  <si>
    <t>1696-1 Т</t>
  </si>
  <si>
    <t>1697-1 Т</t>
  </si>
  <si>
    <t>1698-1 Т</t>
  </si>
  <si>
    <t>1699-1 Т</t>
  </si>
  <si>
    <t>1700-1 Т</t>
  </si>
  <si>
    <t>1701-1 Т</t>
  </si>
  <si>
    <t>1702-1 Т</t>
  </si>
  <si>
    <t>1703-1 Т</t>
  </si>
  <si>
    <t>1704-1 Т</t>
  </si>
  <si>
    <t>1705-1 Т</t>
  </si>
  <si>
    <t>1706-1 Т</t>
  </si>
  <si>
    <t>1708-1 Т</t>
  </si>
  <si>
    <t>1709-1 Т</t>
  </si>
  <si>
    <t>1710-1 Т</t>
  </si>
  <si>
    <t>1715-1 Т</t>
  </si>
  <si>
    <t>1716-1 Т</t>
  </si>
  <si>
    <t>1718-1 Т</t>
  </si>
  <si>
    <t>1719-1 Т</t>
  </si>
  <si>
    <t>1720-1 Т</t>
  </si>
  <si>
    <t>1724-1 Т</t>
  </si>
  <si>
    <t>1809-1 Т</t>
  </si>
  <si>
    <t>1811-1 Т</t>
  </si>
  <si>
    <t>1813-1 Т</t>
  </si>
  <si>
    <t>1814-1 Т</t>
  </si>
  <si>
    <t>1816-1 Т</t>
  </si>
  <si>
    <t>1830-1 Т</t>
  </si>
  <si>
    <t>1831-1 Т</t>
  </si>
  <si>
    <t>1833-1 Т</t>
  </si>
  <si>
    <t>1847-1 Т</t>
  </si>
  <si>
    <t>1848-1 Т</t>
  </si>
  <si>
    <t>1849-1 Т</t>
  </si>
  <si>
    <t>1865-1 Т</t>
  </si>
  <si>
    <t>1866-1 Т</t>
  </si>
  <si>
    <t>1868-1 Т</t>
  </si>
  <si>
    <t>1871-1 Т</t>
  </si>
  <si>
    <t>1872-1 Т</t>
  </si>
  <si>
    <t>1873-1 Т</t>
  </si>
  <si>
    <t>1884-2 Т</t>
  </si>
  <si>
    <t>1886-1 Т</t>
  </si>
  <si>
    <t>1887-1 Т</t>
  </si>
  <si>
    <t>1902-2 Т</t>
  </si>
  <si>
    <t>1914-1 Т</t>
  </si>
  <si>
    <t>1915-1 Т</t>
  </si>
  <si>
    <t>1917-1 Т</t>
  </si>
  <si>
    <t>1930-1 Т</t>
  </si>
  <si>
    <t>28.13.31.00.00.00.88.05.1</t>
  </si>
  <si>
    <t>Втулка</t>
  </si>
  <si>
    <t xml:space="preserve">Төлке </t>
  </si>
  <si>
    <t>к насосу</t>
  </si>
  <si>
    <t>сорапқа</t>
  </si>
  <si>
    <t>1931-1 Т</t>
  </si>
  <si>
    <t>1932-1 Т</t>
  </si>
  <si>
    <t>1933-1 Т</t>
  </si>
  <si>
    <t>1934-1 Т</t>
  </si>
  <si>
    <t>1935-1 Т</t>
  </si>
  <si>
    <t>1936-1 Т</t>
  </si>
  <si>
    <t>1937-1 Т</t>
  </si>
  <si>
    <t>1938-1 Т</t>
  </si>
  <si>
    <t>1947-2 Т</t>
  </si>
  <si>
    <t>1950-1 Т</t>
  </si>
  <si>
    <t>1968-1 Т</t>
  </si>
  <si>
    <t>1979-2 Т</t>
  </si>
  <si>
    <t>1980-1 Т</t>
  </si>
  <si>
    <t>1983-1 Т</t>
  </si>
  <si>
    <t>1984-1 Т</t>
  </si>
  <si>
    <t>1985-1 Т</t>
  </si>
  <si>
    <t>1986-1 Т</t>
  </si>
  <si>
    <t>1987-1 Т</t>
  </si>
  <si>
    <t>1988-2 Т</t>
  </si>
  <si>
    <t>1989-1 Т</t>
  </si>
  <si>
    <t>28.13.31.00.00.00.78.10.1</t>
  </si>
  <si>
    <t>Колесо рабочее</t>
  </si>
  <si>
    <t>1990-1 Т</t>
  </si>
  <si>
    <t>1991-2 Т</t>
  </si>
  <si>
    <t>1992-1 Т</t>
  </si>
  <si>
    <t>1993-1 Т</t>
  </si>
  <si>
    <t>1994-1 Т</t>
  </si>
  <si>
    <t>1995-1 Т</t>
  </si>
  <si>
    <t>1996-1 Т</t>
  </si>
  <si>
    <t>1997-1 Т</t>
  </si>
  <si>
    <t>1998-1 Т</t>
  </si>
  <si>
    <t>1999-1 Т</t>
  </si>
  <si>
    <t>2000-1 Т</t>
  </si>
  <si>
    <t>2001-1 Т</t>
  </si>
  <si>
    <t>2002-1 Т</t>
  </si>
  <si>
    <t>2003-1 Т</t>
  </si>
  <si>
    <t>2004-1 Т</t>
  </si>
  <si>
    <t>2005-1 Т</t>
  </si>
  <si>
    <t>2006-1 Т</t>
  </si>
  <si>
    <t>2007-1 Т</t>
  </si>
  <si>
    <t>2010-1 Т</t>
  </si>
  <si>
    <t>2026-2 Т</t>
  </si>
  <si>
    <t>28.13.31.00.00.03.05.01.1</t>
  </si>
  <si>
    <t>Сальник</t>
  </si>
  <si>
    <t>Тығыздама</t>
  </si>
  <si>
    <t>для насоса высокого давления</t>
  </si>
  <si>
    <t>жоғары қысым сорғысына арналған</t>
  </si>
  <si>
    <t>2027-1 Т</t>
  </si>
  <si>
    <t>2053-1 Т</t>
  </si>
  <si>
    <t>2054-2 Т</t>
  </si>
  <si>
    <t>2171-1 Т</t>
  </si>
  <si>
    <t>дизель генератор ДГ-200квт</t>
  </si>
  <si>
    <t>2172-1 Т</t>
  </si>
  <si>
    <t>2265-1 Т</t>
  </si>
  <si>
    <t>Поставка в течение  60 календарных дней с даты заключения договора</t>
  </si>
  <si>
    <t>2266-1 Т</t>
  </si>
  <si>
    <t>2267-1 Т</t>
  </si>
  <si>
    <t>2268-1 Т</t>
  </si>
  <si>
    <t>2269-1 Т</t>
  </si>
  <si>
    <t>2270-2 Т</t>
  </si>
  <si>
    <t>2271-2 Т</t>
  </si>
  <si>
    <t>2272-1 Т</t>
  </si>
  <si>
    <t>2276-1 Т</t>
  </si>
  <si>
    <t>2580-1 Т</t>
  </si>
  <si>
    <t>2609-1 Т</t>
  </si>
  <si>
    <t>2614-2 Т</t>
  </si>
  <si>
    <t>2616-1 Т</t>
  </si>
  <si>
    <t>Автомобильный кран</t>
  </si>
  <si>
    <t>2621-2 Т</t>
  </si>
  <si>
    <t>2622-1 Т</t>
  </si>
  <si>
    <t>2708-1 Т</t>
  </si>
  <si>
    <t>2709-1 Т</t>
  </si>
  <si>
    <t>2710-1 Т</t>
  </si>
  <si>
    <t>2715-1 Т</t>
  </si>
  <si>
    <t>2763-1 Т</t>
  </si>
  <si>
    <t>3190-1 Т</t>
  </si>
  <si>
    <t>поставка с даты заключения договора до 20.03.2014г.</t>
  </si>
  <si>
    <t>3382 Т</t>
  </si>
  <si>
    <t>3383 Т</t>
  </si>
  <si>
    <t>Итого включить</t>
  </si>
  <si>
    <t>335 У</t>
  </si>
  <si>
    <t>71.20.19.15.00.00.00</t>
  </si>
  <si>
    <t>71.20.19.12.00.00.00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</si>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</sst>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р_._-;\-* #,##0.00\ _р_._-;_-* &quot;-&quot;??\ _р_._-;_-@_-"/>
    <numFmt numFmtId="165" formatCode="_(* #,##0.00_);_(* \(#,##0.00\);_(* &quot;-&quot;??_);_(@_)"/>
    <numFmt numFmtId="166" formatCode="#,##0.0"/>
    <numFmt numFmtId="167" formatCode="#,##0.000"/>
    <numFmt numFmtId="168" formatCode="&quot;€&quot;#,##0;[Red]\-&quot;€&quot;#,##0"/>
    <numFmt numFmtId="169" formatCode="_-* #,##0_р_._-;\-* #,##0_р_._-;_-* &quot;-&quot;??_р_._-;_-@_-"/>
    <numFmt numFmtId="170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Helv"/>
    </font>
    <font>
      <sz val="10"/>
      <color indexed="8"/>
      <name val="Times New Roman"/>
      <family val="1"/>
      <charset val="204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0"/>
      <color indexed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rgb="FF3F6869"/>
      <name val="Tahoma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mediumGray">
        <fgColor indexed="9"/>
        <bgColor indexed="44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3" fillId="0" borderId="0"/>
    <xf numFmtId="0" fontId="1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2" fillId="0" borderId="0"/>
    <xf numFmtId="0" fontId="10" fillId="0" borderId="0"/>
    <xf numFmtId="0" fontId="6" fillId="0" borderId="0"/>
    <xf numFmtId="0" fontId="3" fillId="0" borderId="0"/>
    <xf numFmtId="165" fontId="6" fillId="0" borderId="0" applyFont="0" applyFill="0" applyBorder="0" applyAlignment="0" applyProtection="0"/>
    <xf numFmtId="40" fontId="6" fillId="2" borderId="1"/>
    <xf numFmtId="0" fontId="3" fillId="0" borderId="0"/>
    <xf numFmtId="165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3" fillId="0" borderId="0"/>
    <xf numFmtId="40" fontId="6" fillId="2" borderId="1"/>
    <xf numFmtId="49" fontId="16" fillId="4" borderId="5">
      <alignment vertical="center"/>
    </xf>
    <xf numFmtId="49" fontId="17" fillId="4" borderId="5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5" borderId="0" applyNumberFormat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8" fillId="0" borderId="0"/>
    <xf numFmtId="0" fontId="3" fillId="0" borderId="0"/>
  </cellStyleXfs>
  <cellXfs count="375">
    <xf numFmtId="0" fontId="0" fillId="0" borderId="0" xfId="0"/>
    <xf numFmtId="0" fontId="5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13" fillId="0" borderId="0" xfId="20" applyAlignment="1"/>
    <xf numFmtId="0" fontId="11" fillId="0" borderId="0" xfId="20" applyNumberFormat="1" applyFont="1" applyFill="1" applyBorder="1" applyAlignment="1"/>
    <xf numFmtId="0" fontId="11" fillId="0" borderId="0" xfId="20" applyNumberFormat="1" applyFont="1" applyFill="1" applyBorder="1" applyAlignment="1">
      <alignment horizontal="center" vertical="center" wrapText="1"/>
    </xf>
    <xf numFmtId="4" fontId="11" fillId="0" borderId="0" xfId="20" applyNumberFormat="1" applyFont="1" applyFill="1" applyBorder="1" applyAlignment="1"/>
    <xf numFmtId="4" fontId="14" fillId="0" borderId="0" xfId="20" applyNumberFormat="1" applyFont="1" applyFill="1" applyBorder="1" applyAlignment="1">
      <alignment horizontal="center"/>
    </xf>
    <xf numFmtId="0" fontId="14" fillId="0" borderId="0" xfId="20" applyNumberFormat="1" applyFont="1" applyFill="1" applyBorder="1" applyAlignment="1">
      <alignment horizontal="center" vertical="center"/>
    </xf>
    <xf numFmtId="0" fontId="11" fillId="0" borderId="0" xfId="20" applyNumberFormat="1" applyFont="1" applyFill="1" applyBorder="1" applyAlignment="1">
      <alignment horizontal="center"/>
    </xf>
    <xf numFmtId="0" fontId="13" fillId="0" borderId="0" xfId="20" applyAlignment="1">
      <alignment horizontal="center" vertical="center"/>
    </xf>
    <xf numFmtId="0" fontId="11" fillId="0" borderId="0" xfId="20" applyNumberFormat="1" applyFont="1" applyFill="1" applyBorder="1" applyAlignment="1">
      <alignment wrapText="1"/>
    </xf>
    <xf numFmtId="0" fontId="11" fillId="0" borderId="0" xfId="20" applyNumberFormat="1" applyFont="1" applyFill="1" applyBorder="1" applyAlignment="1">
      <alignment horizontal="center" vertical="center"/>
    </xf>
    <xf numFmtId="0" fontId="14" fillId="0" borderId="3" xfId="20" applyNumberFormat="1" applyFont="1" applyFill="1" applyBorder="1" applyAlignment="1">
      <alignment horizontal="center" vertical="center" wrapText="1"/>
    </xf>
    <xf numFmtId="4" fontId="14" fillId="0" borderId="3" xfId="20" applyNumberFormat="1" applyFont="1" applyFill="1" applyBorder="1" applyAlignment="1">
      <alignment horizontal="center" vertical="center" wrapText="1"/>
    </xf>
    <xf numFmtId="0" fontId="14" fillId="0" borderId="4" xfId="20" applyNumberFormat="1" applyFont="1" applyFill="1" applyBorder="1" applyAlignment="1">
      <alignment horizontal="center" vertical="center" wrapText="1"/>
    </xf>
    <xf numFmtId="0" fontId="13" fillId="0" borderId="0" xfId="20" applyFill="1" applyAlignment="1"/>
    <xf numFmtId="0" fontId="13" fillId="0" borderId="0" xfId="20" applyFill="1" applyAlignment="1">
      <alignment horizontal="center" vertical="center"/>
    </xf>
    <xf numFmtId="0" fontId="9" fillId="0" borderId="1" xfId="20" applyNumberFormat="1" applyFont="1" applyFill="1" applyBorder="1" applyAlignment="1">
      <alignment horizontal="center" vertical="center" wrapText="1"/>
    </xf>
    <xf numFmtId="0" fontId="9" fillId="0" borderId="2" xfId="20" applyNumberFormat="1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 wrapText="1"/>
    </xf>
    <xf numFmtId="4" fontId="7" fillId="0" borderId="1" xfId="20" applyNumberFormat="1" applyFont="1" applyFill="1" applyBorder="1" applyAlignment="1">
      <alignment horizontal="center" vertical="center" wrapText="1"/>
    </xf>
    <xf numFmtId="0" fontId="5" fillId="0" borderId="1" xfId="20" applyNumberFormat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5" fillId="0" borderId="0" xfId="1" applyFont="1" applyFill="1" applyBorder="1"/>
    <xf numFmtId="0" fontId="7" fillId="3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/>
    <xf numFmtId="0" fontId="8" fillId="0" borderId="0" xfId="1" applyFont="1" applyFill="1"/>
    <xf numFmtId="0" fontId="7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20" fillId="0" borderId="0" xfId="1" applyFont="1" applyFill="1"/>
    <xf numFmtId="0" fontId="4" fillId="0" borderId="1" xfId="8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4" fontId="22" fillId="0" borderId="0" xfId="3" applyNumberFormat="1" applyFont="1" applyFill="1" applyAlignment="1">
      <alignment horizontal="left"/>
    </xf>
    <xf numFmtId="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wrapText="1"/>
    </xf>
    <xf numFmtId="4" fontId="5" fillId="0" borderId="0" xfId="1" applyNumberFormat="1" applyFont="1" applyFill="1" applyBorder="1"/>
    <xf numFmtId="0" fontId="5" fillId="0" borderId="0" xfId="20" applyNumberFormat="1" applyFont="1" applyFill="1" applyBorder="1" applyAlignment="1">
      <alignment horizontal="center" vertical="center" wrapText="1"/>
    </xf>
    <xf numFmtId="0" fontId="7" fillId="0" borderId="3" xfId="2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 wrapText="1"/>
    </xf>
    <xf numFmtId="0" fontId="7" fillId="0" borderId="7" xfId="2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Fill="1"/>
    <xf numFmtId="0" fontId="4" fillId="0" borderId="1" xfId="6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/>
    </xf>
    <xf numFmtId="0" fontId="4" fillId="0" borderId="1" xfId="39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/>
    </xf>
    <xf numFmtId="0" fontId="4" fillId="0" borderId="1" xfId="43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/>
    <xf numFmtId="0" fontId="24" fillId="0" borderId="1" xfId="1" applyFont="1" applyFill="1" applyBorder="1" applyAlignment="1">
      <alignment horizontal="center"/>
    </xf>
    <xf numFmtId="4" fontId="24" fillId="0" borderId="1" xfId="1" applyNumberFormat="1" applyFont="1" applyFill="1" applyBorder="1" applyAlignment="1"/>
    <xf numFmtId="0" fontId="25" fillId="0" borderId="1" xfId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0" borderId="0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/>
    </xf>
    <xf numFmtId="4" fontId="24" fillId="0" borderId="1" xfId="14" applyNumberFormat="1" applyFont="1" applyFill="1" applyBorder="1" applyAlignment="1">
      <alignment horizontal="center" vertical="center" wrapText="1"/>
    </xf>
    <xf numFmtId="0" fontId="24" fillId="0" borderId="6" xfId="1" applyFont="1" applyFill="1" applyBorder="1" applyAlignment="1"/>
    <xf numFmtId="0" fontId="24" fillId="0" borderId="1" xfId="1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4" fontId="24" fillId="0" borderId="6" xfId="14" applyNumberFormat="1" applyFont="1" applyFill="1" applyBorder="1" applyAlignment="1">
      <alignment horizontal="center" vertical="center" wrapText="1"/>
    </xf>
    <xf numFmtId="0" fontId="25" fillId="0" borderId="6" xfId="1" applyFont="1" applyFill="1" applyBorder="1"/>
    <xf numFmtId="0" fontId="7" fillId="0" borderId="8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center"/>
    </xf>
    <xf numFmtId="0" fontId="24" fillId="0" borderId="2" xfId="1" applyFont="1" applyFill="1" applyBorder="1" applyAlignment="1"/>
    <xf numFmtId="4" fontId="24" fillId="0" borderId="2" xfId="1" applyNumberFormat="1" applyFont="1" applyFill="1" applyBorder="1" applyAlignment="1"/>
    <xf numFmtId="0" fontId="25" fillId="0" borderId="2" xfId="1" applyFont="1" applyFill="1" applyBorder="1"/>
    <xf numFmtId="0" fontId="24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4" fontId="24" fillId="0" borderId="0" xfId="14" applyNumberFormat="1" applyFont="1" applyFill="1" applyBorder="1" applyAlignment="1">
      <alignment horizontal="center" vertical="center" wrapText="1"/>
    </xf>
    <xf numFmtId="3" fontId="5" fillId="0" borderId="1" xfId="8" applyNumberFormat="1" applyFont="1" applyFill="1" applyBorder="1" applyAlignment="1">
      <alignment horizontal="center" vertical="center" wrapText="1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4" fontId="5" fillId="0" borderId="1" xfId="8" applyNumberFormat="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3" fontId="4" fillId="0" borderId="1" xfId="12" applyNumberFormat="1" applyFont="1" applyFill="1" applyBorder="1" applyAlignment="1">
      <alignment horizontal="center" vertical="center" wrapText="1"/>
    </xf>
    <xf numFmtId="3" fontId="5" fillId="0" borderId="1" xfId="12" applyNumberFormat="1" applyFont="1" applyFill="1" applyBorder="1" applyAlignment="1">
      <alignment horizontal="center" vertical="center"/>
    </xf>
    <xf numFmtId="166" fontId="5" fillId="0" borderId="1" xfId="12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13" applyFont="1" applyFill="1" applyBorder="1" applyAlignment="1">
      <alignment horizontal="center" vertical="center"/>
    </xf>
    <xf numFmtId="0" fontId="5" fillId="0" borderId="2" xfId="12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4" fillId="0" borderId="1" xfId="8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1" fontId="5" fillId="0" borderId="1" xfId="8" applyNumberFormat="1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166" fontId="4" fillId="0" borderId="1" xfId="13" applyNumberFormat="1" applyFont="1" applyFill="1" applyBorder="1" applyAlignment="1">
      <alignment horizontal="center" vertical="center"/>
    </xf>
    <xf numFmtId="0" fontId="5" fillId="0" borderId="9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164" fontId="5" fillId="0" borderId="1" xfId="65" applyFont="1" applyFill="1" applyBorder="1" applyAlignment="1">
      <alignment horizontal="center" vertical="center"/>
    </xf>
    <xf numFmtId="164" fontId="5" fillId="0" borderId="1" xfId="65" applyFont="1" applyFill="1" applyBorder="1" applyAlignment="1">
      <alignment horizontal="center" vertical="center" wrapText="1"/>
    </xf>
    <xf numFmtId="0" fontId="5" fillId="6" borderId="1" xfId="8" applyFont="1" applyFill="1" applyBorder="1" applyAlignment="1">
      <alignment horizontal="center" vertical="center" wrapText="1"/>
    </xf>
    <xf numFmtId="0" fontId="5" fillId="6" borderId="9" xfId="22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3" fontId="5" fillId="6" borderId="1" xfId="12" applyNumberFormat="1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5" fillId="6" borderId="1" xfId="12" applyFont="1" applyFill="1" applyBorder="1" applyAlignment="1">
      <alignment horizontal="center" vertical="center"/>
    </xf>
    <xf numFmtId="3" fontId="5" fillId="6" borderId="1" xfId="12" applyNumberFormat="1" applyFont="1" applyFill="1" applyBorder="1" applyAlignment="1">
      <alignment horizontal="center" vertical="center"/>
    </xf>
    <xf numFmtId="166" fontId="5" fillId="6" borderId="1" xfId="12" applyNumberFormat="1" applyFont="1" applyFill="1" applyBorder="1" applyAlignment="1">
      <alignment horizontal="center" vertical="center"/>
    </xf>
    <xf numFmtId="4" fontId="5" fillId="6" borderId="1" xfId="12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 wrapText="1"/>
    </xf>
    <xf numFmtId="165" fontId="5" fillId="6" borderId="1" xfId="13" applyFont="1" applyFill="1" applyBorder="1" applyAlignment="1">
      <alignment horizontal="center" vertical="center"/>
    </xf>
    <xf numFmtId="49" fontId="5" fillId="6" borderId="1" xfId="22" applyNumberFormat="1" applyFont="1" applyFill="1" applyBorder="1" applyAlignment="1">
      <alignment horizontal="center" vertical="center" wrapText="1"/>
    </xf>
    <xf numFmtId="0" fontId="5" fillId="6" borderId="1" xfId="12" applyFont="1" applyFill="1" applyBorder="1" applyAlignment="1">
      <alignment horizontal="center" vertical="center" wrapText="1"/>
    </xf>
    <xf numFmtId="164" fontId="5" fillId="6" borderId="1" xfId="65" applyFont="1" applyFill="1" applyBorder="1" applyAlignment="1">
      <alignment horizontal="center" vertical="center"/>
    </xf>
    <xf numFmtId="164" fontId="5" fillId="6" borderId="1" xfId="65" applyFont="1" applyFill="1" applyBorder="1" applyAlignment="1">
      <alignment horizontal="center" vertical="center" wrapText="1"/>
    </xf>
    <xf numFmtId="169" fontId="5" fillId="6" borderId="1" xfId="12" applyNumberFormat="1" applyFont="1" applyFill="1" applyBorder="1" applyAlignment="1">
      <alignment horizontal="center" vertical="center"/>
    </xf>
    <xf numFmtId="166" fontId="5" fillId="6" borderId="1" xfId="13" applyNumberFormat="1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8" applyNumberFormat="1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/>
    </xf>
    <xf numFmtId="0" fontId="4" fillId="0" borderId="2" xfId="12" applyFont="1" applyFill="1" applyBorder="1" applyAlignment="1">
      <alignment horizontal="center" vertical="center" wrapText="1"/>
    </xf>
    <xf numFmtId="0" fontId="4" fillId="0" borderId="0" xfId="1" applyFont="1" applyFill="1"/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3" fontId="4" fillId="0" borderId="1" xfId="12" applyNumberFormat="1" applyFont="1" applyFill="1" applyBorder="1" applyAlignment="1">
      <alignment horizontal="center" vertical="center"/>
    </xf>
    <xf numFmtId="166" fontId="4" fillId="0" borderId="1" xfId="12" applyNumberFormat="1" applyFont="1" applyFill="1" applyBorder="1" applyAlignment="1">
      <alignment horizontal="center" vertical="center"/>
    </xf>
    <xf numFmtId="4" fontId="4" fillId="0" borderId="1" xfId="13" applyNumberFormat="1" applyFont="1" applyFill="1" applyBorder="1" applyAlignment="1">
      <alignment horizontal="center" vertical="center"/>
    </xf>
    <xf numFmtId="165" fontId="4" fillId="0" borderId="1" xfId="13" applyFont="1" applyFill="1" applyBorder="1" applyAlignment="1">
      <alignment horizontal="center" vertical="center"/>
    </xf>
    <xf numFmtId="4" fontId="4" fillId="0" borderId="1" xfId="12" applyNumberFormat="1" applyFont="1" applyFill="1" applyBorder="1" applyAlignment="1">
      <alignment horizontal="center" vertical="center"/>
    </xf>
    <xf numFmtId="0" fontId="4" fillId="0" borderId="9" xfId="22" applyFont="1" applyFill="1" applyBorder="1" applyAlignment="1">
      <alignment horizontal="center" vertical="center" wrapText="1"/>
    </xf>
    <xf numFmtId="49" fontId="4" fillId="0" borderId="1" xfId="22" applyNumberFormat="1" applyFont="1" applyFill="1" applyBorder="1" applyAlignment="1">
      <alignment horizontal="center" vertical="center" wrapText="1"/>
    </xf>
    <xf numFmtId="169" fontId="4" fillId="0" borderId="1" xfId="12" applyNumberFormat="1" applyFont="1" applyFill="1" applyBorder="1" applyAlignment="1">
      <alignment horizontal="center" vertical="center"/>
    </xf>
    <xf numFmtId="1" fontId="4" fillId="0" borderId="1" xfId="8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" fontId="4" fillId="0" borderId="1" xfId="12" applyNumberFormat="1" applyFont="1" applyFill="1" applyBorder="1" applyAlignment="1">
      <alignment horizontal="center" vertical="center" wrapText="1"/>
    </xf>
    <xf numFmtId="4" fontId="4" fillId="0" borderId="1" xfId="13" applyNumberFormat="1" applyFont="1" applyFill="1" applyBorder="1" applyAlignment="1">
      <alignment horizontal="center" vertical="center" wrapText="1"/>
    </xf>
    <xf numFmtId="0" fontId="26" fillId="0" borderId="6" xfId="1" applyFont="1" applyFill="1" applyBorder="1" applyAlignment="1"/>
    <xf numFmtId="0" fontId="26" fillId="0" borderId="6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4" fontId="26" fillId="0" borderId="6" xfId="14" applyNumberFormat="1" applyFont="1" applyFill="1" applyBorder="1" applyAlignment="1">
      <alignment horizontal="center" vertical="center" wrapText="1"/>
    </xf>
    <xf numFmtId="0" fontId="4" fillId="0" borderId="6" xfId="1" applyFont="1" applyFill="1" applyBorder="1"/>
    <xf numFmtId="0" fontId="26" fillId="0" borderId="1" xfId="1" applyFont="1" applyFill="1" applyBorder="1" applyAlignment="1">
      <alignment horizontal="left" vertical="center"/>
    </xf>
    <xf numFmtId="4" fontId="26" fillId="0" borderId="1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4" fillId="0" borderId="0" xfId="1" applyFont="1" applyFill="1" applyBorder="1"/>
    <xf numFmtId="0" fontId="26" fillId="0" borderId="8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/>
    </xf>
    <xf numFmtId="0" fontId="26" fillId="0" borderId="2" xfId="1" applyFont="1" applyFill="1" applyBorder="1" applyAlignment="1"/>
    <xf numFmtId="4" fontId="26" fillId="0" borderId="2" xfId="1" applyNumberFormat="1" applyFont="1" applyFill="1" applyBorder="1" applyAlignment="1"/>
    <xf numFmtId="0" fontId="4" fillId="0" borderId="2" xfId="1" applyFont="1" applyFill="1" applyBorder="1"/>
    <xf numFmtId="164" fontId="4" fillId="0" borderId="1" xfId="65" applyFont="1" applyFill="1" applyBorder="1" applyAlignment="1">
      <alignment horizontal="center" vertical="center"/>
    </xf>
    <xf numFmtId="164" fontId="4" fillId="0" borderId="1" xfId="65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3" fontId="4" fillId="0" borderId="2" xfId="1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1" xfId="13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 indent="1"/>
    </xf>
    <xf numFmtId="3" fontId="5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164" fontId="5" fillId="0" borderId="1" xfId="65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4" fillId="0" borderId="10" xfId="1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wrapText="1"/>
    </xf>
    <xf numFmtId="164" fontId="25" fillId="0" borderId="10" xfId="65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5" fillId="0" borderId="10" xfId="4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25" fillId="0" borderId="10" xfId="66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justify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65" fontId="5" fillId="0" borderId="10" xfId="47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4" fontId="5" fillId="0" borderId="1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center" vertical="center" wrapText="1"/>
    </xf>
    <xf numFmtId="0" fontId="25" fillId="0" borderId="11" xfId="66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justify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65" fontId="5" fillId="0" borderId="11" xfId="47" applyFont="1" applyFill="1" applyBorder="1" applyAlignment="1">
      <alignment horizontal="center" vertical="center" wrapText="1"/>
    </xf>
    <xf numFmtId="0" fontId="4" fillId="0" borderId="11" xfId="67" applyFont="1" applyFill="1" applyBorder="1" applyAlignment="1">
      <alignment horizontal="center" vertical="center" wrapText="1"/>
    </xf>
    <xf numFmtId="0" fontId="4" fillId="0" borderId="11" xfId="68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1" fontId="5" fillId="0" borderId="11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4" fontId="5" fillId="0" borderId="11" xfId="2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/>
    <xf numFmtId="4" fontId="11" fillId="0" borderId="11" xfId="0" applyNumberFormat="1" applyFont="1" applyFill="1" applyBorder="1" applyAlignment="1">
      <alignment horizontal="center" vertical="center"/>
    </xf>
    <xf numFmtId="4" fontId="4" fillId="0" borderId="11" xfId="2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/>
    </xf>
    <xf numFmtId="0" fontId="9" fillId="0" borderId="11" xfId="20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/>
    </xf>
    <xf numFmtId="0" fontId="7" fillId="0" borderId="11" xfId="20" applyNumberFormat="1" applyFont="1" applyFill="1" applyBorder="1" applyAlignment="1">
      <alignment horizontal="center" vertical="center" wrapText="1"/>
    </xf>
    <xf numFmtId="4" fontId="7" fillId="0" borderId="11" xfId="20" applyNumberFormat="1" applyFont="1" applyFill="1" applyBorder="1" applyAlignment="1">
      <alignment horizontal="center" vertical="center" wrapText="1"/>
    </xf>
    <xf numFmtId="0" fontId="5" fillId="0" borderId="11" xfId="20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166" fontId="4" fillId="0" borderId="11" xfId="1" applyNumberFormat="1" applyFont="1" applyFill="1" applyBorder="1" applyAlignment="1">
      <alignment horizontal="center" vertical="center" wrapText="1"/>
    </xf>
    <xf numFmtId="166" fontId="4" fillId="0" borderId="11" xfId="1" applyNumberFormat="1" applyFont="1" applyFill="1" applyBorder="1" applyAlignment="1">
      <alignment horizontal="center" vertical="center"/>
    </xf>
    <xf numFmtId="4" fontId="4" fillId="0" borderId="11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 wrapText="1"/>
    </xf>
    <xf numFmtId="0" fontId="4" fillId="0" borderId="11" xfId="34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/>
    </xf>
    <xf numFmtId="0" fontId="30" fillId="0" borderId="0" xfId="34" applyFont="1" applyFill="1" applyBorder="1" applyAlignment="1">
      <alignment horizontal="center" vertical="center" wrapText="1"/>
    </xf>
    <xf numFmtId="0" fontId="30" fillId="0" borderId="0" xfId="34" applyFont="1" applyFill="1" applyBorder="1" applyAlignment="1"/>
    <xf numFmtId="1" fontId="0" fillId="0" borderId="0" xfId="0" applyNumberFormat="1" applyFill="1" applyBorder="1" applyAlignment="1">
      <alignment horizontal="center" vertical="center"/>
    </xf>
    <xf numFmtId="0" fontId="30" fillId="0" borderId="0" xfId="34" applyFont="1" applyFill="1" applyAlignment="1"/>
    <xf numFmtId="0" fontId="13" fillId="0" borderId="0" xfId="34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5" fillId="0" borderId="11" xfId="0" applyFont="1" applyFill="1" applyBorder="1" applyAlignment="1">
      <alignment vertical="center" wrapText="1"/>
    </xf>
    <xf numFmtId="0" fontId="4" fillId="0" borderId="11" xfId="1" applyFont="1" applyFill="1" applyBorder="1" applyAlignment="1"/>
    <xf numFmtId="170" fontId="4" fillId="0" borderId="11" xfId="1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4" fillId="0" borderId="11" xfId="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5" fillId="0" borderId="11" xfId="34" applyFont="1" applyFill="1" applyBorder="1" applyAlignment="1">
      <alignment horizontal="center" vertical="center" wrapText="1"/>
    </xf>
    <xf numFmtId="0" fontId="5" fillId="0" borderId="11" xfId="34" applyNumberFormat="1" applyFont="1" applyFill="1" applyBorder="1" applyAlignment="1">
      <alignment horizontal="center" vertical="center" wrapText="1"/>
    </xf>
    <xf numFmtId="0" fontId="5" fillId="0" borderId="11" xfId="34" applyNumberFormat="1" applyFont="1" applyFill="1" applyBorder="1" applyAlignment="1">
      <alignment horizontal="center" vertical="center"/>
    </xf>
    <xf numFmtId="166" fontId="4" fillId="0" borderId="11" xfId="3" applyNumberFormat="1" applyFont="1" applyFill="1" applyBorder="1" applyAlignment="1">
      <alignment horizontal="center" vertical="center" wrapText="1"/>
    </xf>
    <xf numFmtId="166" fontId="5" fillId="0" borderId="11" xfId="34" applyNumberFormat="1" applyFont="1" applyFill="1" applyBorder="1" applyAlignment="1">
      <alignment horizontal="center" vertical="center"/>
    </xf>
    <xf numFmtId="0" fontId="30" fillId="0" borderId="11" xfId="34" applyFont="1" applyFill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 vertical="center" wrapText="1"/>
    </xf>
    <xf numFmtId="0" fontId="32" fillId="0" borderId="11" xfId="20" applyFont="1" applyFill="1" applyBorder="1" applyAlignment="1"/>
    <xf numFmtId="0" fontId="26" fillId="0" borderId="11" xfId="1" applyFont="1" applyFill="1" applyBorder="1" applyAlignment="1">
      <alignment horizontal="left"/>
    </xf>
    <xf numFmtId="0" fontId="26" fillId="0" borderId="11" xfId="1" applyFont="1" applyFill="1" applyBorder="1" applyAlignment="1"/>
    <xf numFmtId="0" fontId="26" fillId="0" borderId="11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/>
    </xf>
    <xf numFmtId="166" fontId="26" fillId="0" borderId="11" xfId="1" applyNumberFormat="1" applyFont="1" applyFill="1" applyBorder="1" applyAlignment="1">
      <alignment horizontal="center" vertical="center"/>
    </xf>
    <xf numFmtId="4" fontId="26" fillId="0" borderId="11" xfId="1" applyNumberFormat="1" applyFont="1" applyFill="1" applyBorder="1" applyAlignment="1">
      <alignment horizontal="center" vertical="center"/>
    </xf>
    <xf numFmtId="0" fontId="29" fillId="0" borderId="0" xfId="2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9" fillId="0" borderId="0" xfId="20" applyFont="1" applyFill="1" applyAlignment="1"/>
    <xf numFmtId="0" fontId="29" fillId="0" borderId="0" xfId="20" applyFont="1" applyFill="1" applyAlignment="1">
      <alignment wrapText="1"/>
    </xf>
    <xf numFmtId="0" fontId="11" fillId="0" borderId="11" xfId="20" applyNumberFormat="1" applyFont="1" applyFill="1" applyBorder="1" applyAlignment="1"/>
    <xf numFmtId="0" fontId="11" fillId="0" borderId="11" xfId="20" applyNumberFormat="1" applyFont="1" applyFill="1" applyBorder="1" applyAlignment="1">
      <alignment horizontal="center" vertical="center" wrapText="1"/>
    </xf>
    <xf numFmtId="4" fontId="11" fillId="0" borderId="11" xfId="20" applyNumberFormat="1" applyFont="1" applyFill="1" applyBorder="1" applyAlignment="1"/>
    <xf numFmtId="0" fontId="11" fillId="0" borderId="11" xfId="20" applyNumberFormat="1" applyFont="1" applyFill="1" applyBorder="1" applyAlignment="1">
      <alignment horizontal="center" vertical="center"/>
    </xf>
    <xf numFmtId="0" fontId="9" fillId="0" borderId="11" xfId="34" applyNumberFormat="1" applyFont="1" applyFill="1" applyBorder="1" applyAlignment="1">
      <alignment horizontal="center" vertical="center" wrapText="1"/>
    </xf>
    <xf numFmtId="0" fontId="9" fillId="0" borderId="2" xfId="34" applyNumberFormat="1" applyFont="1" applyFill="1" applyBorder="1" applyAlignment="1">
      <alignment horizontal="center" vertical="center" wrapText="1"/>
    </xf>
    <xf numFmtId="0" fontId="30" fillId="0" borderId="0" xfId="34" applyFont="1" applyFill="1" applyAlignment="1">
      <alignment horizontal="center" vertical="center"/>
    </xf>
    <xf numFmtId="0" fontId="5" fillId="0" borderId="0" xfId="34" applyNumberFormat="1" applyFont="1" applyFill="1" applyBorder="1" applyAlignment="1"/>
    <xf numFmtId="0" fontId="5" fillId="0" borderId="0" xfId="34" applyNumberFormat="1" applyFont="1" applyFill="1" applyBorder="1" applyAlignment="1">
      <alignment wrapText="1"/>
    </xf>
    <xf numFmtId="0" fontId="7" fillId="0" borderId="11" xfId="34" applyNumberFormat="1" applyFont="1" applyFill="1" applyBorder="1" applyAlignment="1">
      <alignment horizontal="center" vertical="center" wrapText="1"/>
    </xf>
    <xf numFmtId="4" fontId="7" fillId="0" borderId="11" xfId="34" applyNumberFormat="1" applyFont="1" applyFill="1" applyBorder="1" applyAlignment="1">
      <alignment horizontal="center" vertical="center" wrapText="1"/>
    </xf>
    <xf numFmtId="0" fontId="13" fillId="0" borderId="0" xfId="20" applyFill="1" applyBorder="1" applyAlignment="1"/>
    <xf numFmtId="2" fontId="4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34" applyNumberFormat="1" applyFont="1" applyFill="1" applyBorder="1" applyAlignment="1"/>
    <xf numFmtId="4" fontId="7" fillId="0" borderId="11" xfId="34" applyNumberFormat="1" applyFont="1" applyFill="1" applyBorder="1" applyAlignment="1">
      <alignment horizontal="center" vertical="center"/>
    </xf>
    <xf numFmtId="4" fontId="5" fillId="0" borderId="11" xfId="34" applyNumberFormat="1" applyFont="1" applyFill="1" applyBorder="1" applyAlignment="1"/>
    <xf numFmtId="0" fontId="7" fillId="3" borderId="11" xfId="20" applyNumberFormat="1" applyFont="1" applyFill="1" applyBorder="1" applyAlignment="1">
      <alignment horizontal="left" vertical="center"/>
    </xf>
    <xf numFmtId="0" fontId="9" fillId="3" borderId="11" xfId="20" applyNumberFormat="1" applyFont="1" applyFill="1" applyBorder="1" applyAlignment="1">
      <alignment horizontal="center" vertical="center" wrapText="1"/>
    </xf>
    <xf numFmtId="0" fontId="9" fillId="3" borderId="2" xfId="20" applyNumberFormat="1" applyFont="1" applyFill="1" applyBorder="1" applyAlignment="1">
      <alignment horizontal="center" vertical="center" wrapText="1"/>
    </xf>
    <xf numFmtId="164" fontId="5" fillId="0" borderId="11" xfId="65" applyFont="1" applyFill="1" applyBorder="1" applyAlignment="1">
      <alignment horizontal="center" vertical="center"/>
    </xf>
    <xf numFmtId="164" fontId="9" fillId="0" borderId="11" xfId="65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/>
    </xf>
    <xf numFmtId="0" fontId="4" fillId="0" borderId="11" xfId="18" applyFont="1" applyFill="1" applyBorder="1" applyAlignment="1">
      <alignment horizontal="center" vertical="center" wrapText="1"/>
    </xf>
    <xf numFmtId="0" fontId="5" fillId="0" borderId="11" xfId="18" applyFont="1" applyFill="1" applyBorder="1" applyAlignment="1">
      <alignment horizontal="center" vertical="center" wrapText="1"/>
    </xf>
    <xf numFmtId="0" fontId="5" fillId="0" borderId="12" xfId="2" applyNumberFormat="1" applyFont="1" applyFill="1" applyBorder="1" applyAlignment="1">
      <alignment horizontal="center" vertical="center" wrapText="1"/>
    </xf>
  </cellXfs>
  <cellStyles count="69">
    <cellStyle name=" 1" xfId="21"/>
    <cellStyle name="Normal 2" xfId="22"/>
    <cellStyle name="Normal 2 3 2" xfId="4"/>
    <cellStyle name="Normal 2 3 2 2" xfId="23"/>
    <cellStyle name="Normal 2 3 2 2 2" xfId="5"/>
    <cellStyle name="Normal 2 3 2 3" xfId="24"/>
    <cellStyle name="Normal 3" xfId="17"/>
    <cellStyle name="Normal 3 2" xfId="25"/>
    <cellStyle name="SAS FM Read-only data cell (read-only table)" xfId="14"/>
    <cellStyle name="SAS FM Read-only data cell (read-only table) 3" xfId="26"/>
    <cellStyle name="SAS FM Row header" xfId="27"/>
    <cellStyle name="SAS FM Row header 2" xfId="28"/>
    <cellStyle name="Style 1" xfId="10"/>
    <cellStyle name="Гиперссылка 2" xfId="29"/>
    <cellStyle name="Обычный" xfId="0" builtinId="0"/>
    <cellStyle name="Обычный 10" xfId="8"/>
    <cellStyle name="Обычный 10 2" xfId="18"/>
    <cellStyle name="Обычный 11" xfId="9"/>
    <cellStyle name="Обычный 11 2" xfId="30"/>
    <cellStyle name="Обычный 12" xfId="31"/>
    <cellStyle name="Обычный 12 2" xfId="32"/>
    <cellStyle name="Обычный 13" xfId="33"/>
    <cellStyle name="Обычный 14" xfId="19"/>
    <cellStyle name="Обычный 15" xfId="34"/>
    <cellStyle name="Обычный 2" xfId="1"/>
    <cellStyle name="Обычный 2 2" xfId="3"/>
    <cellStyle name="Обычный 2 2 2 2" xfId="15"/>
    <cellStyle name="Обычный 2 2 2_Корр ГПЗ 2012 (для РА)финал" xfId="35"/>
    <cellStyle name="Обычный 2 2 3" xfId="36"/>
    <cellStyle name="Обычный 2 3_Корр ГПЗ 2012 (для РА)финал" xfId="37"/>
    <cellStyle name="Обычный 2_План ГЗ на 2011г  первочередные " xfId="12"/>
    <cellStyle name="Обычный 22" xfId="38"/>
    <cellStyle name="Обычный 3" xfId="6"/>
    <cellStyle name="Обычный 4" xfId="11"/>
    <cellStyle name="Обычный 4 2" xfId="20"/>
    <cellStyle name="Обычный 5" xfId="39"/>
    <cellStyle name="Обычный 6" xfId="40"/>
    <cellStyle name="Обычный 7" xfId="41"/>
    <cellStyle name="Обычный 8" xfId="42"/>
    <cellStyle name="Обычный 8 2" xfId="43"/>
    <cellStyle name="Обычный 9" xfId="44"/>
    <cellStyle name="Обычный_2. Сейсморазведка от 04.11.11" xfId="68"/>
    <cellStyle name="Обычный_Лист1" xfId="7"/>
    <cellStyle name="Обычный_Лист3" xfId="67"/>
    <cellStyle name="Обычный_ПП-2008-ЭМГ-23.06.07 обнов" xfId="66"/>
    <cellStyle name="Процентный 2" xfId="45"/>
    <cellStyle name="Стиль 1" xfId="2"/>
    <cellStyle name="Стиль 1 2" xfId="46"/>
    <cellStyle name="Финансовый" xfId="65" builtinId="3"/>
    <cellStyle name="Финансовый 10" xfId="47"/>
    <cellStyle name="Финансовый 10 2" xfId="48"/>
    <cellStyle name="Финансовый 11" xfId="49"/>
    <cellStyle name="Финансовый 2" xfId="50"/>
    <cellStyle name="Финансовый 2 2" xfId="51"/>
    <cellStyle name="Финансовый 2 3" xfId="52"/>
    <cellStyle name="Финансовый 3" xfId="53"/>
    <cellStyle name="Финансовый 4" xfId="54"/>
    <cellStyle name="Финансовый 4 2" xfId="55"/>
    <cellStyle name="Финансовый 5" xfId="56"/>
    <cellStyle name="Финансовый 6" xfId="57"/>
    <cellStyle name="Финансовый 6 2" xfId="58"/>
    <cellStyle name="Финансовый 7" xfId="13"/>
    <cellStyle name="Финансовый 7 2" xfId="59"/>
    <cellStyle name="Финансовый 8" xfId="60"/>
    <cellStyle name="Финансовый 8 2" xfId="61"/>
    <cellStyle name="Финансовый 9" xfId="62"/>
    <cellStyle name="Финансовый 9 2" xfId="16"/>
    <cellStyle name="Финансовый 9 3" xfId="63"/>
    <cellStyle name="Хороший 2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04"/>
  <sheetViews>
    <sheetView tabSelected="1" view="pageBreakPreview" zoomScale="60" zoomScaleNormal="100" workbookViewId="0">
      <selection activeCell="L14" sqref="L14"/>
    </sheetView>
  </sheetViews>
  <sheetFormatPr defaultRowHeight="12.75" customHeight="1" x14ac:dyDescent="0.25"/>
  <cols>
    <col min="1" max="1" width="10.140625" style="21" customWidth="1"/>
    <col min="2" max="2" width="16.5703125" style="21" customWidth="1"/>
    <col min="3" max="3" width="11.42578125" style="73" customWidth="1"/>
    <col min="4" max="4" width="15.42578125" style="22" customWidth="1"/>
    <col min="5" max="5" width="15.42578125" style="22" hidden="1" customWidth="1"/>
    <col min="6" max="6" width="18.5703125" style="22" customWidth="1"/>
    <col min="7" max="7" width="15.42578125" style="22" hidden="1" customWidth="1"/>
    <col min="8" max="8" width="22.42578125" style="22" customWidth="1"/>
    <col min="9" max="9" width="23.7109375" style="22" hidden="1" customWidth="1"/>
    <col min="10" max="12" width="15.42578125" style="21" customWidth="1"/>
    <col min="13" max="13" width="16.7109375" style="21" customWidth="1"/>
    <col min="14" max="14" width="17.5703125" style="21" customWidth="1"/>
    <col min="15" max="15" width="14.42578125" style="21" customWidth="1"/>
    <col min="16" max="16" width="15.7109375" style="21" customWidth="1"/>
    <col min="17" max="17" width="15.85546875" style="21" customWidth="1"/>
    <col min="18" max="18" width="37.5703125" style="21" customWidth="1"/>
    <col min="19" max="19" width="14.42578125" style="21" customWidth="1"/>
    <col min="20" max="20" width="12.7109375" style="21" customWidth="1"/>
    <col min="21" max="21" width="11.140625" style="21" customWidth="1"/>
    <col min="22" max="22" width="14.7109375" style="21" customWidth="1"/>
    <col min="23" max="24" width="16.7109375" style="23" customWidth="1"/>
    <col min="25" max="25" width="13.85546875" style="29" customWidth="1"/>
    <col min="26" max="26" width="13.28515625" style="21" customWidth="1"/>
    <col min="27" max="27" width="18.42578125" style="21" customWidth="1"/>
    <col min="28" max="28" width="11.140625" style="27" customWidth="1"/>
    <col min="29" max="30" width="9.140625" style="27"/>
    <col min="31" max="31" width="20.5703125" style="21" customWidth="1"/>
    <col min="32" max="32" width="9.140625" style="28" customWidth="1"/>
    <col min="33" max="16384" width="9.140625" style="20"/>
  </cols>
  <sheetData>
    <row r="1" spans="1:35" s="1" customFormat="1" x14ac:dyDescent="0.2">
      <c r="A1" s="63"/>
      <c r="B1" s="64"/>
      <c r="C1" s="65"/>
      <c r="D1" s="65"/>
      <c r="E1" s="65"/>
      <c r="F1" s="65"/>
      <c r="G1" s="65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7"/>
      <c r="T1" s="66"/>
      <c r="U1" s="66"/>
      <c r="V1" s="68"/>
      <c r="W1" s="69" t="s">
        <v>40</v>
      </c>
      <c r="X1" s="70"/>
      <c r="Y1" s="66"/>
      <c r="Z1" s="66"/>
      <c r="AA1" s="71"/>
      <c r="AB1" s="56"/>
      <c r="AC1" s="72"/>
      <c r="AD1" s="72"/>
      <c r="AE1" s="41"/>
      <c r="AF1" s="41"/>
      <c r="AG1" s="41"/>
      <c r="AH1" s="41"/>
      <c r="AI1" s="41"/>
    </row>
    <row r="2" spans="1:35" s="1" customFormat="1" x14ac:dyDescent="0.2">
      <c r="A2" s="63"/>
      <c r="B2" s="64"/>
      <c r="C2" s="65"/>
      <c r="D2" s="65"/>
      <c r="E2" s="65"/>
      <c r="F2" s="65"/>
      <c r="G2" s="65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7"/>
      <c r="T2" s="66"/>
      <c r="U2" s="66"/>
      <c r="V2" s="68"/>
      <c r="W2" s="69" t="s">
        <v>41</v>
      </c>
      <c r="X2" s="70"/>
      <c r="Y2" s="66"/>
      <c r="Z2" s="66"/>
      <c r="AA2" s="71"/>
      <c r="AB2" s="56"/>
      <c r="AC2" s="72"/>
      <c r="AD2" s="72"/>
      <c r="AE2" s="41"/>
      <c r="AF2" s="41"/>
      <c r="AG2" s="41"/>
      <c r="AH2" s="41"/>
      <c r="AI2" s="41"/>
    </row>
    <row r="3" spans="1:35" s="1" customFormat="1" x14ac:dyDescent="0.2">
      <c r="A3" s="63"/>
      <c r="B3" s="64"/>
      <c r="C3" s="65"/>
      <c r="D3" s="65"/>
      <c r="E3" s="65"/>
      <c r="F3" s="65"/>
      <c r="G3" s="65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7"/>
      <c r="T3" s="66"/>
      <c r="U3" s="66"/>
      <c r="V3" s="68"/>
      <c r="W3" s="70"/>
      <c r="X3" s="70"/>
      <c r="Y3" s="66"/>
      <c r="Z3" s="66"/>
      <c r="AA3" s="71"/>
      <c r="AB3" s="56"/>
      <c r="AC3" s="72"/>
      <c r="AD3" s="72"/>
      <c r="AE3" s="41"/>
      <c r="AF3" s="41"/>
      <c r="AG3" s="41"/>
      <c r="AH3" s="41"/>
      <c r="AI3" s="41"/>
    </row>
    <row r="4" spans="1:35" s="1" customFormat="1" ht="15" customHeight="1" x14ac:dyDescent="0.2">
      <c r="A4" s="371" t="s">
        <v>310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56"/>
      <c r="AC4" s="72"/>
      <c r="AD4" s="72"/>
      <c r="AE4" s="41"/>
      <c r="AF4" s="41"/>
      <c r="AG4" s="41"/>
      <c r="AH4" s="41"/>
      <c r="AI4" s="41"/>
    </row>
    <row r="5" spans="1:35" s="1" customFormat="1" ht="15" customHeight="1" x14ac:dyDescent="0.2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56"/>
      <c r="AC5" s="72"/>
      <c r="AD5" s="72"/>
      <c r="AE5" s="41"/>
      <c r="AF5" s="41"/>
      <c r="AG5" s="41"/>
      <c r="AH5" s="41"/>
      <c r="AI5" s="41"/>
    </row>
    <row r="6" spans="1:35" s="1" customFormat="1" ht="15" customHeight="1" x14ac:dyDescent="0.2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56"/>
      <c r="AC6" s="72"/>
      <c r="AD6" s="72"/>
      <c r="AE6" s="41"/>
      <c r="AF6" s="41"/>
      <c r="AG6" s="41"/>
      <c r="AH6" s="41"/>
      <c r="AI6" s="41"/>
    </row>
    <row r="7" spans="1:35" ht="13.5" customHeight="1" thickBot="1" x14ac:dyDescent="0.3">
      <c r="X7" s="24"/>
      <c r="Y7" s="25"/>
      <c r="Z7" s="26"/>
    </row>
    <row r="8" spans="1:35" ht="76.5" x14ac:dyDescent="0.25">
      <c r="A8" s="30" t="s">
        <v>27</v>
      </c>
      <c r="B8" s="30" t="s">
        <v>0</v>
      </c>
      <c r="C8" s="74" t="s">
        <v>1</v>
      </c>
      <c r="D8" s="30" t="s">
        <v>28</v>
      </c>
      <c r="E8" s="30" t="s">
        <v>260</v>
      </c>
      <c r="F8" s="30" t="s">
        <v>29</v>
      </c>
      <c r="G8" s="30" t="s">
        <v>261</v>
      </c>
      <c r="H8" s="30" t="s">
        <v>30</v>
      </c>
      <c r="I8" s="30" t="s">
        <v>262</v>
      </c>
      <c r="J8" s="30" t="s">
        <v>2</v>
      </c>
      <c r="K8" s="30" t="s">
        <v>31</v>
      </c>
      <c r="L8" s="30" t="s">
        <v>3</v>
      </c>
      <c r="M8" s="30" t="s">
        <v>32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30" t="s">
        <v>9</v>
      </c>
      <c r="T8" s="30" t="s">
        <v>10</v>
      </c>
      <c r="U8" s="30" t="s">
        <v>11</v>
      </c>
      <c r="V8" s="30" t="s">
        <v>12</v>
      </c>
      <c r="W8" s="31" t="s">
        <v>13</v>
      </c>
      <c r="X8" s="31" t="s">
        <v>14</v>
      </c>
      <c r="Y8" s="30" t="s">
        <v>15</v>
      </c>
      <c r="Z8" s="32" t="s">
        <v>16</v>
      </c>
      <c r="AA8" s="30" t="s">
        <v>17</v>
      </c>
    </row>
    <row r="9" spans="1:35" s="33" customFormat="1" ht="12.75" customHeight="1" x14ac:dyDescent="0.25">
      <c r="A9" s="35">
        <v>1</v>
      </c>
      <c r="B9" s="35">
        <v>2</v>
      </c>
      <c r="C9" s="35">
        <v>3</v>
      </c>
      <c r="D9" s="35">
        <v>4</v>
      </c>
      <c r="E9" s="35"/>
      <c r="F9" s="35">
        <v>5</v>
      </c>
      <c r="G9" s="35"/>
      <c r="H9" s="35">
        <v>6</v>
      </c>
      <c r="I9" s="35"/>
      <c r="J9" s="35">
        <v>7</v>
      </c>
      <c r="K9" s="35">
        <v>8</v>
      </c>
      <c r="L9" s="35">
        <v>9</v>
      </c>
      <c r="M9" s="35">
        <v>10</v>
      </c>
      <c r="N9" s="35">
        <v>11</v>
      </c>
      <c r="O9" s="35">
        <v>12</v>
      </c>
      <c r="P9" s="35">
        <v>13</v>
      </c>
      <c r="Q9" s="35">
        <v>14</v>
      </c>
      <c r="R9" s="35">
        <v>15</v>
      </c>
      <c r="S9" s="35">
        <v>16</v>
      </c>
      <c r="T9" s="35">
        <v>17</v>
      </c>
      <c r="U9" s="35">
        <v>18</v>
      </c>
      <c r="V9" s="35">
        <v>19</v>
      </c>
      <c r="W9" s="35">
        <v>20</v>
      </c>
      <c r="X9" s="35">
        <v>21</v>
      </c>
      <c r="Y9" s="35">
        <v>22</v>
      </c>
      <c r="Z9" s="36">
        <v>23</v>
      </c>
      <c r="AA9" s="36">
        <v>24</v>
      </c>
      <c r="AB9" s="34"/>
      <c r="AC9" s="34"/>
      <c r="AD9" s="34"/>
      <c r="AE9" s="21"/>
      <c r="AF9" s="28"/>
    </row>
    <row r="10" spans="1:35" s="33" customFormat="1" ht="12.75" customHeight="1" x14ac:dyDescent="0.25">
      <c r="A10" s="366" t="s">
        <v>427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8"/>
      <c r="AA10" s="368"/>
      <c r="AB10" s="34"/>
      <c r="AC10" s="34"/>
      <c r="AD10" s="34"/>
      <c r="AE10" s="21"/>
      <c r="AF10" s="28"/>
    </row>
    <row r="11" spans="1:35" s="33" customFormat="1" ht="12.75" customHeight="1" x14ac:dyDescent="0.25">
      <c r="A11" s="297" t="s">
        <v>33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36"/>
      <c r="AA11" s="36"/>
      <c r="AB11" s="34"/>
      <c r="AC11" s="34"/>
      <c r="AD11" s="34"/>
      <c r="AE11" s="21"/>
      <c r="AF11" s="28"/>
    </row>
    <row r="12" spans="1:35" s="33" customFormat="1" ht="15" x14ac:dyDescent="0.25">
      <c r="A12" s="297" t="s">
        <v>428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9"/>
      <c r="X12" s="299"/>
      <c r="Y12" s="298"/>
      <c r="Z12" s="300"/>
      <c r="AA12" s="300"/>
      <c r="AB12" s="34"/>
      <c r="AC12" s="34"/>
      <c r="AD12" s="34"/>
      <c r="AE12" s="21"/>
      <c r="AF12" s="28"/>
    </row>
    <row r="13" spans="1:35" s="33" customFormat="1" ht="76.5" x14ac:dyDescent="0.25">
      <c r="A13" s="286" t="s">
        <v>429</v>
      </c>
      <c r="B13" s="301" t="s">
        <v>18</v>
      </c>
      <c r="C13" s="262" t="s">
        <v>430</v>
      </c>
      <c r="D13" s="262" t="s">
        <v>431</v>
      </c>
      <c r="E13" s="262"/>
      <c r="F13" s="262" t="s">
        <v>432</v>
      </c>
      <c r="G13" s="262"/>
      <c r="H13" s="262" t="s">
        <v>433</v>
      </c>
      <c r="I13" s="262"/>
      <c r="J13" s="276" t="s">
        <v>19</v>
      </c>
      <c r="K13" s="286">
        <v>0</v>
      </c>
      <c r="L13" s="276">
        <v>230000000</v>
      </c>
      <c r="M13" s="264" t="s">
        <v>20</v>
      </c>
      <c r="N13" s="302" t="s">
        <v>21</v>
      </c>
      <c r="O13" s="276" t="s">
        <v>434</v>
      </c>
      <c r="P13" s="302" t="s">
        <v>435</v>
      </c>
      <c r="Q13" s="303" t="s">
        <v>436</v>
      </c>
      <c r="R13" s="286" t="s">
        <v>437</v>
      </c>
      <c r="S13" s="286">
        <v>796</v>
      </c>
      <c r="T13" s="304" t="s">
        <v>438</v>
      </c>
      <c r="U13" s="259">
        <v>42</v>
      </c>
      <c r="V13" s="305">
        <v>42150.892857142855</v>
      </c>
      <c r="W13" s="306">
        <f t="shared" ref="W13:W27" si="0">V13*U13</f>
        <v>1770337.5</v>
      </c>
      <c r="X13" s="306">
        <f t="shared" ref="X13:X26" si="1">W13*1.12</f>
        <v>1982778.0000000002</v>
      </c>
      <c r="Y13" s="307"/>
      <c r="Z13" s="308">
        <v>2014</v>
      </c>
      <c r="AA13" s="259" t="s">
        <v>285</v>
      </c>
      <c r="AB13" s="309"/>
      <c r="AC13" s="310"/>
      <c r="AD13" s="311"/>
      <c r="AE13" s="21"/>
      <c r="AF13" s="28"/>
    </row>
    <row r="14" spans="1:35" s="33" customFormat="1" ht="76.5" x14ac:dyDescent="0.25">
      <c r="A14" s="286" t="s">
        <v>439</v>
      </c>
      <c r="B14" s="301" t="s">
        <v>18</v>
      </c>
      <c r="C14" s="262" t="s">
        <v>430</v>
      </c>
      <c r="D14" s="262" t="s">
        <v>431</v>
      </c>
      <c r="E14" s="262"/>
      <c r="F14" s="262" t="s">
        <v>432</v>
      </c>
      <c r="G14" s="262"/>
      <c r="H14" s="262" t="s">
        <v>440</v>
      </c>
      <c r="I14" s="262"/>
      <c r="J14" s="276" t="s">
        <v>19</v>
      </c>
      <c r="K14" s="286">
        <v>0</v>
      </c>
      <c r="L14" s="276">
        <v>230000000</v>
      </c>
      <c r="M14" s="264" t="s">
        <v>20</v>
      </c>
      <c r="N14" s="302" t="s">
        <v>21</v>
      </c>
      <c r="O14" s="276" t="s">
        <v>434</v>
      </c>
      <c r="P14" s="302" t="s">
        <v>435</v>
      </c>
      <c r="Q14" s="303" t="s">
        <v>436</v>
      </c>
      <c r="R14" s="286" t="s">
        <v>437</v>
      </c>
      <c r="S14" s="286">
        <v>796</v>
      </c>
      <c r="T14" s="304" t="s">
        <v>438</v>
      </c>
      <c r="U14" s="259">
        <v>56</v>
      </c>
      <c r="V14" s="305">
        <v>36000</v>
      </c>
      <c r="W14" s="306">
        <f t="shared" si="0"/>
        <v>2016000</v>
      </c>
      <c r="X14" s="306">
        <f t="shared" si="1"/>
        <v>2257920</v>
      </c>
      <c r="Y14" s="307"/>
      <c r="Z14" s="308">
        <v>2014</v>
      </c>
      <c r="AA14" s="259" t="s">
        <v>285</v>
      </c>
      <c r="AB14" s="309"/>
      <c r="AC14" s="310"/>
      <c r="AD14" s="311"/>
      <c r="AE14" s="21"/>
      <c r="AF14" s="28"/>
    </row>
    <row r="15" spans="1:35" s="33" customFormat="1" ht="76.5" x14ac:dyDescent="0.25">
      <c r="A15" s="286" t="s">
        <v>441</v>
      </c>
      <c r="B15" s="301" t="s">
        <v>18</v>
      </c>
      <c r="C15" s="262" t="s">
        <v>430</v>
      </c>
      <c r="D15" s="262" t="s">
        <v>431</v>
      </c>
      <c r="E15" s="262"/>
      <c r="F15" s="262" t="s">
        <v>432</v>
      </c>
      <c r="G15" s="262"/>
      <c r="H15" s="262" t="s">
        <v>442</v>
      </c>
      <c r="I15" s="262"/>
      <c r="J15" s="276" t="s">
        <v>19</v>
      </c>
      <c r="K15" s="286">
        <v>0</v>
      </c>
      <c r="L15" s="276">
        <v>230000000</v>
      </c>
      <c r="M15" s="264" t="s">
        <v>20</v>
      </c>
      <c r="N15" s="302" t="s">
        <v>21</v>
      </c>
      <c r="O15" s="276" t="s">
        <v>434</v>
      </c>
      <c r="P15" s="302" t="s">
        <v>435</v>
      </c>
      <c r="Q15" s="303" t="s">
        <v>436</v>
      </c>
      <c r="R15" s="286" t="s">
        <v>437</v>
      </c>
      <c r="S15" s="286">
        <v>796</v>
      </c>
      <c r="T15" s="304" t="s">
        <v>438</v>
      </c>
      <c r="U15" s="259">
        <v>16</v>
      </c>
      <c r="V15" s="305">
        <v>46000</v>
      </c>
      <c r="W15" s="306">
        <f t="shared" si="0"/>
        <v>736000</v>
      </c>
      <c r="X15" s="306">
        <f t="shared" si="1"/>
        <v>824320.00000000012</v>
      </c>
      <c r="Y15" s="307"/>
      <c r="Z15" s="308">
        <v>2014</v>
      </c>
      <c r="AA15" s="259" t="s">
        <v>285</v>
      </c>
      <c r="AB15" s="309"/>
      <c r="AC15" s="310"/>
      <c r="AD15" s="311"/>
      <c r="AE15" s="21"/>
      <c r="AF15" s="28"/>
    </row>
    <row r="16" spans="1:35" s="33" customFormat="1" ht="76.5" x14ac:dyDescent="0.25">
      <c r="A16" s="286" t="s">
        <v>443</v>
      </c>
      <c r="B16" s="301" t="s">
        <v>18</v>
      </c>
      <c r="C16" s="262" t="s">
        <v>430</v>
      </c>
      <c r="D16" s="262" t="s">
        <v>431</v>
      </c>
      <c r="E16" s="262"/>
      <c r="F16" s="262" t="s">
        <v>432</v>
      </c>
      <c r="G16" s="262"/>
      <c r="H16" s="262" t="s">
        <v>444</v>
      </c>
      <c r="I16" s="262"/>
      <c r="J16" s="276" t="s">
        <v>19</v>
      </c>
      <c r="K16" s="286">
        <v>0</v>
      </c>
      <c r="L16" s="276">
        <v>230000000</v>
      </c>
      <c r="M16" s="264" t="s">
        <v>20</v>
      </c>
      <c r="N16" s="302" t="s">
        <v>21</v>
      </c>
      <c r="O16" s="276" t="s">
        <v>434</v>
      </c>
      <c r="P16" s="302" t="s">
        <v>435</v>
      </c>
      <c r="Q16" s="303" t="s">
        <v>436</v>
      </c>
      <c r="R16" s="286" t="s">
        <v>437</v>
      </c>
      <c r="S16" s="286">
        <v>796</v>
      </c>
      <c r="T16" s="304" t="s">
        <v>438</v>
      </c>
      <c r="U16" s="259">
        <v>62</v>
      </c>
      <c r="V16" s="305">
        <v>47000</v>
      </c>
      <c r="W16" s="306">
        <f t="shared" si="0"/>
        <v>2914000</v>
      </c>
      <c r="X16" s="306">
        <f t="shared" si="1"/>
        <v>3263680.0000000005</v>
      </c>
      <c r="Y16" s="307"/>
      <c r="Z16" s="308">
        <v>2014</v>
      </c>
      <c r="AA16" s="259" t="s">
        <v>285</v>
      </c>
      <c r="AB16" s="309"/>
      <c r="AC16" s="310"/>
      <c r="AD16" s="311"/>
      <c r="AE16" s="21"/>
      <c r="AF16" s="28"/>
    </row>
    <row r="17" spans="1:32" s="33" customFormat="1" ht="76.5" x14ac:dyDescent="0.25">
      <c r="A17" s="286" t="s">
        <v>445</v>
      </c>
      <c r="B17" s="301" t="s">
        <v>18</v>
      </c>
      <c r="C17" s="262" t="s">
        <v>430</v>
      </c>
      <c r="D17" s="262" t="s">
        <v>431</v>
      </c>
      <c r="E17" s="262"/>
      <c r="F17" s="262" t="s">
        <v>432</v>
      </c>
      <c r="G17" s="262"/>
      <c r="H17" s="262" t="s">
        <v>446</v>
      </c>
      <c r="I17" s="262"/>
      <c r="J17" s="276" t="s">
        <v>19</v>
      </c>
      <c r="K17" s="286">
        <v>0</v>
      </c>
      <c r="L17" s="276">
        <v>230000000</v>
      </c>
      <c r="M17" s="264" t="s">
        <v>20</v>
      </c>
      <c r="N17" s="302" t="s">
        <v>21</v>
      </c>
      <c r="O17" s="276" t="s">
        <v>434</v>
      </c>
      <c r="P17" s="302" t="s">
        <v>435</v>
      </c>
      <c r="Q17" s="303" t="s">
        <v>436</v>
      </c>
      <c r="R17" s="286" t="s">
        <v>437</v>
      </c>
      <c r="S17" s="286">
        <v>796</v>
      </c>
      <c r="T17" s="304" t="s">
        <v>438</v>
      </c>
      <c r="U17" s="259">
        <v>12</v>
      </c>
      <c r="V17" s="305">
        <v>49000</v>
      </c>
      <c r="W17" s="306">
        <f t="shared" si="0"/>
        <v>588000</v>
      </c>
      <c r="X17" s="306">
        <f t="shared" si="1"/>
        <v>658560.00000000012</v>
      </c>
      <c r="Y17" s="307"/>
      <c r="Z17" s="308">
        <v>2014</v>
      </c>
      <c r="AA17" s="259" t="s">
        <v>285</v>
      </c>
      <c r="AB17" s="309"/>
      <c r="AC17" s="310"/>
      <c r="AD17" s="311"/>
      <c r="AE17" s="21"/>
      <c r="AF17" s="28"/>
    </row>
    <row r="18" spans="1:32" s="33" customFormat="1" ht="76.5" x14ac:dyDescent="0.25">
      <c r="A18" s="286" t="s">
        <v>447</v>
      </c>
      <c r="B18" s="301" t="s">
        <v>18</v>
      </c>
      <c r="C18" s="262" t="s">
        <v>430</v>
      </c>
      <c r="D18" s="262" t="s">
        <v>431</v>
      </c>
      <c r="E18" s="262"/>
      <c r="F18" s="262" t="s">
        <v>432</v>
      </c>
      <c r="G18" s="262"/>
      <c r="H18" s="262" t="s">
        <v>448</v>
      </c>
      <c r="I18" s="262"/>
      <c r="J18" s="276" t="s">
        <v>19</v>
      </c>
      <c r="K18" s="286">
        <v>0</v>
      </c>
      <c r="L18" s="276">
        <v>230000000</v>
      </c>
      <c r="M18" s="264" t="s">
        <v>20</v>
      </c>
      <c r="N18" s="302" t="s">
        <v>21</v>
      </c>
      <c r="O18" s="276" t="s">
        <v>434</v>
      </c>
      <c r="P18" s="302" t="s">
        <v>435</v>
      </c>
      <c r="Q18" s="303" t="s">
        <v>436</v>
      </c>
      <c r="R18" s="286" t="s">
        <v>437</v>
      </c>
      <c r="S18" s="286">
        <v>796</v>
      </c>
      <c r="T18" s="304" t="s">
        <v>438</v>
      </c>
      <c r="U18" s="259">
        <v>8</v>
      </c>
      <c r="V18" s="305">
        <v>40178.571428571428</v>
      </c>
      <c r="W18" s="306">
        <f t="shared" si="0"/>
        <v>321428.57142857142</v>
      </c>
      <c r="X18" s="306">
        <f t="shared" si="1"/>
        <v>360000</v>
      </c>
      <c r="Y18" s="307"/>
      <c r="Z18" s="308">
        <v>2014</v>
      </c>
      <c r="AA18" s="259" t="s">
        <v>285</v>
      </c>
      <c r="AB18" s="309"/>
      <c r="AC18" s="310"/>
      <c r="AD18" s="311"/>
      <c r="AE18" s="21"/>
      <c r="AF18" s="28"/>
    </row>
    <row r="19" spans="1:32" s="33" customFormat="1" ht="76.5" x14ac:dyDescent="0.25">
      <c r="A19" s="286" t="s">
        <v>449</v>
      </c>
      <c r="B19" s="301" t="s">
        <v>18</v>
      </c>
      <c r="C19" s="262" t="s">
        <v>430</v>
      </c>
      <c r="D19" s="262" t="s">
        <v>431</v>
      </c>
      <c r="E19" s="262"/>
      <c r="F19" s="262" t="s">
        <v>432</v>
      </c>
      <c r="G19" s="262"/>
      <c r="H19" s="262" t="s">
        <v>450</v>
      </c>
      <c r="I19" s="262"/>
      <c r="J19" s="276" t="s">
        <v>19</v>
      </c>
      <c r="K19" s="286">
        <v>0</v>
      </c>
      <c r="L19" s="276">
        <v>230000000</v>
      </c>
      <c r="M19" s="264" t="s">
        <v>20</v>
      </c>
      <c r="N19" s="302" t="s">
        <v>21</v>
      </c>
      <c r="O19" s="276" t="s">
        <v>434</v>
      </c>
      <c r="P19" s="302" t="s">
        <v>435</v>
      </c>
      <c r="Q19" s="303" t="s">
        <v>436</v>
      </c>
      <c r="R19" s="286" t="s">
        <v>437</v>
      </c>
      <c r="S19" s="286">
        <v>796</v>
      </c>
      <c r="T19" s="304" t="s">
        <v>438</v>
      </c>
      <c r="U19" s="259">
        <v>2</v>
      </c>
      <c r="V19" s="305">
        <v>164285.71428571426</v>
      </c>
      <c r="W19" s="306">
        <f t="shared" si="0"/>
        <v>328571.42857142852</v>
      </c>
      <c r="X19" s="306">
        <f t="shared" si="1"/>
        <v>368000</v>
      </c>
      <c r="Y19" s="307"/>
      <c r="Z19" s="308">
        <v>2014</v>
      </c>
      <c r="AA19" s="259" t="s">
        <v>285</v>
      </c>
      <c r="AB19" s="309"/>
      <c r="AC19" s="310"/>
      <c r="AD19" s="311"/>
      <c r="AE19" s="21"/>
      <c r="AF19" s="28"/>
    </row>
    <row r="20" spans="1:32" s="33" customFormat="1" ht="76.5" x14ac:dyDescent="0.25">
      <c r="A20" s="286" t="s">
        <v>451</v>
      </c>
      <c r="B20" s="301" t="s">
        <v>18</v>
      </c>
      <c r="C20" s="262" t="s">
        <v>430</v>
      </c>
      <c r="D20" s="262" t="s">
        <v>431</v>
      </c>
      <c r="E20" s="262"/>
      <c r="F20" s="262" t="s">
        <v>432</v>
      </c>
      <c r="G20" s="262"/>
      <c r="H20" s="262" t="s">
        <v>452</v>
      </c>
      <c r="I20" s="262"/>
      <c r="J20" s="276" t="s">
        <v>19</v>
      </c>
      <c r="K20" s="286">
        <v>0</v>
      </c>
      <c r="L20" s="276">
        <v>230000000</v>
      </c>
      <c r="M20" s="264" t="s">
        <v>20</v>
      </c>
      <c r="N20" s="302" t="s">
        <v>21</v>
      </c>
      <c r="O20" s="276" t="s">
        <v>434</v>
      </c>
      <c r="P20" s="302" t="s">
        <v>435</v>
      </c>
      <c r="Q20" s="303" t="s">
        <v>436</v>
      </c>
      <c r="R20" s="286" t="s">
        <v>437</v>
      </c>
      <c r="S20" s="286">
        <v>796</v>
      </c>
      <c r="T20" s="304" t="s">
        <v>438</v>
      </c>
      <c r="U20" s="259">
        <v>14</v>
      </c>
      <c r="V20" s="305">
        <v>71000</v>
      </c>
      <c r="W20" s="306">
        <f t="shared" si="0"/>
        <v>994000</v>
      </c>
      <c r="X20" s="306">
        <f t="shared" si="1"/>
        <v>1113280</v>
      </c>
      <c r="Y20" s="307"/>
      <c r="Z20" s="308">
        <v>2014</v>
      </c>
      <c r="AA20" s="259" t="s">
        <v>285</v>
      </c>
      <c r="AB20" s="309"/>
      <c r="AC20" s="310"/>
      <c r="AD20" s="311"/>
      <c r="AE20" s="21"/>
      <c r="AF20" s="28"/>
    </row>
    <row r="21" spans="1:32" s="33" customFormat="1" ht="76.5" x14ac:dyDescent="0.25">
      <c r="A21" s="286" t="s">
        <v>453</v>
      </c>
      <c r="B21" s="301" t="s">
        <v>18</v>
      </c>
      <c r="C21" s="262" t="s">
        <v>430</v>
      </c>
      <c r="D21" s="262" t="s">
        <v>431</v>
      </c>
      <c r="E21" s="262"/>
      <c r="F21" s="262" t="s">
        <v>432</v>
      </c>
      <c r="G21" s="262"/>
      <c r="H21" s="262" t="s">
        <v>454</v>
      </c>
      <c r="I21" s="262"/>
      <c r="J21" s="276" t="s">
        <v>19</v>
      </c>
      <c r="K21" s="286">
        <v>0</v>
      </c>
      <c r="L21" s="276">
        <v>230000000</v>
      </c>
      <c r="M21" s="264" t="s">
        <v>20</v>
      </c>
      <c r="N21" s="302" t="s">
        <v>21</v>
      </c>
      <c r="O21" s="276" t="s">
        <v>434</v>
      </c>
      <c r="P21" s="302" t="s">
        <v>435</v>
      </c>
      <c r="Q21" s="303" t="s">
        <v>436</v>
      </c>
      <c r="R21" s="286" t="s">
        <v>437</v>
      </c>
      <c r="S21" s="286">
        <v>796</v>
      </c>
      <c r="T21" s="304" t="s">
        <v>438</v>
      </c>
      <c r="U21" s="259">
        <v>32</v>
      </c>
      <c r="V21" s="305">
        <v>63999.999999999993</v>
      </c>
      <c r="W21" s="306">
        <f t="shared" si="0"/>
        <v>2047999.9999999998</v>
      </c>
      <c r="X21" s="306">
        <f t="shared" si="1"/>
        <v>2293760</v>
      </c>
      <c r="Y21" s="307"/>
      <c r="Z21" s="308">
        <v>2014</v>
      </c>
      <c r="AA21" s="259" t="s">
        <v>285</v>
      </c>
      <c r="AB21" s="309"/>
      <c r="AC21" s="310"/>
      <c r="AD21" s="311"/>
      <c r="AE21" s="21"/>
      <c r="AF21" s="28"/>
    </row>
    <row r="22" spans="1:32" s="33" customFormat="1" ht="76.5" x14ac:dyDescent="0.25">
      <c r="A22" s="286" t="s">
        <v>455</v>
      </c>
      <c r="B22" s="301" t="s">
        <v>18</v>
      </c>
      <c r="C22" s="262" t="s">
        <v>430</v>
      </c>
      <c r="D22" s="262" t="s">
        <v>431</v>
      </c>
      <c r="E22" s="262"/>
      <c r="F22" s="262" t="s">
        <v>432</v>
      </c>
      <c r="G22" s="262"/>
      <c r="H22" s="262" t="s">
        <v>456</v>
      </c>
      <c r="I22" s="262"/>
      <c r="J22" s="276" t="s">
        <v>19</v>
      </c>
      <c r="K22" s="286">
        <v>0</v>
      </c>
      <c r="L22" s="276">
        <v>230000000</v>
      </c>
      <c r="M22" s="264" t="s">
        <v>20</v>
      </c>
      <c r="N22" s="302" t="s">
        <v>21</v>
      </c>
      <c r="O22" s="276" t="s">
        <v>434</v>
      </c>
      <c r="P22" s="302" t="s">
        <v>435</v>
      </c>
      <c r="Q22" s="303" t="s">
        <v>436</v>
      </c>
      <c r="R22" s="286" t="s">
        <v>437</v>
      </c>
      <c r="S22" s="286">
        <v>796</v>
      </c>
      <c r="T22" s="304" t="s">
        <v>438</v>
      </c>
      <c r="U22" s="259">
        <v>4</v>
      </c>
      <c r="V22" s="305">
        <v>85000</v>
      </c>
      <c r="W22" s="306">
        <f t="shared" si="0"/>
        <v>340000</v>
      </c>
      <c r="X22" s="306">
        <f t="shared" si="1"/>
        <v>380800.00000000006</v>
      </c>
      <c r="Y22" s="307"/>
      <c r="Z22" s="308">
        <v>2014</v>
      </c>
      <c r="AA22" s="259" t="s">
        <v>285</v>
      </c>
      <c r="AB22" s="309"/>
      <c r="AC22" s="310"/>
      <c r="AD22" s="311"/>
      <c r="AE22" s="21"/>
      <c r="AF22" s="28"/>
    </row>
    <row r="23" spans="1:32" s="33" customFormat="1" ht="76.5" x14ac:dyDescent="0.25">
      <c r="A23" s="286" t="s">
        <v>457</v>
      </c>
      <c r="B23" s="301" t="s">
        <v>18</v>
      </c>
      <c r="C23" s="262" t="s">
        <v>430</v>
      </c>
      <c r="D23" s="262" t="s">
        <v>431</v>
      </c>
      <c r="E23" s="262"/>
      <c r="F23" s="262" t="s">
        <v>432</v>
      </c>
      <c r="G23" s="262"/>
      <c r="H23" s="262" t="s">
        <v>458</v>
      </c>
      <c r="I23" s="262"/>
      <c r="J23" s="276" t="s">
        <v>19</v>
      </c>
      <c r="K23" s="286">
        <v>0</v>
      </c>
      <c r="L23" s="276">
        <v>230000000</v>
      </c>
      <c r="M23" s="264" t="s">
        <v>20</v>
      </c>
      <c r="N23" s="302" t="s">
        <v>21</v>
      </c>
      <c r="O23" s="276" t="s">
        <v>434</v>
      </c>
      <c r="P23" s="302" t="s">
        <v>435</v>
      </c>
      <c r="Q23" s="303" t="s">
        <v>436</v>
      </c>
      <c r="R23" s="286" t="s">
        <v>437</v>
      </c>
      <c r="S23" s="286">
        <v>796</v>
      </c>
      <c r="T23" s="304" t="s">
        <v>438</v>
      </c>
      <c r="U23" s="259">
        <v>2</v>
      </c>
      <c r="V23" s="305">
        <v>183999.99999999997</v>
      </c>
      <c r="W23" s="306">
        <f t="shared" si="0"/>
        <v>367999.99999999994</v>
      </c>
      <c r="X23" s="306">
        <f t="shared" si="1"/>
        <v>412160</v>
      </c>
      <c r="Y23" s="307"/>
      <c r="Z23" s="308">
        <v>2014</v>
      </c>
      <c r="AA23" s="259" t="s">
        <v>285</v>
      </c>
      <c r="AB23" s="309"/>
      <c r="AC23" s="310"/>
      <c r="AD23" s="311"/>
      <c r="AE23" s="21"/>
      <c r="AF23" s="28"/>
    </row>
    <row r="24" spans="1:32" s="33" customFormat="1" ht="76.5" x14ac:dyDescent="0.25">
      <c r="A24" s="286" t="s">
        <v>459</v>
      </c>
      <c r="B24" s="301" t="s">
        <v>18</v>
      </c>
      <c r="C24" s="262" t="s">
        <v>430</v>
      </c>
      <c r="D24" s="262" t="s">
        <v>431</v>
      </c>
      <c r="E24" s="262"/>
      <c r="F24" s="262" t="s">
        <v>432</v>
      </c>
      <c r="G24" s="262"/>
      <c r="H24" s="262" t="s">
        <v>460</v>
      </c>
      <c r="I24" s="262"/>
      <c r="J24" s="276" t="s">
        <v>19</v>
      </c>
      <c r="K24" s="286">
        <v>0</v>
      </c>
      <c r="L24" s="276">
        <v>230000000</v>
      </c>
      <c r="M24" s="264" t="s">
        <v>20</v>
      </c>
      <c r="N24" s="302" t="s">
        <v>21</v>
      </c>
      <c r="O24" s="276" t="s">
        <v>434</v>
      </c>
      <c r="P24" s="302" t="s">
        <v>435</v>
      </c>
      <c r="Q24" s="303" t="s">
        <v>436</v>
      </c>
      <c r="R24" s="286" t="s">
        <v>437</v>
      </c>
      <c r="S24" s="286">
        <v>796</v>
      </c>
      <c r="T24" s="304" t="s">
        <v>438</v>
      </c>
      <c r="U24" s="259">
        <v>6</v>
      </c>
      <c r="V24" s="305">
        <v>90000</v>
      </c>
      <c r="W24" s="306">
        <f t="shared" si="0"/>
        <v>540000</v>
      </c>
      <c r="X24" s="306">
        <f t="shared" si="1"/>
        <v>604800</v>
      </c>
      <c r="Y24" s="307"/>
      <c r="Z24" s="308">
        <v>2014</v>
      </c>
      <c r="AA24" s="259" t="s">
        <v>285</v>
      </c>
      <c r="AB24" s="309"/>
      <c r="AC24" s="310"/>
      <c r="AD24" s="311"/>
      <c r="AE24" s="21"/>
      <c r="AF24" s="28"/>
    </row>
    <row r="25" spans="1:32" s="33" customFormat="1" ht="76.5" x14ac:dyDescent="0.25">
      <c r="A25" s="286" t="s">
        <v>461</v>
      </c>
      <c r="B25" s="301" t="s">
        <v>18</v>
      </c>
      <c r="C25" s="262" t="s">
        <v>430</v>
      </c>
      <c r="D25" s="262" t="s">
        <v>431</v>
      </c>
      <c r="E25" s="262"/>
      <c r="F25" s="262" t="s">
        <v>432</v>
      </c>
      <c r="G25" s="262"/>
      <c r="H25" s="262" t="s">
        <v>462</v>
      </c>
      <c r="I25" s="262"/>
      <c r="J25" s="276" t="s">
        <v>19</v>
      </c>
      <c r="K25" s="286">
        <v>0</v>
      </c>
      <c r="L25" s="276">
        <v>230000000</v>
      </c>
      <c r="M25" s="264" t="s">
        <v>20</v>
      </c>
      <c r="N25" s="302" t="s">
        <v>21</v>
      </c>
      <c r="O25" s="276" t="s">
        <v>434</v>
      </c>
      <c r="P25" s="302" t="s">
        <v>435</v>
      </c>
      <c r="Q25" s="303" t="s">
        <v>436</v>
      </c>
      <c r="R25" s="286" t="s">
        <v>437</v>
      </c>
      <c r="S25" s="286">
        <v>796</v>
      </c>
      <c r="T25" s="304" t="s">
        <v>438</v>
      </c>
      <c r="U25" s="259">
        <v>14</v>
      </c>
      <c r="V25" s="305">
        <v>163799.99999999997</v>
      </c>
      <c r="W25" s="306">
        <f t="shared" si="0"/>
        <v>2293199.9999999995</v>
      </c>
      <c r="X25" s="306">
        <f t="shared" si="1"/>
        <v>2568383.9999999995</v>
      </c>
      <c r="Y25" s="307"/>
      <c r="Z25" s="308">
        <v>2014</v>
      </c>
      <c r="AA25" s="259" t="s">
        <v>285</v>
      </c>
      <c r="AB25" s="309"/>
      <c r="AC25" s="310"/>
      <c r="AD25" s="311"/>
      <c r="AE25" s="21"/>
      <c r="AF25" s="28"/>
    </row>
    <row r="26" spans="1:32" s="33" customFormat="1" ht="76.5" x14ac:dyDescent="0.25">
      <c r="A26" s="286" t="s">
        <v>463</v>
      </c>
      <c r="B26" s="301" t="s">
        <v>18</v>
      </c>
      <c r="C26" s="262" t="s">
        <v>430</v>
      </c>
      <c r="D26" s="262" t="s">
        <v>431</v>
      </c>
      <c r="E26" s="262"/>
      <c r="F26" s="262" t="s">
        <v>432</v>
      </c>
      <c r="G26" s="262"/>
      <c r="H26" s="262" t="s">
        <v>464</v>
      </c>
      <c r="I26" s="262"/>
      <c r="J26" s="276" t="s">
        <v>19</v>
      </c>
      <c r="K26" s="286">
        <v>0</v>
      </c>
      <c r="L26" s="276">
        <v>230000000</v>
      </c>
      <c r="M26" s="264" t="s">
        <v>20</v>
      </c>
      <c r="N26" s="302" t="s">
        <v>21</v>
      </c>
      <c r="O26" s="276" t="s">
        <v>434</v>
      </c>
      <c r="P26" s="302" t="s">
        <v>435</v>
      </c>
      <c r="Q26" s="303" t="s">
        <v>436</v>
      </c>
      <c r="R26" s="286" t="s">
        <v>437</v>
      </c>
      <c r="S26" s="286">
        <v>796</v>
      </c>
      <c r="T26" s="304" t="s">
        <v>438</v>
      </c>
      <c r="U26" s="259">
        <v>16</v>
      </c>
      <c r="V26" s="305">
        <v>174999.99999999997</v>
      </c>
      <c r="W26" s="306">
        <f t="shared" si="0"/>
        <v>2799999.9999999995</v>
      </c>
      <c r="X26" s="306">
        <f t="shared" si="1"/>
        <v>3136000</v>
      </c>
      <c r="Y26" s="307"/>
      <c r="Z26" s="308">
        <v>2014</v>
      </c>
      <c r="AA26" s="259" t="s">
        <v>285</v>
      </c>
      <c r="AB26" s="309"/>
      <c r="AC26" s="310"/>
      <c r="AD26" s="311"/>
      <c r="AE26" s="21"/>
      <c r="AF26" s="28"/>
    </row>
    <row r="27" spans="1:32" s="33" customFormat="1" ht="89.25" x14ac:dyDescent="0.25">
      <c r="A27" s="286" t="s">
        <v>465</v>
      </c>
      <c r="B27" s="301" t="s">
        <v>18</v>
      </c>
      <c r="C27" s="260" t="s">
        <v>466</v>
      </c>
      <c r="D27" s="262" t="s">
        <v>467</v>
      </c>
      <c r="E27" s="262"/>
      <c r="F27" s="262" t="s">
        <v>468</v>
      </c>
      <c r="G27" s="262"/>
      <c r="H27" s="262" t="s">
        <v>469</v>
      </c>
      <c r="I27" s="312"/>
      <c r="J27" s="313" t="s">
        <v>19</v>
      </c>
      <c r="K27" s="286">
        <v>45</v>
      </c>
      <c r="L27" s="313">
        <v>230000000</v>
      </c>
      <c r="M27" s="264" t="s">
        <v>20</v>
      </c>
      <c r="N27" s="302" t="s">
        <v>22</v>
      </c>
      <c r="O27" s="313" t="s">
        <v>434</v>
      </c>
      <c r="P27" s="302" t="s">
        <v>435</v>
      </c>
      <c r="Q27" s="303" t="s">
        <v>470</v>
      </c>
      <c r="R27" s="286" t="s">
        <v>471</v>
      </c>
      <c r="S27" s="286">
        <v>839</v>
      </c>
      <c r="T27" s="304" t="s">
        <v>472</v>
      </c>
      <c r="U27" s="259">
        <v>28</v>
      </c>
      <c r="V27" s="312">
        <v>5799999.9999999991</v>
      </c>
      <c r="W27" s="306">
        <f t="shared" si="0"/>
        <v>162399999.99999997</v>
      </c>
      <c r="X27" s="314">
        <f>W27*1.12</f>
        <v>181887999.99999997</v>
      </c>
      <c r="Y27" s="286" t="s">
        <v>473</v>
      </c>
      <c r="Z27" s="308">
        <v>2014</v>
      </c>
      <c r="AA27" s="286" t="s">
        <v>474</v>
      </c>
      <c r="AB27" s="309"/>
      <c r="AC27" s="310"/>
      <c r="AD27" s="311"/>
      <c r="AE27" s="21"/>
      <c r="AF27" s="28"/>
    </row>
    <row r="28" spans="1:32" s="33" customFormat="1" ht="89.25" x14ac:dyDescent="0.25">
      <c r="A28" s="286" t="s">
        <v>475</v>
      </c>
      <c r="B28" s="301" t="s">
        <v>18</v>
      </c>
      <c r="C28" s="260" t="s">
        <v>466</v>
      </c>
      <c r="D28" s="262" t="s">
        <v>467</v>
      </c>
      <c r="E28" s="262"/>
      <c r="F28" s="262" t="s">
        <v>468</v>
      </c>
      <c r="G28" s="262"/>
      <c r="H28" s="262" t="s">
        <v>476</v>
      </c>
      <c r="I28" s="262"/>
      <c r="J28" s="276" t="s">
        <v>19</v>
      </c>
      <c r="K28" s="286">
        <v>45</v>
      </c>
      <c r="L28" s="276">
        <v>230000000</v>
      </c>
      <c r="M28" s="264" t="s">
        <v>20</v>
      </c>
      <c r="N28" s="302" t="s">
        <v>21</v>
      </c>
      <c r="O28" s="276" t="s">
        <v>434</v>
      </c>
      <c r="P28" s="302" t="s">
        <v>435</v>
      </c>
      <c r="Q28" s="303" t="s">
        <v>470</v>
      </c>
      <c r="R28" s="286" t="s">
        <v>471</v>
      </c>
      <c r="S28" s="286">
        <v>839</v>
      </c>
      <c r="T28" s="304" t="s">
        <v>472</v>
      </c>
      <c r="U28" s="259">
        <v>1</v>
      </c>
      <c r="V28" s="305">
        <v>71960000</v>
      </c>
      <c r="W28" s="306">
        <f>V28*U28</f>
        <v>71960000</v>
      </c>
      <c r="X28" s="314">
        <f>W28*1.12</f>
        <v>80595200.000000015</v>
      </c>
      <c r="Y28" s="286" t="s">
        <v>473</v>
      </c>
      <c r="Z28" s="308">
        <v>2014</v>
      </c>
      <c r="AA28" s="259" t="s">
        <v>285</v>
      </c>
      <c r="AB28" s="309"/>
      <c r="AC28" s="310"/>
      <c r="AD28" s="311"/>
      <c r="AE28" s="21"/>
      <c r="AF28" s="28"/>
    </row>
    <row r="29" spans="1:32" s="33" customFormat="1" ht="89.25" x14ac:dyDescent="0.25">
      <c r="A29" s="286" t="s">
        <v>477</v>
      </c>
      <c r="B29" s="301" t="s">
        <v>18</v>
      </c>
      <c r="C29" s="260" t="s">
        <v>466</v>
      </c>
      <c r="D29" s="262" t="s">
        <v>467</v>
      </c>
      <c r="E29" s="262"/>
      <c r="F29" s="262" t="s">
        <v>468</v>
      </c>
      <c r="G29" s="262"/>
      <c r="H29" s="262" t="s">
        <v>478</v>
      </c>
      <c r="I29" s="262"/>
      <c r="J29" s="276" t="s">
        <v>19</v>
      </c>
      <c r="K29" s="286">
        <v>80</v>
      </c>
      <c r="L29" s="276">
        <v>230000000</v>
      </c>
      <c r="M29" s="264" t="s">
        <v>20</v>
      </c>
      <c r="N29" s="302" t="s">
        <v>21</v>
      </c>
      <c r="O29" s="276" t="s">
        <v>434</v>
      </c>
      <c r="P29" s="302" t="s">
        <v>435</v>
      </c>
      <c r="Q29" s="303" t="s">
        <v>470</v>
      </c>
      <c r="R29" s="286" t="s">
        <v>471</v>
      </c>
      <c r="S29" s="286">
        <v>839</v>
      </c>
      <c r="T29" s="304" t="s">
        <v>472</v>
      </c>
      <c r="U29" s="259">
        <v>1</v>
      </c>
      <c r="V29" s="305">
        <v>30229999.999999996</v>
      </c>
      <c r="W29" s="306">
        <f>V29*U29</f>
        <v>30229999.999999996</v>
      </c>
      <c r="X29" s="314">
        <f>W29*1.12</f>
        <v>33857600</v>
      </c>
      <c r="Y29" s="286" t="s">
        <v>473</v>
      </c>
      <c r="Z29" s="308">
        <v>2014</v>
      </c>
      <c r="AA29" s="259" t="s">
        <v>285</v>
      </c>
      <c r="AB29" s="309"/>
      <c r="AC29" s="310"/>
      <c r="AD29" s="311"/>
      <c r="AE29" s="21"/>
      <c r="AF29" s="28"/>
    </row>
    <row r="30" spans="1:32" s="33" customFormat="1" ht="153" x14ac:dyDescent="0.25">
      <c r="A30" s="286" t="s">
        <v>479</v>
      </c>
      <c r="B30" s="301" t="s">
        <v>18</v>
      </c>
      <c r="C30" s="260" t="s">
        <v>480</v>
      </c>
      <c r="D30" s="262" t="s">
        <v>481</v>
      </c>
      <c r="E30" s="262"/>
      <c r="F30" s="262" t="s">
        <v>482</v>
      </c>
      <c r="G30" s="262"/>
      <c r="H30" s="262" t="s">
        <v>483</v>
      </c>
      <c r="I30" s="312"/>
      <c r="J30" s="313" t="s">
        <v>19</v>
      </c>
      <c r="K30" s="286">
        <v>60</v>
      </c>
      <c r="L30" s="313">
        <v>230000000</v>
      </c>
      <c r="M30" s="264" t="s">
        <v>20</v>
      </c>
      <c r="N30" s="302" t="s">
        <v>22</v>
      </c>
      <c r="O30" s="313" t="s">
        <v>434</v>
      </c>
      <c r="P30" s="302" t="s">
        <v>435</v>
      </c>
      <c r="Q30" s="303" t="s">
        <v>484</v>
      </c>
      <c r="R30" s="286" t="s">
        <v>471</v>
      </c>
      <c r="S30" s="286">
        <v>839</v>
      </c>
      <c r="T30" s="304" t="s">
        <v>472</v>
      </c>
      <c r="U30" s="259">
        <v>16</v>
      </c>
      <c r="V30" s="312">
        <v>17232.142857142855</v>
      </c>
      <c r="W30" s="306">
        <v>275714.28571428568</v>
      </c>
      <c r="X30" s="314">
        <v>308800</v>
      </c>
      <c r="Y30" s="286" t="s">
        <v>473</v>
      </c>
      <c r="Z30" s="308">
        <v>2014</v>
      </c>
      <c r="AA30" s="286" t="s">
        <v>485</v>
      </c>
      <c r="AB30" s="309"/>
      <c r="AC30" s="310"/>
      <c r="AD30" s="311"/>
      <c r="AE30" s="21"/>
      <c r="AF30" s="28"/>
    </row>
    <row r="31" spans="1:32" s="33" customFormat="1" ht="153" x14ac:dyDescent="0.25">
      <c r="A31" s="286" t="s">
        <v>486</v>
      </c>
      <c r="B31" s="301" t="s">
        <v>18</v>
      </c>
      <c r="C31" s="260" t="s">
        <v>480</v>
      </c>
      <c r="D31" s="262" t="s">
        <v>481</v>
      </c>
      <c r="E31" s="262"/>
      <c r="F31" s="262" t="s">
        <v>482</v>
      </c>
      <c r="G31" s="262"/>
      <c r="H31" s="262" t="s">
        <v>487</v>
      </c>
      <c r="I31" s="262"/>
      <c r="J31" s="276" t="s">
        <v>19</v>
      </c>
      <c r="K31" s="286">
        <v>60</v>
      </c>
      <c r="L31" s="276">
        <v>230000000</v>
      </c>
      <c r="M31" s="264" t="s">
        <v>20</v>
      </c>
      <c r="N31" s="302" t="s">
        <v>21</v>
      </c>
      <c r="O31" s="276" t="s">
        <v>434</v>
      </c>
      <c r="P31" s="302" t="s">
        <v>435</v>
      </c>
      <c r="Q31" s="303" t="s">
        <v>484</v>
      </c>
      <c r="R31" s="286" t="s">
        <v>471</v>
      </c>
      <c r="S31" s="286">
        <v>839</v>
      </c>
      <c r="T31" s="304" t="s">
        <v>472</v>
      </c>
      <c r="U31" s="259">
        <v>16</v>
      </c>
      <c r="V31" s="305">
        <v>20999.999999999996</v>
      </c>
      <c r="W31" s="306">
        <v>335999.99999999994</v>
      </c>
      <c r="X31" s="314">
        <v>376319.99999999994</v>
      </c>
      <c r="Y31" s="286" t="s">
        <v>473</v>
      </c>
      <c r="Z31" s="308">
        <v>2014</v>
      </c>
      <c r="AA31" s="286" t="s">
        <v>485</v>
      </c>
      <c r="AB31" s="309"/>
      <c r="AC31" s="310"/>
      <c r="AD31" s="311"/>
      <c r="AE31" s="21"/>
      <c r="AF31" s="28"/>
    </row>
    <row r="32" spans="1:32" s="33" customFormat="1" ht="153" x14ac:dyDescent="0.25">
      <c r="A32" s="286" t="s">
        <v>488</v>
      </c>
      <c r="B32" s="301" t="s">
        <v>18</v>
      </c>
      <c r="C32" s="260" t="s">
        <v>480</v>
      </c>
      <c r="D32" s="262" t="s">
        <v>481</v>
      </c>
      <c r="E32" s="262"/>
      <c r="F32" s="262" t="s">
        <v>482</v>
      </c>
      <c r="G32" s="262"/>
      <c r="H32" s="262" t="s">
        <v>489</v>
      </c>
      <c r="I32" s="262"/>
      <c r="J32" s="276" t="s">
        <v>19</v>
      </c>
      <c r="K32" s="286">
        <v>60</v>
      </c>
      <c r="L32" s="276">
        <v>230000000</v>
      </c>
      <c r="M32" s="264" t="s">
        <v>20</v>
      </c>
      <c r="N32" s="302" t="s">
        <v>21</v>
      </c>
      <c r="O32" s="276" t="s">
        <v>434</v>
      </c>
      <c r="P32" s="302" t="s">
        <v>435</v>
      </c>
      <c r="Q32" s="303" t="s">
        <v>484</v>
      </c>
      <c r="R32" s="286" t="s">
        <v>471</v>
      </c>
      <c r="S32" s="286">
        <v>839</v>
      </c>
      <c r="T32" s="304" t="s">
        <v>472</v>
      </c>
      <c r="U32" s="259">
        <v>32</v>
      </c>
      <c r="V32" s="305">
        <v>20999.999999999996</v>
      </c>
      <c r="W32" s="306">
        <v>671999.99999999988</v>
      </c>
      <c r="X32" s="314">
        <v>752639.99999999988</v>
      </c>
      <c r="Y32" s="286" t="s">
        <v>473</v>
      </c>
      <c r="Z32" s="308">
        <v>2014</v>
      </c>
      <c r="AA32" s="259" t="s">
        <v>490</v>
      </c>
      <c r="AB32" s="309"/>
      <c r="AC32" s="310"/>
      <c r="AD32" s="311"/>
      <c r="AE32" s="21"/>
      <c r="AF32" s="28"/>
    </row>
    <row r="33" spans="1:48" s="33" customFormat="1" ht="153" x14ac:dyDescent="0.25">
      <c r="A33" s="286" t="s">
        <v>491</v>
      </c>
      <c r="B33" s="301" t="s">
        <v>18</v>
      </c>
      <c r="C33" s="260" t="s">
        <v>480</v>
      </c>
      <c r="D33" s="262" t="s">
        <v>481</v>
      </c>
      <c r="E33" s="262"/>
      <c r="F33" s="262" t="s">
        <v>482</v>
      </c>
      <c r="G33" s="262"/>
      <c r="H33" s="262" t="s">
        <v>492</v>
      </c>
      <c r="I33" s="312"/>
      <c r="J33" s="313" t="s">
        <v>19</v>
      </c>
      <c r="K33" s="286">
        <v>60</v>
      </c>
      <c r="L33" s="313">
        <v>230000000</v>
      </c>
      <c r="M33" s="264" t="s">
        <v>20</v>
      </c>
      <c r="N33" s="302" t="s">
        <v>22</v>
      </c>
      <c r="O33" s="313" t="s">
        <v>434</v>
      </c>
      <c r="P33" s="302" t="s">
        <v>435</v>
      </c>
      <c r="Q33" s="303" t="s">
        <v>484</v>
      </c>
      <c r="R33" s="286" t="s">
        <v>471</v>
      </c>
      <c r="S33" s="286">
        <v>839</v>
      </c>
      <c r="T33" s="304" t="s">
        <v>472</v>
      </c>
      <c r="U33" s="259">
        <v>188</v>
      </c>
      <c r="V33" s="312">
        <v>17232.142857142855</v>
      </c>
      <c r="W33" s="306">
        <v>3239642.8571428568</v>
      </c>
      <c r="X33" s="314">
        <v>3628400</v>
      </c>
      <c r="Y33" s="286" t="s">
        <v>473</v>
      </c>
      <c r="Z33" s="308">
        <v>2014</v>
      </c>
      <c r="AA33" s="286" t="s">
        <v>493</v>
      </c>
      <c r="AB33" s="309"/>
      <c r="AC33" s="310"/>
      <c r="AD33" s="311"/>
      <c r="AE33" s="21"/>
      <c r="AF33" s="28"/>
    </row>
    <row r="34" spans="1:48" s="33" customFormat="1" ht="153" x14ac:dyDescent="0.25">
      <c r="A34" s="286" t="s">
        <v>494</v>
      </c>
      <c r="B34" s="301" t="s">
        <v>18</v>
      </c>
      <c r="C34" s="260" t="s">
        <v>480</v>
      </c>
      <c r="D34" s="262" t="s">
        <v>481</v>
      </c>
      <c r="E34" s="262"/>
      <c r="F34" s="262" t="s">
        <v>482</v>
      </c>
      <c r="G34" s="262"/>
      <c r="H34" s="262" t="s">
        <v>495</v>
      </c>
      <c r="I34" s="312"/>
      <c r="J34" s="313" t="s">
        <v>19</v>
      </c>
      <c r="K34" s="286">
        <v>60</v>
      </c>
      <c r="L34" s="313">
        <v>230000000</v>
      </c>
      <c r="M34" s="264" t="s">
        <v>20</v>
      </c>
      <c r="N34" s="302" t="s">
        <v>22</v>
      </c>
      <c r="O34" s="313" t="s">
        <v>434</v>
      </c>
      <c r="P34" s="302" t="s">
        <v>435</v>
      </c>
      <c r="Q34" s="303" t="s">
        <v>484</v>
      </c>
      <c r="R34" s="286" t="s">
        <v>471</v>
      </c>
      <c r="S34" s="286">
        <v>839</v>
      </c>
      <c r="T34" s="304" t="s">
        <v>472</v>
      </c>
      <c r="U34" s="259">
        <v>712</v>
      </c>
      <c r="V34" s="312">
        <v>17232.142857142855</v>
      </c>
      <c r="W34" s="306">
        <v>12269285.714285713</v>
      </c>
      <c r="X34" s="314">
        <v>13741600</v>
      </c>
      <c r="Y34" s="286" t="s">
        <v>473</v>
      </c>
      <c r="Z34" s="308">
        <v>2014</v>
      </c>
      <c r="AA34" s="286" t="s">
        <v>493</v>
      </c>
      <c r="AB34" s="309"/>
      <c r="AC34" s="310"/>
      <c r="AD34" s="311"/>
      <c r="AE34" s="21"/>
      <c r="AF34" s="28"/>
    </row>
    <row r="35" spans="1:48" s="33" customFormat="1" ht="153" x14ac:dyDescent="0.25">
      <c r="A35" s="286" t="s">
        <v>496</v>
      </c>
      <c r="B35" s="301" t="s">
        <v>18</v>
      </c>
      <c r="C35" s="260" t="s">
        <v>480</v>
      </c>
      <c r="D35" s="262" t="s">
        <v>481</v>
      </c>
      <c r="E35" s="262"/>
      <c r="F35" s="262" t="s">
        <v>482</v>
      </c>
      <c r="G35" s="262"/>
      <c r="H35" s="262" t="s">
        <v>497</v>
      </c>
      <c r="I35" s="312"/>
      <c r="J35" s="313" t="s">
        <v>19</v>
      </c>
      <c r="K35" s="286">
        <v>60</v>
      </c>
      <c r="L35" s="313">
        <v>230000000</v>
      </c>
      <c r="M35" s="264" t="s">
        <v>20</v>
      </c>
      <c r="N35" s="302" t="s">
        <v>22</v>
      </c>
      <c r="O35" s="313" t="s">
        <v>434</v>
      </c>
      <c r="P35" s="302" t="s">
        <v>435</v>
      </c>
      <c r="Q35" s="303" t="s">
        <v>484</v>
      </c>
      <c r="R35" s="286" t="s">
        <v>471</v>
      </c>
      <c r="S35" s="286">
        <v>839</v>
      </c>
      <c r="T35" s="304" t="s">
        <v>472</v>
      </c>
      <c r="U35" s="259">
        <v>1634</v>
      </c>
      <c r="V35" s="312">
        <v>17232.142857142855</v>
      </c>
      <c r="W35" s="306">
        <v>28157321.428571425</v>
      </c>
      <c r="X35" s="314">
        <v>31536200</v>
      </c>
      <c r="Y35" s="286" t="s">
        <v>473</v>
      </c>
      <c r="Z35" s="308">
        <v>2014</v>
      </c>
      <c r="AA35" s="286" t="s">
        <v>493</v>
      </c>
      <c r="AB35" s="309"/>
      <c r="AC35" s="310"/>
      <c r="AD35" s="311"/>
      <c r="AE35" s="21"/>
      <c r="AF35" s="28"/>
    </row>
    <row r="36" spans="1:48" s="33" customFormat="1" ht="153" x14ac:dyDescent="0.25">
      <c r="A36" s="286" t="s">
        <v>498</v>
      </c>
      <c r="B36" s="301" t="s">
        <v>18</v>
      </c>
      <c r="C36" s="260" t="s">
        <v>480</v>
      </c>
      <c r="D36" s="262" t="s">
        <v>481</v>
      </c>
      <c r="E36" s="262"/>
      <c r="F36" s="262" t="s">
        <v>482</v>
      </c>
      <c r="G36" s="262"/>
      <c r="H36" s="262" t="s">
        <v>499</v>
      </c>
      <c r="I36" s="312"/>
      <c r="J36" s="313" t="s">
        <v>19</v>
      </c>
      <c r="K36" s="286">
        <v>60</v>
      </c>
      <c r="L36" s="313">
        <v>230000000</v>
      </c>
      <c r="M36" s="264" t="s">
        <v>20</v>
      </c>
      <c r="N36" s="302" t="s">
        <v>22</v>
      </c>
      <c r="O36" s="313" t="s">
        <v>434</v>
      </c>
      <c r="P36" s="302" t="s">
        <v>435</v>
      </c>
      <c r="Q36" s="303" t="s">
        <v>484</v>
      </c>
      <c r="R36" s="286" t="s">
        <v>471</v>
      </c>
      <c r="S36" s="286">
        <v>839</v>
      </c>
      <c r="T36" s="304" t="s">
        <v>472</v>
      </c>
      <c r="U36" s="259">
        <v>2357</v>
      </c>
      <c r="V36" s="312">
        <v>17232.142857142855</v>
      </c>
      <c r="W36" s="306">
        <v>40616160.714285709</v>
      </c>
      <c r="X36" s="314">
        <v>45490100</v>
      </c>
      <c r="Y36" s="286" t="s">
        <v>473</v>
      </c>
      <c r="Z36" s="308">
        <v>2014</v>
      </c>
      <c r="AA36" s="286" t="s">
        <v>490</v>
      </c>
      <c r="AB36" s="309"/>
      <c r="AC36" s="310"/>
      <c r="AD36" s="311"/>
      <c r="AE36" s="21"/>
      <c r="AF36" s="28"/>
    </row>
    <row r="37" spans="1:48" s="33" customFormat="1" ht="153" x14ac:dyDescent="0.25">
      <c r="A37" s="286" t="s">
        <v>500</v>
      </c>
      <c r="B37" s="301" t="s">
        <v>18</v>
      </c>
      <c r="C37" s="260" t="s">
        <v>480</v>
      </c>
      <c r="D37" s="262" t="s">
        <v>481</v>
      </c>
      <c r="E37" s="262"/>
      <c r="F37" s="262" t="s">
        <v>482</v>
      </c>
      <c r="G37" s="262"/>
      <c r="H37" s="262" t="s">
        <v>501</v>
      </c>
      <c r="I37" s="312"/>
      <c r="J37" s="313" t="s">
        <v>19</v>
      </c>
      <c r="K37" s="286">
        <v>60</v>
      </c>
      <c r="L37" s="313">
        <v>230000000</v>
      </c>
      <c r="M37" s="264" t="s">
        <v>20</v>
      </c>
      <c r="N37" s="302" t="s">
        <v>22</v>
      </c>
      <c r="O37" s="313" t="s">
        <v>434</v>
      </c>
      <c r="P37" s="302" t="s">
        <v>435</v>
      </c>
      <c r="Q37" s="303" t="s">
        <v>484</v>
      </c>
      <c r="R37" s="286" t="s">
        <v>471</v>
      </c>
      <c r="S37" s="286">
        <v>839</v>
      </c>
      <c r="T37" s="304" t="s">
        <v>472</v>
      </c>
      <c r="U37" s="259">
        <v>2064</v>
      </c>
      <c r="V37" s="312">
        <v>17232.142857142855</v>
      </c>
      <c r="W37" s="306">
        <v>35567142.857142851</v>
      </c>
      <c r="X37" s="314">
        <v>39835200</v>
      </c>
      <c r="Y37" s="286" t="s">
        <v>473</v>
      </c>
      <c r="Z37" s="308">
        <v>2014</v>
      </c>
      <c r="AA37" s="286" t="s">
        <v>490</v>
      </c>
      <c r="AB37" s="309"/>
      <c r="AC37" s="310"/>
      <c r="AD37" s="311"/>
      <c r="AE37" s="21"/>
      <c r="AF37" s="28"/>
    </row>
    <row r="38" spans="1:48" s="33" customFormat="1" ht="153" x14ac:dyDescent="0.25">
      <c r="A38" s="286" t="s">
        <v>502</v>
      </c>
      <c r="B38" s="301" t="s">
        <v>18</v>
      </c>
      <c r="C38" s="260" t="s">
        <v>480</v>
      </c>
      <c r="D38" s="262" t="s">
        <v>481</v>
      </c>
      <c r="E38" s="262"/>
      <c r="F38" s="262" t="s">
        <v>482</v>
      </c>
      <c r="G38" s="262"/>
      <c r="H38" s="262" t="s">
        <v>503</v>
      </c>
      <c r="I38" s="312"/>
      <c r="J38" s="313" t="s">
        <v>19</v>
      </c>
      <c r="K38" s="286">
        <v>60</v>
      </c>
      <c r="L38" s="313">
        <v>230000000</v>
      </c>
      <c r="M38" s="264" t="s">
        <v>20</v>
      </c>
      <c r="N38" s="302" t="s">
        <v>22</v>
      </c>
      <c r="O38" s="313" t="s">
        <v>434</v>
      </c>
      <c r="P38" s="302" t="s">
        <v>435</v>
      </c>
      <c r="Q38" s="303" t="s">
        <v>484</v>
      </c>
      <c r="R38" s="286" t="s">
        <v>471</v>
      </c>
      <c r="S38" s="286">
        <v>839</v>
      </c>
      <c r="T38" s="304" t="s">
        <v>472</v>
      </c>
      <c r="U38" s="259">
        <v>1276</v>
      </c>
      <c r="V38" s="312">
        <v>17232.142857142855</v>
      </c>
      <c r="W38" s="306">
        <v>21988214.285714284</v>
      </c>
      <c r="X38" s="314">
        <v>24626800</v>
      </c>
      <c r="Y38" s="286" t="s">
        <v>473</v>
      </c>
      <c r="Z38" s="308">
        <v>2014</v>
      </c>
      <c r="AA38" s="286" t="s">
        <v>490</v>
      </c>
      <c r="AB38" s="309"/>
      <c r="AC38" s="310"/>
      <c r="AD38" s="311"/>
      <c r="AE38" s="21"/>
      <c r="AF38" s="28"/>
    </row>
    <row r="39" spans="1:48" s="33" customFormat="1" ht="153" x14ac:dyDescent="0.25">
      <c r="A39" s="286" t="s">
        <v>504</v>
      </c>
      <c r="B39" s="301" t="s">
        <v>18</v>
      </c>
      <c r="C39" s="260" t="s">
        <v>480</v>
      </c>
      <c r="D39" s="262" t="s">
        <v>481</v>
      </c>
      <c r="E39" s="262"/>
      <c r="F39" s="262" t="s">
        <v>482</v>
      </c>
      <c r="G39" s="262"/>
      <c r="H39" s="262" t="s">
        <v>505</v>
      </c>
      <c r="I39" s="312"/>
      <c r="J39" s="313" t="s">
        <v>19</v>
      </c>
      <c r="K39" s="286">
        <v>60</v>
      </c>
      <c r="L39" s="313">
        <v>230000000</v>
      </c>
      <c r="M39" s="264" t="s">
        <v>20</v>
      </c>
      <c r="N39" s="302" t="s">
        <v>22</v>
      </c>
      <c r="O39" s="313" t="s">
        <v>434</v>
      </c>
      <c r="P39" s="302" t="s">
        <v>435</v>
      </c>
      <c r="Q39" s="303" t="s">
        <v>484</v>
      </c>
      <c r="R39" s="286" t="s">
        <v>471</v>
      </c>
      <c r="S39" s="286">
        <v>839</v>
      </c>
      <c r="T39" s="304" t="s">
        <v>472</v>
      </c>
      <c r="U39" s="259">
        <v>586</v>
      </c>
      <c r="V39" s="312">
        <v>17232.142857142855</v>
      </c>
      <c r="W39" s="306">
        <v>10098035.714285713</v>
      </c>
      <c r="X39" s="314">
        <v>11309800</v>
      </c>
      <c r="Y39" s="286" t="s">
        <v>473</v>
      </c>
      <c r="Z39" s="308">
        <v>2014</v>
      </c>
      <c r="AA39" s="286" t="s">
        <v>490</v>
      </c>
      <c r="AB39" s="309"/>
      <c r="AC39" s="310"/>
      <c r="AD39" s="311"/>
      <c r="AE39" s="21"/>
      <c r="AF39" s="28"/>
    </row>
    <row r="40" spans="1:48" s="33" customFormat="1" ht="153" x14ac:dyDescent="0.25">
      <c r="A40" s="286" t="s">
        <v>506</v>
      </c>
      <c r="B40" s="301" t="s">
        <v>18</v>
      </c>
      <c r="C40" s="260" t="s">
        <v>480</v>
      </c>
      <c r="D40" s="262" t="s">
        <v>481</v>
      </c>
      <c r="E40" s="262"/>
      <c r="F40" s="262" t="s">
        <v>482</v>
      </c>
      <c r="G40" s="262"/>
      <c r="H40" s="262" t="s">
        <v>507</v>
      </c>
      <c r="I40" s="312"/>
      <c r="J40" s="313" t="s">
        <v>19</v>
      </c>
      <c r="K40" s="286">
        <v>60</v>
      </c>
      <c r="L40" s="313">
        <v>230000000</v>
      </c>
      <c r="M40" s="264" t="s">
        <v>20</v>
      </c>
      <c r="N40" s="302" t="s">
        <v>22</v>
      </c>
      <c r="O40" s="313" t="s">
        <v>434</v>
      </c>
      <c r="P40" s="302" t="s">
        <v>435</v>
      </c>
      <c r="Q40" s="303" t="s">
        <v>484</v>
      </c>
      <c r="R40" s="286" t="s">
        <v>471</v>
      </c>
      <c r="S40" s="286">
        <v>839</v>
      </c>
      <c r="T40" s="304" t="s">
        <v>472</v>
      </c>
      <c r="U40" s="259">
        <v>190</v>
      </c>
      <c r="V40" s="312">
        <v>17232.142857142855</v>
      </c>
      <c r="W40" s="306">
        <v>3274107.1428571423</v>
      </c>
      <c r="X40" s="314">
        <v>3666999.9999999995</v>
      </c>
      <c r="Y40" s="286" t="s">
        <v>473</v>
      </c>
      <c r="Z40" s="308">
        <v>2014</v>
      </c>
      <c r="AA40" s="286" t="s">
        <v>490</v>
      </c>
      <c r="AB40" s="309"/>
      <c r="AC40" s="310"/>
      <c r="AD40" s="311"/>
      <c r="AE40" s="21"/>
      <c r="AF40" s="28"/>
    </row>
    <row r="41" spans="1:48" s="33" customFormat="1" ht="153" x14ac:dyDescent="0.25">
      <c r="A41" s="286" t="s">
        <v>508</v>
      </c>
      <c r="B41" s="301" t="s">
        <v>18</v>
      </c>
      <c r="C41" s="260" t="s">
        <v>480</v>
      </c>
      <c r="D41" s="262" t="s">
        <v>481</v>
      </c>
      <c r="E41" s="262"/>
      <c r="F41" s="262" t="s">
        <v>482</v>
      </c>
      <c r="G41" s="262"/>
      <c r="H41" s="262" t="s">
        <v>509</v>
      </c>
      <c r="I41" s="312"/>
      <c r="J41" s="313" t="s">
        <v>19</v>
      </c>
      <c r="K41" s="286">
        <v>60</v>
      </c>
      <c r="L41" s="313">
        <v>230000000</v>
      </c>
      <c r="M41" s="264" t="s">
        <v>20</v>
      </c>
      <c r="N41" s="302" t="s">
        <v>22</v>
      </c>
      <c r="O41" s="313" t="s">
        <v>434</v>
      </c>
      <c r="P41" s="302" t="s">
        <v>435</v>
      </c>
      <c r="Q41" s="303" t="s">
        <v>484</v>
      </c>
      <c r="R41" s="286" t="s">
        <v>471</v>
      </c>
      <c r="S41" s="286">
        <v>839</v>
      </c>
      <c r="T41" s="304" t="s">
        <v>472</v>
      </c>
      <c r="U41" s="259">
        <v>95</v>
      </c>
      <c r="V41" s="312">
        <v>17232.142857142855</v>
      </c>
      <c r="W41" s="306">
        <v>1637053.5714285711</v>
      </c>
      <c r="X41" s="314">
        <v>1833499.9999999998</v>
      </c>
      <c r="Y41" s="286" t="s">
        <v>473</v>
      </c>
      <c r="Z41" s="308">
        <v>2014</v>
      </c>
      <c r="AA41" s="286" t="s">
        <v>490</v>
      </c>
      <c r="AB41" s="309"/>
      <c r="AC41" s="310"/>
      <c r="AD41" s="311"/>
      <c r="AE41" s="21"/>
      <c r="AF41" s="28"/>
    </row>
    <row r="42" spans="1:48" s="33" customFormat="1" ht="153" x14ac:dyDescent="0.25">
      <c r="A42" s="286" t="s">
        <v>510</v>
      </c>
      <c r="B42" s="301" t="s">
        <v>18</v>
      </c>
      <c r="C42" s="260" t="s">
        <v>480</v>
      </c>
      <c r="D42" s="262" t="s">
        <v>481</v>
      </c>
      <c r="E42" s="262"/>
      <c r="F42" s="262" t="s">
        <v>482</v>
      </c>
      <c r="G42" s="262"/>
      <c r="H42" s="262" t="s">
        <v>511</v>
      </c>
      <c r="I42" s="312"/>
      <c r="J42" s="313" t="s">
        <v>19</v>
      </c>
      <c r="K42" s="286">
        <v>60</v>
      </c>
      <c r="L42" s="313">
        <v>230000000</v>
      </c>
      <c r="M42" s="264" t="s">
        <v>20</v>
      </c>
      <c r="N42" s="302" t="s">
        <v>22</v>
      </c>
      <c r="O42" s="313" t="s">
        <v>434</v>
      </c>
      <c r="P42" s="302" t="s">
        <v>435</v>
      </c>
      <c r="Q42" s="303" t="s">
        <v>484</v>
      </c>
      <c r="R42" s="286" t="s">
        <v>471</v>
      </c>
      <c r="S42" s="286">
        <v>839</v>
      </c>
      <c r="T42" s="304" t="s">
        <v>472</v>
      </c>
      <c r="U42" s="259">
        <v>23</v>
      </c>
      <c r="V42" s="312">
        <v>17232.142857142855</v>
      </c>
      <c r="W42" s="306">
        <v>396339.28571428568</v>
      </c>
      <c r="X42" s="314">
        <v>443900</v>
      </c>
      <c r="Y42" s="286" t="s">
        <v>473</v>
      </c>
      <c r="Z42" s="308">
        <v>2014</v>
      </c>
      <c r="AA42" s="286" t="s">
        <v>490</v>
      </c>
      <c r="AB42" s="309"/>
      <c r="AC42" s="310"/>
      <c r="AD42" s="311"/>
      <c r="AE42" s="21"/>
      <c r="AF42" s="28"/>
    </row>
    <row r="43" spans="1:48" s="33" customFormat="1" ht="153" x14ac:dyDescent="0.25">
      <c r="A43" s="286" t="s">
        <v>512</v>
      </c>
      <c r="B43" s="301" t="s">
        <v>18</v>
      </c>
      <c r="C43" s="260" t="s">
        <v>480</v>
      </c>
      <c r="D43" s="262" t="s">
        <v>481</v>
      </c>
      <c r="E43" s="262"/>
      <c r="F43" s="262" t="s">
        <v>482</v>
      </c>
      <c r="G43" s="262"/>
      <c r="H43" s="262" t="s">
        <v>513</v>
      </c>
      <c r="I43" s="312"/>
      <c r="J43" s="313" t="s">
        <v>19</v>
      </c>
      <c r="K43" s="286">
        <v>60</v>
      </c>
      <c r="L43" s="313">
        <v>230000000</v>
      </c>
      <c r="M43" s="264" t="s">
        <v>20</v>
      </c>
      <c r="N43" s="302" t="s">
        <v>22</v>
      </c>
      <c r="O43" s="313" t="s">
        <v>434</v>
      </c>
      <c r="P43" s="302" t="s">
        <v>435</v>
      </c>
      <c r="Q43" s="303" t="s">
        <v>484</v>
      </c>
      <c r="R43" s="286" t="s">
        <v>471</v>
      </c>
      <c r="S43" s="286">
        <v>839</v>
      </c>
      <c r="T43" s="304" t="s">
        <v>472</v>
      </c>
      <c r="U43" s="259">
        <v>20</v>
      </c>
      <c r="V43" s="312">
        <v>17232.142857142855</v>
      </c>
      <c r="W43" s="306">
        <v>344642.8571428571</v>
      </c>
      <c r="X43" s="314">
        <v>386000</v>
      </c>
      <c r="Y43" s="286" t="s">
        <v>473</v>
      </c>
      <c r="Z43" s="308">
        <v>2014</v>
      </c>
      <c r="AA43" s="286" t="s">
        <v>490</v>
      </c>
      <c r="AB43" s="309"/>
      <c r="AC43" s="310"/>
      <c r="AD43" s="311"/>
      <c r="AE43" s="21"/>
      <c r="AF43" s="28"/>
    </row>
    <row r="44" spans="1:48" s="319" customFormat="1" ht="102" x14ac:dyDescent="0.25">
      <c r="A44" s="286" t="s">
        <v>514</v>
      </c>
      <c r="B44" s="301" t="s">
        <v>18</v>
      </c>
      <c r="C44" s="260" t="s">
        <v>515</v>
      </c>
      <c r="D44" s="262" t="s">
        <v>481</v>
      </c>
      <c r="E44" s="262"/>
      <c r="F44" s="262" t="s">
        <v>516</v>
      </c>
      <c r="G44" s="262"/>
      <c r="H44" s="262" t="s">
        <v>517</v>
      </c>
      <c r="I44" s="312"/>
      <c r="J44" s="313" t="s">
        <v>19</v>
      </c>
      <c r="K44" s="286">
        <v>60</v>
      </c>
      <c r="L44" s="313">
        <v>230000000</v>
      </c>
      <c r="M44" s="264" t="s">
        <v>20</v>
      </c>
      <c r="N44" s="302" t="s">
        <v>22</v>
      </c>
      <c r="O44" s="313" t="s">
        <v>434</v>
      </c>
      <c r="P44" s="302" t="s">
        <v>435</v>
      </c>
      <c r="Q44" s="303" t="s">
        <v>484</v>
      </c>
      <c r="R44" s="286" t="s">
        <v>471</v>
      </c>
      <c r="S44" s="286">
        <v>839</v>
      </c>
      <c r="T44" s="304" t="s">
        <v>472</v>
      </c>
      <c r="U44" s="259">
        <v>7</v>
      </c>
      <c r="V44" s="314">
        <v>18616.071</v>
      </c>
      <c r="W44" s="306">
        <v>130312.497</v>
      </c>
      <c r="X44" s="314">
        <v>145949.99664000003</v>
      </c>
      <c r="Y44" s="286" t="s">
        <v>473</v>
      </c>
      <c r="Z44" s="308">
        <v>2014</v>
      </c>
      <c r="AA44" s="286" t="s">
        <v>474</v>
      </c>
      <c r="AB44" s="309"/>
      <c r="AC44" s="310"/>
      <c r="AD44" s="311"/>
      <c r="AE44" s="315"/>
      <c r="AF44" s="316"/>
      <c r="AG44" s="317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</row>
    <row r="45" spans="1:48" s="319" customFormat="1" ht="102" x14ac:dyDescent="0.25">
      <c r="A45" s="286" t="s">
        <v>518</v>
      </c>
      <c r="B45" s="301" t="s">
        <v>18</v>
      </c>
      <c r="C45" s="260" t="s">
        <v>515</v>
      </c>
      <c r="D45" s="262" t="s">
        <v>481</v>
      </c>
      <c r="E45" s="262"/>
      <c r="F45" s="262" t="s">
        <v>516</v>
      </c>
      <c r="G45" s="262"/>
      <c r="H45" s="262" t="s">
        <v>519</v>
      </c>
      <c r="I45" s="312"/>
      <c r="J45" s="313" t="s">
        <v>19</v>
      </c>
      <c r="K45" s="286">
        <v>60</v>
      </c>
      <c r="L45" s="313">
        <v>230000000</v>
      </c>
      <c r="M45" s="264" t="s">
        <v>20</v>
      </c>
      <c r="N45" s="302" t="s">
        <v>22</v>
      </c>
      <c r="O45" s="313" t="s">
        <v>434</v>
      </c>
      <c r="P45" s="302" t="s">
        <v>435</v>
      </c>
      <c r="Q45" s="303" t="s">
        <v>484</v>
      </c>
      <c r="R45" s="286" t="s">
        <v>471</v>
      </c>
      <c r="S45" s="286">
        <v>839</v>
      </c>
      <c r="T45" s="304" t="s">
        <v>472</v>
      </c>
      <c r="U45" s="259">
        <v>48</v>
      </c>
      <c r="V45" s="314">
        <v>18616.071400000001</v>
      </c>
      <c r="W45" s="306">
        <v>893571.42720000003</v>
      </c>
      <c r="X45" s="314">
        <v>1000799.9984640002</v>
      </c>
      <c r="Y45" s="286" t="s">
        <v>473</v>
      </c>
      <c r="Z45" s="308">
        <v>2014</v>
      </c>
      <c r="AA45" s="286" t="s">
        <v>490</v>
      </c>
      <c r="AB45" s="309"/>
      <c r="AC45" s="310"/>
      <c r="AD45" s="311"/>
      <c r="AE45" s="315"/>
      <c r="AF45" s="316"/>
      <c r="AG45" s="317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</row>
    <row r="46" spans="1:48" s="319" customFormat="1" ht="102" x14ac:dyDescent="0.25">
      <c r="A46" s="286" t="s">
        <v>520</v>
      </c>
      <c r="B46" s="301" t="s">
        <v>18</v>
      </c>
      <c r="C46" s="260" t="s">
        <v>515</v>
      </c>
      <c r="D46" s="262" t="s">
        <v>481</v>
      </c>
      <c r="E46" s="262"/>
      <c r="F46" s="262" t="s">
        <v>516</v>
      </c>
      <c r="G46" s="262"/>
      <c r="H46" s="262" t="s">
        <v>521</v>
      </c>
      <c r="I46" s="312"/>
      <c r="J46" s="313" t="s">
        <v>19</v>
      </c>
      <c r="K46" s="286">
        <v>60</v>
      </c>
      <c r="L46" s="313">
        <v>230000000</v>
      </c>
      <c r="M46" s="264" t="s">
        <v>20</v>
      </c>
      <c r="N46" s="302" t="s">
        <v>22</v>
      </c>
      <c r="O46" s="313" t="s">
        <v>434</v>
      </c>
      <c r="P46" s="302" t="s">
        <v>435</v>
      </c>
      <c r="Q46" s="303" t="s">
        <v>484</v>
      </c>
      <c r="R46" s="286" t="s">
        <v>471</v>
      </c>
      <c r="S46" s="286">
        <v>839</v>
      </c>
      <c r="T46" s="304" t="s">
        <v>472</v>
      </c>
      <c r="U46" s="259">
        <v>164</v>
      </c>
      <c r="V46" s="314">
        <v>18616.07141</v>
      </c>
      <c r="W46" s="306">
        <v>3053035.7112400001</v>
      </c>
      <c r="X46" s="314">
        <v>3419399.9965888006</v>
      </c>
      <c r="Y46" s="286" t="s">
        <v>473</v>
      </c>
      <c r="Z46" s="308">
        <v>2014</v>
      </c>
      <c r="AA46" s="286" t="s">
        <v>490</v>
      </c>
      <c r="AB46" s="309"/>
      <c r="AC46" s="310"/>
      <c r="AD46" s="311"/>
      <c r="AE46" s="315"/>
      <c r="AF46" s="316"/>
      <c r="AG46" s="317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</row>
    <row r="47" spans="1:48" s="319" customFormat="1" ht="102" x14ac:dyDescent="0.25">
      <c r="A47" s="286" t="s">
        <v>522</v>
      </c>
      <c r="B47" s="301" t="s">
        <v>18</v>
      </c>
      <c r="C47" s="260" t="s">
        <v>515</v>
      </c>
      <c r="D47" s="262" t="s">
        <v>481</v>
      </c>
      <c r="E47" s="262"/>
      <c r="F47" s="262" t="s">
        <v>516</v>
      </c>
      <c r="G47" s="262"/>
      <c r="H47" s="262" t="s">
        <v>523</v>
      </c>
      <c r="I47" s="312"/>
      <c r="J47" s="313" t="s">
        <v>19</v>
      </c>
      <c r="K47" s="286">
        <v>60</v>
      </c>
      <c r="L47" s="313">
        <v>230000000</v>
      </c>
      <c r="M47" s="264" t="s">
        <v>20</v>
      </c>
      <c r="N47" s="302" t="s">
        <v>22</v>
      </c>
      <c r="O47" s="313" t="s">
        <v>434</v>
      </c>
      <c r="P47" s="302" t="s">
        <v>435</v>
      </c>
      <c r="Q47" s="303" t="s">
        <v>484</v>
      </c>
      <c r="R47" s="286" t="s">
        <v>471</v>
      </c>
      <c r="S47" s="286">
        <v>839</v>
      </c>
      <c r="T47" s="304" t="s">
        <v>472</v>
      </c>
      <c r="U47" s="259">
        <v>364</v>
      </c>
      <c r="V47" s="314">
        <v>18616.071400000001</v>
      </c>
      <c r="W47" s="306">
        <v>6776249.9896</v>
      </c>
      <c r="X47" s="314">
        <v>7589399.9883520007</v>
      </c>
      <c r="Y47" s="286" t="s">
        <v>473</v>
      </c>
      <c r="Z47" s="308">
        <v>2014</v>
      </c>
      <c r="AA47" s="286" t="s">
        <v>490</v>
      </c>
      <c r="AB47" s="309"/>
      <c r="AC47" s="310"/>
      <c r="AD47" s="311"/>
      <c r="AE47" s="315"/>
      <c r="AF47" s="316"/>
      <c r="AG47" s="317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</row>
    <row r="48" spans="1:48" s="319" customFormat="1" ht="102" x14ac:dyDescent="0.25">
      <c r="A48" s="286" t="s">
        <v>524</v>
      </c>
      <c r="B48" s="301" t="s">
        <v>18</v>
      </c>
      <c r="C48" s="260" t="s">
        <v>515</v>
      </c>
      <c r="D48" s="262" t="s">
        <v>481</v>
      </c>
      <c r="E48" s="262"/>
      <c r="F48" s="262" t="s">
        <v>516</v>
      </c>
      <c r="G48" s="262"/>
      <c r="H48" s="262" t="s">
        <v>525</v>
      </c>
      <c r="I48" s="312"/>
      <c r="J48" s="313" t="s">
        <v>19</v>
      </c>
      <c r="K48" s="286">
        <v>60</v>
      </c>
      <c r="L48" s="313">
        <v>230000000</v>
      </c>
      <c r="M48" s="264" t="s">
        <v>20</v>
      </c>
      <c r="N48" s="302" t="s">
        <v>22</v>
      </c>
      <c r="O48" s="313" t="s">
        <v>434</v>
      </c>
      <c r="P48" s="302" t="s">
        <v>435</v>
      </c>
      <c r="Q48" s="303" t="s">
        <v>484</v>
      </c>
      <c r="R48" s="286" t="s">
        <v>471</v>
      </c>
      <c r="S48" s="286">
        <v>839</v>
      </c>
      <c r="T48" s="304" t="s">
        <v>472</v>
      </c>
      <c r="U48" s="259">
        <v>434</v>
      </c>
      <c r="V48" s="314">
        <v>18616.07</v>
      </c>
      <c r="W48" s="306">
        <v>8079374.3799999999</v>
      </c>
      <c r="X48" s="314">
        <v>9048899.3056000005</v>
      </c>
      <c r="Y48" s="286" t="s">
        <v>473</v>
      </c>
      <c r="Z48" s="308">
        <v>2014</v>
      </c>
      <c r="AA48" s="286" t="s">
        <v>490</v>
      </c>
      <c r="AB48" s="309"/>
      <c r="AC48" s="310"/>
      <c r="AD48" s="311"/>
      <c r="AE48" s="315"/>
      <c r="AF48" s="316"/>
      <c r="AG48" s="317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</row>
    <row r="49" spans="1:48" s="319" customFormat="1" ht="102" x14ac:dyDescent="0.25">
      <c r="A49" s="286" t="s">
        <v>526</v>
      </c>
      <c r="B49" s="301" t="s">
        <v>18</v>
      </c>
      <c r="C49" s="260" t="s">
        <v>515</v>
      </c>
      <c r="D49" s="262" t="s">
        <v>481</v>
      </c>
      <c r="E49" s="262"/>
      <c r="F49" s="262" t="s">
        <v>516</v>
      </c>
      <c r="G49" s="262"/>
      <c r="H49" s="262" t="s">
        <v>527</v>
      </c>
      <c r="I49" s="312"/>
      <c r="J49" s="313" t="s">
        <v>19</v>
      </c>
      <c r="K49" s="286">
        <v>60</v>
      </c>
      <c r="L49" s="313">
        <v>230000000</v>
      </c>
      <c r="M49" s="264" t="s">
        <v>20</v>
      </c>
      <c r="N49" s="302" t="s">
        <v>22</v>
      </c>
      <c r="O49" s="313" t="s">
        <v>434</v>
      </c>
      <c r="P49" s="302" t="s">
        <v>435</v>
      </c>
      <c r="Q49" s="303" t="s">
        <v>484</v>
      </c>
      <c r="R49" s="286" t="s">
        <v>471</v>
      </c>
      <c r="S49" s="286">
        <v>839</v>
      </c>
      <c r="T49" s="304" t="s">
        <v>472</v>
      </c>
      <c r="U49" s="259">
        <v>439</v>
      </c>
      <c r="V49" s="314">
        <v>18616.07</v>
      </c>
      <c r="W49" s="306">
        <v>8172454.7299999995</v>
      </c>
      <c r="X49" s="314">
        <v>9153149.2976000011</v>
      </c>
      <c r="Y49" s="286" t="s">
        <v>473</v>
      </c>
      <c r="Z49" s="308">
        <v>2014</v>
      </c>
      <c r="AA49" s="286" t="s">
        <v>490</v>
      </c>
      <c r="AB49" s="309"/>
      <c r="AC49" s="310"/>
      <c r="AD49" s="311"/>
      <c r="AE49" s="315"/>
      <c r="AF49" s="316"/>
      <c r="AG49" s="317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</row>
    <row r="50" spans="1:48" s="319" customFormat="1" ht="102" x14ac:dyDescent="0.25">
      <c r="A50" s="286" t="s">
        <v>528</v>
      </c>
      <c r="B50" s="301" t="s">
        <v>18</v>
      </c>
      <c r="C50" s="260" t="s">
        <v>515</v>
      </c>
      <c r="D50" s="262" t="s">
        <v>481</v>
      </c>
      <c r="E50" s="262"/>
      <c r="F50" s="262" t="s">
        <v>516</v>
      </c>
      <c r="G50" s="262"/>
      <c r="H50" s="262" t="s">
        <v>529</v>
      </c>
      <c r="I50" s="312"/>
      <c r="J50" s="313" t="s">
        <v>19</v>
      </c>
      <c r="K50" s="286">
        <v>60</v>
      </c>
      <c r="L50" s="313">
        <v>230000000</v>
      </c>
      <c r="M50" s="264" t="s">
        <v>20</v>
      </c>
      <c r="N50" s="302" t="s">
        <v>22</v>
      </c>
      <c r="O50" s="313" t="s">
        <v>434</v>
      </c>
      <c r="P50" s="302" t="s">
        <v>435</v>
      </c>
      <c r="Q50" s="303" t="s">
        <v>484</v>
      </c>
      <c r="R50" s="286" t="s">
        <v>471</v>
      </c>
      <c r="S50" s="286">
        <v>839</v>
      </c>
      <c r="T50" s="304" t="s">
        <v>472</v>
      </c>
      <c r="U50" s="259">
        <v>250</v>
      </c>
      <c r="V50" s="314">
        <v>18616.07</v>
      </c>
      <c r="W50" s="306">
        <v>4654017.5</v>
      </c>
      <c r="X50" s="314">
        <v>5212499.6000000006</v>
      </c>
      <c r="Y50" s="286" t="s">
        <v>473</v>
      </c>
      <c r="Z50" s="308">
        <v>2014</v>
      </c>
      <c r="AA50" s="286" t="s">
        <v>490</v>
      </c>
      <c r="AB50" s="309"/>
      <c r="AC50" s="310"/>
      <c r="AD50" s="311"/>
      <c r="AE50" s="315"/>
      <c r="AF50" s="316"/>
      <c r="AG50" s="317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</row>
    <row r="51" spans="1:48" s="319" customFormat="1" ht="102" x14ac:dyDescent="0.25">
      <c r="A51" s="286" t="s">
        <v>530</v>
      </c>
      <c r="B51" s="301" t="s">
        <v>18</v>
      </c>
      <c r="C51" s="260" t="s">
        <v>515</v>
      </c>
      <c r="D51" s="262" t="s">
        <v>481</v>
      </c>
      <c r="E51" s="262"/>
      <c r="F51" s="262" t="s">
        <v>516</v>
      </c>
      <c r="G51" s="262"/>
      <c r="H51" s="262" t="s">
        <v>531</v>
      </c>
      <c r="I51" s="312"/>
      <c r="J51" s="313" t="s">
        <v>19</v>
      </c>
      <c r="K51" s="286">
        <v>60</v>
      </c>
      <c r="L51" s="313">
        <v>230000000</v>
      </c>
      <c r="M51" s="264" t="s">
        <v>20</v>
      </c>
      <c r="N51" s="302" t="s">
        <v>22</v>
      </c>
      <c r="O51" s="313" t="s">
        <v>434</v>
      </c>
      <c r="P51" s="302" t="s">
        <v>435</v>
      </c>
      <c r="Q51" s="303" t="s">
        <v>484</v>
      </c>
      <c r="R51" s="286" t="s">
        <v>471</v>
      </c>
      <c r="S51" s="286">
        <v>839</v>
      </c>
      <c r="T51" s="304" t="s">
        <v>472</v>
      </c>
      <c r="U51" s="259">
        <v>132</v>
      </c>
      <c r="V51" s="314">
        <v>18616.07</v>
      </c>
      <c r="W51" s="306">
        <v>2457321.2399999998</v>
      </c>
      <c r="X51" s="314">
        <v>2752199.7888000002</v>
      </c>
      <c r="Y51" s="286" t="s">
        <v>473</v>
      </c>
      <c r="Z51" s="308">
        <v>2014</v>
      </c>
      <c r="AA51" s="286" t="s">
        <v>490</v>
      </c>
      <c r="AB51" s="309"/>
      <c r="AC51" s="310"/>
      <c r="AD51" s="311"/>
      <c r="AE51" s="315"/>
      <c r="AF51" s="316"/>
      <c r="AG51" s="317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</row>
    <row r="52" spans="1:48" s="319" customFormat="1" ht="102" x14ac:dyDescent="0.25">
      <c r="A52" s="286" t="s">
        <v>532</v>
      </c>
      <c r="B52" s="301" t="s">
        <v>18</v>
      </c>
      <c r="C52" s="260" t="s">
        <v>515</v>
      </c>
      <c r="D52" s="262" t="s">
        <v>481</v>
      </c>
      <c r="E52" s="262"/>
      <c r="F52" s="262" t="s">
        <v>516</v>
      </c>
      <c r="G52" s="262"/>
      <c r="H52" s="262" t="s">
        <v>533</v>
      </c>
      <c r="I52" s="312"/>
      <c r="J52" s="313" t="s">
        <v>19</v>
      </c>
      <c r="K52" s="286">
        <v>60</v>
      </c>
      <c r="L52" s="313">
        <v>230000000</v>
      </c>
      <c r="M52" s="264" t="s">
        <v>20</v>
      </c>
      <c r="N52" s="302" t="s">
        <v>22</v>
      </c>
      <c r="O52" s="313" t="s">
        <v>434</v>
      </c>
      <c r="P52" s="302" t="s">
        <v>435</v>
      </c>
      <c r="Q52" s="303" t="s">
        <v>484</v>
      </c>
      <c r="R52" s="286" t="s">
        <v>471</v>
      </c>
      <c r="S52" s="286">
        <v>839</v>
      </c>
      <c r="T52" s="304" t="s">
        <v>472</v>
      </c>
      <c r="U52" s="259">
        <v>40</v>
      </c>
      <c r="V52" s="314">
        <v>18616.07</v>
      </c>
      <c r="W52" s="306">
        <v>744642.8</v>
      </c>
      <c r="X52" s="314">
        <v>833999.9360000001</v>
      </c>
      <c r="Y52" s="286" t="s">
        <v>473</v>
      </c>
      <c r="Z52" s="308">
        <v>2014</v>
      </c>
      <c r="AA52" s="286" t="s">
        <v>490</v>
      </c>
      <c r="AB52" s="309"/>
      <c r="AC52" s="310"/>
      <c r="AD52" s="311"/>
      <c r="AE52" s="315"/>
      <c r="AF52" s="316"/>
      <c r="AG52" s="317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</row>
    <row r="53" spans="1:48" s="321" customFormat="1" ht="102" x14ac:dyDescent="0.25">
      <c r="A53" s="286" t="s">
        <v>534</v>
      </c>
      <c r="B53" s="301" t="s">
        <v>18</v>
      </c>
      <c r="C53" s="260" t="s">
        <v>515</v>
      </c>
      <c r="D53" s="262" t="s">
        <v>481</v>
      </c>
      <c r="E53" s="262"/>
      <c r="F53" s="262" t="s">
        <v>516</v>
      </c>
      <c r="G53" s="262"/>
      <c r="H53" s="262" t="s">
        <v>535</v>
      </c>
      <c r="I53" s="262"/>
      <c r="J53" s="276" t="s">
        <v>19</v>
      </c>
      <c r="K53" s="286">
        <v>60</v>
      </c>
      <c r="L53" s="276">
        <v>230000000</v>
      </c>
      <c r="M53" s="264" t="s">
        <v>20</v>
      </c>
      <c r="N53" s="302" t="s">
        <v>21</v>
      </c>
      <c r="O53" s="276" t="s">
        <v>434</v>
      </c>
      <c r="P53" s="302" t="s">
        <v>435</v>
      </c>
      <c r="Q53" s="303" t="s">
        <v>484</v>
      </c>
      <c r="R53" s="286" t="s">
        <v>471</v>
      </c>
      <c r="S53" s="286">
        <v>839</v>
      </c>
      <c r="T53" s="304" t="s">
        <v>472</v>
      </c>
      <c r="U53" s="259">
        <v>14</v>
      </c>
      <c r="V53" s="305">
        <v>22999.999999999996</v>
      </c>
      <c r="W53" s="306">
        <v>321999.99999999994</v>
      </c>
      <c r="X53" s="314">
        <v>360639.99999999994</v>
      </c>
      <c r="Y53" s="286" t="s">
        <v>473</v>
      </c>
      <c r="Z53" s="308">
        <v>2014</v>
      </c>
      <c r="AA53" s="286" t="s">
        <v>285</v>
      </c>
      <c r="AB53" s="309"/>
      <c r="AC53" s="310"/>
      <c r="AD53" s="311"/>
      <c r="AE53" s="320"/>
      <c r="AF53" s="320"/>
      <c r="AG53" s="317"/>
      <c r="AH53" s="320"/>
      <c r="AI53" s="320"/>
    </row>
    <row r="54" spans="1:48" s="319" customFormat="1" ht="102" x14ac:dyDescent="0.25">
      <c r="A54" s="286" t="s">
        <v>536</v>
      </c>
      <c r="B54" s="301" t="s">
        <v>18</v>
      </c>
      <c r="C54" s="260" t="s">
        <v>515</v>
      </c>
      <c r="D54" s="262" t="s">
        <v>481</v>
      </c>
      <c r="E54" s="262"/>
      <c r="F54" s="262" t="s">
        <v>516</v>
      </c>
      <c r="G54" s="262"/>
      <c r="H54" s="262" t="s">
        <v>537</v>
      </c>
      <c r="I54" s="312"/>
      <c r="J54" s="313" t="s">
        <v>19</v>
      </c>
      <c r="K54" s="286">
        <v>60</v>
      </c>
      <c r="L54" s="313">
        <v>230000000</v>
      </c>
      <c r="M54" s="264" t="s">
        <v>20</v>
      </c>
      <c r="N54" s="302" t="s">
        <v>22</v>
      </c>
      <c r="O54" s="313" t="s">
        <v>434</v>
      </c>
      <c r="P54" s="302" t="s">
        <v>435</v>
      </c>
      <c r="Q54" s="303" t="s">
        <v>484</v>
      </c>
      <c r="R54" s="286" t="s">
        <v>471</v>
      </c>
      <c r="S54" s="286">
        <v>839</v>
      </c>
      <c r="T54" s="304" t="s">
        <v>472</v>
      </c>
      <c r="U54" s="259">
        <v>11</v>
      </c>
      <c r="V54" s="314">
        <v>18616.07</v>
      </c>
      <c r="W54" s="306">
        <v>204776.77</v>
      </c>
      <c r="X54" s="314">
        <v>229349.98240000001</v>
      </c>
      <c r="Y54" s="286" t="s">
        <v>473</v>
      </c>
      <c r="Z54" s="308">
        <v>2014</v>
      </c>
      <c r="AA54" s="286" t="s">
        <v>490</v>
      </c>
      <c r="AB54" s="309"/>
      <c r="AC54" s="310"/>
      <c r="AD54" s="311"/>
      <c r="AE54" s="315"/>
      <c r="AF54" s="316"/>
      <c r="AG54" s="317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</row>
    <row r="55" spans="1:48" s="319" customFormat="1" ht="76.5" x14ac:dyDescent="0.25">
      <c r="A55" s="286" t="s">
        <v>538</v>
      </c>
      <c r="B55" s="301" t="s">
        <v>18</v>
      </c>
      <c r="C55" s="260" t="s">
        <v>539</v>
      </c>
      <c r="D55" s="262" t="s">
        <v>540</v>
      </c>
      <c r="E55" s="262"/>
      <c r="F55" s="262" t="s">
        <v>541</v>
      </c>
      <c r="G55" s="262"/>
      <c r="H55" s="262" t="s">
        <v>542</v>
      </c>
      <c r="I55" s="262"/>
      <c r="J55" s="276" t="s">
        <v>19</v>
      </c>
      <c r="K55" s="286">
        <v>50</v>
      </c>
      <c r="L55" s="276">
        <v>230000000</v>
      </c>
      <c r="M55" s="264" t="s">
        <v>20</v>
      </c>
      <c r="N55" s="302" t="s">
        <v>21</v>
      </c>
      <c r="O55" s="276" t="s">
        <v>434</v>
      </c>
      <c r="P55" s="302" t="s">
        <v>435</v>
      </c>
      <c r="Q55" s="303" t="s">
        <v>484</v>
      </c>
      <c r="R55" s="286" t="s">
        <v>471</v>
      </c>
      <c r="S55" s="286">
        <v>715</v>
      </c>
      <c r="T55" s="259" t="s">
        <v>543</v>
      </c>
      <c r="U55" s="259">
        <v>71</v>
      </c>
      <c r="V55" s="314">
        <v>12053.57</v>
      </c>
      <c r="W55" s="306">
        <f t="shared" ref="W55:W82" si="2">V55*U55</f>
        <v>855803.47</v>
      </c>
      <c r="X55" s="314">
        <f t="shared" ref="X55:X82" si="3">W55*1.12</f>
        <v>958499.88640000008</v>
      </c>
      <c r="Y55" s="286" t="s">
        <v>473</v>
      </c>
      <c r="Z55" s="308">
        <v>2014</v>
      </c>
      <c r="AA55" s="286" t="s">
        <v>544</v>
      </c>
      <c r="AB55" s="309"/>
      <c r="AC55" s="310"/>
      <c r="AD55" s="311"/>
      <c r="AE55" s="315"/>
      <c r="AF55" s="316"/>
      <c r="AG55" s="317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</row>
    <row r="56" spans="1:48" s="319" customFormat="1" ht="76.5" x14ac:dyDescent="0.25">
      <c r="A56" s="286" t="s">
        <v>545</v>
      </c>
      <c r="B56" s="301" t="s">
        <v>18</v>
      </c>
      <c r="C56" s="260" t="s">
        <v>539</v>
      </c>
      <c r="D56" s="262" t="s">
        <v>540</v>
      </c>
      <c r="E56" s="262"/>
      <c r="F56" s="262" t="s">
        <v>541</v>
      </c>
      <c r="G56" s="262"/>
      <c r="H56" s="262" t="s">
        <v>546</v>
      </c>
      <c r="I56" s="262"/>
      <c r="J56" s="276" t="s">
        <v>19</v>
      </c>
      <c r="K56" s="286">
        <v>50</v>
      </c>
      <c r="L56" s="276">
        <v>230000000</v>
      </c>
      <c r="M56" s="264" t="s">
        <v>20</v>
      </c>
      <c r="N56" s="302" t="s">
        <v>21</v>
      </c>
      <c r="O56" s="276" t="s">
        <v>434</v>
      </c>
      <c r="P56" s="302" t="s">
        <v>435</v>
      </c>
      <c r="Q56" s="303" t="s">
        <v>484</v>
      </c>
      <c r="R56" s="286" t="s">
        <v>471</v>
      </c>
      <c r="S56" s="286">
        <v>715</v>
      </c>
      <c r="T56" s="259" t="s">
        <v>543</v>
      </c>
      <c r="U56" s="259">
        <v>154</v>
      </c>
      <c r="V56" s="314">
        <v>12053.57</v>
      </c>
      <c r="W56" s="306">
        <f t="shared" si="2"/>
        <v>1856249.78</v>
      </c>
      <c r="X56" s="314">
        <f t="shared" si="3"/>
        <v>2078999.7536000002</v>
      </c>
      <c r="Y56" s="286" t="s">
        <v>473</v>
      </c>
      <c r="Z56" s="308">
        <v>2014</v>
      </c>
      <c r="AA56" s="286" t="s">
        <v>544</v>
      </c>
      <c r="AB56" s="309"/>
      <c r="AC56" s="310"/>
      <c r="AD56" s="311"/>
      <c r="AE56" s="315"/>
      <c r="AF56" s="316"/>
      <c r="AG56" s="317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</row>
    <row r="57" spans="1:48" s="319" customFormat="1" ht="76.5" x14ac:dyDescent="0.25">
      <c r="A57" s="286" t="s">
        <v>547</v>
      </c>
      <c r="B57" s="301" t="s">
        <v>18</v>
      </c>
      <c r="C57" s="260" t="s">
        <v>539</v>
      </c>
      <c r="D57" s="262" t="s">
        <v>540</v>
      </c>
      <c r="E57" s="262"/>
      <c r="F57" s="262" t="s">
        <v>541</v>
      </c>
      <c r="G57" s="262"/>
      <c r="H57" s="262" t="s">
        <v>548</v>
      </c>
      <c r="I57" s="262"/>
      <c r="J57" s="276" t="s">
        <v>19</v>
      </c>
      <c r="K57" s="286">
        <v>50</v>
      </c>
      <c r="L57" s="276">
        <v>230000000</v>
      </c>
      <c r="M57" s="264" t="s">
        <v>20</v>
      </c>
      <c r="N57" s="302" t="s">
        <v>21</v>
      </c>
      <c r="O57" s="276" t="s">
        <v>434</v>
      </c>
      <c r="P57" s="302" t="s">
        <v>435</v>
      </c>
      <c r="Q57" s="303" t="s">
        <v>484</v>
      </c>
      <c r="R57" s="286" t="s">
        <v>471</v>
      </c>
      <c r="S57" s="286">
        <v>715</v>
      </c>
      <c r="T57" s="259" t="s">
        <v>543</v>
      </c>
      <c r="U57" s="259">
        <v>283</v>
      </c>
      <c r="V57" s="314">
        <v>12053.57</v>
      </c>
      <c r="W57" s="306">
        <f t="shared" si="2"/>
        <v>3411160.31</v>
      </c>
      <c r="X57" s="314">
        <f t="shared" si="3"/>
        <v>3820499.5472000004</v>
      </c>
      <c r="Y57" s="286" t="s">
        <v>473</v>
      </c>
      <c r="Z57" s="308">
        <v>2014</v>
      </c>
      <c r="AA57" s="286" t="s">
        <v>490</v>
      </c>
      <c r="AB57" s="309"/>
      <c r="AC57" s="310"/>
      <c r="AD57" s="311"/>
      <c r="AE57" s="315"/>
      <c r="AF57" s="316"/>
      <c r="AG57" s="317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</row>
    <row r="58" spans="1:48" s="319" customFormat="1" ht="76.5" x14ac:dyDescent="0.25">
      <c r="A58" s="286" t="s">
        <v>549</v>
      </c>
      <c r="B58" s="301" t="s">
        <v>18</v>
      </c>
      <c r="C58" s="260" t="s">
        <v>539</v>
      </c>
      <c r="D58" s="262" t="s">
        <v>540</v>
      </c>
      <c r="E58" s="262"/>
      <c r="F58" s="262" t="s">
        <v>541</v>
      </c>
      <c r="G58" s="262"/>
      <c r="H58" s="262" t="s">
        <v>550</v>
      </c>
      <c r="I58" s="262"/>
      <c r="J58" s="276" t="s">
        <v>19</v>
      </c>
      <c r="K58" s="286">
        <v>50</v>
      </c>
      <c r="L58" s="276">
        <v>230000000</v>
      </c>
      <c r="M58" s="264" t="s">
        <v>20</v>
      </c>
      <c r="N58" s="302" t="s">
        <v>21</v>
      </c>
      <c r="O58" s="276" t="s">
        <v>434</v>
      </c>
      <c r="P58" s="302" t="s">
        <v>435</v>
      </c>
      <c r="Q58" s="303" t="s">
        <v>484</v>
      </c>
      <c r="R58" s="286" t="s">
        <v>471</v>
      </c>
      <c r="S58" s="286">
        <v>715</v>
      </c>
      <c r="T58" s="259" t="s">
        <v>543</v>
      </c>
      <c r="U58" s="259">
        <v>307</v>
      </c>
      <c r="V58" s="314">
        <v>12053.57</v>
      </c>
      <c r="W58" s="306">
        <f t="shared" si="2"/>
        <v>3700445.9899999998</v>
      </c>
      <c r="X58" s="314">
        <f t="shared" si="3"/>
        <v>4144499.5088</v>
      </c>
      <c r="Y58" s="286" t="s">
        <v>473</v>
      </c>
      <c r="Z58" s="308">
        <v>2014</v>
      </c>
      <c r="AA58" s="286" t="s">
        <v>490</v>
      </c>
      <c r="AB58" s="309"/>
      <c r="AC58" s="310"/>
      <c r="AD58" s="311"/>
      <c r="AE58" s="315"/>
      <c r="AF58" s="316"/>
      <c r="AG58" s="317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</row>
    <row r="59" spans="1:48" s="319" customFormat="1" ht="76.5" x14ac:dyDescent="0.25">
      <c r="A59" s="286" t="s">
        <v>551</v>
      </c>
      <c r="B59" s="301" t="s">
        <v>18</v>
      </c>
      <c r="C59" s="260" t="s">
        <v>539</v>
      </c>
      <c r="D59" s="262" t="s">
        <v>540</v>
      </c>
      <c r="E59" s="262"/>
      <c r="F59" s="262" t="s">
        <v>541</v>
      </c>
      <c r="G59" s="262"/>
      <c r="H59" s="262" t="s">
        <v>552</v>
      </c>
      <c r="I59" s="262"/>
      <c r="J59" s="276" t="s">
        <v>19</v>
      </c>
      <c r="K59" s="286">
        <v>50</v>
      </c>
      <c r="L59" s="276">
        <v>230000000</v>
      </c>
      <c r="M59" s="264" t="s">
        <v>20</v>
      </c>
      <c r="N59" s="302" t="s">
        <v>21</v>
      </c>
      <c r="O59" s="276" t="s">
        <v>434</v>
      </c>
      <c r="P59" s="302" t="s">
        <v>435</v>
      </c>
      <c r="Q59" s="303" t="s">
        <v>484</v>
      </c>
      <c r="R59" s="286" t="s">
        <v>471</v>
      </c>
      <c r="S59" s="286">
        <v>715</v>
      </c>
      <c r="T59" s="259" t="s">
        <v>543</v>
      </c>
      <c r="U59" s="259">
        <v>631</v>
      </c>
      <c r="V59" s="314">
        <v>12053.571428571428</v>
      </c>
      <c r="W59" s="306">
        <f t="shared" si="2"/>
        <v>7605803.5714285709</v>
      </c>
      <c r="X59" s="314">
        <f t="shared" si="3"/>
        <v>8518500</v>
      </c>
      <c r="Y59" s="286" t="s">
        <v>473</v>
      </c>
      <c r="Z59" s="308">
        <v>2014</v>
      </c>
      <c r="AA59" s="286" t="s">
        <v>490</v>
      </c>
      <c r="AB59" s="309"/>
      <c r="AC59" s="310"/>
      <c r="AD59" s="311"/>
      <c r="AE59" s="315"/>
      <c r="AF59" s="316"/>
      <c r="AG59" s="317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</row>
    <row r="60" spans="1:48" s="319" customFormat="1" ht="76.5" x14ac:dyDescent="0.25">
      <c r="A60" s="286" t="s">
        <v>553</v>
      </c>
      <c r="B60" s="301" t="s">
        <v>18</v>
      </c>
      <c r="C60" s="260" t="s">
        <v>539</v>
      </c>
      <c r="D60" s="262" t="s">
        <v>540</v>
      </c>
      <c r="E60" s="262"/>
      <c r="F60" s="262" t="s">
        <v>541</v>
      </c>
      <c r="G60" s="262"/>
      <c r="H60" s="262" t="s">
        <v>554</v>
      </c>
      <c r="I60" s="262"/>
      <c r="J60" s="276" t="s">
        <v>19</v>
      </c>
      <c r="K60" s="286">
        <v>50</v>
      </c>
      <c r="L60" s="276">
        <v>230000000</v>
      </c>
      <c r="M60" s="264" t="s">
        <v>20</v>
      </c>
      <c r="N60" s="302" t="s">
        <v>21</v>
      </c>
      <c r="O60" s="276" t="s">
        <v>434</v>
      </c>
      <c r="P60" s="302" t="s">
        <v>435</v>
      </c>
      <c r="Q60" s="303" t="s">
        <v>484</v>
      </c>
      <c r="R60" s="286" t="s">
        <v>471</v>
      </c>
      <c r="S60" s="286">
        <v>715</v>
      </c>
      <c r="T60" s="259" t="s">
        <v>543</v>
      </c>
      <c r="U60" s="259">
        <v>1303</v>
      </c>
      <c r="V60" s="314">
        <v>12053.56</v>
      </c>
      <c r="W60" s="306">
        <f t="shared" si="2"/>
        <v>15705788.68</v>
      </c>
      <c r="X60" s="314">
        <f t="shared" si="3"/>
        <v>17590483.321600001</v>
      </c>
      <c r="Y60" s="286" t="s">
        <v>473</v>
      </c>
      <c r="Z60" s="308">
        <v>2014</v>
      </c>
      <c r="AA60" s="286" t="s">
        <v>490</v>
      </c>
      <c r="AB60" s="309"/>
      <c r="AC60" s="310"/>
      <c r="AD60" s="311"/>
      <c r="AE60" s="315"/>
      <c r="AF60" s="316"/>
      <c r="AG60" s="317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</row>
    <row r="61" spans="1:48" s="319" customFormat="1" ht="76.5" x14ac:dyDescent="0.25">
      <c r="A61" s="286" t="s">
        <v>555</v>
      </c>
      <c r="B61" s="301" t="s">
        <v>18</v>
      </c>
      <c r="C61" s="260" t="s">
        <v>539</v>
      </c>
      <c r="D61" s="262" t="s">
        <v>540</v>
      </c>
      <c r="E61" s="262"/>
      <c r="F61" s="262" t="s">
        <v>541</v>
      </c>
      <c r="G61" s="262"/>
      <c r="H61" s="262" t="s">
        <v>556</v>
      </c>
      <c r="I61" s="262"/>
      <c r="J61" s="276" t="s">
        <v>19</v>
      </c>
      <c r="K61" s="286">
        <v>50</v>
      </c>
      <c r="L61" s="276">
        <v>230000000</v>
      </c>
      <c r="M61" s="264" t="s">
        <v>20</v>
      </c>
      <c r="N61" s="302" t="s">
        <v>21</v>
      </c>
      <c r="O61" s="276" t="s">
        <v>434</v>
      </c>
      <c r="P61" s="302" t="s">
        <v>435</v>
      </c>
      <c r="Q61" s="303" t="s">
        <v>484</v>
      </c>
      <c r="R61" s="286" t="s">
        <v>471</v>
      </c>
      <c r="S61" s="286">
        <v>715</v>
      </c>
      <c r="T61" s="259" t="s">
        <v>543</v>
      </c>
      <c r="U61" s="259">
        <v>2007</v>
      </c>
      <c r="V61" s="314">
        <v>12053.56</v>
      </c>
      <c r="W61" s="306">
        <f t="shared" si="2"/>
        <v>24191494.919999998</v>
      </c>
      <c r="X61" s="314">
        <f t="shared" si="3"/>
        <v>27094474.310400002</v>
      </c>
      <c r="Y61" s="286" t="s">
        <v>473</v>
      </c>
      <c r="Z61" s="308">
        <v>2014</v>
      </c>
      <c r="AA61" s="286" t="s">
        <v>490</v>
      </c>
      <c r="AB61" s="309"/>
      <c r="AC61" s="310"/>
      <c r="AD61" s="311"/>
      <c r="AE61" s="315"/>
      <c r="AF61" s="316"/>
      <c r="AG61" s="317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</row>
    <row r="62" spans="1:48" s="319" customFormat="1" ht="76.5" x14ac:dyDescent="0.25">
      <c r="A62" s="286" t="s">
        <v>557</v>
      </c>
      <c r="B62" s="301" t="s">
        <v>18</v>
      </c>
      <c r="C62" s="260" t="s">
        <v>539</v>
      </c>
      <c r="D62" s="262" t="s">
        <v>540</v>
      </c>
      <c r="E62" s="262"/>
      <c r="F62" s="262" t="s">
        <v>541</v>
      </c>
      <c r="G62" s="262"/>
      <c r="H62" s="262" t="s">
        <v>558</v>
      </c>
      <c r="I62" s="262"/>
      <c r="J62" s="276" t="s">
        <v>19</v>
      </c>
      <c r="K62" s="286">
        <v>50</v>
      </c>
      <c r="L62" s="276">
        <v>230000000</v>
      </c>
      <c r="M62" s="264" t="s">
        <v>20</v>
      </c>
      <c r="N62" s="302" t="s">
        <v>21</v>
      </c>
      <c r="O62" s="276" t="s">
        <v>434</v>
      </c>
      <c r="P62" s="302" t="s">
        <v>435</v>
      </c>
      <c r="Q62" s="303" t="s">
        <v>484</v>
      </c>
      <c r="R62" s="286" t="s">
        <v>471</v>
      </c>
      <c r="S62" s="286">
        <v>715</v>
      </c>
      <c r="T62" s="259" t="s">
        <v>543</v>
      </c>
      <c r="U62" s="259">
        <v>1315</v>
      </c>
      <c r="V62" s="314">
        <v>12053.56</v>
      </c>
      <c r="W62" s="306">
        <f t="shared" si="2"/>
        <v>15850431.399999999</v>
      </c>
      <c r="X62" s="314">
        <f t="shared" si="3"/>
        <v>17752483.168000001</v>
      </c>
      <c r="Y62" s="286" t="s">
        <v>473</v>
      </c>
      <c r="Z62" s="308">
        <v>2014</v>
      </c>
      <c r="AA62" s="286" t="s">
        <v>490</v>
      </c>
      <c r="AB62" s="309"/>
      <c r="AC62" s="310"/>
      <c r="AD62" s="311"/>
      <c r="AE62" s="315"/>
      <c r="AF62" s="316"/>
      <c r="AG62" s="317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</row>
    <row r="63" spans="1:48" s="319" customFormat="1" ht="76.5" x14ac:dyDescent="0.25">
      <c r="A63" s="286" t="s">
        <v>559</v>
      </c>
      <c r="B63" s="301" t="s">
        <v>18</v>
      </c>
      <c r="C63" s="260" t="s">
        <v>539</v>
      </c>
      <c r="D63" s="262" t="s">
        <v>540</v>
      </c>
      <c r="E63" s="262"/>
      <c r="F63" s="262" t="s">
        <v>541</v>
      </c>
      <c r="G63" s="262"/>
      <c r="H63" s="262" t="s">
        <v>560</v>
      </c>
      <c r="I63" s="262"/>
      <c r="J63" s="276" t="s">
        <v>19</v>
      </c>
      <c r="K63" s="286">
        <v>50</v>
      </c>
      <c r="L63" s="276">
        <v>230000000</v>
      </c>
      <c r="M63" s="264" t="s">
        <v>20</v>
      </c>
      <c r="N63" s="302" t="s">
        <v>21</v>
      </c>
      <c r="O63" s="276" t="s">
        <v>434</v>
      </c>
      <c r="P63" s="302" t="s">
        <v>435</v>
      </c>
      <c r="Q63" s="303" t="s">
        <v>484</v>
      </c>
      <c r="R63" s="286" t="s">
        <v>471</v>
      </c>
      <c r="S63" s="286">
        <v>715</v>
      </c>
      <c r="T63" s="259" t="s">
        <v>543</v>
      </c>
      <c r="U63" s="259">
        <v>445</v>
      </c>
      <c r="V63" s="314">
        <v>12051.06</v>
      </c>
      <c r="W63" s="306">
        <f t="shared" si="2"/>
        <v>5362721.7</v>
      </c>
      <c r="X63" s="314">
        <f t="shared" si="3"/>
        <v>6006248.3040000005</v>
      </c>
      <c r="Y63" s="286" t="s">
        <v>473</v>
      </c>
      <c r="Z63" s="308">
        <v>2014</v>
      </c>
      <c r="AA63" s="286" t="s">
        <v>490</v>
      </c>
      <c r="AB63" s="309"/>
      <c r="AC63" s="310"/>
      <c r="AD63" s="311"/>
      <c r="AE63" s="315"/>
      <c r="AF63" s="316"/>
      <c r="AG63" s="317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</row>
    <row r="64" spans="1:48" s="319" customFormat="1" ht="76.5" x14ac:dyDescent="0.25">
      <c r="A64" s="286" t="s">
        <v>561</v>
      </c>
      <c r="B64" s="301" t="s">
        <v>18</v>
      </c>
      <c r="C64" s="260" t="s">
        <v>539</v>
      </c>
      <c r="D64" s="262" t="s">
        <v>540</v>
      </c>
      <c r="E64" s="262"/>
      <c r="F64" s="262" t="s">
        <v>541</v>
      </c>
      <c r="G64" s="262"/>
      <c r="H64" s="262" t="s">
        <v>562</v>
      </c>
      <c r="I64" s="262"/>
      <c r="J64" s="276" t="s">
        <v>19</v>
      </c>
      <c r="K64" s="286">
        <v>50</v>
      </c>
      <c r="L64" s="276">
        <v>230000000</v>
      </c>
      <c r="M64" s="264" t="s">
        <v>20</v>
      </c>
      <c r="N64" s="302" t="s">
        <v>21</v>
      </c>
      <c r="O64" s="276" t="s">
        <v>434</v>
      </c>
      <c r="P64" s="302" t="s">
        <v>435</v>
      </c>
      <c r="Q64" s="303" t="s">
        <v>484</v>
      </c>
      <c r="R64" s="286" t="s">
        <v>471</v>
      </c>
      <c r="S64" s="286">
        <v>715</v>
      </c>
      <c r="T64" s="259" t="s">
        <v>543</v>
      </c>
      <c r="U64" s="259">
        <v>242</v>
      </c>
      <c r="V64" s="314">
        <v>12053.57</v>
      </c>
      <c r="W64" s="306">
        <f t="shared" si="2"/>
        <v>2916963.94</v>
      </c>
      <c r="X64" s="314">
        <f t="shared" si="3"/>
        <v>3266999.6128000002</v>
      </c>
      <c r="Y64" s="286" t="s">
        <v>473</v>
      </c>
      <c r="Z64" s="308">
        <v>2014</v>
      </c>
      <c r="AA64" s="286" t="s">
        <v>490</v>
      </c>
      <c r="AB64" s="309"/>
      <c r="AC64" s="310"/>
      <c r="AD64" s="311"/>
      <c r="AE64" s="315"/>
      <c r="AF64" s="316"/>
      <c r="AG64" s="317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</row>
    <row r="65" spans="1:48" s="319" customFormat="1" ht="76.5" x14ac:dyDescent="0.25">
      <c r="A65" s="286" t="s">
        <v>563</v>
      </c>
      <c r="B65" s="301" t="s">
        <v>18</v>
      </c>
      <c r="C65" s="260" t="s">
        <v>539</v>
      </c>
      <c r="D65" s="262" t="s">
        <v>540</v>
      </c>
      <c r="E65" s="262"/>
      <c r="F65" s="262" t="s">
        <v>541</v>
      </c>
      <c r="G65" s="262"/>
      <c r="H65" s="262" t="s">
        <v>564</v>
      </c>
      <c r="I65" s="262"/>
      <c r="J65" s="276" t="s">
        <v>19</v>
      </c>
      <c r="K65" s="286">
        <v>50</v>
      </c>
      <c r="L65" s="276">
        <v>230000000</v>
      </c>
      <c r="M65" s="264" t="s">
        <v>20</v>
      </c>
      <c r="N65" s="302" t="s">
        <v>21</v>
      </c>
      <c r="O65" s="276" t="s">
        <v>434</v>
      </c>
      <c r="P65" s="302" t="s">
        <v>435</v>
      </c>
      <c r="Q65" s="303" t="s">
        <v>484</v>
      </c>
      <c r="R65" s="286" t="s">
        <v>471</v>
      </c>
      <c r="S65" s="286">
        <v>715</v>
      </c>
      <c r="T65" s="259" t="s">
        <v>543</v>
      </c>
      <c r="U65" s="259">
        <v>17</v>
      </c>
      <c r="V65" s="314">
        <v>12053.57</v>
      </c>
      <c r="W65" s="306">
        <f t="shared" si="2"/>
        <v>204910.69</v>
      </c>
      <c r="X65" s="314">
        <f t="shared" si="3"/>
        <v>229499.97280000002</v>
      </c>
      <c r="Y65" s="286" t="s">
        <v>473</v>
      </c>
      <c r="Z65" s="308">
        <v>2014</v>
      </c>
      <c r="AA65" s="286" t="s">
        <v>490</v>
      </c>
      <c r="AB65" s="309"/>
      <c r="AC65" s="310"/>
      <c r="AD65" s="311"/>
      <c r="AE65" s="315"/>
      <c r="AF65" s="316"/>
      <c r="AG65" s="317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</row>
    <row r="66" spans="1:48" s="319" customFormat="1" ht="76.5" x14ac:dyDescent="0.25">
      <c r="A66" s="286" t="s">
        <v>565</v>
      </c>
      <c r="B66" s="301" t="s">
        <v>18</v>
      </c>
      <c r="C66" s="260" t="s">
        <v>539</v>
      </c>
      <c r="D66" s="262" t="s">
        <v>540</v>
      </c>
      <c r="E66" s="262"/>
      <c r="F66" s="262" t="s">
        <v>541</v>
      </c>
      <c r="G66" s="262"/>
      <c r="H66" s="262" t="s">
        <v>566</v>
      </c>
      <c r="I66" s="262"/>
      <c r="J66" s="276" t="s">
        <v>19</v>
      </c>
      <c r="K66" s="286">
        <v>50</v>
      </c>
      <c r="L66" s="276">
        <v>230000000</v>
      </c>
      <c r="M66" s="264" t="s">
        <v>20</v>
      </c>
      <c r="N66" s="302" t="s">
        <v>21</v>
      </c>
      <c r="O66" s="276" t="s">
        <v>434</v>
      </c>
      <c r="P66" s="302" t="s">
        <v>435</v>
      </c>
      <c r="Q66" s="303" t="s">
        <v>484</v>
      </c>
      <c r="R66" s="286" t="s">
        <v>471</v>
      </c>
      <c r="S66" s="286">
        <v>715</v>
      </c>
      <c r="T66" s="259" t="s">
        <v>543</v>
      </c>
      <c r="U66" s="259">
        <v>5</v>
      </c>
      <c r="V66" s="314">
        <v>12053.571428571428</v>
      </c>
      <c r="W66" s="306">
        <f t="shared" si="2"/>
        <v>60267.857142857138</v>
      </c>
      <c r="X66" s="314">
        <f t="shared" si="3"/>
        <v>67500</v>
      </c>
      <c r="Y66" s="286" t="s">
        <v>473</v>
      </c>
      <c r="Z66" s="308">
        <v>2014</v>
      </c>
      <c r="AA66" s="286" t="s">
        <v>490</v>
      </c>
      <c r="AB66" s="309"/>
      <c r="AC66" s="310"/>
      <c r="AD66" s="311"/>
      <c r="AE66" s="315"/>
      <c r="AF66" s="316"/>
      <c r="AG66" s="317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</row>
    <row r="67" spans="1:48" s="321" customFormat="1" ht="89.25" x14ac:dyDescent="0.25">
      <c r="A67" s="286" t="s">
        <v>567</v>
      </c>
      <c r="B67" s="301" t="s">
        <v>18</v>
      </c>
      <c r="C67" s="322" t="s">
        <v>568</v>
      </c>
      <c r="D67" s="262" t="s">
        <v>569</v>
      </c>
      <c r="E67" s="262"/>
      <c r="F67" s="262" t="s">
        <v>570</v>
      </c>
      <c r="G67" s="262"/>
      <c r="H67" s="262" t="s">
        <v>571</v>
      </c>
      <c r="I67" s="262"/>
      <c r="J67" s="276" t="s">
        <v>23</v>
      </c>
      <c r="K67" s="286">
        <v>0</v>
      </c>
      <c r="L67" s="276">
        <v>230000000</v>
      </c>
      <c r="M67" s="264" t="s">
        <v>20</v>
      </c>
      <c r="N67" s="302" t="s">
        <v>25</v>
      </c>
      <c r="O67" s="276" t="s">
        <v>434</v>
      </c>
      <c r="P67" s="302" t="s">
        <v>435</v>
      </c>
      <c r="Q67" s="303" t="s">
        <v>572</v>
      </c>
      <c r="R67" s="286" t="s">
        <v>437</v>
      </c>
      <c r="S67" s="286">
        <v>839</v>
      </c>
      <c r="T67" s="304" t="s">
        <v>472</v>
      </c>
      <c r="U67" s="259">
        <v>1</v>
      </c>
      <c r="V67" s="305">
        <v>3749999.9999999995</v>
      </c>
      <c r="W67" s="306">
        <f t="shared" si="2"/>
        <v>3749999.9999999995</v>
      </c>
      <c r="X67" s="314">
        <f t="shared" si="3"/>
        <v>4200000</v>
      </c>
      <c r="Y67" s="323"/>
      <c r="Z67" s="308">
        <v>2014</v>
      </c>
      <c r="AA67" s="286" t="s">
        <v>285</v>
      </c>
      <c r="AB67" s="310"/>
      <c r="AC67" s="320"/>
      <c r="AD67" s="320"/>
      <c r="AE67" s="320"/>
      <c r="AF67" s="320"/>
      <c r="AG67" s="320"/>
      <c r="AH67" s="320"/>
      <c r="AI67" s="320"/>
    </row>
    <row r="68" spans="1:48" s="321" customFormat="1" ht="140.25" x14ac:dyDescent="0.25">
      <c r="A68" s="286" t="s">
        <v>573</v>
      </c>
      <c r="B68" s="301" t="s">
        <v>18</v>
      </c>
      <c r="C68" s="322" t="s">
        <v>574</v>
      </c>
      <c r="D68" s="262" t="s">
        <v>575</v>
      </c>
      <c r="E68" s="262"/>
      <c r="F68" s="262" t="s">
        <v>576</v>
      </c>
      <c r="G68" s="262"/>
      <c r="H68" s="262" t="s">
        <v>577</v>
      </c>
      <c r="I68" s="262"/>
      <c r="J68" s="276" t="s">
        <v>23</v>
      </c>
      <c r="K68" s="286">
        <v>0</v>
      </c>
      <c r="L68" s="276">
        <v>230000000</v>
      </c>
      <c r="M68" s="264" t="s">
        <v>20</v>
      </c>
      <c r="N68" s="302" t="s">
        <v>25</v>
      </c>
      <c r="O68" s="276" t="s">
        <v>434</v>
      </c>
      <c r="P68" s="302" t="s">
        <v>435</v>
      </c>
      <c r="Q68" s="303" t="s">
        <v>578</v>
      </c>
      <c r="R68" s="286" t="s">
        <v>437</v>
      </c>
      <c r="S68" s="286">
        <v>839</v>
      </c>
      <c r="T68" s="304" t="s">
        <v>472</v>
      </c>
      <c r="U68" s="259">
        <v>1</v>
      </c>
      <c r="V68" s="305">
        <v>2003227.6785714284</v>
      </c>
      <c r="W68" s="306">
        <f t="shared" si="2"/>
        <v>2003227.6785714284</v>
      </c>
      <c r="X68" s="314">
        <f t="shared" si="3"/>
        <v>2243615</v>
      </c>
      <c r="Y68" s="323"/>
      <c r="Z68" s="308">
        <v>2014</v>
      </c>
      <c r="AA68" s="286" t="s">
        <v>273</v>
      </c>
      <c r="AB68" s="310"/>
      <c r="AC68" s="320"/>
      <c r="AD68" s="320"/>
      <c r="AE68" s="320"/>
      <c r="AF68" s="320"/>
      <c r="AG68" s="320"/>
      <c r="AH68" s="320"/>
      <c r="AI68" s="320"/>
    </row>
    <row r="69" spans="1:48" s="321" customFormat="1" ht="76.5" x14ac:dyDescent="0.25">
      <c r="A69" s="286" t="s">
        <v>579</v>
      </c>
      <c r="B69" s="301" t="s">
        <v>18</v>
      </c>
      <c r="C69" s="260" t="s">
        <v>580</v>
      </c>
      <c r="D69" s="262" t="s">
        <v>581</v>
      </c>
      <c r="E69" s="262"/>
      <c r="F69" s="262" t="s">
        <v>582</v>
      </c>
      <c r="G69" s="262"/>
      <c r="H69" s="262" t="s">
        <v>583</v>
      </c>
      <c r="I69" s="262"/>
      <c r="J69" s="276" t="s">
        <v>19</v>
      </c>
      <c r="K69" s="286">
        <v>0</v>
      </c>
      <c r="L69" s="276">
        <v>230000000</v>
      </c>
      <c r="M69" s="264" t="s">
        <v>20</v>
      </c>
      <c r="N69" s="302" t="s">
        <v>25</v>
      </c>
      <c r="O69" s="276" t="s">
        <v>434</v>
      </c>
      <c r="P69" s="302" t="s">
        <v>435</v>
      </c>
      <c r="Q69" s="303" t="s">
        <v>572</v>
      </c>
      <c r="R69" s="286" t="s">
        <v>437</v>
      </c>
      <c r="S69" s="286">
        <v>839</v>
      </c>
      <c r="T69" s="304" t="s">
        <v>472</v>
      </c>
      <c r="U69" s="259">
        <v>2</v>
      </c>
      <c r="V69" s="305">
        <v>12187499.999999998</v>
      </c>
      <c r="W69" s="306">
        <f t="shared" si="2"/>
        <v>24374999.999999996</v>
      </c>
      <c r="X69" s="314">
        <f t="shared" si="3"/>
        <v>27300000</v>
      </c>
      <c r="Y69" s="323"/>
      <c r="Z69" s="308">
        <v>2014</v>
      </c>
      <c r="AA69" s="286" t="s">
        <v>273</v>
      </c>
      <c r="AB69" s="309"/>
      <c r="AC69" s="310"/>
      <c r="AD69" s="311"/>
      <c r="AE69" s="320"/>
      <c r="AF69" s="320"/>
      <c r="AG69" s="317"/>
      <c r="AH69" s="320"/>
      <c r="AI69" s="320"/>
    </row>
    <row r="70" spans="1:48" s="321" customFormat="1" ht="76.5" x14ac:dyDescent="0.25">
      <c r="A70" s="286" t="s">
        <v>584</v>
      </c>
      <c r="B70" s="301" t="s">
        <v>18</v>
      </c>
      <c r="C70" s="260" t="s">
        <v>580</v>
      </c>
      <c r="D70" s="262" t="s">
        <v>581</v>
      </c>
      <c r="E70" s="262"/>
      <c r="F70" s="262" t="s">
        <v>582</v>
      </c>
      <c r="G70" s="262"/>
      <c r="H70" s="262" t="s">
        <v>585</v>
      </c>
      <c r="I70" s="262"/>
      <c r="J70" s="276" t="s">
        <v>19</v>
      </c>
      <c r="K70" s="286">
        <v>0</v>
      </c>
      <c r="L70" s="276">
        <v>230000000</v>
      </c>
      <c r="M70" s="264" t="s">
        <v>20</v>
      </c>
      <c r="N70" s="302" t="s">
        <v>25</v>
      </c>
      <c r="O70" s="276" t="s">
        <v>434</v>
      </c>
      <c r="P70" s="302" t="s">
        <v>435</v>
      </c>
      <c r="Q70" s="303" t="s">
        <v>572</v>
      </c>
      <c r="R70" s="286" t="s">
        <v>437</v>
      </c>
      <c r="S70" s="286">
        <v>839</v>
      </c>
      <c r="T70" s="304" t="s">
        <v>472</v>
      </c>
      <c r="U70" s="259">
        <v>2</v>
      </c>
      <c r="V70" s="305">
        <v>4700000</v>
      </c>
      <c r="W70" s="306">
        <f t="shared" si="2"/>
        <v>9400000</v>
      </c>
      <c r="X70" s="314">
        <f t="shared" si="3"/>
        <v>10528000.000000002</v>
      </c>
      <c r="Y70" s="323"/>
      <c r="Z70" s="308">
        <v>2014</v>
      </c>
      <c r="AA70" s="286" t="s">
        <v>273</v>
      </c>
      <c r="AB70" s="309"/>
      <c r="AC70" s="310"/>
      <c r="AD70" s="311"/>
      <c r="AE70" s="311"/>
      <c r="AF70" s="311"/>
      <c r="AG70" s="317"/>
      <c r="AH70" s="320"/>
      <c r="AI70" s="320"/>
    </row>
    <row r="71" spans="1:48" s="321" customFormat="1" ht="153" x14ac:dyDescent="0.25">
      <c r="A71" s="286" t="s">
        <v>586</v>
      </c>
      <c r="B71" s="301" t="s">
        <v>18</v>
      </c>
      <c r="C71" s="260" t="s">
        <v>587</v>
      </c>
      <c r="D71" s="262" t="s">
        <v>588</v>
      </c>
      <c r="E71" s="262"/>
      <c r="F71" s="262" t="s">
        <v>589</v>
      </c>
      <c r="G71" s="262"/>
      <c r="H71" s="262" t="s">
        <v>590</v>
      </c>
      <c r="I71" s="262"/>
      <c r="J71" s="276" t="s">
        <v>19</v>
      </c>
      <c r="K71" s="286">
        <v>92.9</v>
      </c>
      <c r="L71" s="276">
        <v>230000000</v>
      </c>
      <c r="M71" s="264" t="s">
        <v>20</v>
      </c>
      <c r="N71" s="302" t="s">
        <v>25</v>
      </c>
      <c r="O71" s="276" t="s">
        <v>434</v>
      </c>
      <c r="P71" s="302" t="s">
        <v>435</v>
      </c>
      <c r="Q71" s="303" t="s">
        <v>591</v>
      </c>
      <c r="R71" s="286" t="s">
        <v>471</v>
      </c>
      <c r="S71" s="259">
        <v>796</v>
      </c>
      <c r="T71" s="259" t="s">
        <v>438</v>
      </c>
      <c r="U71" s="259">
        <v>1</v>
      </c>
      <c r="V71" s="305">
        <v>12456124.999999998</v>
      </c>
      <c r="W71" s="306">
        <v>12456124.999999998</v>
      </c>
      <c r="X71" s="314">
        <v>13950860</v>
      </c>
      <c r="Y71" s="286" t="s">
        <v>473</v>
      </c>
      <c r="Z71" s="308">
        <v>2014</v>
      </c>
      <c r="AA71" s="286" t="s">
        <v>273</v>
      </c>
      <c r="AB71" s="309"/>
      <c r="AC71" s="310"/>
      <c r="AD71" s="311"/>
      <c r="AE71" s="311"/>
      <c r="AF71" s="311"/>
      <c r="AG71" s="317"/>
      <c r="AH71" s="320"/>
      <c r="AI71" s="320"/>
    </row>
    <row r="72" spans="1:48" s="321" customFormat="1" ht="153" x14ac:dyDescent="0.25">
      <c r="A72" s="286" t="s">
        <v>592</v>
      </c>
      <c r="B72" s="301" t="s">
        <v>18</v>
      </c>
      <c r="C72" s="260" t="s">
        <v>587</v>
      </c>
      <c r="D72" s="262" t="s">
        <v>588</v>
      </c>
      <c r="E72" s="262"/>
      <c r="F72" s="262" t="s">
        <v>589</v>
      </c>
      <c r="G72" s="262"/>
      <c r="H72" s="262" t="s">
        <v>593</v>
      </c>
      <c r="I72" s="312"/>
      <c r="J72" s="313" t="s">
        <v>19</v>
      </c>
      <c r="K72" s="286">
        <v>92.9</v>
      </c>
      <c r="L72" s="313">
        <v>230000000</v>
      </c>
      <c r="M72" s="264" t="s">
        <v>20</v>
      </c>
      <c r="N72" s="302" t="s">
        <v>22</v>
      </c>
      <c r="O72" s="313" t="s">
        <v>434</v>
      </c>
      <c r="P72" s="302" t="s">
        <v>435</v>
      </c>
      <c r="Q72" s="303" t="s">
        <v>591</v>
      </c>
      <c r="R72" s="286" t="s">
        <v>471</v>
      </c>
      <c r="S72" s="259">
        <v>796</v>
      </c>
      <c r="T72" s="259" t="s">
        <v>438</v>
      </c>
      <c r="U72" s="259">
        <v>2</v>
      </c>
      <c r="V72" s="312">
        <v>2693805</v>
      </c>
      <c r="W72" s="306">
        <v>5387610</v>
      </c>
      <c r="X72" s="314">
        <v>6034123.2000000002</v>
      </c>
      <c r="Y72" s="286" t="s">
        <v>473</v>
      </c>
      <c r="Z72" s="308">
        <v>2014</v>
      </c>
      <c r="AA72" s="286" t="s">
        <v>273</v>
      </c>
      <c r="AB72" s="309"/>
      <c r="AC72" s="310"/>
      <c r="AD72" s="311"/>
      <c r="AE72" s="311"/>
      <c r="AF72" s="311"/>
      <c r="AG72" s="317"/>
      <c r="AH72" s="320"/>
      <c r="AI72" s="320"/>
    </row>
    <row r="73" spans="1:48" s="321" customFormat="1" ht="153" x14ac:dyDescent="0.25">
      <c r="A73" s="286" t="s">
        <v>594</v>
      </c>
      <c r="B73" s="301" t="s">
        <v>18</v>
      </c>
      <c r="C73" s="260" t="s">
        <v>587</v>
      </c>
      <c r="D73" s="262" t="s">
        <v>588</v>
      </c>
      <c r="E73" s="262"/>
      <c r="F73" s="262" t="s">
        <v>589</v>
      </c>
      <c r="G73" s="262"/>
      <c r="H73" s="262" t="s">
        <v>595</v>
      </c>
      <c r="I73" s="262"/>
      <c r="J73" s="276" t="s">
        <v>19</v>
      </c>
      <c r="K73" s="286">
        <v>94.8</v>
      </c>
      <c r="L73" s="276">
        <v>230000000</v>
      </c>
      <c r="M73" s="264" t="s">
        <v>20</v>
      </c>
      <c r="N73" s="302" t="s">
        <v>25</v>
      </c>
      <c r="O73" s="276" t="s">
        <v>434</v>
      </c>
      <c r="P73" s="302" t="s">
        <v>435</v>
      </c>
      <c r="Q73" s="303" t="s">
        <v>591</v>
      </c>
      <c r="R73" s="286" t="s">
        <v>471</v>
      </c>
      <c r="S73" s="259">
        <v>796</v>
      </c>
      <c r="T73" s="259" t="s">
        <v>438</v>
      </c>
      <c r="U73" s="259">
        <v>4</v>
      </c>
      <c r="V73" s="305">
        <v>1334524</v>
      </c>
      <c r="W73" s="306">
        <v>5338096</v>
      </c>
      <c r="X73" s="314">
        <v>5978667.5200000005</v>
      </c>
      <c r="Y73" s="286" t="s">
        <v>473</v>
      </c>
      <c r="Z73" s="308">
        <v>2014</v>
      </c>
      <c r="AA73" s="286" t="s">
        <v>273</v>
      </c>
      <c r="AB73" s="309"/>
      <c r="AC73" s="310"/>
      <c r="AD73" s="311"/>
      <c r="AE73" s="311"/>
      <c r="AF73" s="311"/>
      <c r="AG73" s="317"/>
      <c r="AH73" s="320"/>
      <c r="AI73" s="320"/>
    </row>
    <row r="74" spans="1:48" s="321" customFormat="1" ht="153" x14ac:dyDescent="0.25">
      <c r="A74" s="286" t="s">
        <v>596</v>
      </c>
      <c r="B74" s="301" t="s">
        <v>18</v>
      </c>
      <c r="C74" s="260" t="s">
        <v>587</v>
      </c>
      <c r="D74" s="262" t="s">
        <v>588</v>
      </c>
      <c r="E74" s="262"/>
      <c r="F74" s="262" t="s">
        <v>589</v>
      </c>
      <c r="G74" s="262"/>
      <c r="H74" s="262" t="s">
        <v>597</v>
      </c>
      <c r="I74" s="262"/>
      <c r="J74" s="276" t="s">
        <v>19</v>
      </c>
      <c r="K74" s="286">
        <v>94.8</v>
      </c>
      <c r="L74" s="276">
        <v>230000000</v>
      </c>
      <c r="M74" s="264" t="s">
        <v>20</v>
      </c>
      <c r="N74" s="302" t="s">
        <v>25</v>
      </c>
      <c r="O74" s="276" t="s">
        <v>434</v>
      </c>
      <c r="P74" s="302" t="s">
        <v>435</v>
      </c>
      <c r="Q74" s="303" t="s">
        <v>591</v>
      </c>
      <c r="R74" s="286" t="s">
        <v>471</v>
      </c>
      <c r="S74" s="259">
        <v>796</v>
      </c>
      <c r="T74" s="259" t="s">
        <v>438</v>
      </c>
      <c r="U74" s="259">
        <v>2</v>
      </c>
      <c r="V74" s="305">
        <v>1138000</v>
      </c>
      <c r="W74" s="306">
        <v>2276000</v>
      </c>
      <c r="X74" s="314">
        <v>2549120.0000000005</v>
      </c>
      <c r="Y74" s="286" t="s">
        <v>473</v>
      </c>
      <c r="Z74" s="308">
        <v>2014</v>
      </c>
      <c r="AA74" s="286" t="s">
        <v>273</v>
      </c>
      <c r="AB74" s="309"/>
      <c r="AC74" s="310"/>
      <c r="AD74" s="311"/>
      <c r="AE74" s="311"/>
      <c r="AF74" s="311"/>
      <c r="AG74" s="317"/>
      <c r="AH74" s="320"/>
      <c r="AI74" s="320"/>
    </row>
    <row r="75" spans="1:48" s="321" customFormat="1" ht="153" x14ac:dyDescent="0.25">
      <c r="A75" s="286" t="s">
        <v>598</v>
      </c>
      <c r="B75" s="301" t="s">
        <v>18</v>
      </c>
      <c r="C75" s="260" t="s">
        <v>587</v>
      </c>
      <c r="D75" s="262" t="s">
        <v>588</v>
      </c>
      <c r="E75" s="262"/>
      <c r="F75" s="262" t="s">
        <v>589</v>
      </c>
      <c r="G75" s="262"/>
      <c r="H75" s="262" t="s">
        <v>599</v>
      </c>
      <c r="I75" s="262"/>
      <c r="J75" s="276" t="s">
        <v>19</v>
      </c>
      <c r="K75" s="286">
        <v>92.9</v>
      </c>
      <c r="L75" s="276">
        <v>230000000</v>
      </c>
      <c r="M75" s="264" t="s">
        <v>20</v>
      </c>
      <c r="N75" s="302" t="s">
        <v>25</v>
      </c>
      <c r="O75" s="276" t="s">
        <v>434</v>
      </c>
      <c r="P75" s="302" t="s">
        <v>435</v>
      </c>
      <c r="Q75" s="303" t="s">
        <v>591</v>
      </c>
      <c r="R75" s="286" t="s">
        <v>471</v>
      </c>
      <c r="S75" s="259">
        <v>796</v>
      </c>
      <c r="T75" s="259" t="s">
        <v>438</v>
      </c>
      <c r="U75" s="259">
        <v>3</v>
      </c>
      <c r="V75" s="305">
        <v>1718599.9999999998</v>
      </c>
      <c r="W75" s="306">
        <v>5155799.9999999991</v>
      </c>
      <c r="X75" s="314">
        <v>5774495.9999999991</v>
      </c>
      <c r="Y75" s="286" t="s">
        <v>473</v>
      </c>
      <c r="Z75" s="308">
        <v>2014</v>
      </c>
      <c r="AA75" s="286" t="s">
        <v>273</v>
      </c>
      <c r="AB75" s="309"/>
      <c r="AC75" s="310"/>
      <c r="AD75" s="311"/>
      <c r="AE75" s="311"/>
      <c r="AF75" s="311"/>
      <c r="AG75" s="317"/>
      <c r="AH75" s="320"/>
      <c r="AI75" s="320"/>
    </row>
    <row r="76" spans="1:48" s="321" customFormat="1" ht="153" x14ac:dyDescent="0.25">
      <c r="A76" s="286" t="s">
        <v>600</v>
      </c>
      <c r="B76" s="301" t="s">
        <v>18</v>
      </c>
      <c r="C76" s="260" t="s">
        <v>587</v>
      </c>
      <c r="D76" s="262" t="s">
        <v>588</v>
      </c>
      <c r="E76" s="262"/>
      <c r="F76" s="262" t="s">
        <v>589</v>
      </c>
      <c r="G76" s="262"/>
      <c r="H76" s="262" t="s">
        <v>601</v>
      </c>
      <c r="I76" s="312"/>
      <c r="J76" s="313" t="s">
        <v>19</v>
      </c>
      <c r="K76" s="286">
        <v>88.8</v>
      </c>
      <c r="L76" s="313">
        <v>230000000</v>
      </c>
      <c r="M76" s="264" t="s">
        <v>20</v>
      </c>
      <c r="N76" s="302" t="s">
        <v>22</v>
      </c>
      <c r="O76" s="313" t="s">
        <v>434</v>
      </c>
      <c r="P76" s="302" t="s">
        <v>435</v>
      </c>
      <c r="Q76" s="303" t="s">
        <v>591</v>
      </c>
      <c r="R76" s="286" t="s">
        <v>471</v>
      </c>
      <c r="S76" s="259">
        <v>796</v>
      </c>
      <c r="T76" s="259" t="s">
        <v>438</v>
      </c>
      <c r="U76" s="259">
        <v>1</v>
      </c>
      <c r="V76" s="314">
        <v>1849999.9999999998</v>
      </c>
      <c r="W76" s="306">
        <v>1849999.9999999998</v>
      </c>
      <c r="X76" s="314">
        <v>2072000</v>
      </c>
      <c r="Y76" s="286" t="s">
        <v>473</v>
      </c>
      <c r="Z76" s="308">
        <v>2014</v>
      </c>
      <c r="AA76" s="286" t="s">
        <v>273</v>
      </c>
      <c r="AB76" s="309"/>
      <c r="AC76" s="310"/>
      <c r="AD76" s="311"/>
      <c r="AE76" s="311"/>
      <c r="AF76" s="311"/>
      <c r="AG76" s="317"/>
      <c r="AH76" s="320"/>
      <c r="AI76" s="320"/>
    </row>
    <row r="77" spans="1:48" s="321" customFormat="1" ht="153" x14ac:dyDescent="0.25">
      <c r="A77" s="286" t="s">
        <v>602</v>
      </c>
      <c r="B77" s="301" t="s">
        <v>18</v>
      </c>
      <c r="C77" s="260" t="s">
        <v>587</v>
      </c>
      <c r="D77" s="262" t="s">
        <v>588</v>
      </c>
      <c r="E77" s="262"/>
      <c r="F77" s="262" t="s">
        <v>589</v>
      </c>
      <c r="G77" s="262"/>
      <c r="H77" s="262" t="s">
        <v>603</v>
      </c>
      <c r="I77" s="262"/>
      <c r="J77" s="276" t="s">
        <v>19</v>
      </c>
      <c r="K77" s="286">
        <v>92.9</v>
      </c>
      <c r="L77" s="276">
        <v>230000000</v>
      </c>
      <c r="M77" s="264" t="s">
        <v>20</v>
      </c>
      <c r="N77" s="302" t="s">
        <v>25</v>
      </c>
      <c r="O77" s="276" t="s">
        <v>434</v>
      </c>
      <c r="P77" s="302" t="s">
        <v>435</v>
      </c>
      <c r="Q77" s="303" t="s">
        <v>591</v>
      </c>
      <c r="R77" s="286" t="s">
        <v>471</v>
      </c>
      <c r="S77" s="259">
        <v>796</v>
      </c>
      <c r="T77" s="259" t="s">
        <v>438</v>
      </c>
      <c r="U77" s="259">
        <v>3</v>
      </c>
      <c r="V77" s="305">
        <v>1242999.9999999998</v>
      </c>
      <c r="W77" s="306">
        <v>3728999.9999999991</v>
      </c>
      <c r="X77" s="314">
        <v>4176479.9999999995</v>
      </c>
      <c r="Y77" s="286" t="s">
        <v>473</v>
      </c>
      <c r="Z77" s="308">
        <v>2014</v>
      </c>
      <c r="AA77" s="286" t="s">
        <v>273</v>
      </c>
      <c r="AB77" s="309"/>
      <c r="AC77" s="310"/>
      <c r="AD77" s="311"/>
      <c r="AE77" s="311"/>
      <c r="AF77" s="311"/>
      <c r="AG77" s="317"/>
      <c r="AH77" s="320"/>
      <c r="AI77" s="320"/>
    </row>
    <row r="78" spans="1:48" s="321" customFormat="1" ht="153" x14ac:dyDescent="0.25">
      <c r="A78" s="286" t="s">
        <v>604</v>
      </c>
      <c r="B78" s="301" t="s">
        <v>18</v>
      </c>
      <c r="C78" s="260" t="s">
        <v>587</v>
      </c>
      <c r="D78" s="262" t="s">
        <v>588</v>
      </c>
      <c r="E78" s="262"/>
      <c r="F78" s="262" t="s">
        <v>589</v>
      </c>
      <c r="G78" s="262"/>
      <c r="H78" s="262" t="s">
        <v>605</v>
      </c>
      <c r="I78" s="312"/>
      <c r="J78" s="313" t="s">
        <v>19</v>
      </c>
      <c r="K78" s="286">
        <v>92.9</v>
      </c>
      <c r="L78" s="313">
        <v>230000000</v>
      </c>
      <c r="M78" s="264" t="s">
        <v>20</v>
      </c>
      <c r="N78" s="302" t="s">
        <v>22</v>
      </c>
      <c r="O78" s="313" t="s">
        <v>434</v>
      </c>
      <c r="P78" s="302" t="s">
        <v>435</v>
      </c>
      <c r="Q78" s="303" t="s">
        <v>591</v>
      </c>
      <c r="R78" s="286" t="s">
        <v>471</v>
      </c>
      <c r="S78" s="259">
        <v>796</v>
      </c>
      <c r="T78" s="259" t="s">
        <v>438</v>
      </c>
      <c r="U78" s="259">
        <v>4</v>
      </c>
      <c r="V78" s="312">
        <v>1548022.0982142857</v>
      </c>
      <c r="W78" s="306">
        <v>6192088.3928571427</v>
      </c>
      <c r="X78" s="314">
        <v>6935139.0000000009</v>
      </c>
      <c r="Y78" s="286" t="s">
        <v>473</v>
      </c>
      <c r="Z78" s="308">
        <v>2014</v>
      </c>
      <c r="AA78" s="286" t="s">
        <v>273</v>
      </c>
      <c r="AB78" s="309"/>
      <c r="AC78" s="310"/>
      <c r="AD78" s="311"/>
      <c r="AE78" s="311"/>
      <c r="AF78" s="311"/>
      <c r="AG78" s="317"/>
      <c r="AH78" s="320"/>
      <c r="AI78" s="320"/>
    </row>
    <row r="79" spans="1:48" s="321" customFormat="1" ht="153" x14ac:dyDescent="0.25">
      <c r="A79" s="286" t="s">
        <v>606</v>
      </c>
      <c r="B79" s="301" t="s">
        <v>18</v>
      </c>
      <c r="C79" s="260" t="s">
        <v>587</v>
      </c>
      <c r="D79" s="262" t="s">
        <v>588</v>
      </c>
      <c r="E79" s="262"/>
      <c r="F79" s="262" t="s">
        <v>589</v>
      </c>
      <c r="G79" s="262"/>
      <c r="H79" s="262" t="s">
        <v>607</v>
      </c>
      <c r="I79" s="262"/>
      <c r="J79" s="276" t="s">
        <v>19</v>
      </c>
      <c r="K79" s="286">
        <v>92.9</v>
      </c>
      <c r="L79" s="276">
        <v>230000000</v>
      </c>
      <c r="M79" s="264" t="s">
        <v>20</v>
      </c>
      <c r="N79" s="302" t="s">
        <v>25</v>
      </c>
      <c r="O79" s="276" t="s">
        <v>434</v>
      </c>
      <c r="P79" s="302" t="s">
        <v>435</v>
      </c>
      <c r="Q79" s="303" t="s">
        <v>591</v>
      </c>
      <c r="R79" s="286" t="s">
        <v>471</v>
      </c>
      <c r="S79" s="259">
        <v>796</v>
      </c>
      <c r="T79" s="259" t="s">
        <v>438</v>
      </c>
      <c r="U79" s="259">
        <v>3</v>
      </c>
      <c r="V79" s="305">
        <v>1290999.9999999998</v>
      </c>
      <c r="W79" s="306">
        <v>3872999.9999999991</v>
      </c>
      <c r="X79" s="314">
        <v>4337759.9999999991</v>
      </c>
      <c r="Y79" s="286" t="s">
        <v>473</v>
      </c>
      <c r="Z79" s="308">
        <v>2014</v>
      </c>
      <c r="AA79" s="286" t="s">
        <v>273</v>
      </c>
      <c r="AB79" s="309"/>
      <c r="AC79" s="310"/>
      <c r="AD79" s="311"/>
      <c r="AE79" s="311"/>
      <c r="AF79" s="311"/>
      <c r="AG79" s="317"/>
      <c r="AH79" s="320"/>
      <c r="AI79" s="320"/>
    </row>
    <row r="80" spans="1:48" s="321" customFormat="1" ht="153" x14ac:dyDescent="0.25">
      <c r="A80" s="286" t="s">
        <v>608</v>
      </c>
      <c r="B80" s="301" t="s">
        <v>18</v>
      </c>
      <c r="C80" s="260" t="s">
        <v>587</v>
      </c>
      <c r="D80" s="262" t="s">
        <v>588</v>
      </c>
      <c r="E80" s="262"/>
      <c r="F80" s="262" t="s">
        <v>589</v>
      </c>
      <c r="G80" s="262"/>
      <c r="H80" s="262" t="s">
        <v>609</v>
      </c>
      <c r="I80" s="312"/>
      <c r="J80" s="313" t="s">
        <v>19</v>
      </c>
      <c r="K80" s="286">
        <v>92.9</v>
      </c>
      <c r="L80" s="313">
        <v>230000000</v>
      </c>
      <c r="M80" s="264" t="s">
        <v>20</v>
      </c>
      <c r="N80" s="302" t="s">
        <v>22</v>
      </c>
      <c r="O80" s="313" t="s">
        <v>434</v>
      </c>
      <c r="P80" s="302" t="s">
        <v>435</v>
      </c>
      <c r="Q80" s="303" t="s">
        <v>591</v>
      </c>
      <c r="R80" s="286" t="s">
        <v>471</v>
      </c>
      <c r="S80" s="259">
        <v>796</v>
      </c>
      <c r="T80" s="259" t="s">
        <v>438</v>
      </c>
      <c r="U80" s="259">
        <v>2</v>
      </c>
      <c r="V80" s="312">
        <v>805714.28571428568</v>
      </c>
      <c r="W80" s="306">
        <v>1611428.5714285714</v>
      </c>
      <c r="X80" s="314">
        <v>1804800</v>
      </c>
      <c r="Y80" s="286" t="s">
        <v>473</v>
      </c>
      <c r="Z80" s="308">
        <v>2014</v>
      </c>
      <c r="AA80" s="286" t="s">
        <v>273</v>
      </c>
      <c r="AB80" s="309"/>
      <c r="AC80" s="310"/>
      <c r="AD80" s="311"/>
      <c r="AE80" s="311"/>
      <c r="AF80" s="311"/>
      <c r="AG80" s="317"/>
      <c r="AH80" s="320"/>
      <c r="AI80" s="320"/>
    </row>
    <row r="81" spans="1:35" s="321" customFormat="1" ht="153" x14ac:dyDescent="0.25">
      <c r="A81" s="286" t="s">
        <v>610</v>
      </c>
      <c r="B81" s="301" t="s">
        <v>18</v>
      </c>
      <c r="C81" s="260" t="s">
        <v>587</v>
      </c>
      <c r="D81" s="262" t="s">
        <v>588</v>
      </c>
      <c r="E81" s="262"/>
      <c r="F81" s="262" t="s">
        <v>589</v>
      </c>
      <c r="G81" s="262"/>
      <c r="H81" s="262" t="s">
        <v>611</v>
      </c>
      <c r="I81" s="312"/>
      <c r="J81" s="313" t="s">
        <v>19</v>
      </c>
      <c r="K81" s="286">
        <v>92.9</v>
      </c>
      <c r="L81" s="313">
        <v>230000000</v>
      </c>
      <c r="M81" s="264" t="s">
        <v>20</v>
      </c>
      <c r="N81" s="302" t="s">
        <v>22</v>
      </c>
      <c r="O81" s="313" t="s">
        <v>434</v>
      </c>
      <c r="P81" s="302" t="s">
        <v>435</v>
      </c>
      <c r="Q81" s="303" t="s">
        <v>591</v>
      </c>
      <c r="R81" s="286" t="s">
        <v>471</v>
      </c>
      <c r="S81" s="259">
        <v>796</v>
      </c>
      <c r="T81" s="259" t="s">
        <v>438</v>
      </c>
      <c r="U81" s="259">
        <v>3</v>
      </c>
      <c r="V81" s="312">
        <v>470341.96428571426</v>
      </c>
      <c r="W81" s="306">
        <v>1411025.8928571427</v>
      </c>
      <c r="X81" s="314">
        <v>1580349</v>
      </c>
      <c r="Y81" s="286" t="s">
        <v>473</v>
      </c>
      <c r="Z81" s="308">
        <v>2014</v>
      </c>
      <c r="AA81" s="286" t="s">
        <v>273</v>
      </c>
      <c r="AB81" s="309"/>
      <c r="AC81" s="310"/>
      <c r="AD81" s="311"/>
      <c r="AE81" s="311"/>
      <c r="AF81" s="311"/>
      <c r="AG81" s="317"/>
      <c r="AH81" s="320"/>
      <c r="AI81" s="320"/>
    </row>
    <row r="82" spans="1:35" s="321" customFormat="1" ht="114.75" x14ac:dyDescent="0.25">
      <c r="A82" s="286" t="s">
        <v>612</v>
      </c>
      <c r="B82" s="301" t="s">
        <v>18</v>
      </c>
      <c r="C82" s="260" t="s">
        <v>613</v>
      </c>
      <c r="D82" s="262" t="s">
        <v>614</v>
      </c>
      <c r="E82" s="262"/>
      <c r="F82" s="262" t="s">
        <v>615</v>
      </c>
      <c r="G82" s="262"/>
      <c r="H82" s="262" t="s">
        <v>616</v>
      </c>
      <c r="I82" s="262"/>
      <c r="J82" s="276" t="s">
        <v>19</v>
      </c>
      <c r="K82" s="286">
        <v>0</v>
      </c>
      <c r="L82" s="276">
        <v>230000000</v>
      </c>
      <c r="M82" s="264" t="s">
        <v>20</v>
      </c>
      <c r="N82" s="302" t="s">
        <v>25</v>
      </c>
      <c r="O82" s="276" t="s">
        <v>434</v>
      </c>
      <c r="P82" s="302" t="s">
        <v>435</v>
      </c>
      <c r="Q82" s="303" t="s">
        <v>572</v>
      </c>
      <c r="R82" s="286" t="s">
        <v>437</v>
      </c>
      <c r="S82" s="259">
        <v>796</v>
      </c>
      <c r="T82" s="259" t="s">
        <v>438</v>
      </c>
      <c r="U82" s="259">
        <v>1</v>
      </c>
      <c r="V82" s="305">
        <v>600000</v>
      </c>
      <c r="W82" s="306">
        <f t="shared" si="2"/>
        <v>600000</v>
      </c>
      <c r="X82" s="314">
        <f t="shared" si="3"/>
        <v>672000.00000000012</v>
      </c>
      <c r="Y82" s="323"/>
      <c r="Z82" s="308">
        <v>2014</v>
      </c>
      <c r="AA82" s="286" t="s">
        <v>285</v>
      </c>
      <c r="AB82" s="309"/>
      <c r="AC82" s="310"/>
      <c r="AD82" s="311"/>
      <c r="AE82" s="320"/>
      <c r="AF82" s="320"/>
      <c r="AG82" s="317"/>
      <c r="AH82" s="320"/>
      <c r="AI82" s="320"/>
    </row>
    <row r="83" spans="1:35" s="321" customFormat="1" ht="76.5" x14ac:dyDescent="0.25">
      <c r="A83" s="286" t="s">
        <v>617</v>
      </c>
      <c r="B83" s="301" t="s">
        <v>18</v>
      </c>
      <c r="C83" s="260" t="s">
        <v>618</v>
      </c>
      <c r="D83" s="262" t="s">
        <v>619</v>
      </c>
      <c r="E83" s="262"/>
      <c r="F83" s="262" t="s">
        <v>620</v>
      </c>
      <c r="G83" s="262"/>
      <c r="H83" s="262" t="s">
        <v>621</v>
      </c>
      <c r="I83" s="262"/>
      <c r="J83" s="276" t="s">
        <v>23</v>
      </c>
      <c r="K83" s="286">
        <v>0</v>
      </c>
      <c r="L83" s="276">
        <v>230000000</v>
      </c>
      <c r="M83" s="264" t="s">
        <v>20</v>
      </c>
      <c r="N83" s="302" t="s">
        <v>25</v>
      </c>
      <c r="O83" s="276" t="s">
        <v>434</v>
      </c>
      <c r="P83" s="302" t="s">
        <v>435</v>
      </c>
      <c r="Q83" s="303" t="s">
        <v>572</v>
      </c>
      <c r="R83" s="286" t="s">
        <v>437</v>
      </c>
      <c r="S83" s="259">
        <v>796</v>
      </c>
      <c r="T83" s="259" t="s">
        <v>438</v>
      </c>
      <c r="U83" s="259">
        <v>8</v>
      </c>
      <c r="V83" s="305">
        <v>58526.78571428571</v>
      </c>
      <c r="W83" s="306">
        <v>468214.28571428568</v>
      </c>
      <c r="X83" s="314">
        <v>524400</v>
      </c>
      <c r="Y83" s="323"/>
      <c r="Z83" s="308">
        <v>2014</v>
      </c>
      <c r="AA83" s="286" t="s">
        <v>285</v>
      </c>
      <c r="AB83" s="309"/>
      <c r="AC83" s="310"/>
      <c r="AD83" s="311"/>
      <c r="AE83" s="320"/>
      <c r="AF83" s="320"/>
      <c r="AG83" s="317"/>
      <c r="AH83" s="320"/>
      <c r="AI83" s="320"/>
    </row>
    <row r="84" spans="1:35" s="321" customFormat="1" ht="76.5" x14ac:dyDescent="0.25">
      <c r="A84" s="286" t="s">
        <v>622</v>
      </c>
      <c r="B84" s="301" t="s">
        <v>18</v>
      </c>
      <c r="C84" s="260" t="s">
        <v>618</v>
      </c>
      <c r="D84" s="262" t="s">
        <v>619</v>
      </c>
      <c r="E84" s="262"/>
      <c r="F84" s="262" t="s">
        <v>620</v>
      </c>
      <c r="G84" s="262"/>
      <c r="H84" s="262" t="s">
        <v>623</v>
      </c>
      <c r="I84" s="262"/>
      <c r="J84" s="276" t="s">
        <v>23</v>
      </c>
      <c r="K84" s="286">
        <v>0</v>
      </c>
      <c r="L84" s="276">
        <v>230000000</v>
      </c>
      <c r="M84" s="264" t="s">
        <v>20</v>
      </c>
      <c r="N84" s="302" t="s">
        <v>25</v>
      </c>
      <c r="O84" s="276" t="s">
        <v>434</v>
      </c>
      <c r="P84" s="302" t="s">
        <v>435</v>
      </c>
      <c r="Q84" s="303" t="s">
        <v>572</v>
      </c>
      <c r="R84" s="286" t="s">
        <v>437</v>
      </c>
      <c r="S84" s="259">
        <v>796</v>
      </c>
      <c r="T84" s="259" t="s">
        <v>438</v>
      </c>
      <c r="U84" s="259">
        <v>4</v>
      </c>
      <c r="V84" s="305">
        <v>67857.142857142855</v>
      </c>
      <c r="W84" s="306">
        <v>271428.57142857142</v>
      </c>
      <c r="X84" s="314">
        <v>304000</v>
      </c>
      <c r="Y84" s="323"/>
      <c r="Z84" s="308">
        <v>2014</v>
      </c>
      <c r="AA84" s="286" t="s">
        <v>285</v>
      </c>
      <c r="AB84" s="309"/>
      <c r="AC84" s="310"/>
      <c r="AD84" s="311"/>
      <c r="AE84" s="320"/>
      <c r="AF84" s="320"/>
      <c r="AG84" s="317"/>
      <c r="AH84" s="320"/>
      <c r="AI84" s="320"/>
    </row>
    <row r="85" spans="1:35" s="321" customFormat="1" ht="76.5" x14ac:dyDescent="0.25">
      <c r="A85" s="286" t="s">
        <v>624</v>
      </c>
      <c r="B85" s="301" t="s">
        <v>18</v>
      </c>
      <c r="C85" s="260" t="s">
        <v>618</v>
      </c>
      <c r="D85" s="262" t="s">
        <v>619</v>
      </c>
      <c r="E85" s="262"/>
      <c r="F85" s="262" t="s">
        <v>620</v>
      </c>
      <c r="G85" s="262"/>
      <c r="H85" s="262" t="s">
        <v>625</v>
      </c>
      <c r="I85" s="262"/>
      <c r="J85" s="276" t="s">
        <v>23</v>
      </c>
      <c r="K85" s="286">
        <v>0</v>
      </c>
      <c r="L85" s="276">
        <v>230000000</v>
      </c>
      <c r="M85" s="264" t="s">
        <v>20</v>
      </c>
      <c r="N85" s="302" t="s">
        <v>25</v>
      </c>
      <c r="O85" s="276" t="s">
        <v>434</v>
      </c>
      <c r="P85" s="302" t="s">
        <v>435</v>
      </c>
      <c r="Q85" s="303" t="s">
        <v>572</v>
      </c>
      <c r="R85" s="286" t="s">
        <v>437</v>
      </c>
      <c r="S85" s="259">
        <v>796</v>
      </c>
      <c r="T85" s="259" t="s">
        <v>438</v>
      </c>
      <c r="U85" s="259">
        <v>4</v>
      </c>
      <c r="V85" s="305">
        <v>25446.428571428569</v>
      </c>
      <c r="W85" s="306">
        <v>101785.71428571428</v>
      </c>
      <c r="X85" s="314">
        <v>114000</v>
      </c>
      <c r="Y85" s="323"/>
      <c r="Z85" s="308">
        <v>2014</v>
      </c>
      <c r="AA85" s="286" t="s">
        <v>285</v>
      </c>
      <c r="AB85" s="309"/>
      <c r="AC85" s="310"/>
      <c r="AD85" s="311"/>
      <c r="AE85" s="320"/>
      <c r="AF85" s="320"/>
      <c r="AG85" s="317"/>
      <c r="AH85" s="320"/>
      <c r="AI85" s="320"/>
    </row>
    <row r="86" spans="1:35" s="321" customFormat="1" ht="76.5" x14ac:dyDescent="0.25">
      <c r="A86" s="286" t="s">
        <v>626</v>
      </c>
      <c r="B86" s="301" t="s">
        <v>18</v>
      </c>
      <c r="C86" s="260" t="s">
        <v>618</v>
      </c>
      <c r="D86" s="262" t="s">
        <v>619</v>
      </c>
      <c r="E86" s="262"/>
      <c r="F86" s="262" t="s">
        <v>620</v>
      </c>
      <c r="G86" s="262"/>
      <c r="H86" s="262" t="s">
        <v>627</v>
      </c>
      <c r="I86" s="262"/>
      <c r="J86" s="276" t="s">
        <v>23</v>
      </c>
      <c r="K86" s="286">
        <v>0</v>
      </c>
      <c r="L86" s="276">
        <v>230000000</v>
      </c>
      <c r="M86" s="264" t="s">
        <v>20</v>
      </c>
      <c r="N86" s="302" t="s">
        <v>25</v>
      </c>
      <c r="O86" s="276" t="s">
        <v>434</v>
      </c>
      <c r="P86" s="302" t="s">
        <v>435</v>
      </c>
      <c r="Q86" s="303" t="s">
        <v>572</v>
      </c>
      <c r="R86" s="286" t="s">
        <v>437</v>
      </c>
      <c r="S86" s="259">
        <v>796</v>
      </c>
      <c r="T86" s="259" t="s">
        <v>438</v>
      </c>
      <c r="U86" s="259">
        <v>4</v>
      </c>
      <c r="V86" s="305">
        <v>21205.357142857141</v>
      </c>
      <c r="W86" s="306">
        <v>84821.428571428565</v>
      </c>
      <c r="X86" s="314">
        <v>95000</v>
      </c>
      <c r="Y86" s="323"/>
      <c r="Z86" s="308">
        <v>2014</v>
      </c>
      <c r="AA86" s="286" t="s">
        <v>285</v>
      </c>
      <c r="AB86" s="309"/>
      <c r="AC86" s="310"/>
      <c r="AD86" s="311"/>
      <c r="AE86" s="320"/>
      <c r="AF86" s="320"/>
      <c r="AG86" s="317"/>
      <c r="AH86" s="320"/>
      <c r="AI86" s="320"/>
    </row>
    <row r="87" spans="1:35" s="321" customFormat="1" ht="76.5" x14ac:dyDescent="0.25">
      <c r="A87" s="286" t="s">
        <v>628</v>
      </c>
      <c r="B87" s="301" t="s">
        <v>18</v>
      </c>
      <c r="C87" s="260" t="s">
        <v>618</v>
      </c>
      <c r="D87" s="262" t="s">
        <v>619</v>
      </c>
      <c r="E87" s="262"/>
      <c r="F87" s="262" t="s">
        <v>620</v>
      </c>
      <c r="G87" s="262"/>
      <c r="H87" s="262" t="s">
        <v>629</v>
      </c>
      <c r="I87" s="262"/>
      <c r="J87" s="276" t="s">
        <v>23</v>
      </c>
      <c r="K87" s="286">
        <v>0</v>
      </c>
      <c r="L87" s="276">
        <v>230000000</v>
      </c>
      <c r="M87" s="264" t="s">
        <v>20</v>
      </c>
      <c r="N87" s="302" t="s">
        <v>25</v>
      </c>
      <c r="O87" s="276" t="s">
        <v>434</v>
      </c>
      <c r="P87" s="302" t="s">
        <v>435</v>
      </c>
      <c r="Q87" s="303" t="s">
        <v>572</v>
      </c>
      <c r="R87" s="286" t="s">
        <v>437</v>
      </c>
      <c r="S87" s="259">
        <v>796</v>
      </c>
      <c r="T87" s="259" t="s">
        <v>438</v>
      </c>
      <c r="U87" s="259">
        <v>5</v>
      </c>
      <c r="V87" s="305">
        <v>16964.285714285714</v>
      </c>
      <c r="W87" s="306">
        <v>84821.428571428565</v>
      </c>
      <c r="X87" s="314">
        <v>95000</v>
      </c>
      <c r="Y87" s="323"/>
      <c r="Z87" s="308">
        <v>2014</v>
      </c>
      <c r="AA87" s="286" t="s">
        <v>285</v>
      </c>
      <c r="AB87" s="309"/>
      <c r="AC87" s="310"/>
      <c r="AD87" s="311"/>
      <c r="AE87" s="320"/>
      <c r="AF87" s="320"/>
      <c r="AG87" s="317"/>
      <c r="AH87" s="320"/>
      <c r="AI87" s="320"/>
    </row>
    <row r="88" spans="1:35" s="321" customFormat="1" ht="76.5" x14ac:dyDescent="0.25">
      <c r="A88" s="286" t="s">
        <v>630</v>
      </c>
      <c r="B88" s="301" t="s">
        <v>18</v>
      </c>
      <c r="C88" s="260" t="s">
        <v>618</v>
      </c>
      <c r="D88" s="262" t="s">
        <v>619</v>
      </c>
      <c r="E88" s="262"/>
      <c r="F88" s="262" t="s">
        <v>620</v>
      </c>
      <c r="G88" s="262"/>
      <c r="H88" s="262" t="s">
        <v>631</v>
      </c>
      <c r="I88" s="262"/>
      <c r="J88" s="276" t="s">
        <v>23</v>
      </c>
      <c r="K88" s="286">
        <v>0</v>
      </c>
      <c r="L88" s="276">
        <v>230000000</v>
      </c>
      <c r="M88" s="264" t="s">
        <v>20</v>
      </c>
      <c r="N88" s="302" t="s">
        <v>25</v>
      </c>
      <c r="O88" s="276" t="s">
        <v>434</v>
      </c>
      <c r="P88" s="302" t="s">
        <v>435</v>
      </c>
      <c r="Q88" s="303" t="s">
        <v>572</v>
      </c>
      <c r="R88" s="286" t="s">
        <v>437</v>
      </c>
      <c r="S88" s="259">
        <v>796</v>
      </c>
      <c r="T88" s="259" t="s">
        <v>438</v>
      </c>
      <c r="U88" s="259">
        <v>4</v>
      </c>
      <c r="V88" s="305">
        <v>208295.98214285713</v>
      </c>
      <c r="W88" s="306">
        <v>833183.92857142852</v>
      </c>
      <c r="X88" s="314">
        <v>933166</v>
      </c>
      <c r="Y88" s="323"/>
      <c r="Z88" s="308">
        <v>2014</v>
      </c>
      <c r="AA88" s="286" t="s">
        <v>285</v>
      </c>
      <c r="AB88" s="309"/>
      <c r="AC88" s="310"/>
      <c r="AD88" s="311"/>
      <c r="AE88" s="320"/>
      <c r="AF88" s="320"/>
      <c r="AG88" s="317"/>
      <c r="AH88" s="320"/>
      <c r="AI88" s="320"/>
    </row>
    <row r="89" spans="1:35" s="321" customFormat="1" ht="76.5" x14ac:dyDescent="0.25">
      <c r="A89" s="286" t="s">
        <v>632</v>
      </c>
      <c r="B89" s="301" t="s">
        <v>18</v>
      </c>
      <c r="C89" s="260" t="s">
        <v>618</v>
      </c>
      <c r="D89" s="262" t="s">
        <v>619</v>
      </c>
      <c r="E89" s="262"/>
      <c r="F89" s="262" t="s">
        <v>620</v>
      </c>
      <c r="G89" s="262"/>
      <c r="H89" s="262" t="s">
        <v>633</v>
      </c>
      <c r="I89" s="262"/>
      <c r="J89" s="276" t="s">
        <v>23</v>
      </c>
      <c r="K89" s="286">
        <v>0</v>
      </c>
      <c r="L89" s="276">
        <v>230000000</v>
      </c>
      <c r="M89" s="264" t="s">
        <v>20</v>
      </c>
      <c r="N89" s="302" t="s">
        <v>25</v>
      </c>
      <c r="O89" s="276" t="s">
        <v>434</v>
      </c>
      <c r="P89" s="302" t="s">
        <v>435</v>
      </c>
      <c r="Q89" s="303" t="s">
        <v>572</v>
      </c>
      <c r="R89" s="286" t="s">
        <v>437</v>
      </c>
      <c r="S89" s="259">
        <v>796</v>
      </c>
      <c r="T89" s="259" t="s">
        <v>438</v>
      </c>
      <c r="U89" s="259">
        <v>4</v>
      </c>
      <c r="V89" s="305">
        <v>603044.64</v>
      </c>
      <c r="W89" s="306">
        <v>2412178.56</v>
      </c>
      <c r="X89" s="314">
        <v>2701639.9872000003</v>
      </c>
      <c r="Y89" s="323"/>
      <c r="Z89" s="308">
        <v>2014</v>
      </c>
      <c r="AA89" s="286" t="s">
        <v>285</v>
      </c>
      <c r="AB89" s="309"/>
      <c r="AC89" s="310"/>
      <c r="AD89" s="311"/>
      <c r="AE89" s="320"/>
      <c r="AF89" s="320"/>
      <c r="AG89" s="317"/>
      <c r="AH89" s="320"/>
      <c r="AI89" s="320"/>
    </row>
    <row r="90" spans="1:35" s="321" customFormat="1" ht="76.5" x14ac:dyDescent="0.25">
      <c r="A90" s="286" t="s">
        <v>634</v>
      </c>
      <c r="B90" s="301" t="s">
        <v>18</v>
      </c>
      <c r="C90" s="260" t="s">
        <v>635</v>
      </c>
      <c r="D90" s="262" t="s">
        <v>636</v>
      </c>
      <c r="E90" s="262"/>
      <c r="F90" s="262" t="s">
        <v>637</v>
      </c>
      <c r="G90" s="262"/>
      <c r="H90" s="262" t="s">
        <v>638</v>
      </c>
      <c r="I90" s="262"/>
      <c r="J90" s="276" t="s">
        <v>23</v>
      </c>
      <c r="K90" s="286">
        <v>0</v>
      </c>
      <c r="L90" s="276">
        <v>230000000</v>
      </c>
      <c r="M90" s="264" t="s">
        <v>20</v>
      </c>
      <c r="N90" s="302" t="s">
        <v>22</v>
      </c>
      <c r="O90" s="276" t="s">
        <v>434</v>
      </c>
      <c r="P90" s="302" t="s">
        <v>435</v>
      </c>
      <c r="Q90" s="303" t="s">
        <v>639</v>
      </c>
      <c r="R90" s="286" t="s">
        <v>437</v>
      </c>
      <c r="S90" s="259">
        <v>796</v>
      </c>
      <c r="T90" s="259" t="s">
        <v>438</v>
      </c>
      <c r="U90" s="259">
        <v>7</v>
      </c>
      <c r="V90" s="305">
        <v>119767.85714285713</v>
      </c>
      <c r="W90" s="306">
        <v>838374.99999999988</v>
      </c>
      <c r="X90" s="314">
        <v>938980</v>
      </c>
      <c r="Y90" s="323"/>
      <c r="Z90" s="308">
        <v>2014</v>
      </c>
      <c r="AA90" s="286" t="s">
        <v>285</v>
      </c>
      <c r="AB90" s="309"/>
      <c r="AC90" s="310"/>
      <c r="AD90" s="311"/>
      <c r="AE90" s="320"/>
      <c r="AF90" s="320"/>
      <c r="AG90" s="317"/>
      <c r="AH90" s="320"/>
      <c r="AI90" s="320"/>
    </row>
    <row r="91" spans="1:35" s="321" customFormat="1" ht="102" x14ac:dyDescent="0.25">
      <c r="A91" s="286" t="s">
        <v>640</v>
      </c>
      <c r="B91" s="301" t="s">
        <v>18</v>
      </c>
      <c r="C91" s="322" t="s">
        <v>641</v>
      </c>
      <c r="D91" s="262" t="s">
        <v>642</v>
      </c>
      <c r="E91" s="262"/>
      <c r="F91" s="262" t="s">
        <v>643</v>
      </c>
      <c r="G91" s="262"/>
      <c r="H91" s="262" t="s">
        <v>644</v>
      </c>
      <c r="I91" s="262"/>
      <c r="J91" s="276" t="s">
        <v>23</v>
      </c>
      <c r="K91" s="286">
        <v>0</v>
      </c>
      <c r="L91" s="276">
        <v>230000000</v>
      </c>
      <c r="M91" s="264" t="s">
        <v>20</v>
      </c>
      <c r="N91" s="302" t="s">
        <v>25</v>
      </c>
      <c r="O91" s="276" t="s">
        <v>434</v>
      </c>
      <c r="P91" s="302" t="s">
        <v>435</v>
      </c>
      <c r="Q91" s="303" t="s">
        <v>572</v>
      </c>
      <c r="R91" s="286" t="s">
        <v>437</v>
      </c>
      <c r="S91" s="259">
        <v>796</v>
      </c>
      <c r="T91" s="259" t="s">
        <v>438</v>
      </c>
      <c r="U91" s="259">
        <v>95</v>
      </c>
      <c r="V91" s="305">
        <v>18689.999999999996</v>
      </c>
      <c r="W91" s="306">
        <f t="shared" ref="W91:W266" si="4">V91*U91</f>
        <v>1775549.9999999998</v>
      </c>
      <c r="X91" s="314">
        <f t="shared" ref="X91:X266" si="5">W91*1.12</f>
        <v>1988616</v>
      </c>
      <c r="Y91" s="323"/>
      <c r="Z91" s="308">
        <v>2014</v>
      </c>
      <c r="AA91" s="286" t="s">
        <v>285</v>
      </c>
      <c r="AB91" s="310"/>
      <c r="AC91" s="320"/>
      <c r="AD91" s="320"/>
      <c r="AE91" s="320"/>
      <c r="AF91" s="320"/>
      <c r="AG91" s="320"/>
      <c r="AH91" s="320"/>
      <c r="AI91" s="320"/>
    </row>
    <row r="92" spans="1:35" s="321" customFormat="1" ht="76.5" x14ac:dyDescent="0.25">
      <c r="A92" s="286" t="s">
        <v>645</v>
      </c>
      <c r="B92" s="301" t="s">
        <v>18</v>
      </c>
      <c r="C92" s="322" t="s">
        <v>646</v>
      </c>
      <c r="D92" s="262" t="s">
        <v>647</v>
      </c>
      <c r="E92" s="262"/>
      <c r="F92" s="262" t="s">
        <v>648</v>
      </c>
      <c r="G92" s="262"/>
      <c r="H92" s="262" t="s">
        <v>649</v>
      </c>
      <c r="I92" s="262"/>
      <c r="J92" s="276" t="s">
        <v>23</v>
      </c>
      <c r="K92" s="286">
        <v>0</v>
      </c>
      <c r="L92" s="276">
        <v>230000000</v>
      </c>
      <c r="M92" s="264" t="s">
        <v>20</v>
      </c>
      <c r="N92" s="302" t="s">
        <v>25</v>
      </c>
      <c r="O92" s="276" t="s">
        <v>434</v>
      </c>
      <c r="P92" s="302" t="s">
        <v>435</v>
      </c>
      <c r="Q92" s="303" t="s">
        <v>572</v>
      </c>
      <c r="R92" s="286" t="s">
        <v>437</v>
      </c>
      <c r="S92" s="259">
        <v>796</v>
      </c>
      <c r="T92" s="259" t="s">
        <v>438</v>
      </c>
      <c r="U92" s="259">
        <v>22</v>
      </c>
      <c r="V92" s="305">
        <v>57000</v>
      </c>
      <c r="W92" s="306">
        <f t="shared" si="4"/>
        <v>1254000</v>
      </c>
      <c r="X92" s="314">
        <f t="shared" si="5"/>
        <v>1404480.0000000002</v>
      </c>
      <c r="Y92" s="323"/>
      <c r="Z92" s="308">
        <v>2014</v>
      </c>
      <c r="AA92" s="286" t="s">
        <v>285</v>
      </c>
      <c r="AB92" s="309"/>
      <c r="AC92" s="310"/>
      <c r="AD92" s="311"/>
      <c r="AE92" s="320"/>
      <c r="AF92" s="320"/>
      <c r="AG92" s="320"/>
      <c r="AH92" s="320"/>
      <c r="AI92" s="320"/>
    </row>
    <row r="93" spans="1:35" s="321" customFormat="1" ht="76.5" x14ac:dyDescent="0.25">
      <c r="A93" s="286" t="s">
        <v>650</v>
      </c>
      <c r="B93" s="301" t="s">
        <v>18</v>
      </c>
      <c r="C93" s="322" t="s">
        <v>651</v>
      </c>
      <c r="D93" s="262" t="s">
        <v>647</v>
      </c>
      <c r="E93" s="262"/>
      <c r="F93" s="262" t="s">
        <v>652</v>
      </c>
      <c r="G93" s="262"/>
      <c r="H93" s="262" t="s">
        <v>653</v>
      </c>
      <c r="I93" s="262"/>
      <c r="J93" s="276" t="s">
        <v>23</v>
      </c>
      <c r="K93" s="286">
        <v>0</v>
      </c>
      <c r="L93" s="276">
        <v>230000000</v>
      </c>
      <c r="M93" s="264" t="s">
        <v>20</v>
      </c>
      <c r="N93" s="302" t="s">
        <v>25</v>
      </c>
      <c r="O93" s="276" t="s">
        <v>434</v>
      </c>
      <c r="P93" s="302" t="s">
        <v>435</v>
      </c>
      <c r="Q93" s="303" t="s">
        <v>572</v>
      </c>
      <c r="R93" s="286" t="s">
        <v>437</v>
      </c>
      <c r="S93" s="259">
        <v>796</v>
      </c>
      <c r="T93" s="259" t="s">
        <v>438</v>
      </c>
      <c r="U93" s="259">
        <v>7</v>
      </c>
      <c r="V93" s="305">
        <v>220000</v>
      </c>
      <c r="W93" s="306">
        <f t="shared" si="4"/>
        <v>1540000</v>
      </c>
      <c r="X93" s="314">
        <f t="shared" si="5"/>
        <v>1724800.0000000002</v>
      </c>
      <c r="Y93" s="323"/>
      <c r="Z93" s="308">
        <v>2014</v>
      </c>
      <c r="AA93" s="286" t="s">
        <v>285</v>
      </c>
      <c r="AB93" s="309"/>
      <c r="AC93" s="310"/>
      <c r="AD93" s="311"/>
      <c r="AE93" s="320"/>
      <c r="AF93" s="320"/>
      <c r="AG93" s="320"/>
      <c r="AH93" s="320"/>
      <c r="AI93" s="320"/>
    </row>
    <row r="94" spans="1:35" s="321" customFormat="1" ht="76.5" x14ac:dyDescent="0.25">
      <c r="A94" s="286" t="s">
        <v>654</v>
      </c>
      <c r="B94" s="301" t="s">
        <v>18</v>
      </c>
      <c r="C94" s="260" t="s">
        <v>655</v>
      </c>
      <c r="D94" s="262" t="s">
        <v>656</v>
      </c>
      <c r="E94" s="262"/>
      <c r="F94" s="262" t="s">
        <v>657</v>
      </c>
      <c r="G94" s="262"/>
      <c r="H94" s="262" t="s">
        <v>658</v>
      </c>
      <c r="I94" s="262"/>
      <c r="J94" s="276" t="s">
        <v>24</v>
      </c>
      <c r="K94" s="286">
        <v>0</v>
      </c>
      <c r="L94" s="276">
        <v>230000000</v>
      </c>
      <c r="M94" s="264" t="s">
        <v>20</v>
      </c>
      <c r="N94" s="302" t="s">
        <v>25</v>
      </c>
      <c r="O94" s="276" t="s">
        <v>434</v>
      </c>
      <c r="P94" s="302" t="s">
        <v>435</v>
      </c>
      <c r="Q94" s="303" t="s">
        <v>572</v>
      </c>
      <c r="R94" s="286" t="s">
        <v>437</v>
      </c>
      <c r="S94" s="286">
        <v>839</v>
      </c>
      <c r="T94" s="304" t="s">
        <v>472</v>
      </c>
      <c r="U94" s="259">
        <v>10</v>
      </c>
      <c r="V94" s="305">
        <v>3571.4285714285711</v>
      </c>
      <c r="W94" s="306">
        <f t="shared" si="4"/>
        <v>35714.28571428571</v>
      </c>
      <c r="X94" s="314">
        <f t="shared" si="5"/>
        <v>40000</v>
      </c>
      <c r="Y94" s="323"/>
      <c r="Z94" s="308">
        <v>2014</v>
      </c>
      <c r="AA94" s="286" t="s">
        <v>285</v>
      </c>
      <c r="AB94" s="309"/>
      <c r="AC94" s="310"/>
      <c r="AD94" s="311"/>
      <c r="AE94" s="320"/>
      <c r="AF94" s="320"/>
      <c r="AG94" s="320"/>
      <c r="AH94" s="320"/>
      <c r="AI94" s="320"/>
    </row>
    <row r="95" spans="1:35" s="321" customFormat="1" ht="76.5" x14ac:dyDescent="0.25">
      <c r="A95" s="286" t="s">
        <v>659</v>
      </c>
      <c r="B95" s="301" t="s">
        <v>18</v>
      </c>
      <c r="C95" s="260" t="s">
        <v>655</v>
      </c>
      <c r="D95" s="262" t="s">
        <v>656</v>
      </c>
      <c r="E95" s="262"/>
      <c r="F95" s="262" t="s">
        <v>657</v>
      </c>
      <c r="G95" s="262"/>
      <c r="H95" s="262" t="s">
        <v>660</v>
      </c>
      <c r="I95" s="262"/>
      <c r="J95" s="276" t="s">
        <v>24</v>
      </c>
      <c r="K95" s="286">
        <v>0</v>
      </c>
      <c r="L95" s="276">
        <v>230000000</v>
      </c>
      <c r="M95" s="264" t="s">
        <v>20</v>
      </c>
      <c r="N95" s="302" t="s">
        <v>25</v>
      </c>
      <c r="O95" s="276" t="s">
        <v>434</v>
      </c>
      <c r="P95" s="302" t="s">
        <v>435</v>
      </c>
      <c r="Q95" s="303" t="s">
        <v>572</v>
      </c>
      <c r="R95" s="286" t="s">
        <v>437</v>
      </c>
      <c r="S95" s="259">
        <v>796</v>
      </c>
      <c r="T95" s="259" t="s">
        <v>438</v>
      </c>
      <c r="U95" s="259">
        <v>65</v>
      </c>
      <c r="V95" s="305">
        <v>188</v>
      </c>
      <c r="W95" s="306">
        <f t="shared" si="4"/>
        <v>12220</v>
      </c>
      <c r="X95" s="314">
        <f t="shared" si="5"/>
        <v>13686.400000000001</v>
      </c>
      <c r="Y95" s="323"/>
      <c r="Z95" s="308">
        <v>2014</v>
      </c>
      <c r="AA95" s="286" t="s">
        <v>285</v>
      </c>
      <c r="AB95" s="309"/>
      <c r="AC95" s="310"/>
      <c r="AD95" s="311"/>
      <c r="AE95" s="320"/>
      <c r="AF95" s="320"/>
      <c r="AG95" s="320"/>
      <c r="AH95" s="320"/>
      <c r="AI95" s="320"/>
    </row>
    <row r="96" spans="1:35" s="321" customFormat="1" ht="76.5" x14ac:dyDescent="0.25">
      <c r="A96" s="286" t="s">
        <v>661</v>
      </c>
      <c r="B96" s="301" t="s">
        <v>18</v>
      </c>
      <c r="C96" s="260" t="s">
        <v>662</v>
      </c>
      <c r="D96" s="262" t="s">
        <v>656</v>
      </c>
      <c r="E96" s="262"/>
      <c r="F96" s="262" t="s">
        <v>663</v>
      </c>
      <c r="G96" s="262"/>
      <c r="H96" s="262" t="s">
        <v>664</v>
      </c>
      <c r="I96" s="262"/>
      <c r="J96" s="276" t="s">
        <v>24</v>
      </c>
      <c r="K96" s="286">
        <v>0</v>
      </c>
      <c r="L96" s="276">
        <v>230000000</v>
      </c>
      <c r="M96" s="264" t="s">
        <v>20</v>
      </c>
      <c r="N96" s="302" t="s">
        <v>25</v>
      </c>
      <c r="O96" s="276" t="s">
        <v>434</v>
      </c>
      <c r="P96" s="302" t="s">
        <v>435</v>
      </c>
      <c r="Q96" s="303" t="s">
        <v>572</v>
      </c>
      <c r="R96" s="286" t="s">
        <v>437</v>
      </c>
      <c r="S96" s="259">
        <v>796</v>
      </c>
      <c r="T96" s="259" t="s">
        <v>438</v>
      </c>
      <c r="U96" s="259">
        <v>60</v>
      </c>
      <c r="V96" s="305">
        <v>178.57142857142856</v>
      </c>
      <c r="W96" s="306">
        <f t="shared" si="4"/>
        <v>10714.285714285714</v>
      </c>
      <c r="X96" s="314">
        <f t="shared" si="5"/>
        <v>12000</v>
      </c>
      <c r="Y96" s="323"/>
      <c r="Z96" s="308">
        <v>2014</v>
      </c>
      <c r="AA96" s="286" t="s">
        <v>285</v>
      </c>
      <c r="AB96" s="309"/>
      <c r="AC96" s="310"/>
      <c r="AD96" s="311"/>
      <c r="AE96" s="320"/>
      <c r="AF96" s="320"/>
      <c r="AG96" s="320"/>
      <c r="AH96" s="320"/>
      <c r="AI96" s="320"/>
    </row>
    <row r="97" spans="1:35" s="321" customFormat="1" ht="76.5" x14ac:dyDescent="0.25">
      <c r="A97" s="286" t="s">
        <v>665</v>
      </c>
      <c r="B97" s="301" t="s">
        <v>18</v>
      </c>
      <c r="C97" s="260" t="s">
        <v>666</v>
      </c>
      <c r="D97" s="262" t="s">
        <v>656</v>
      </c>
      <c r="E97" s="262"/>
      <c r="F97" s="262" t="s">
        <v>667</v>
      </c>
      <c r="G97" s="262"/>
      <c r="H97" s="262" t="s">
        <v>668</v>
      </c>
      <c r="I97" s="262"/>
      <c r="J97" s="276" t="s">
        <v>24</v>
      </c>
      <c r="K97" s="286">
        <v>0</v>
      </c>
      <c r="L97" s="276">
        <v>230000000</v>
      </c>
      <c r="M97" s="264" t="s">
        <v>20</v>
      </c>
      <c r="N97" s="302" t="s">
        <v>25</v>
      </c>
      <c r="O97" s="276" t="s">
        <v>434</v>
      </c>
      <c r="P97" s="302" t="s">
        <v>435</v>
      </c>
      <c r="Q97" s="303" t="s">
        <v>572</v>
      </c>
      <c r="R97" s="286" t="s">
        <v>437</v>
      </c>
      <c r="S97" s="259">
        <v>796</v>
      </c>
      <c r="T97" s="259" t="s">
        <v>438</v>
      </c>
      <c r="U97" s="259">
        <v>49</v>
      </c>
      <c r="V97" s="305">
        <v>421</v>
      </c>
      <c r="W97" s="306">
        <f t="shared" si="4"/>
        <v>20629</v>
      </c>
      <c r="X97" s="314">
        <f t="shared" si="5"/>
        <v>23104.480000000003</v>
      </c>
      <c r="Y97" s="323"/>
      <c r="Z97" s="308">
        <v>2014</v>
      </c>
      <c r="AA97" s="286" t="s">
        <v>285</v>
      </c>
      <c r="AB97" s="309"/>
      <c r="AC97" s="310"/>
      <c r="AD97" s="311"/>
      <c r="AE97" s="320"/>
      <c r="AF97" s="320"/>
      <c r="AG97" s="320"/>
      <c r="AH97" s="320"/>
      <c r="AI97" s="320"/>
    </row>
    <row r="98" spans="1:35" s="321" customFormat="1" ht="76.5" x14ac:dyDescent="0.25">
      <c r="A98" s="286" t="s">
        <v>669</v>
      </c>
      <c r="B98" s="301" t="s">
        <v>18</v>
      </c>
      <c r="C98" s="260" t="s">
        <v>670</v>
      </c>
      <c r="D98" s="262" t="s">
        <v>671</v>
      </c>
      <c r="E98" s="262"/>
      <c r="F98" s="262" t="s">
        <v>672</v>
      </c>
      <c r="G98" s="262"/>
      <c r="H98" s="262" t="s">
        <v>673</v>
      </c>
      <c r="I98" s="262"/>
      <c r="J98" s="276" t="s">
        <v>24</v>
      </c>
      <c r="K98" s="286">
        <v>0</v>
      </c>
      <c r="L98" s="276">
        <v>230000000</v>
      </c>
      <c r="M98" s="264" t="s">
        <v>20</v>
      </c>
      <c r="N98" s="302" t="s">
        <v>25</v>
      </c>
      <c r="O98" s="276" t="s">
        <v>434</v>
      </c>
      <c r="P98" s="302" t="s">
        <v>435</v>
      </c>
      <c r="Q98" s="303" t="s">
        <v>572</v>
      </c>
      <c r="R98" s="286" t="s">
        <v>437</v>
      </c>
      <c r="S98" s="259" t="s">
        <v>674</v>
      </c>
      <c r="T98" s="286" t="s">
        <v>675</v>
      </c>
      <c r="U98" s="259">
        <v>80</v>
      </c>
      <c r="V98" s="305">
        <v>892.85714285714278</v>
      </c>
      <c r="W98" s="306">
        <f t="shared" si="4"/>
        <v>71428.57142857142</v>
      </c>
      <c r="X98" s="314">
        <f t="shared" si="5"/>
        <v>80000</v>
      </c>
      <c r="Y98" s="323"/>
      <c r="Z98" s="308">
        <v>2014</v>
      </c>
      <c r="AA98" s="286" t="s">
        <v>285</v>
      </c>
      <c r="AB98" s="309"/>
      <c r="AC98" s="310"/>
      <c r="AD98" s="311"/>
      <c r="AE98" s="320"/>
      <c r="AF98" s="320"/>
      <c r="AG98" s="320"/>
      <c r="AH98" s="320"/>
      <c r="AI98" s="320"/>
    </row>
    <row r="99" spans="1:35" s="321" customFormat="1" ht="76.5" x14ac:dyDescent="0.25">
      <c r="A99" s="286" t="s">
        <v>676</v>
      </c>
      <c r="B99" s="301" t="s">
        <v>18</v>
      </c>
      <c r="C99" s="260" t="s">
        <v>670</v>
      </c>
      <c r="D99" s="262" t="s">
        <v>671</v>
      </c>
      <c r="E99" s="262"/>
      <c r="F99" s="262" t="s">
        <v>672</v>
      </c>
      <c r="G99" s="262"/>
      <c r="H99" s="262" t="s">
        <v>677</v>
      </c>
      <c r="I99" s="262"/>
      <c r="J99" s="276" t="s">
        <v>24</v>
      </c>
      <c r="K99" s="286">
        <v>0</v>
      </c>
      <c r="L99" s="276">
        <v>230000000</v>
      </c>
      <c r="M99" s="264" t="s">
        <v>20</v>
      </c>
      <c r="N99" s="302" t="s">
        <v>25</v>
      </c>
      <c r="O99" s="276" t="s">
        <v>434</v>
      </c>
      <c r="P99" s="302" t="s">
        <v>435</v>
      </c>
      <c r="Q99" s="303" t="s">
        <v>572</v>
      </c>
      <c r="R99" s="286" t="s">
        <v>437</v>
      </c>
      <c r="S99" s="259" t="s">
        <v>674</v>
      </c>
      <c r="T99" s="286" t="s">
        <v>675</v>
      </c>
      <c r="U99" s="259">
        <v>80</v>
      </c>
      <c r="V99" s="305">
        <v>892.85714285714278</v>
      </c>
      <c r="W99" s="306">
        <f t="shared" si="4"/>
        <v>71428.57142857142</v>
      </c>
      <c r="X99" s="314">
        <f t="shared" si="5"/>
        <v>80000</v>
      </c>
      <c r="Y99" s="323"/>
      <c r="Z99" s="308">
        <v>2014</v>
      </c>
      <c r="AA99" s="286" t="s">
        <v>285</v>
      </c>
      <c r="AB99" s="309"/>
      <c r="AC99" s="310"/>
      <c r="AD99" s="311"/>
      <c r="AE99" s="320"/>
      <c r="AF99" s="320"/>
      <c r="AG99" s="320"/>
      <c r="AH99" s="320"/>
      <c r="AI99" s="320"/>
    </row>
    <row r="100" spans="1:35" s="321" customFormat="1" ht="76.5" x14ac:dyDescent="0.25">
      <c r="A100" s="286" t="s">
        <v>678</v>
      </c>
      <c r="B100" s="301" t="s">
        <v>18</v>
      </c>
      <c r="C100" s="260" t="s">
        <v>670</v>
      </c>
      <c r="D100" s="262" t="s">
        <v>671</v>
      </c>
      <c r="E100" s="262"/>
      <c r="F100" s="262" t="s">
        <v>672</v>
      </c>
      <c r="G100" s="262"/>
      <c r="H100" s="262" t="s">
        <v>679</v>
      </c>
      <c r="I100" s="262"/>
      <c r="J100" s="276" t="s">
        <v>24</v>
      </c>
      <c r="K100" s="286">
        <v>0</v>
      </c>
      <c r="L100" s="276">
        <v>230000000</v>
      </c>
      <c r="M100" s="264" t="s">
        <v>20</v>
      </c>
      <c r="N100" s="302" t="s">
        <v>25</v>
      </c>
      <c r="O100" s="276" t="s">
        <v>434</v>
      </c>
      <c r="P100" s="302" t="s">
        <v>435</v>
      </c>
      <c r="Q100" s="303" t="s">
        <v>572</v>
      </c>
      <c r="R100" s="286" t="s">
        <v>437</v>
      </c>
      <c r="S100" s="259" t="s">
        <v>674</v>
      </c>
      <c r="T100" s="286" t="s">
        <v>675</v>
      </c>
      <c r="U100" s="259">
        <v>160</v>
      </c>
      <c r="V100" s="305">
        <v>1006.375</v>
      </c>
      <c r="W100" s="306">
        <f t="shared" si="4"/>
        <v>161020</v>
      </c>
      <c r="X100" s="314">
        <f t="shared" si="5"/>
        <v>180342.40000000002</v>
      </c>
      <c r="Y100" s="323"/>
      <c r="Z100" s="308">
        <v>2014</v>
      </c>
      <c r="AA100" s="286" t="s">
        <v>285</v>
      </c>
      <c r="AB100" s="309"/>
      <c r="AC100" s="310"/>
      <c r="AD100" s="311"/>
      <c r="AE100" s="320"/>
      <c r="AF100" s="320"/>
      <c r="AG100" s="320"/>
      <c r="AH100" s="320"/>
      <c r="AI100" s="320"/>
    </row>
    <row r="101" spans="1:35" s="321" customFormat="1" ht="76.5" x14ac:dyDescent="0.25">
      <c r="A101" s="286" t="s">
        <v>680</v>
      </c>
      <c r="B101" s="301" t="s">
        <v>18</v>
      </c>
      <c r="C101" s="322" t="s">
        <v>681</v>
      </c>
      <c r="D101" s="262" t="s">
        <v>682</v>
      </c>
      <c r="E101" s="262"/>
      <c r="F101" s="262" t="s">
        <v>683</v>
      </c>
      <c r="G101" s="262"/>
      <c r="H101" s="262" t="s">
        <v>684</v>
      </c>
      <c r="I101" s="262"/>
      <c r="J101" s="276" t="s">
        <v>24</v>
      </c>
      <c r="K101" s="286">
        <v>0</v>
      </c>
      <c r="L101" s="276">
        <v>230000000</v>
      </c>
      <c r="M101" s="264" t="s">
        <v>20</v>
      </c>
      <c r="N101" s="302" t="s">
        <v>25</v>
      </c>
      <c r="O101" s="276" t="s">
        <v>434</v>
      </c>
      <c r="P101" s="302" t="s">
        <v>435</v>
      </c>
      <c r="Q101" s="303" t="s">
        <v>572</v>
      </c>
      <c r="R101" s="286" t="s">
        <v>437</v>
      </c>
      <c r="S101" s="286">
        <v>839</v>
      </c>
      <c r="T101" s="304" t="s">
        <v>472</v>
      </c>
      <c r="U101" s="259">
        <v>2</v>
      </c>
      <c r="V101" s="305">
        <v>40316.964285714283</v>
      </c>
      <c r="W101" s="306">
        <f t="shared" si="4"/>
        <v>80633.928571428565</v>
      </c>
      <c r="X101" s="314">
        <f t="shared" si="5"/>
        <v>90310</v>
      </c>
      <c r="Y101" s="323"/>
      <c r="Z101" s="308">
        <v>2014</v>
      </c>
      <c r="AA101" s="286" t="s">
        <v>285</v>
      </c>
      <c r="AB101" s="309"/>
      <c r="AC101" s="310"/>
      <c r="AD101" s="311"/>
      <c r="AE101" s="320"/>
      <c r="AF101" s="320"/>
      <c r="AG101" s="317"/>
      <c r="AH101" s="320"/>
      <c r="AI101" s="320"/>
    </row>
    <row r="102" spans="1:35" s="321" customFormat="1" ht="76.5" x14ac:dyDescent="0.25">
      <c r="A102" s="286" t="s">
        <v>685</v>
      </c>
      <c r="B102" s="301" t="s">
        <v>18</v>
      </c>
      <c r="C102" s="260" t="s">
        <v>686</v>
      </c>
      <c r="D102" s="262" t="s">
        <v>687</v>
      </c>
      <c r="E102" s="262"/>
      <c r="F102" s="262" t="s">
        <v>688</v>
      </c>
      <c r="G102" s="262"/>
      <c r="H102" s="262" t="s">
        <v>689</v>
      </c>
      <c r="I102" s="262"/>
      <c r="J102" s="276" t="s">
        <v>24</v>
      </c>
      <c r="K102" s="286">
        <v>0</v>
      </c>
      <c r="L102" s="276">
        <v>230000000</v>
      </c>
      <c r="M102" s="264" t="s">
        <v>20</v>
      </c>
      <c r="N102" s="302" t="s">
        <v>25</v>
      </c>
      <c r="O102" s="276" t="s">
        <v>434</v>
      </c>
      <c r="P102" s="302" t="s">
        <v>435</v>
      </c>
      <c r="Q102" s="303" t="s">
        <v>572</v>
      </c>
      <c r="R102" s="286" t="s">
        <v>437</v>
      </c>
      <c r="S102" s="259">
        <v>796</v>
      </c>
      <c r="T102" s="259" t="s">
        <v>438</v>
      </c>
      <c r="U102" s="259">
        <v>40</v>
      </c>
      <c r="V102" s="305">
        <v>156</v>
      </c>
      <c r="W102" s="306">
        <f t="shared" si="4"/>
        <v>6240</v>
      </c>
      <c r="X102" s="314">
        <f t="shared" si="5"/>
        <v>6988.8000000000011</v>
      </c>
      <c r="Y102" s="323"/>
      <c r="Z102" s="308">
        <v>2014</v>
      </c>
      <c r="AA102" s="286" t="s">
        <v>285</v>
      </c>
      <c r="AB102" s="309"/>
      <c r="AC102" s="310"/>
      <c r="AD102" s="311"/>
      <c r="AE102" s="320"/>
      <c r="AF102" s="320"/>
      <c r="AG102" s="317"/>
      <c r="AH102" s="320"/>
      <c r="AI102" s="320"/>
    </row>
    <row r="103" spans="1:35" s="321" customFormat="1" ht="140.25" x14ac:dyDescent="0.25">
      <c r="A103" s="286" t="s">
        <v>690</v>
      </c>
      <c r="B103" s="301" t="s">
        <v>18</v>
      </c>
      <c r="C103" s="260" t="s">
        <v>691</v>
      </c>
      <c r="D103" s="262" t="s">
        <v>692</v>
      </c>
      <c r="E103" s="262"/>
      <c r="F103" s="262" t="s">
        <v>693</v>
      </c>
      <c r="G103" s="262"/>
      <c r="H103" s="262" t="s">
        <v>692</v>
      </c>
      <c r="I103" s="262"/>
      <c r="J103" s="276" t="s">
        <v>24</v>
      </c>
      <c r="K103" s="286">
        <v>0</v>
      </c>
      <c r="L103" s="276">
        <v>230000000</v>
      </c>
      <c r="M103" s="264" t="s">
        <v>20</v>
      </c>
      <c r="N103" s="302" t="s">
        <v>25</v>
      </c>
      <c r="O103" s="276" t="s">
        <v>434</v>
      </c>
      <c r="P103" s="302" t="s">
        <v>435</v>
      </c>
      <c r="Q103" s="303" t="s">
        <v>572</v>
      </c>
      <c r="R103" s="286" t="s">
        <v>437</v>
      </c>
      <c r="S103" s="259">
        <v>796</v>
      </c>
      <c r="T103" s="259" t="s">
        <v>438</v>
      </c>
      <c r="U103" s="259">
        <v>100</v>
      </c>
      <c r="V103" s="305">
        <v>3200</v>
      </c>
      <c r="W103" s="306">
        <f t="shared" si="4"/>
        <v>320000</v>
      </c>
      <c r="X103" s="314">
        <f t="shared" si="5"/>
        <v>358400.00000000006</v>
      </c>
      <c r="Y103" s="323"/>
      <c r="Z103" s="308">
        <v>2014</v>
      </c>
      <c r="AA103" s="286" t="s">
        <v>285</v>
      </c>
      <c r="AB103" s="309"/>
      <c r="AC103" s="310"/>
      <c r="AD103" s="311"/>
      <c r="AE103" s="320"/>
      <c r="AF103" s="320"/>
      <c r="AG103" s="317"/>
      <c r="AH103" s="320"/>
      <c r="AI103" s="320"/>
    </row>
    <row r="104" spans="1:35" s="321" customFormat="1" ht="76.5" x14ac:dyDescent="0.25">
      <c r="A104" s="286" t="s">
        <v>694</v>
      </c>
      <c r="B104" s="301" t="s">
        <v>18</v>
      </c>
      <c r="C104" s="260" t="s">
        <v>695</v>
      </c>
      <c r="D104" s="262" t="s">
        <v>696</v>
      </c>
      <c r="E104" s="262"/>
      <c r="F104" s="262" t="s">
        <v>697</v>
      </c>
      <c r="G104" s="262"/>
      <c r="H104" s="262" t="s">
        <v>698</v>
      </c>
      <c r="I104" s="262"/>
      <c r="J104" s="276" t="s">
        <v>24</v>
      </c>
      <c r="K104" s="286">
        <v>0</v>
      </c>
      <c r="L104" s="276">
        <v>230000000</v>
      </c>
      <c r="M104" s="264" t="s">
        <v>20</v>
      </c>
      <c r="N104" s="302" t="s">
        <v>25</v>
      </c>
      <c r="O104" s="276" t="s">
        <v>434</v>
      </c>
      <c r="P104" s="302" t="s">
        <v>435</v>
      </c>
      <c r="Q104" s="303" t="s">
        <v>572</v>
      </c>
      <c r="R104" s="286" t="s">
        <v>437</v>
      </c>
      <c r="S104" s="259">
        <v>796</v>
      </c>
      <c r="T104" s="259" t="s">
        <v>438</v>
      </c>
      <c r="U104" s="259">
        <v>150</v>
      </c>
      <c r="V104" s="305">
        <v>135.61607142857142</v>
      </c>
      <c r="W104" s="306">
        <f t="shared" si="4"/>
        <v>20342.410714285714</v>
      </c>
      <c r="X104" s="314">
        <f t="shared" si="5"/>
        <v>22783.5</v>
      </c>
      <c r="Y104" s="323"/>
      <c r="Z104" s="308">
        <v>2014</v>
      </c>
      <c r="AA104" s="286" t="s">
        <v>285</v>
      </c>
      <c r="AB104" s="309"/>
      <c r="AC104" s="310"/>
      <c r="AD104" s="311"/>
      <c r="AE104" s="320"/>
      <c r="AF104" s="320"/>
      <c r="AG104" s="317"/>
      <c r="AH104" s="320"/>
      <c r="AI104" s="320"/>
    </row>
    <row r="105" spans="1:35" s="321" customFormat="1" ht="76.5" x14ac:dyDescent="0.25">
      <c r="A105" s="286" t="s">
        <v>699</v>
      </c>
      <c r="B105" s="301" t="s">
        <v>18</v>
      </c>
      <c r="C105" s="260" t="s">
        <v>695</v>
      </c>
      <c r="D105" s="262" t="s">
        <v>696</v>
      </c>
      <c r="E105" s="262"/>
      <c r="F105" s="262" t="s">
        <v>697</v>
      </c>
      <c r="G105" s="262"/>
      <c r="H105" s="262" t="s">
        <v>700</v>
      </c>
      <c r="I105" s="262"/>
      <c r="J105" s="276" t="s">
        <v>24</v>
      </c>
      <c r="K105" s="286">
        <v>0</v>
      </c>
      <c r="L105" s="276">
        <v>230000000</v>
      </c>
      <c r="M105" s="264" t="s">
        <v>20</v>
      </c>
      <c r="N105" s="302" t="s">
        <v>25</v>
      </c>
      <c r="O105" s="276" t="s">
        <v>434</v>
      </c>
      <c r="P105" s="302" t="s">
        <v>435</v>
      </c>
      <c r="Q105" s="303" t="s">
        <v>572</v>
      </c>
      <c r="R105" s="286" t="s">
        <v>437</v>
      </c>
      <c r="S105" s="259">
        <v>796</v>
      </c>
      <c r="T105" s="259" t="s">
        <v>438</v>
      </c>
      <c r="U105" s="259">
        <v>6</v>
      </c>
      <c r="V105" s="305">
        <v>357.14285714285711</v>
      </c>
      <c r="W105" s="306">
        <f t="shared" si="4"/>
        <v>2142.8571428571427</v>
      </c>
      <c r="X105" s="314">
        <f t="shared" si="5"/>
        <v>2400</v>
      </c>
      <c r="Y105" s="323"/>
      <c r="Z105" s="308">
        <v>2014</v>
      </c>
      <c r="AA105" s="286" t="s">
        <v>285</v>
      </c>
      <c r="AB105" s="309"/>
      <c r="AC105" s="310"/>
      <c r="AD105" s="311"/>
      <c r="AE105" s="320"/>
      <c r="AF105" s="320"/>
      <c r="AG105" s="317"/>
      <c r="AH105" s="320"/>
      <c r="AI105" s="320"/>
    </row>
    <row r="106" spans="1:35" s="321" customFormat="1" ht="76.5" x14ac:dyDescent="0.25">
      <c r="A106" s="286" t="s">
        <v>701</v>
      </c>
      <c r="B106" s="301" t="s">
        <v>18</v>
      </c>
      <c r="C106" s="322" t="s">
        <v>702</v>
      </c>
      <c r="D106" s="262" t="s">
        <v>703</v>
      </c>
      <c r="E106" s="262"/>
      <c r="F106" s="262" t="s">
        <v>704</v>
      </c>
      <c r="G106" s="262"/>
      <c r="H106" s="262" t="s">
        <v>705</v>
      </c>
      <c r="I106" s="262"/>
      <c r="J106" s="276" t="s">
        <v>24</v>
      </c>
      <c r="K106" s="286">
        <v>0</v>
      </c>
      <c r="L106" s="276">
        <v>230000000</v>
      </c>
      <c r="M106" s="264" t="s">
        <v>20</v>
      </c>
      <c r="N106" s="302" t="s">
        <v>25</v>
      </c>
      <c r="O106" s="276" t="s">
        <v>434</v>
      </c>
      <c r="P106" s="302" t="s">
        <v>435</v>
      </c>
      <c r="Q106" s="303" t="s">
        <v>572</v>
      </c>
      <c r="R106" s="286" t="s">
        <v>437</v>
      </c>
      <c r="S106" s="259">
        <v>796</v>
      </c>
      <c r="T106" s="259" t="s">
        <v>438</v>
      </c>
      <c r="U106" s="259">
        <v>37</v>
      </c>
      <c r="V106" s="305">
        <v>644.73214285714278</v>
      </c>
      <c r="W106" s="306">
        <f t="shared" si="4"/>
        <v>23855.089285714283</v>
      </c>
      <c r="X106" s="314">
        <f t="shared" si="5"/>
        <v>26717.7</v>
      </c>
      <c r="Y106" s="323"/>
      <c r="Z106" s="308">
        <v>2014</v>
      </c>
      <c r="AA106" s="286" t="s">
        <v>285</v>
      </c>
      <c r="AB106" s="309"/>
      <c r="AC106" s="310"/>
      <c r="AD106" s="311"/>
      <c r="AE106" s="320"/>
      <c r="AF106" s="320"/>
      <c r="AG106" s="317"/>
      <c r="AH106" s="320"/>
      <c r="AI106" s="320"/>
    </row>
    <row r="107" spans="1:35" s="321" customFormat="1" ht="76.5" x14ac:dyDescent="0.25">
      <c r="A107" s="286" t="s">
        <v>706</v>
      </c>
      <c r="B107" s="301" t="s">
        <v>18</v>
      </c>
      <c r="C107" s="322" t="s">
        <v>707</v>
      </c>
      <c r="D107" s="262" t="s">
        <v>708</v>
      </c>
      <c r="E107" s="262"/>
      <c r="F107" s="262" t="s">
        <v>709</v>
      </c>
      <c r="G107" s="262"/>
      <c r="H107" s="262" t="s">
        <v>710</v>
      </c>
      <c r="I107" s="262"/>
      <c r="J107" s="276" t="s">
        <v>24</v>
      </c>
      <c r="K107" s="286">
        <v>0</v>
      </c>
      <c r="L107" s="276">
        <v>230000000</v>
      </c>
      <c r="M107" s="264" t="s">
        <v>20</v>
      </c>
      <c r="N107" s="302" t="s">
        <v>25</v>
      </c>
      <c r="O107" s="276" t="s">
        <v>434</v>
      </c>
      <c r="P107" s="302" t="s">
        <v>435</v>
      </c>
      <c r="Q107" s="303" t="s">
        <v>572</v>
      </c>
      <c r="R107" s="286" t="s">
        <v>437</v>
      </c>
      <c r="S107" s="259">
        <v>796</v>
      </c>
      <c r="T107" s="259" t="s">
        <v>438</v>
      </c>
      <c r="U107" s="259">
        <v>530</v>
      </c>
      <c r="V107" s="305">
        <v>1641.6249999999998</v>
      </c>
      <c r="W107" s="306">
        <f t="shared" si="4"/>
        <v>870061.24999999988</v>
      </c>
      <c r="X107" s="314">
        <f t="shared" si="5"/>
        <v>974468.6</v>
      </c>
      <c r="Y107" s="323"/>
      <c r="Z107" s="308">
        <v>2014</v>
      </c>
      <c r="AA107" s="286" t="s">
        <v>285</v>
      </c>
      <c r="AB107" s="309"/>
      <c r="AC107" s="310"/>
      <c r="AD107" s="311"/>
      <c r="AE107" s="320"/>
      <c r="AF107" s="320"/>
      <c r="AG107" s="317"/>
      <c r="AH107" s="320"/>
      <c r="AI107" s="320"/>
    </row>
    <row r="108" spans="1:35" s="321" customFormat="1" ht="76.5" x14ac:dyDescent="0.25">
      <c r="A108" s="286" t="s">
        <v>711</v>
      </c>
      <c r="B108" s="301" t="s">
        <v>18</v>
      </c>
      <c r="C108" s="260" t="s">
        <v>712</v>
      </c>
      <c r="D108" s="262" t="s">
        <v>713</v>
      </c>
      <c r="E108" s="262"/>
      <c r="F108" s="262" t="s">
        <v>714</v>
      </c>
      <c r="G108" s="262"/>
      <c r="H108" s="262" t="s">
        <v>715</v>
      </c>
      <c r="I108" s="262"/>
      <c r="J108" s="276" t="s">
        <v>24</v>
      </c>
      <c r="K108" s="286">
        <v>0</v>
      </c>
      <c r="L108" s="276">
        <v>230000000</v>
      </c>
      <c r="M108" s="264" t="s">
        <v>20</v>
      </c>
      <c r="N108" s="302" t="s">
        <v>25</v>
      </c>
      <c r="O108" s="276" t="s">
        <v>434</v>
      </c>
      <c r="P108" s="302" t="s">
        <v>435</v>
      </c>
      <c r="Q108" s="303" t="s">
        <v>572</v>
      </c>
      <c r="R108" s="286" t="s">
        <v>437</v>
      </c>
      <c r="S108" s="259">
        <v>796</v>
      </c>
      <c r="T108" s="259" t="s">
        <v>438</v>
      </c>
      <c r="U108" s="259">
        <v>3</v>
      </c>
      <c r="V108" s="305">
        <v>56249.999999999993</v>
      </c>
      <c r="W108" s="306">
        <f t="shared" si="4"/>
        <v>168749.99999999997</v>
      </c>
      <c r="X108" s="314">
        <f t="shared" si="5"/>
        <v>188999.99999999997</v>
      </c>
      <c r="Y108" s="323"/>
      <c r="Z108" s="308">
        <v>2014</v>
      </c>
      <c r="AA108" s="286" t="s">
        <v>285</v>
      </c>
      <c r="AB108" s="309"/>
      <c r="AC108" s="310"/>
      <c r="AD108" s="311"/>
      <c r="AE108" s="320"/>
      <c r="AF108" s="320"/>
      <c r="AG108" s="317"/>
      <c r="AH108" s="320"/>
      <c r="AI108" s="320"/>
    </row>
    <row r="109" spans="1:35" s="321" customFormat="1" ht="165.75" x14ac:dyDescent="0.25">
      <c r="A109" s="286" t="s">
        <v>716</v>
      </c>
      <c r="B109" s="301" t="s">
        <v>18</v>
      </c>
      <c r="C109" s="260" t="s">
        <v>717</v>
      </c>
      <c r="D109" s="262" t="s">
        <v>718</v>
      </c>
      <c r="E109" s="262"/>
      <c r="F109" s="262" t="s">
        <v>719</v>
      </c>
      <c r="G109" s="262"/>
      <c r="H109" s="262" t="s">
        <v>720</v>
      </c>
      <c r="I109" s="262"/>
      <c r="J109" s="276" t="s">
        <v>24</v>
      </c>
      <c r="K109" s="286">
        <v>0</v>
      </c>
      <c r="L109" s="276">
        <v>230000000</v>
      </c>
      <c r="M109" s="264" t="s">
        <v>20</v>
      </c>
      <c r="N109" s="302" t="s">
        <v>25</v>
      </c>
      <c r="O109" s="276" t="s">
        <v>434</v>
      </c>
      <c r="P109" s="302" t="s">
        <v>435</v>
      </c>
      <c r="Q109" s="303" t="s">
        <v>572</v>
      </c>
      <c r="R109" s="286" t="s">
        <v>437</v>
      </c>
      <c r="S109" s="259">
        <v>796</v>
      </c>
      <c r="T109" s="259" t="s">
        <v>438</v>
      </c>
      <c r="U109" s="259">
        <v>25</v>
      </c>
      <c r="V109" s="305">
        <v>295</v>
      </c>
      <c r="W109" s="306">
        <f t="shared" si="4"/>
        <v>7375</v>
      </c>
      <c r="X109" s="314">
        <f t="shared" si="5"/>
        <v>8260</v>
      </c>
      <c r="Y109" s="323"/>
      <c r="Z109" s="308">
        <v>2014</v>
      </c>
      <c r="AA109" s="286" t="s">
        <v>285</v>
      </c>
      <c r="AB109" s="309"/>
      <c r="AC109" s="310"/>
      <c r="AD109" s="311"/>
      <c r="AE109" s="320"/>
      <c r="AF109" s="320"/>
      <c r="AG109" s="320"/>
      <c r="AH109" s="320"/>
      <c r="AI109" s="320"/>
    </row>
    <row r="110" spans="1:35" s="321" customFormat="1" ht="89.25" x14ac:dyDescent="0.25">
      <c r="A110" s="286" t="s">
        <v>721</v>
      </c>
      <c r="B110" s="301" t="s">
        <v>18</v>
      </c>
      <c r="C110" s="260" t="s">
        <v>722</v>
      </c>
      <c r="D110" s="262" t="s">
        <v>718</v>
      </c>
      <c r="E110" s="262" t="s">
        <v>718</v>
      </c>
      <c r="F110" s="262" t="s">
        <v>723</v>
      </c>
      <c r="G110" s="262" t="s">
        <v>724</v>
      </c>
      <c r="H110" s="262" t="s">
        <v>725</v>
      </c>
      <c r="I110" s="262"/>
      <c r="J110" s="276" t="s">
        <v>24</v>
      </c>
      <c r="K110" s="286">
        <v>0</v>
      </c>
      <c r="L110" s="276">
        <v>230000000</v>
      </c>
      <c r="M110" s="264" t="s">
        <v>20</v>
      </c>
      <c r="N110" s="302" t="s">
        <v>25</v>
      </c>
      <c r="O110" s="276" t="s">
        <v>434</v>
      </c>
      <c r="P110" s="302" t="s">
        <v>435</v>
      </c>
      <c r="Q110" s="303" t="s">
        <v>572</v>
      </c>
      <c r="R110" s="286" t="s">
        <v>437</v>
      </c>
      <c r="S110" s="259">
        <v>796</v>
      </c>
      <c r="T110" s="259" t="s">
        <v>438</v>
      </c>
      <c r="U110" s="259">
        <v>17</v>
      </c>
      <c r="V110" s="305">
        <v>744</v>
      </c>
      <c r="W110" s="306">
        <f t="shared" si="4"/>
        <v>12648</v>
      </c>
      <c r="X110" s="314">
        <f t="shared" si="5"/>
        <v>14165.760000000002</v>
      </c>
      <c r="Y110" s="323"/>
      <c r="Z110" s="308">
        <v>2014</v>
      </c>
      <c r="AA110" s="286" t="s">
        <v>285</v>
      </c>
      <c r="AB110" s="309"/>
      <c r="AC110" s="310"/>
      <c r="AD110" s="311"/>
      <c r="AE110" s="320"/>
      <c r="AF110" s="320"/>
      <c r="AG110" s="320"/>
      <c r="AH110" s="320"/>
      <c r="AI110" s="320"/>
    </row>
    <row r="111" spans="1:35" s="321" customFormat="1" ht="76.5" x14ac:dyDescent="0.25">
      <c r="A111" s="286" t="s">
        <v>726</v>
      </c>
      <c r="B111" s="301" t="s">
        <v>18</v>
      </c>
      <c r="C111" s="260" t="s">
        <v>727</v>
      </c>
      <c r="D111" s="262" t="s">
        <v>728</v>
      </c>
      <c r="E111" s="262"/>
      <c r="F111" s="262" t="s">
        <v>729</v>
      </c>
      <c r="G111" s="262"/>
      <c r="H111" s="262" t="s">
        <v>730</v>
      </c>
      <c r="I111" s="262"/>
      <c r="J111" s="276" t="s">
        <v>24</v>
      </c>
      <c r="K111" s="286">
        <v>0</v>
      </c>
      <c r="L111" s="276">
        <v>230000000</v>
      </c>
      <c r="M111" s="264" t="s">
        <v>20</v>
      </c>
      <c r="N111" s="302" t="s">
        <v>25</v>
      </c>
      <c r="O111" s="276" t="s">
        <v>434</v>
      </c>
      <c r="P111" s="302" t="s">
        <v>435</v>
      </c>
      <c r="Q111" s="303" t="s">
        <v>572</v>
      </c>
      <c r="R111" s="286" t="s">
        <v>437</v>
      </c>
      <c r="S111" s="259">
        <v>796</v>
      </c>
      <c r="T111" s="259" t="s">
        <v>438</v>
      </c>
      <c r="U111" s="259">
        <v>3</v>
      </c>
      <c r="V111" s="305">
        <v>77608.705357142855</v>
      </c>
      <c r="W111" s="306">
        <f t="shared" si="4"/>
        <v>232826.11607142858</v>
      </c>
      <c r="X111" s="314">
        <f t="shared" si="5"/>
        <v>260765.25000000003</v>
      </c>
      <c r="Y111" s="323"/>
      <c r="Z111" s="308">
        <v>2014</v>
      </c>
      <c r="AA111" s="286" t="s">
        <v>285</v>
      </c>
      <c r="AB111" s="309"/>
      <c r="AC111" s="310"/>
      <c r="AD111" s="311"/>
      <c r="AE111" s="320"/>
      <c r="AF111" s="320"/>
      <c r="AG111" s="320"/>
      <c r="AH111" s="320"/>
      <c r="AI111" s="320"/>
    </row>
    <row r="112" spans="1:35" s="321" customFormat="1" ht="51" x14ac:dyDescent="0.25">
      <c r="A112" s="286" t="s">
        <v>731</v>
      </c>
      <c r="B112" s="301" t="s">
        <v>18</v>
      </c>
      <c r="C112" s="260" t="s">
        <v>732</v>
      </c>
      <c r="D112" s="262" t="s">
        <v>733</v>
      </c>
      <c r="E112" s="262"/>
      <c r="F112" s="262" t="s">
        <v>734</v>
      </c>
      <c r="G112" s="262"/>
      <c r="H112" s="262" t="s">
        <v>735</v>
      </c>
      <c r="I112" s="262"/>
      <c r="J112" s="276" t="s">
        <v>23</v>
      </c>
      <c r="K112" s="286">
        <v>0</v>
      </c>
      <c r="L112" s="276">
        <v>230000000</v>
      </c>
      <c r="M112" s="264" t="s">
        <v>20</v>
      </c>
      <c r="N112" s="302" t="s">
        <v>25</v>
      </c>
      <c r="O112" s="276" t="s">
        <v>434</v>
      </c>
      <c r="P112" s="302" t="s">
        <v>435</v>
      </c>
      <c r="Q112" s="303" t="s">
        <v>591</v>
      </c>
      <c r="R112" s="286" t="s">
        <v>437</v>
      </c>
      <c r="S112" s="259">
        <v>796</v>
      </c>
      <c r="T112" s="259" t="s">
        <v>438</v>
      </c>
      <c r="U112" s="259">
        <v>48</v>
      </c>
      <c r="V112" s="305">
        <v>22</v>
      </c>
      <c r="W112" s="306">
        <v>1056</v>
      </c>
      <c r="X112" s="314">
        <v>1182.72</v>
      </c>
      <c r="Y112" s="323"/>
      <c r="Z112" s="308">
        <v>2014</v>
      </c>
      <c r="AA112" s="286" t="s">
        <v>285</v>
      </c>
      <c r="AB112" s="309"/>
      <c r="AC112" s="310"/>
      <c r="AD112" s="311"/>
      <c r="AE112" s="320"/>
      <c r="AF112" s="320"/>
      <c r="AG112" s="320"/>
      <c r="AH112" s="320"/>
      <c r="AI112" s="320"/>
    </row>
    <row r="113" spans="1:35" s="321" customFormat="1" ht="51" x14ac:dyDescent="0.25">
      <c r="A113" s="286" t="s">
        <v>736</v>
      </c>
      <c r="B113" s="301" t="s">
        <v>18</v>
      </c>
      <c r="C113" s="260" t="s">
        <v>737</v>
      </c>
      <c r="D113" s="262" t="s">
        <v>733</v>
      </c>
      <c r="E113" s="262"/>
      <c r="F113" s="262" t="s">
        <v>738</v>
      </c>
      <c r="G113" s="262"/>
      <c r="H113" s="262" t="s">
        <v>739</v>
      </c>
      <c r="I113" s="262"/>
      <c r="J113" s="276" t="s">
        <v>23</v>
      </c>
      <c r="K113" s="286">
        <v>0</v>
      </c>
      <c r="L113" s="276">
        <v>230000000</v>
      </c>
      <c r="M113" s="264" t="s">
        <v>20</v>
      </c>
      <c r="N113" s="302" t="s">
        <v>25</v>
      </c>
      <c r="O113" s="276" t="s">
        <v>434</v>
      </c>
      <c r="P113" s="302" t="s">
        <v>435</v>
      </c>
      <c r="Q113" s="303" t="s">
        <v>591</v>
      </c>
      <c r="R113" s="286" t="s">
        <v>437</v>
      </c>
      <c r="S113" s="259">
        <v>796</v>
      </c>
      <c r="T113" s="259" t="s">
        <v>438</v>
      </c>
      <c r="U113" s="259">
        <v>40</v>
      </c>
      <c r="V113" s="305">
        <v>491.48214285714283</v>
      </c>
      <c r="W113" s="306">
        <v>19659.285714285714</v>
      </c>
      <c r="X113" s="314">
        <v>22018.400000000001</v>
      </c>
      <c r="Y113" s="323"/>
      <c r="Z113" s="308">
        <v>2014</v>
      </c>
      <c r="AA113" s="286" t="s">
        <v>285</v>
      </c>
      <c r="AB113" s="309"/>
      <c r="AC113" s="310"/>
      <c r="AD113" s="311"/>
      <c r="AE113" s="320"/>
      <c r="AF113" s="320"/>
      <c r="AG113" s="320"/>
      <c r="AH113" s="320"/>
      <c r="AI113" s="320"/>
    </row>
    <row r="114" spans="1:35" s="321" customFormat="1" ht="51" x14ac:dyDescent="0.25">
      <c r="A114" s="286" t="s">
        <v>740</v>
      </c>
      <c r="B114" s="301" t="s">
        <v>18</v>
      </c>
      <c r="C114" s="260" t="s">
        <v>741</v>
      </c>
      <c r="D114" s="262" t="s">
        <v>733</v>
      </c>
      <c r="E114" s="262"/>
      <c r="F114" s="262" t="s">
        <v>742</v>
      </c>
      <c r="G114" s="262"/>
      <c r="H114" s="262" t="s">
        <v>743</v>
      </c>
      <c r="I114" s="262"/>
      <c r="J114" s="276" t="s">
        <v>23</v>
      </c>
      <c r="K114" s="286">
        <v>0</v>
      </c>
      <c r="L114" s="276">
        <v>230000000</v>
      </c>
      <c r="M114" s="264" t="s">
        <v>20</v>
      </c>
      <c r="N114" s="302" t="s">
        <v>25</v>
      </c>
      <c r="O114" s="276" t="s">
        <v>434</v>
      </c>
      <c r="P114" s="302" t="s">
        <v>435</v>
      </c>
      <c r="Q114" s="303" t="s">
        <v>591</v>
      </c>
      <c r="R114" s="286" t="s">
        <v>437</v>
      </c>
      <c r="S114" s="259">
        <v>796</v>
      </c>
      <c r="T114" s="259" t="s">
        <v>438</v>
      </c>
      <c r="U114" s="259">
        <v>50</v>
      </c>
      <c r="V114" s="305">
        <v>1481</v>
      </c>
      <c r="W114" s="306">
        <v>74050</v>
      </c>
      <c r="X114" s="314">
        <v>82936.000000000015</v>
      </c>
      <c r="Y114" s="323"/>
      <c r="Z114" s="308">
        <v>2014</v>
      </c>
      <c r="AA114" s="286" t="s">
        <v>285</v>
      </c>
      <c r="AB114" s="309"/>
      <c r="AC114" s="310"/>
      <c r="AD114" s="311"/>
      <c r="AE114" s="320"/>
      <c r="AF114" s="320"/>
      <c r="AG114" s="320"/>
      <c r="AH114" s="320"/>
      <c r="AI114" s="320"/>
    </row>
    <row r="115" spans="1:35" s="321" customFormat="1" ht="51" x14ac:dyDescent="0.25">
      <c r="A115" s="286" t="s">
        <v>744</v>
      </c>
      <c r="B115" s="301" t="s">
        <v>18</v>
      </c>
      <c r="C115" s="260" t="s">
        <v>745</v>
      </c>
      <c r="D115" s="262" t="s">
        <v>733</v>
      </c>
      <c r="E115" s="262"/>
      <c r="F115" s="262" t="s">
        <v>746</v>
      </c>
      <c r="G115" s="262"/>
      <c r="H115" s="262" t="s">
        <v>747</v>
      </c>
      <c r="I115" s="262"/>
      <c r="J115" s="276" t="s">
        <v>23</v>
      </c>
      <c r="K115" s="286">
        <v>0</v>
      </c>
      <c r="L115" s="276">
        <v>230000000</v>
      </c>
      <c r="M115" s="264" t="s">
        <v>20</v>
      </c>
      <c r="N115" s="302" t="s">
        <v>25</v>
      </c>
      <c r="O115" s="276" t="s">
        <v>434</v>
      </c>
      <c r="P115" s="302" t="s">
        <v>435</v>
      </c>
      <c r="Q115" s="303" t="s">
        <v>591</v>
      </c>
      <c r="R115" s="286" t="s">
        <v>437</v>
      </c>
      <c r="S115" s="259">
        <v>796</v>
      </c>
      <c r="T115" s="259" t="s">
        <v>438</v>
      </c>
      <c r="U115" s="259">
        <v>22</v>
      </c>
      <c r="V115" s="305">
        <v>1481</v>
      </c>
      <c r="W115" s="306">
        <v>32582</v>
      </c>
      <c r="X115" s="314">
        <v>36491.840000000004</v>
      </c>
      <c r="Y115" s="323"/>
      <c r="Z115" s="308">
        <v>2014</v>
      </c>
      <c r="AA115" s="286" t="s">
        <v>285</v>
      </c>
      <c r="AB115" s="309"/>
      <c r="AC115" s="310"/>
      <c r="AD115" s="311"/>
      <c r="AE115" s="320"/>
      <c r="AF115" s="320"/>
      <c r="AG115" s="320"/>
      <c r="AH115" s="320"/>
      <c r="AI115" s="320"/>
    </row>
    <row r="116" spans="1:35" s="321" customFormat="1" ht="51" x14ac:dyDescent="0.25">
      <c r="A116" s="286" t="s">
        <v>748</v>
      </c>
      <c r="B116" s="301" t="s">
        <v>18</v>
      </c>
      <c r="C116" s="260" t="s">
        <v>749</v>
      </c>
      <c r="D116" s="262" t="s">
        <v>733</v>
      </c>
      <c r="E116" s="262"/>
      <c r="F116" s="262" t="s">
        <v>750</v>
      </c>
      <c r="G116" s="262"/>
      <c r="H116" s="262" t="s">
        <v>751</v>
      </c>
      <c r="I116" s="262"/>
      <c r="J116" s="276" t="s">
        <v>23</v>
      </c>
      <c r="K116" s="286">
        <v>0</v>
      </c>
      <c r="L116" s="276">
        <v>230000000</v>
      </c>
      <c r="M116" s="264" t="s">
        <v>20</v>
      </c>
      <c r="N116" s="302" t="s">
        <v>25</v>
      </c>
      <c r="O116" s="276" t="s">
        <v>434</v>
      </c>
      <c r="P116" s="302" t="s">
        <v>435</v>
      </c>
      <c r="Q116" s="303" t="s">
        <v>591</v>
      </c>
      <c r="R116" s="286" t="s">
        <v>437</v>
      </c>
      <c r="S116" s="259">
        <v>796</v>
      </c>
      <c r="T116" s="259" t="s">
        <v>438</v>
      </c>
      <c r="U116" s="259">
        <v>12</v>
      </c>
      <c r="V116" s="305">
        <v>1613.4642857142856</v>
      </c>
      <c r="W116" s="306">
        <v>19361.571428571428</v>
      </c>
      <c r="X116" s="314">
        <v>21684.959999999999</v>
      </c>
      <c r="Y116" s="323"/>
      <c r="Z116" s="308">
        <v>2014</v>
      </c>
      <c r="AA116" s="286" t="s">
        <v>285</v>
      </c>
      <c r="AB116" s="309"/>
      <c r="AC116" s="310"/>
      <c r="AD116" s="311"/>
      <c r="AE116" s="320"/>
      <c r="AF116" s="320"/>
      <c r="AG116" s="320"/>
      <c r="AH116" s="320"/>
      <c r="AI116" s="320"/>
    </row>
    <row r="117" spans="1:35" s="321" customFormat="1" ht="51" x14ac:dyDescent="0.25">
      <c r="A117" s="286" t="s">
        <v>752</v>
      </c>
      <c r="B117" s="301" t="s">
        <v>18</v>
      </c>
      <c r="C117" s="260" t="s">
        <v>753</v>
      </c>
      <c r="D117" s="262" t="s">
        <v>733</v>
      </c>
      <c r="E117" s="262"/>
      <c r="F117" s="262" t="s">
        <v>754</v>
      </c>
      <c r="G117" s="262"/>
      <c r="H117" s="262" t="s">
        <v>755</v>
      </c>
      <c r="I117" s="262"/>
      <c r="J117" s="276" t="s">
        <v>23</v>
      </c>
      <c r="K117" s="286">
        <v>0</v>
      </c>
      <c r="L117" s="276">
        <v>230000000</v>
      </c>
      <c r="M117" s="264" t="s">
        <v>20</v>
      </c>
      <c r="N117" s="302" t="s">
        <v>25</v>
      </c>
      <c r="O117" s="276" t="s">
        <v>434</v>
      </c>
      <c r="P117" s="302" t="s">
        <v>435</v>
      </c>
      <c r="Q117" s="303" t="s">
        <v>591</v>
      </c>
      <c r="R117" s="286" t="s">
        <v>437</v>
      </c>
      <c r="S117" s="259">
        <v>796</v>
      </c>
      <c r="T117" s="259" t="s">
        <v>438</v>
      </c>
      <c r="U117" s="259">
        <v>22</v>
      </c>
      <c r="V117" s="305">
        <v>1613.4642857142856</v>
      </c>
      <c r="W117" s="306">
        <v>35496.214285714283</v>
      </c>
      <c r="X117" s="314">
        <v>39755.760000000002</v>
      </c>
      <c r="Y117" s="323"/>
      <c r="Z117" s="308">
        <v>2014</v>
      </c>
      <c r="AA117" s="286" t="s">
        <v>285</v>
      </c>
      <c r="AB117" s="309"/>
      <c r="AC117" s="310"/>
      <c r="AD117" s="311"/>
      <c r="AE117" s="320"/>
      <c r="AF117" s="320"/>
      <c r="AG117" s="320"/>
      <c r="AH117" s="320"/>
      <c r="AI117" s="320"/>
    </row>
    <row r="118" spans="1:35" s="321" customFormat="1" ht="51" x14ac:dyDescent="0.25">
      <c r="A118" s="286" t="s">
        <v>756</v>
      </c>
      <c r="B118" s="301" t="s">
        <v>18</v>
      </c>
      <c r="C118" s="260" t="s">
        <v>757</v>
      </c>
      <c r="D118" s="262" t="s">
        <v>733</v>
      </c>
      <c r="E118" s="262"/>
      <c r="F118" s="262" t="s">
        <v>758</v>
      </c>
      <c r="G118" s="262"/>
      <c r="H118" s="262" t="s">
        <v>759</v>
      </c>
      <c r="I118" s="262"/>
      <c r="J118" s="276" t="s">
        <v>23</v>
      </c>
      <c r="K118" s="286">
        <v>0</v>
      </c>
      <c r="L118" s="276">
        <v>230000000</v>
      </c>
      <c r="M118" s="264" t="s">
        <v>20</v>
      </c>
      <c r="N118" s="302" t="s">
        <v>25</v>
      </c>
      <c r="O118" s="276" t="s">
        <v>434</v>
      </c>
      <c r="P118" s="302" t="s">
        <v>435</v>
      </c>
      <c r="Q118" s="303" t="s">
        <v>591</v>
      </c>
      <c r="R118" s="286" t="s">
        <v>437</v>
      </c>
      <c r="S118" s="259">
        <v>796</v>
      </c>
      <c r="T118" s="259" t="s">
        <v>438</v>
      </c>
      <c r="U118" s="259">
        <v>30</v>
      </c>
      <c r="V118" s="305">
        <v>1582.6874999999998</v>
      </c>
      <c r="W118" s="306">
        <v>47480.624999999993</v>
      </c>
      <c r="X118" s="314">
        <v>53178.299999999996</v>
      </c>
      <c r="Y118" s="323"/>
      <c r="Z118" s="308">
        <v>2014</v>
      </c>
      <c r="AA118" s="286" t="s">
        <v>285</v>
      </c>
      <c r="AB118" s="309"/>
      <c r="AC118" s="310"/>
      <c r="AD118" s="311"/>
      <c r="AE118" s="320"/>
      <c r="AF118" s="320"/>
      <c r="AG118" s="320"/>
      <c r="AH118" s="320"/>
      <c r="AI118" s="320"/>
    </row>
    <row r="119" spans="1:35" s="321" customFormat="1" ht="51" x14ac:dyDescent="0.25">
      <c r="A119" s="286" t="s">
        <v>760</v>
      </c>
      <c r="B119" s="301" t="s">
        <v>18</v>
      </c>
      <c r="C119" s="260" t="s">
        <v>761</v>
      </c>
      <c r="D119" s="262" t="s">
        <v>733</v>
      </c>
      <c r="E119" s="262"/>
      <c r="F119" s="262" t="s">
        <v>762</v>
      </c>
      <c r="G119" s="262"/>
      <c r="H119" s="262" t="s">
        <v>763</v>
      </c>
      <c r="I119" s="262"/>
      <c r="J119" s="276" t="s">
        <v>23</v>
      </c>
      <c r="K119" s="286">
        <v>0</v>
      </c>
      <c r="L119" s="276">
        <v>230000000</v>
      </c>
      <c r="M119" s="264" t="s">
        <v>20</v>
      </c>
      <c r="N119" s="302" t="s">
        <v>25</v>
      </c>
      <c r="O119" s="276" t="s">
        <v>434</v>
      </c>
      <c r="P119" s="302" t="s">
        <v>435</v>
      </c>
      <c r="Q119" s="303" t="s">
        <v>591</v>
      </c>
      <c r="R119" s="286" t="s">
        <v>437</v>
      </c>
      <c r="S119" s="259">
        <v>796</v>
      </c>
      <c r="T119" s="259" t="s">
        <v>438</v>
      </c>
      <c r="U119" s="259">
        <v>22</v>
      </c>
      <c r="V119" s="305">
        <v>1613.4642857142856</v>
      </c>
      <c r="W119" s="306">
        <v>35496.214285714283</v>
      </c>
      <c r="X119" s="314">
        <v>39755.760000000002</v>
      </c>
      <c r="Y119" s="323"/>
      <c r="Z119" s="308">
        <v>2014</v>
      </c>
      <c r="AA119" s="286" t="s">
        <v>285</v>
      </c>
      <c r="AB119" s="309"/>
      <c r="AC119" s="310"/>
      <c r="AD119" s="311"/>
      <c r="AE119" s="320"/>
      <c r="AF119" s="320"/>
      <c r="AG119" s="320"/>
      <c r="AH119" s="320"/>
      <c r="AI119" s="320"/>
    </row>
    <row r="120" spans="1:35" s="321" customFormat="1" ht="51" x14ac:dyDescent="0.25">
      <c r="A120" s="286" t="s">
        <v>764</v>
      </c>
      <c r="B120" s="301" t="s">
        <v>18</v>
      </c>
      <c r="C120" s="260" t="s">
        <v>765</v>
      </c>
      <c r="D120" s="262" t="s">
        <v>733</v>
      </c>
      <c r="E120" s="262"/>
      <c r="F120" s="262" t="s">
        <v>766</v>
      </c>
      <c r="G120" s="262"/>
      <c r="H120" s="262" t="s">
        <v>767</v>
      </c>
      <c r="I120" s="262"/>
      <c r="J120" s="276" t="s">
        <v>23</v>
      </c>
      <c r="K120" s="286">
        <v>0</v>
      </c>
      <c r="L120" s="276">
        <v>230000000</v>
      </c>
      <c r="M120" s="264" t="s">
        <v>20</v>
      </c>
      <c r="N120" s="302" t="s">
        <v>25</v>
      </c>
      <c r="O120" s="276" t="s">
        <v>434</v>
      </c>
      <c r="P120" s="302" t="s">
        <v>435</v>
      </c>
      <c r="Q120" s="303" t="s">
        <v>591</v>
      </c>
      <c r="R120" s="286" t="s">
        <v>437</v>
      </c>
      <c r="S120" s="259">
        <v>796</v>
      </c>
      <c r="T120" s="259" t="s">
        <v>438</v>
      </c>
      <c r="U120" s="259">
        <v>40</v>
      </c>
      <c r="V120" s="305">
        <v>2383</v>
      </c>
      <c r="W120" s="306">
        <v>95320</v>
      </c>
      <c r="X120" s="314">
        <v>106758.40000000001</v>
      </c>
      <c r="Y120" s="323"/>
      <c r="Z120" s="308">
        <v>2014</v>
      </c>
      <c r="AA120" s="286" t="s">
        <v>285</v>
      </c>
      <c r="AB120" s="309"/>
      <c r="AC120" s="310"/>
      <c r="AD120" s="311"/>
      <c r="AE120" s="320"/>
      <c r="AF120" s="320"/>
      <c r="AG120" s="320"/>
      <c r="AH120" s="320"/>
      <c r="AI120" s="320"/>
    </row>
    <row r="121" spans="1:35" s="321" customFormat="1" ht="51" x14ac:dyDescent="0.25">
      <c r="A121" s="286" t="s">
        <v>768</v>
      </c>
      <c r="B121" s="301" t="s">
        <v>18</v>
      </c>
      <c r="C121" s="260" t="s">
        <v>769</v>
      </c>
      <c r="D121" s="262" t="s">
        <v>733</v>
      </c>
      <c r="E121" s="262"/>
      <c r="F121" s="262" t="s">
        <v>770</v>
      </c>
      <c r="G121" s="262"/>
      <c r="H121" s="262" t="s">
        <v>771</v>
      </c>
      <c r="I121" s="262"/>
      <c r="J121" s="276" t="s">
        <v>23</v>
      </c>
      <c r="K121" s="286">
        <v>0</v>
      </c>
      <c r="L121" s="276">
        <v>230000000</v>
      </c>
      <c r="M121" s="264" t="s">
        <v>20</v>
      </c>
      <c r="N121" s="302" t="s">
        <v>25</v>
      </c>
      <c r="O121" s="276" t="s">
        <v>434</v>
      </c>
      <c r="P121" s="302" t="s">
        <v>435</v>
      </c>
      <c r="Q121" s="303" t="s">
        <v>591</v>
      </c>
      <c r="R121" s="286" t="s">
        <v>437</v>
      </c>
      <c r="S121" s="259">
        <v>796</v>
      </c>
      <c r="T121" s="259" t="s">
        <v>438</v>
      </c>
      <c r="U121" s="259">
        <v>40</v>
      </c>
      <c r="V121" s="305">
        <v>2759</v>
      </c>
      <c r="W121" s="306">
        <v>110360</v>
      </c>
      <c r="X121" s="314">
        <v>123603.20000000001</v>
      </c>
      <c r="Y121" s="323"/>
      <c r="Z121" s="308">
        <v>2014</v>
      </c>
      <c r="AA121" s="286" t="s">
        <v>285</v>
      </c>
      <c r="AB121" s="309"/>
      <c r="AC121" s="310"/>
      <c r="AD121" s="311"/>
      <c r="AE121" s="320"/>
      <c r="AF121" s="320"/>
      <c r="AG121" s="320"/>
      <c r="AH121" s="320"/>
      <c r="AI121" s="320"/>
    </row>
    <row r="122" spans="1:35" s="321" customFormat="1" ht="51" x14ac:dyDescent="0.25">
      <c r="A122" s="286" t="s">
        <v>772</v>
      </c>
      <c r="B122" s="301" t="s">
        <v>18</v>
      </c>
      <c r="C122" s="260" t="s">
        <v>773</v>
      </c>
      <c r="D122" s="262" t="s">
        <v>733</v>
      </c>
      <c r="E122" s="262"/>
      <c r="F122" s="262" t="s">
        <v>774</v>
      </c>
      <c r="G122" s="262"/>
      <c r="H122" s="262" t="s">
        <v>775</v>
      </c>
      <c r="I122" s="262"/>
      <c r="J122" s="276" t="s">
        <v>23</v>
      </c>
      <c r="K122" s="286">
        <v>0</v>
      </c>
      <c r="L122" s="276">
        <v>230000000</v>
      </c>
      <c r="M122" s="264" t="s">
        <v>20</v>
      </c>
      <c r="N122" s="302" t="s">
        <v>25</v>
      </c>
      <c r="O122" s="276" t="s">
        <v>434</v>
      </c>
      <c r="P122" s="302" t="s">
        <v>435</v>
      </c>
      <c r="Q122" s="303" t="s">
        <v>591</v>
      </c>
      <c r="R122" s="286" t="s">
        <v>437</v>
      </c>
      <c r="S122" s="259">
        <v>796</v>
      </c>
      <c r="T122" s="259" t="s">
        <v>438</v>
      </c>
      <c r="U122" s="259">
        <v>31</v>
      </c>
      <c r="V122" s="305">
        <v>389.03571428571428</v>
      </c>
      <c r="W122" s="306">
        <v>12060.107142857143</v>
      </c>
      <c r="X122" s="314">
        <v>13507.320000000002</v>
      </c>
      <c r="Y122" s="323"/>
      <c r="Z122" s="308">
        <v>2014</v>
      </c>
      <c r="AA122" s="286" t="s">
        <v>285</v>
      </c>
      <c r="AB122" s="309"/>
      <c r="AC122" s="310"/>
      <c r="AD122" s="311"/>
      <c r="AE122" s="320"/>
      <c r="AF122" s="320"/>
      <c r="AG122" s="320"/>
      <c r="AH122" s="320"/>
      <c r="AI122" s="320"/>
    </row>
    <row r="123" spans="1:35" s="321" customFormat="1" ht="51" x14ac:dyDescent="0.25">
      <c r="A123" s="286" t="s">
        <v>776</v>
      </c>
      <c r="B123" s="301" t="s">
        <v>18</v>
      </c>
      <c r="C123" s="260" t="s">
        <v>777</v>
      </c>
      <c r="D123" s="262" t="s">
        <v>733</v>
      </c>
      <c r="E123" s="262"/>
      <c r="F123" s="262" t="s">
        <v>778</v>
      </c>
      <c r="G123" s="262"/>
      <c r="H123" s="262" t="s">
        <v>779</v>
      </c>
      <c r="I123" s="262"/>
      <c r="J123" s="276" t="s">
        <v>23</v>
      </c>
      <c r="K123" s="286">
        <v>0</v>
      </c>
      <c r="L123" s="276">
        <v>230000000</v>
      </c>
      <c r="M123" s="264" t="s">
        <v>20</v>
      </c>
      <c r="N123" s="302" t="s">
        <v>25</v>
      </c>
      <c r="O123" s="276" t="s">
        <v>434</v>
      </c>
      <c r="P123" s="302" t="s">
        <v>435</v>
      </c>
      <c r="Q123" s="303" t="s">
        <v>591</v>
      </c>
      <c r="R123" s="286" t="s">
        <v>437</v>
      </c>
      <c r="S123" s="259">
        <v>796</v>
      </c>
      <c r="T123" s="259" t="s">
        <v>438</v>
      </c>
      <c r="U123" s="259">
        <v>31</v>
      </c>
      <c r="V123" s="305">
        <v>398.25892857142856</v>
      </c>
      <c r="W123" s="306">
        <v>12346.026785714284</v>
      </c>
      <c r="X123" s="314">
        <v>13827.55</v>
      </c>
      <c r="Y123" s="323"/>
      <c r="Z123" s="308">
        <v>2014</v>
      </c>
      <c r="AA123" s="286" t="s">
        <v>285</v>
      </c>
      <c r="AB123" s="309"/>
      <c r="AC123" s="310"/>
      <c r="AD123" s="311"/>
      <c r="AE123" s="320"/>
      <c r="AF123" s="320"/>
      <c r="AG123" s="320"/>
      <c r="AH123" s="320"/>
      <c r="AI123" s="320"/>
    </row>
    <row r="124" spans="1:35" s="321" customFormat="1" ht="51" x14ac:dyDescent="0.25">
      <c r="A124" s="286" t="s">
        <v>780</v>
      </c>
      <c r="B124" s="301" t="s">
        <v>18</v>
      </c>
      <c r="C124" s="260" t="s">
        <v>781</v>
      </c>
      <c r="D124" s="262" t="s">
        <v>733</v>
      </c>
      <c r="E124" s="262"/>
      <c r="F124" s="262" t="s">
        <v>782</v>
      </c>
      <c r="G124" s="262"/>
      <c r="H124" s="262" t="s">
        <v>783</v>
      </c>
      <c r="I124" s="262"/>
      <c r="J124" s="276" t="s">
        <v>23</v>
      </c>
      <c r="K124" s="286">
        <v>0</v>
      </c>
      <c r="L124" s="276">
        <v>230000000</v>
      </c>
      <c r="M124" s="264" t="s">
        <v>20</v>
      </c>
      <c r="N124" s="302" t="s">
        <v>25</v>
      </c>
      <c r="O124" s="276" t="s">
        <v>434</v>
      </c>
      <c r="P124" s="302" t="s">
        <v>435</v>
      </c>
      <c r="Q124" s="303" t="s">
        <v>591</v>
      </c>
      <c r="R124" s="286" t="s">
        <v>437</v>
      </c>
      <c r="S124" s="259">
        <v>796</v>
      </c>
      <c r="T124" s="259" t="s">
        <v>438</v>
      </c>
      <c r="U124" s="259">
        <v>6</v>
      </c>
      <c r="V124" s="305">
        <v>446.42857142857139</v>
      </c>
      <c r="W124" s="306">
        <v>2678.5714285714284</v>
      </c>
      <c r="X124" s="314">
        <v>3000</v>
      </c>
      <c r="Y124" s="323"/>
      <c r="Z124" s="308">
        <v>2014</v>
      </c>
      <c r="AA124" s="286" t="s">
        <v>285</v>
      </c>
      <c r="AB124" s="309"/>
      <c r="AC124" s="310"/>
      <c r="AD124" s="311"/>
      <c r="AE124" s="320"/>
      <c r="AF124" s="320"/>
      <c r="AG124" s="320"/>
      <c r="AH124" s="320"/>
      <c r="AI124" s="320"/>
    </row>
    <row r="125" spans="1:35" s="321" customFormat="1" ht="51" x14ac:dyDescent="0.25">
      <c r="A125" s="286" t="s">
        <v>784</v>
      </c>
      <c r="B125" s="301" t="s">
        <v>18</v>
      </c>
      <c r="C125" s="260" t="s">
        <v>781</v>
      </c>
      <c r="D125" s="262" t="s">
        <v>733</v>
      </c>
      <c r="E125" s="262"/>
      <c r="F125" s="262" t="s">
        <v>782</v>
      </c>
      <c r="G125" s="262"/>
      <c r="H125" s="262" t="s">
        <v>785</v>
      </c>
      <c r="I125" s="262"/>
      <c r="J125" s="276" t="s">
        <v>23</v>
      </c>
      <c r="K125" s="286">
        <v>0</v>
      </c>
      <c r="L125" s="276">
        <v>230000000</v>
      </c>
      <c r="M125" s="264" t="s">
        <v>20</v>
      </c>
      <c r="N125" s="302" t="s">
        <v>25</v>
      </c>
      <c r="O125" s="276" t="s">
        <v>434</v>
      </c>
      <c r="P125" s="302" t="s">
        <v>435</v>
      </c>
      <c r="Q125" s="303" t="s">
        <v>591</v>
      </c>
      <c r="R125" s="286" t="s">
        <v>437</v>
      </c>
      <c r="S125" s="259">
        <v>796</v>
      </c>
      <c r="T125" s="259" t="s">
        <v>438</v>
      </c>
      <c r="U125" s="259">
        <v>11</v>
      </c>
      <c r="V125" s="305">
        <v>714.28571428571422</v>
      </c>
      <c r="W125" s="306">
        <v>7857.1428571428569</v>
      </c>
      <c r="X125" s="314">
        <v>8800</v>
      </c>
      <c r="Y125" s="323"/>
      <c r="Z125" s="308">
        <v>2014</v>
      </c>
      <c r="AA125" s="286" t="s">
        <v>285</v>
      </c>
      <c r="AB125" s="309"/>
      <c r="AC125" s="310"/>
      <c r="AD125" s="311"/>
      <c r="AE125" s="320"/>
      <c r="AF125" s="320"/>
      <c r="AG125" s="320"/>
      <c r="AH125" s="320"/>
      <c r="AI125" s="320"/>
    </row>
    <row r="126" spans="1:35" s="321" customFormat="1" ht="51" x14ac:dyDescent="0.25">
      <c r="A126" s="286" t="s">
        <v>786</v>
      </c>
      <c r="B126" s="301" t="s">
        <v>18</v>
      </c>
      <c r="C126" s="322" t="s">
        <v>787</v>
      </c>
      <c r="D126" s="262" t="s">
        <v>733</v>
      </c>
      <c r="E126" s="262"/>
      <c r="F126" s="262" t="s">
        <v>788</v>
      </c>
      <c r="G126" s="262"/>
      <c r="H126" s="262" t="s">
        <v>789</v>
      </c>
      <c r="I126" s="262"/>
      <c r="J126" s="276" t="s">
        <v>23</v>
      </c>
      <c r="K126" s="286">
        <v>0</v>
      </c>
      <c r="L126" s="276">
        <v>230000000</v>
      </c>
      <c r="M126" s="264" t="s">
        <v>20</v>
      </c>
      <c r="N126" s="302" t="s">
        <v>25</v>
      </c>
      <c r="O126" s="276" t="s">
        <v>434</v>
      </c>
      <c r="P126" s="302" t="s">
        <v>435</v>
      </c>
      <c r="Q126" s="303" t="s">
        <v>591</v>
      </c>
      <c r="R126" s="286" t="s">
        <v>437</v>
      </c>
      <c r="S126" s="259">
        <v>796</v>
      </c>
      <c r="T126" s="259" t="s">
        <v>438</v>
      </c>
      <c r="U126" s="259">
        <v>24</v>
      </c>
      <c r="V126" s="305">
        <v>10850.473214285714</v>
      </c>
      <c r="W126" s="306">
        <v>260411.35714285713</v>
      </c>
      <c r="X126" s="314">
        <v>291660.72000000003</v>
      </c>
      <c r="Y126" s="323"/>
      <c r="Z126" s="308">
        <v>2014</v>
      </c>
      <c r="AA126" s="286" t="s">
        <v>285</v>
      </c>
      <c r="AB126" s="309"/>
      <c r="AC126" s="310"/>
      <c r="AD126" s="311"/>
      <c r="AE126" s="320"/>
      <c r="AF126" s="320"/>
      <c r="AG126" s="320"/>
      <c r="AH126" s="320"/>
      <c r="AI126" s="320"/>
    </row>
    <row r="127" spans="1:35" s="321" customFormat="1" ht="51" x14ac:dyDescent="0.25">
      <c r="A127" s="286" t="s">
        <v>790</v>
      </c>
      <c r="B127" s="301" t="s">
        <v>18</v>
      </c>
      <c r="C127" s="322" t="s">
        <v>791</v>
      </c>
      <c r="D127" s="262" t="s">
        <v>733</v>
      </c>
      <c r="E127" s="262"/>
      <c r="F127" s="262" t="s">
        <v>792</v>
      </c>
      <c r="G127" s="262"/>
      <c r="H127" s="262" t="s">
        <v>793</v>
      </c>
      <c r="I127" s="262"/>
      <c r="J127" s="276" t="s">
        <v>23</v>
      </c>
      <c r="K127" s="286">
        <v>0</v>
      </c>
      <c r="L127" s="276">
        <v>230000000</v>
      </c>
      <c r="M127" s="264" t="s">
        <v>20</v>
      </c>
      <c r="N127" s="302" t="s">
        <v>25</v>
      </c>
      <c r="O127" s="276" t="s">
        <v>434</v>
      </c>
      <c r="P127" s="302" t="s">
        <v>435</v>
      </c>
      <c r="Q127" s="303" t="s">
        <v>591</v>
      </c>
      <c r="R127" s="286" t="s">
        <v>437</v>
      </c>
      <c r="S127" s="259">
        <v>796</v>
      </c>
      <c r="T127" s="259" t="s">
        <v>438</v>
      </c>
      <c r="U127" s="259">
        <v>14</v>
      </c>
      <c r="V127" s="305">
        <v>13450.446428571428</v>
      </c>
      <c r="W127" s="306">
        <v>188306.25</v>
      </c>
      <c r="X127" s="314">
        <v>210903.00000000003</v>
      </c>
      <c r="Y127" s="323"/>
      <c r="Z127" s="308">
        <v>2014</v>
      </c>
      <c r="AA127" s="286" t="s">
        <v>285</v>
      </c>
      <c r="AB127" s="309"/>
      <c r="AC127" s="310"/>
      <c r="AD127" s="311"/>
      <c r="AE127" s="320"/>
      <c r="AF127" s="320"/>
      <c r="AG127" s="320"/>
      <c r="AH127" s="320"/>
      <c r="AI127" s="320"/>
    </row>
    <row r="128" spans="1:35" s="321" customFormat="1" ht="51" x14ac:dyDescent="0.25">
      <c r="A128" s="286" t="s">
        <v>794</v>
      </c>
      <c r="B128" s="301" t="s">
        <v>18</v>
      </c>
      <c r="C128" s="322" t="s">
        <v>795</v>
      </c>
      <c r="D128" s="262" t="s">
        <v>733</v>
      </c>
      <c r="E128" s="262"/>
      <c r="F128" s="262" t="s">
        <v>796</v>
      </c>
      <c r="G128" s="262"/>
      <c r="H128" s="262" t="s">
        <v>797</v>
      </c>
      <c r="I128" s="262"/>
      <c r="J128" s="276" t="s">
        <v>23</v>
      </c>
      <c r="K128" s="286">
        <v>0</v>
      </c>
      <c r="L128" s="276">
        <v>230000000</v>
      </c>
      <c r="M128" s="264" t="s">
        <v>20</v>
      </c>
      <c r="N128" s="302" t="s">
        <v>25</v>
      </c>
      <c r="O128" s="276" t="s">
        <v>434</v>
      </c>
      <c r="P128" s="302" t="s">
        <v>435</v>
      </c>
      <c r="Q128" s="303" t="s">
        <v>591</v>
      </c>
      <c r="R128" s="286" t="s">
        <v>437</v>
      </c>
      <c r="S128" s="259">
        <v>796</v>
      </c>
      <c r="T128" s="259" t="s">
        <v>438</v>
      </c>
      <c r="U128" s="259">
        <v>9</v>
      </c>
      <c r="V128" s="305">
        <v>19469.5</v>
      </c>
      <c r="W128" s="306">
        <v>175225.5</v>
      </c>
      <c r="X128" s="314">
        <v>196252.56000000003</v>
      </c>
      <c r="Y128" s="323"/>
      <c r="Z128" s="308">
        <v>2014</v>
      </c>
      <c r="AA128" s="286" t="s">
        <v>285</v>
      </c>
      <c r="AB128" s="309"/>
      <c r="AC128" s="310"/>
      <c r="AD128" s="311"/>
      <c r="AE128" s="320"/>
      <c r="AF128" s="320"/>
      <c r="AG128" s="320"/>
      <c r="AH128" s="320"/>
      <c r="AI128" s="320"/>
    </row>
    <row r="129" spans="1:35" s="321" customFormat="1" ht="51" x14ac:dyDescent="0.25">
      <c r="A129" s="286" t="s">
        <v>798</v>
      </c>
      <c r="B129" s="301" t="s">
        <v>18</v>
      </c>
      <c r="C129" s="322" t="s">
        <v>799</v>
      </c>
      <c r="D129" s="262" t="s">
        <v>733</v>
      </c>
      <c r="E129" s="262"/>
      <c r="F129" s="262" t="s">
        <v>800</v>
      </c>
      <c r="G129" s="262"/>
      <c r="H129" s="262" t="s">
        <v>801</v>
      </c>
      <c r="I129" s="262"/>
      <c r="J129" s="276" t="s">
        <v>23</v>
      </c>
      <c r="K129" s="286">
        <v>0</v>
      </c>
      <c r="L129" s="276">
        <v>230000000</v>
      </c>
      <c r="M129" s="264" t="s">
        <v>20</v>
      </c>
      <c r="N129" s="302" t="s">
        <v>25</v>
      </c>
      <c r="O129" s="276" t="s">
        <v>434</v>
      </c>
      <c r="P129" s="302" t="s">
        <v>435</v>
      </c>
      <c r="Q129" s="303" t="s">
        <v>591</v>
      </c>
      <c r="R129" s="286" t="s">
        <v>437</v>
      </c>
      <c r="S129" s="259">
        <v>796</v>
      </c>
      <c r="T129" s="259" t="s">
        <v>438</v>
      </c>
      <c r="U129" s="259">
        <v>9</v>
      </c>
      <c r="V129" s="305">
        <v>24132.401785714283</v>
      </c>
      <c r="W129" s="306">
        <v>217191.61607142855</v>
      </c>
      <c r="X129" s="314">
        <v>243254.61</v>
      </c>
      <c r="Y129" s="323"/>
      <c r="Z129" s="308">
        <v>2014</v>
      </c>
      <c r="AA129" s="286" t="s">
        <v>285</v>
      </c>
      <c r="AB129" s="309"/>
      <c r="AC129" s="310"/>
      <c r="AD129" s="311"/>
      <c r="AE129" s="320"/>
      <c r="AF129" s="320"/>
      <c r="AG129" s="320"/>
      <c r="AH129" s="320"/>
      <c r="AI129" s="320"/>
    </row>
    <row r="130" spans="1:35" s="321" customFormat="1" ht="51" x14ac:dyDescent="0.25">
      <c r="A130" s="286" t="s">
        <v>802</v>
      </c>
      <c r="B130" s="301" t="s">
        <v>18</v>
      </c>
      <c r="C130" s="260" t="s">
        <v>803</v>
      </c>
      <c r="D130" s="262" t="s">
        <v>733</v>
      </c>
      <c r="E130" s="262"/>
      <c r="F130" s="262" t="s">
        <v>804</v>
      </c>
      <c r="G130" s="262"/>
      <c r="H130" s="262" t="s">
        <v>805</v>
      </c>
      <c r="I130" s="262"/>
      <c r="J130" s="276" t="s">
        <v>23</v>
      </c>
      <c r="K130" s="286">
        <v>0</v>
      </c>
      <c r="L130" s="276">
        <v>230000000</v>
      </c>
      <c r="M130" s="264" t="s">
        <v>20</v>
      </c>
      <c r="N130" s="302" t="s">
        <v>25</v>
      </c>
      <c r="O130" s="276" t="s">
        <v>434</v>
      </c>
      <c r="P130" s="302" t="s">
        <v>435</v>
      </c>
      <c r="Q130" s="303" t="s">
        <v>591</v>
      </c>
      <c r="R130" s="286" t="s">
        <v>437</v>
      </c>
      <c r="S130" s="259">
        <v>796</v>
      </c>
      <c r="T130" s="259" t="s">
        <v>806</v>
      </c>
      <c r="U130" s="259">
        <v>5</v>
      </c>
      <c r="V130" s="305">
        <v>5289.0267857142853</v>
      </c>
      <c r="W130" s="306">
        <v>26445.133928571428</v>
      </c>
      <c r="X130" s="314">
        <v>29618.550000000003</v>
      </c>
      <c r="Y130" s="323"/>
      <c r="Z130" s="308">
        <v>2014</v>
      </c>
      <c r="AA130" s="286" t="s">
        <v>285</v>
      </c>
      <c r="AB130" s="309"/>
      <c r="AC130" s="310"/>
      <c r="AD130" s="311"/>
      <c r="AE130" s="320"/>
      <c r="AF130" s="320"/>
      <c r="AG130" s="320"/>
      <c r="AH130" s="320"/>
      <c r="AI130" s="320"/>
    </row>
    <row r="131" spans="1:35" s="321" customFormat="1" ht="51" x14ac:dyDescent="0.25">
      <c r="A131" s="286" t="s">
        <v>807</v>
      </c>
      <c r="B131" s="301" t="s">
        <v>18</v>
      </c>
      <c r="C131" s="260" t="s">
        <v>808</v>
      </c>
      <c r="D131" s="262" t="s">
        <v>809</v>
      </c>
      <c r="E131" s="262"/>
      <c r="F131" s="262" t="s">
        <v>810</v>
      </c>
      <c r="G131" s="262"/>
      <c r="H131" s="262" t="s">
        <v>811</v>
      </c>
      <c r="I131" s="262"/>
      <c r="J131" s="276" t="s">
        <v>23</v>
      </c>
      <c r="K131" s="286">
        <v>0</v>
      </c>
      <c r="L131" s="276">
        <v>230000000</v>
      </c>
      <c r="M131" s="264" t="s">
        <v>20</v>
      </c>
      <c r="N131" s="302" t="s">
        <v>25</v>
      </c>
      <c r="O131" s="276" t="s">
        <v>434</v>
      </c>
      <c r="P131" s="302" t="s">
        <v>435</v>
      </c>
      <c r="Q131" s="303" t="s">
        <v>591</v>
      </c>
      <c r="R131" s="286" t="s">
        <v>437</v>
      </c>
      <c r="S131" s="259">
        <v>796</v>
      </c>
      <c r="T131" s="259" t="s">
        <v>438</v>
      </c>
      <c r="U131" s="259">
        <v>52</v>
      </c>
      <c r="V131" s="305">
        <v>132</v>
      </c>
      <c r="W131" s="306">
        <v>6864</v>
      </c>
      <c r="X131" s="314">
        <v>7687.68</v>
      </c>
      <c r="Y131" s="323"/>
      <c r="Z131" s="308">
        <v>2014</v>
      </c>
      <c r="AA131" s="286" t="s">
        <v>285</v>
      </c>
      <c r="AB131" s="309"/>
      <c r="AC131" s="310"/>
      <c r="AD131" s="311"/>
      <c r="AE131" s="320"/>
      <c r="AF131" s="320"/>
      <c r="AG131" s="320"/>
      <c r="AH131" s="320"/>
      <c r="AI131" s="320"/>
    </row>
    <row r="132" spans="1:35" s="321" customFormat="1" ht="51" x14ac:dyDescent="0.25">
      <c r="A132" s="286" t="s">
        <v>812</v>
      </c>
      <c r="B132" s="301" t="s">
        <v>18</v>
      </c>
      <c r="C132" s="260" t="s">
        <v>813</v>
      </c>
      <c r="D132" s="262" t="s">
        <v>809</v>
      </c>
      <c r="E132" s="262"/>
      <c r="F132" s="262" t="s">
        <v>814</v>
      </c>
      <c r="G132" s="262"/>
      <c r="H132" s="262" t="s">
        <v>815</v>
      </c>
      <c r="I132" s="262"/>
      <c r="J132" s="276" t="s">
        <v>23</v>
      </c>
      <c r="K132" s="286">
        <v>0</v>
      </c>
      <c r="L132" s="276">
        <v>230000000</v>
      </c>
      <c r="M132" s="264" t="s">
        <v>20</v>
      </c>
      <c r="N132" s="302" t="s">
        <v>25</v>
      </c>
      <c r="O132" s="276" t="s">
        <v>434</v>
      </c>
      <c r="P132" s="302" t="s">
        <v>435</v>
      </c>
      <c r="Q132" s="303" t="s">
        <v>591</v>
      </c>
      <c r="R132" s="286" t="s">
        <v>437</v>
      </c>
      <c r="S132" s="259">
        <v>796</v>
      </c>
      <c r="T132" s="259" t="s">
        <v>438</v>
      </c>
      <c r="U132" s="259">
        <v>42</v>
      </c>
      <c r="V132" s="305">
        <v>185</v>
      </c>
      <c r="W132" s="306">
        <v>7770</v>
      </c>
      <c r="X132" s="314">
        <v>8702.4000000000015</v>
      </c>
      <c r="Y132" s="323"/>
      <c r="Z132" s="308">
        <v>2014</v>
      </c>
      <c r="AA132" s="286" t="s">
        <v>285</v>
      </c>
      <c r="AB132" s="309"/>
      <c r="AC132" s="310"/>
      <c r="AD132" s="311"/>
      <c r="AE132" s="320"/>
      <c r="AF132" s="320"/>
      <c r="AG132" s="320"/>
      <c r="AH132" s="320"/>
      <c r="AI132" s="320"/>
    </row>
    <row r="133" spans="1:35" s="321" customFormat="1" ht="51" x14ac:dyDescent="0.25">
      <c r="A133" s="286" t="s">
        <v>816</v>
      </c>
      <c r="B133" s="301" t="s">
        <v>18</v>
      </c>
      <c r="C133" s="260" t="s">
        <v>817</v>
      </c>
      <c r="D133" s="262" t="s">
        <v>809</v>
      </c>
      <c r="E133" s="262"/>
      <c r="F133" s="262" t="s">
        <v>818</v>
      </c>
      <c r="G133" s="262"/>
      <c r="H133" s="262" t="s">
        <v>819</v>
      </c>
      <c r="I133" s="262"/>
      <c r="J133" s="276" t="s">
        <v>23</v>
      </c>
      <c r="K133" s="286">
        <v>0</v>
      </c>
      <c r="L133" s="276">
        <v>230000000</v>
      </c>
      <c r="M133" s="264" t="s">
        <v>20</v>
      </c>
      <c r="N133" s="302" t="s">
        <v>25</v>
      </c>
      <c r="O133" s="276" t="s">
        <v>434</v>
      </c>
      <c r="P133" s="302" t="s">
        <v>435</v>
      </c>
      <c r="Q133" s="303" t="s">
        <v>591</v>
      </c>
      <c r="R133" s="286" t="s">
        <v>437</v>
      </c>
      <c r="S133" s="259">
        <v>796</v>
      </c>
      <c r="T133" s="259" t="s">
        <v>438</v>
      </c>
      <c r="U133" s="259">
        <v>66</v>
      </c>
      <c r="V133" s="305">
        <v>94.410714285714278</v>
      </c>
      <c r="W133" s="306">
        <v>6231.1071428571422</v>
      </c>
      <c r="X133" s="314">
        <v>6978.84</v>
      </c>
      <c r="Y133" s="323"/>
      <c r="Z133" s="308">
        <v>2014</v>
      </c>
      <c r="AA133" s="286" t="s">
        <v>285</v>
      </c>
      <c r="AB133" s="309"/>
      <c r="AC133" s="310"/>
      <c r="AD133" s="311"/>
      <c r="AE133" s="320"/>
      <c r="AF133" s="320"/>
      <c r="AG133" s="320"/>
      <c r="AH133" s="320"/>
      <c r="AI133" s="320"/>
    </row>
    <row r="134" spans="1:35" s="321" customFormat="1" ht="51" x14ac:dyDescent="0.25">
      <c r="A134" s="286" t="s">
        <v>820</v>
      </c>
      <c r="B134" s="301" t="s">
        <v>18</v>
      </c>
      <c r="C134" s="260" t="s">
        <v>817</v>
      </c>
      <c r="D134" s="262" t="s">
        <v>809</v>
      </c>
      <c r="E134" s="262"/>
      <c r="F134" s="262" t="s">
        <v>818</v>
      </c>
      <c r="G134" s="262"/>
      <c r="H134" s="262" t="s">
        <v>821</v>
      </c>
      <c r="I134" s="262"/>
      <c r="J134" s="276" t="s">
        <v>23</v>
      </c>
      <c r="K134" s="286">
        <v>0</v>
      </c>
      <c r="L134" s="276">
        <v>230000000</v>
      </c>
      <c r="M134" s="264" t="s">
        <v>20</v>
      </c>
      <c r="N134" s="302" t="s">
        <v>25</v>
      </c>
      <c r="O134" s="276" t="s">
        <v>434</v>
      </c>
      <c r="P134" s="302" t="s">
        <v>435</v>
      </c>
      <c r="Q134" s="303" t="s">
        <v>591</v>
      </c>
      <c r="R134" s="286" t="s">
        <v>437</v>
      </c>
      <c r="S134" s="259">
        <v>796</v>
      </c>
      <c r="T134" s="259" t="s">
        <v>438</v>
      </c>
      <c r="U134" s="259">
        <v>77</v>
      </c>
      <c r="V134" s="305">
        <v>141</v>
      </c>
      <c r="W134" s="306">
        <v>10857</v>
      </c>
      <c r="X134" s="314">
        <v>12159.840000000002</v>
      </c>
      <c r="Y134" s="323"/>
      <c r="Z134" s="308">
        <v>2014</v>
      </c>
      <c r="AA134" s="286" t="s">
        <v>285</v>
      </c>
      <c r="AB134" s="309"/>
      <c r="AC134" s="310"/>
      <c r="AD134" s="311"/>
      <c r="AE134" s="320"/>
      <c r="AF134" s="320"/>
      <c r="AG134" s="320"/>
      <c r="AH134" s="320"/>
      <c r="AI134" s="320"/>
    </row>
    <row r="135" spans="1:35" s="321" customFormat="1" ht="51" x14ac:dyDescent="0.25">
      <c r="A135" s="286" t="s">
        <v>822</v>
      </c>
      <c r="B135" s="301" t="s">
        <v>18</v>
      </c>
      <c r="C135" s="260" t="s">
        <v>823</v>
      </c>
      <c r="D135" s="262" t="s">
        <v>809</v>
      </c>
      <c r="E135" s="262"/>
      <c r="F135" s="262" t="s">
        <v>824</v>
      </c>
      <c r="G135" s="262"/>
      <c r="H135" s="262" t="s">
        <v>825</v>
      </c>
      <c r="I135" s="262"/>
      <c r="J135" s="276" t="s">
        <v>23</v>
      </c>
      <c r="K135" s="286">
        <v>0</v>
      </c>
      <c r="L135" s="276">
        <v>230000000</v>
      </c>
      <c r="M135" s="264" t="s">
        <v>20</v>
      </c>
      <c r="N135" s="302" t="s">
        <v>25</v>
      </c>
      <c r="O135" s="276" t="s">
        <v>434</v>
      </c>
      <c r="P135" s="302" t="s">
        <v>435</v>
      </c>
      <c r="Q135" s="303" t="s">
        <v>591</v>
      </c>
      <c r="R135" s="286" t="s">
        <v>437</v>
      </c>
      <c r="S135" s="259">
        <v>796</v>
      </c>
      <c r="T135" s="259" t="s">
        <v>438</v>
      </c>
      <c r="U135" s="259">
        <v>172</v>
      </c>
      <c r="V135" s="305">
        <v>218</v>
      </c>
      <c r="W135" s="306">
        <v>37496</v>
      </c>
      <c r="X135" s="314">
        <v>41995.520000000004</v>
      </c>
      <c r="Y135" s="323"/>
      <c r="Z135" s="308">
        <v>2014</v>
      </c>
      <c r="AA135" s="286" t="s">
        <v>285</v>
      </c>
      <c r="AB135" s="309"/>
      <c r="AC135" s="310"/>
      <c r="AD135" s="311"/>
      <c r="AE135" s="320"/>
      <c r="AF135" s="320"/>
      <c r="AG135" s="320"/>
      <c r="AH135" s="320"/>
      <c r="AI135" s="320"/>
    </row>
    <row r="136" spans="1:35" s="321" customFormat="1" ht="51" x14ac:dyDescent="0.25">
      <c r="A136" s="286" t="s">
        <v>826</v>
      </c>
      <c r="B136" s="301" t="s">
        <v>18</v>
      </c>
      <c r="C136" s="260" t="s">
        <v>827</v>
      </c>
      <c r="D136" s="262" t="s">
        <v>809</v>
      </c>
      <c r="E136" s="262"/>
      <c r="F136" s="262" t="s">
        <v>828</v>
      </c>
      <c r="G136" s="262"/>
      <c r="H136" s="262" t="s">
        <v>829</v>
      </c>
      <c r="I136" s="262"/>
      <c r="J136" s="276" t="s">
        <v>23</v>
      </c>
      <c r="K136" s="286">
        <v>0</v>
      </c>
      <c r="L136" s="276">
        <v>230000000</v>
      </c>
      <c r="M136" s="264" t="s">
        <v>20</v>
      </c>
      <c r="N136" s="302" t="s">
        <v>25</v>
      </c>
      <c r="O136" s="276" t="s">
        <v>434</v>
      </c>
      <c r="P136" s="302" t="s">
        <v>435</v>
      </c>
      <c r="Q136" s="303" t="s">
        <v>591</v>
      </c>
      <c r="R136" s="286" t="s">
        <v>437</v>
      </c>
      <c r="S136" s="259">
        <v>796</v>
      </c>
      <c r="T136" s="259" t="s">
        <v>438</v>
      </c>
      <c r="U136" s="259">
        <v>157</v>
      </c>
      <c r="V136" s="305">
        <v>312</v>
      </c>
      <c r="W136" s="306">
        <v>48984</v>
      </c>
      <c r="X136" s="314">
        <v>54862.080000000002</v>
      </c>
      <c r="Y136" s="323"/>
      <c r="Z136" s="308">
        <v>2014</v>
      </c>
      <c r="AA136" s="286" t="s">
        <v>285</v>
      </c>
      <c r="AB136" s="309"/>
      <c r="AC136" s="310"/>
      <c r="AD136" s="311"/>
      <c r="AE136" s="320"/>
      <c r="AF136" s="320"/>
      <c r="AG136" s="320"/>
      <c r="AH136" s="320"/>
      <c r="AI136" s="320"/>
    </row>
    <row r="137" spans="1:35" s="321" customFormat="1" ht="51" x14ac:dyDescent="0.25">
      <c r="A137" s="286" t="s">
        <v>830</v>
      </c>
      <c r="B137" s="301" t="s">
        <v>18</v>
      </c>
      <c r="C137" s="260" t="s">
        <v>831</v>
      </c>
      <c r="D137" s="262" t="s">
        <v>809</v>
      </c>
      <c r="E137" s="262"/>
      <c r="F137" s="262" t="s">
        <v>832</v>
      </c>
      <c r="G137" s="262"/>
      <c r="H137" s="262" t="s">
        <v>833</v>
      </c>
      <c r="I137" s="262"/>
      <c r="J137" s="276" t="s">
        <v>23</v>
      </c>
      <c r="K137" s="286">
        <v>0</v>
      </c>
      <c r="L137" s="276">
        <v>230000000</v>
      </c>
      <c r="M137" s="264" t="s">
        <v>20</v>
      </c>
      <c r="N137" s="302" t="s">
        <v>25</v>
      </c>
      <c r="O137" s="276" t="s">
        <v>434</v>
      </c>
      <c r="P137" s="302" t="s">
        <v>435</v>
      </c>
      <c r="Q137" s="303" t="s">
        <v>591</v>
      </c>
      <c r="R137" s="286" t="s">
        <v>437</v>
      </c>
      <c r="S137" s="259">
        <v>796</v>
      </c>
      <c r="T137" s="259" t="s">
        <v>438</v>
      </c>
      <c r="U137" s="259">
        <v>175</v>
      </c>
      <c r="V137" s="305">
        <v>350.08035714285711</v>
      </c>
      <c r="W137" s="306">
        <v>61264.062499999993</v>
      </c>
      <c r="X137" s="314">
        <v>68615.75</v>
      </c>
      <c r="Y137" s="323"/>
      <c r="Z137" s="308">
        <v>2014</v>
      </c>
      <c r="AA137" s="286" t="s">
        <v>285</v>
      </c>
      <c r="AB137" s="309"/>
      <c r="AC137" s="310"/>
      <c r="AD137" s="311"/>
      <c r="AE137" s="320"/>
      <c r="AF137" s="320"/>
      <c r="AG137" s="320"/>
      <c r="AH137" s="320"/>
      <c r="AI137" s="320"/>
    </row>
    <row r="138" spans="1:35" s="321" customFormat="1" ht="51" x14ac:dyDescent="0.25">
      <c r="A138" s="286" t="s">
        <v>834</v>
      </c>
      <c r="B138" s="301" t="s">
        <v>18</v>
      </c>
      <c r="C138" s="260" t="s">
        <v>835</v>
      </c>
      <c r="D138" s="262" t="s">
        <v>809</v>
      </c>
      <c r="E138" s="262"/>
      <c r="F138" s="262" t="s">
        <v>836</v>
      </c>
      <c r="G138" s="262"/>
      <c r="H138" s="262" t="s">
        <v>837</v>
      </c>
      <c r="I138" s="262"/>
      <c r="J138" s="276" t="s">
        <v>23</v>
      </c>
      <c r="K138" s="286">
        <v>0</v>
      </c>
      <c r="L138" s="276">
        <v>230000000</v>
      </c>
      <c r="M138" s="264" t="s">
        <v>20</v>
      </c>
      <c r="N138" s="302" t="s">
        <v>25</v>
      </c>
      <c r="O138" s="276" t="s">
        <v>434</v>
      </c>
      <c r="P138" s="302" t="s">
        <v>435</v>
      </c>
      <c r="Q138" s="303" t="s">
        <v>591</v>
      </c>
      <c r="R138" s="286" t="s">
        <v>437</v>
      </c>
      <c r="S138" s="259">
        <v>796</v>
      </c>
      <c r="T138" s="259" t="s">
        <v>438</v>
      </c>
      <c r="U138" s="259">
        <v>158</v>
      </c>
      <c r="V138" s="305">
        <v>442</v>
      </c>
      <c r="W138" s="306">
        <v>69836</v>
      </c>
      <c r="X138" s="314">
        <v>78216.320000000007</v>
      </c>
      <c r="Y138" s="323"/>
      <c r="Z138" s="308">
        <v>2014</v>
      </c>
      <c r="AA138" s="286" t="s">
        <v>285</v>
      </c>
      <c r="AB138" s="309"/>
      <c r="AC138" s="310"/>
      <c r="AD138" s="311"/>
      <c r="AE138" s="320"/>
      <c r="AF138" s="320"/>
      <c r="AG138" s="320"/>
      <c r="AH138" s="320"/>
      <c r="AI138" s="320"/>
    </row>
    <row r="139" spans="1:35" s="321" customFormat="1" ht="51" x14ac:dyDescent="0.25">
      <c r="A139" s="286" t="s">
        <v>838</v>
      </c>
      <c r="B139" s="301" t="s">
        <v>18</v>
      </c>
      <c r="C139" s="260" t="s">
        <v>839</v>
      </c>
      <c r="D139" s="262" t="s">
        <v>809</v>
      </c>
      <c r="E139" s="262"/>
      <c r="F139" s="262" t="s">
        <v>840</v>
      </c>
      <c r="G139" s="262"/>
      <c r="H139" s="262" t="s">
        <v>841</v>
      </c>
      <c r="I139" s="262"/>
      <c r="J139" s="276" t="s">
        <v>23</v>
      </c>
      <c r="K139" s="286">
        <v>0</v>
      </c>
      <c r="L139" s="276">
        <v>230000000</v>
      </c>
      <c r="M139" s="264" t="s">
        <v>20</v>
      </c>
      <c r="N139" s="302" t="s">
        <v>25</v>
      </c>
      <c r="O139" s="276" t="s">
        <v>434</v>
      </c>
      <c r="P139" s="302" t="s">
        <v>435</v>
      </c>
      <c r="Q139" s="303" t="s">
        <v>591</v>
      </c>
      <c r="R139" s="286" t="s">
        <v>437</v>
      </c>
      <c r="S139" s="259">
        <v>796</v>
      </c>
      <c r="T139" s="259" t="s">
        <v>438</v>
      </c>
      <c r="U139" s="259">
        <v>118</v>
      </c>
      <c r="V139" s="305">
        <v>468.50892857142856</v>
      </c>
      <c r="W139" s="306">
        <v>55284.053571428572</v>
      </c>
      <c r="X139" s="314">
        <v>61918.140000000007</v>
      </c>
      <c r="Y139" s="323"/>
      <c r="Z139" s="308">
        <v>2014</v>
      </c>
      <c r="AA139" s="286" t="s">
        <v>285</v>
      </c>
      <c r="AB139" s="309"/>
      <c r="AC139" s="310"/>
      <c r="AD139" s="311"/>
      <c r="AE139" s="320"/>
      <c r="AF139" s="320"/>
      <c r="AG139" s="320"/>
      <c r="AH139" s="320"/>
      <c r="AI139" s="320"/>
    </row>
    <row r="140" spans="1:35" s="321" customFormat="1" ht="51" x14ac:dyDescent="0.25">
      <c r="A140" s="286" t="s">
        <v>842</v>
      </c>
      <c r="B140" s="301" t="s">
        <v>18</v>
      </c>
      <c r="C140" s="260" t="s">
        <v>843</v>
      </c>
      <c r="D140" s="262" t="s">
        <v>809</v>
      </c>
      <c r="E140" s="262"/>
      <c r="F140" s="262" t="s">
        <v>844</v>
      </c>
      <c r="G140" s="262"/>
      <c r="H140" s="262" t="s">
        <v>845</v>
      </c>
      <c r="I140" s="262"/>
      <c r="J140" s="276" t="s">
        <v>23</v>
      </c>
      <c r="K140" s="286">
        <v>0</v>
      </c>
      <c r="L140" s="276">
        <v>230000000</v>
      </c>
      <c r="M140" s="264" t="s">
        <v>20</v>
      </c>
      <c r="N140" s="302" t="s">
        <v>25</v>
      </c>
      <c r="O140" s="276" t="s">
        <v>434</v>
      </c>
      <c r="P140" s="302" t="s">
        <v>435</v>
      </c>
      <c r="Q140" s="303" t="s">
        <v>591</v>
      </c>
      <c r="R140" s="286" t="s">
        <v>437</v>
      </c>
      <c r="S140" s="259">
        <v>796</v>
      </c>
      <c r="T140" s="259" t="s">
        <v>438</v>
      </c>
      <c r="U140" s="259">
        <v>157</v>
      </c>
      <c r="V140" s="305">
        <v>615.08928571428567</v>
      </c>
      <c r="W140" s="306">
        <v>96569.017857142855</v>
      </c>
      <c r="X140" s="314">
        <v>108157.3</v>
      </c>
      <c r="Y140" s="323"/>
      <c r="Z140" s="308">
        <v>2014</v>
      </c>
      <c r="AA140" s="286" t="s">
        <v>285</v>
      </c>
      <c r="AB140" s="309"/>
      <c r="AC140" s="310"/>
      <c r="AD140" s="311"/>
      <c r="AE140" s="320"/>
      <c r="AF140" s="320"/>
      <c r="AG140" s="320"/>
      <c r="AH140" s="320"/>
      <c r="AI140" s="320"/>
    </row>
    <row r="141" spans="1:35" s="321" customFormat="1" ht="51" x14ac:dyDescent="0.25">
      <c r="A141" s="286" t="s">
        <v>846</v>
      </c>
      <c r="B141" s="301" t="s">
        <v>18</v>
      </c>
      <c r="C141" s="260" t="s">
        <v>847</v>
      </c>
      <c r="D141" s="262" t="s">
        <v>809</v>
      </c>
      <c r="E141" s="262"/>
      <c r="F141" s="262" t="s">
        <v>848</v>
      </c>
      <c r="G141" s="262"/>
      <c r="H141" s="262" t="s">
        <v>849</v>
      </c>
      <c r="I141" s="262"/>
      <c r="J141" s="276" t="s">
        <v>23</v>
      </c>
      <c r="K141" s="286">
        <v>0</v>
      </c>
      <c r="L141" s="276">
        <v>230000000</v>
      </c>
      <c r="M141" s="264" t="s">
        <v>20</v>
      </c>
      <c r="N141" s="302" t="s">
        <v>25</v>
      </c>
      <c r="O141" s="276" t="s">
        <v>434</v>
      </c>
      <c r="P141" s="302" t="s">
        <v>435</v>
      </c>
      <c r="Q141" s="303" t="s">
        <v>591</v>
      </c>
      <c r="R141" s="286" t="s">
        <v>437</v>
      </c>
      <c r="S141" s="259">
        <v>796</v>
      </c>
      <c r="T141" s="259" t="s">
        <v>438</v>
      </c>
      <c r="U141" s="259">
        <v>82</v>
      </c>
      <c r="V141" s="305">
        <v>731</v>
      </c>
      <c r="W141" s="306">
        <v>59942</v>
      </c>
      <c r="X141" s="314">
        <v>67135.040000000008</v>
      </c>
      <c r="Y141" s="323"/>
      <c r="Z141" s="308">
        <v>2014</v>
      </c>
      <c r="AA141" s="286" t="s">
        <v>285</v>
      </c>
      <c r="AB141" s="309"/>
      <c r="AC141" s="310"/>
      <c r="AD141" s="311"/>
      <c r="AE141" s="320"/>
      <c r="AF141" s="320"/>
      <c r="AG141" s="320"/>
      <c r="AH141" s="320"/>
      <c r="AI141" s="320"/>
    </row>
    <row r="142" spans="1:35" s="321" customFormat="1" ht="51" x14ac:dyDescent="0.25">
      <c r="A142" s="286" t="s">
        <v>850</v>
      </c>
      <c r="B142" s="301" t="s">
        <v>18</v>
      </c>
      <c r="C142" s="260" t="s">
        <v>851</v>
      </c>
      <c r="D142" s="262" t="s">
        <v>809</v>
      </c>
      <c r="E142" s="262"/>
      <c r="F142" s="262" t="s">
        <v>852</v>
      </c>
      <c r="G142" s="262"/>
      <c r="H142" s="262" t="s">
        <v>853</v>
      </c>
      <c r="I142" s="262"/>
      <c r="J142" s="276" t="s">
        <v>23</v>
      </c>
      <c r="K142" s="286">
        <v>0</v>
      </c>
      <c r="L142" s="276">
        <v>230000000</v>
      </c>
      <c r="M142" s="264" t="s">
        <v>20</v>
      </c>
      <c r="N142" s="302" t="s">
        <v>25</v>
      </c>
      <c r="O142" s="276" t="s">
        <v>434</v>
      </c>
      <c r="P142" s="302" t="s">
        <v>435</v>
      </c>
      <c r="Q142" s="303" t="s">
        <v>591</v>
      </c>
      <c r="R142" s="286" t="s">
        <v>437</v>
      </c>
      <c r="S142" s="259">
        <v>796</v>
      </c>
      <c r="T142" s="259" t="s">
        <v>438</v>
      </c>
      <c r="U142" s="259">
        <v>147</v>
      </c>
      <c r="V142" s="305">
        <v>1365</v>
      </c>
      <c r="W142" s="306">
        <v>200655</v>
      </c>
      <c r="X142" s="314">
        <v>224733.60000000003</v>
      </c>
      <c r="Y142" s="323"/>
      <c r="Z142" s="308">
        <v>2014</v>
      </c>
      <c r="AA142" s="286" t="s">
        <v>285</v>
      </c>
      <c r="AB142" s="309"/>
      <c r="AC142" s="310"/>
      <c r="AD142" s="311"/>
      <c r="AE142" s="320"/>
      <c r="AF142" s="320"/>
      <c r="AG142" s="320"/>
      <c r="AH142" s="320"/>
      <c r="AI142" s="320"/>
    </row>
    <row r="143" spans="1:35" s="321" customFormat="1" ht="51" x14ac:dyDescent="0.25">
      <c r="A143" s="286" t="s">
        <v>854</v>
      </c>
      <c r="B143" s="301" t="s">
        <v>18</v>
      </c>
      <c r="C143" s="260" t="s">
        <v>855</v>
      </c>
      <c r="D143" s="262" t="s">
        <v>809</v>
      </c>
      <c r="E143" s="262"/>
      <c r="F143" s="262" t="s">
        <v>856</v>
      </c>
      <c r="G143" s="262"/>
      <c r="H143" s="262" t="s">
        <v>857</v>
      </c>
      <c r="I143" s="262"/>
      <c r="J143" s="276" t="s">
        <v>23</v>
      </c>
      <c r="K143" s="286">
        <v>0</v>
      </c>
      <c r="L143" s="276">
        <v>230000000</v>
      </c>
      <c r="M143" s="264" t="s">
        <v>20</v>
      </c>
      <c r="N143" s="302" t="s">
        <v>25</v>
      </c>
      <c r="O143" s="276" t="s">
        <v>434</v>
      </c>
      <c r="P143" s="302" t="s">
        <v>435</v>
      </c>
      <c r="Q143" s="303" t="s">
        <v>591</v>
      </c>
      <c r="R143" s="286" t="s">
        <v>437</v>
      </c>
      <c r="S143" s="259">
        <v>796</v>
      </c>
      <c r="T143" s="259" t="s">
        <v>438</v>
      </c>
      <c r="U143" s="259">
        <v>154</v>
      </c>
      <c r="V143" s="305">
        <v>1961</v>
      </c>
      <c r="W143" s="306">
        <v>301994</v>
      </c>
      <c r="X143" s="314">
        <v>338233.28</v>
      </c>
      <c r="Y143" s="323"/>
      <c r="Z143" s="308">
        <v>2014</v>
      </c>
      <c r="AA143" s="286" t="s">
        <v>285</v>
      </c>
      <c r="AB143" s="309"/>
      <c r="AC143" s="310"/>
      <c r="AD143" s="311"/>
      <c r="AE143" s="320"/>
      <c r="AF143" s="320"/>
      <c r="AG143" s="320"/>
      <c r="AH143" s="320"/>
      <c r="AI143" s="320"/>
    </row>
    <row r="144" spans="1:35" s="321" customFormat="1" ht="51" x14ac:dyDescent="0.25">
      <c r="A144" s="286" t="s">
        <v>858</v>
      </c>
      <c r="B144" s="301" t="s">
        <v>18</v>
      </c>
      <c r="C144" s="260" t="s">
        <v>859</v>
      </c>
      <c r="D144" s="262" t="s">
        <v>809</v>
      </c>
      <c r="E144" s="262"/>
      <c r="F144" s="262" t="s">
        <v>860</v>
      </c>
      <c r="G144" s="262"/>
      <c r="H144" s="262" t="s">
        <v>861</v>
      </c>
      <c r="I144" s="262"/>
      <c r="J144" s="276" t="s">
        <v>23</v>
      </c>
      <c r="K144" s="286">
        <v>0</v>
      </c>
      <c r="L144" s="276">
        <v>230000000</v>
      </c>
      <c r="M144" s="264" t="s">
        <v>20</v>
      </c>
      <c r="N144" s="302" t="s">
        <v>25</v>
      </c>
      <c r="O144" s="276" t="s">
        <v>434</v>
      </c>
      <c r="P144" s="302" t="s">
        <v>435</v>
      </c>
      <c r="Q144" s="303" t="s">
        <v>591</v>
      </c>
      <c r="R144" s="286" t="s">
        <v>437</v>
      </c>
      <c r="S144" s="259">
        <v>796</v>
      </c>
      <c r="T144" s="259" t="s">
        <v>438</v>
      </c>
      <c r="U144" s="259">
        <v>20</v>
      </c>
      <c r="V144" s="305">
        <v>350.08035714285711</v>
      </c>
      <c r="W144" s="306">
        <v>7001.6071428571422</v>
      </c>
      <c r="X144" s="314">
        <v>7841.8</v>
      </c>
      <c r="Y144" s="323"/>
      <c r="Z144" s="308">
        <v>2014</v>
      </c>
      <c r="AA144" s="286" t="s">
        <v>285</v>
      </c>
      <c r="AB144" s="309"/>
      <c r="AC144" s="310"/>
      <c r="AD144" s="311"/>
      <c r="AE144" s="320"/>
      <c r="AF144" s="320"/>
      <c r="AG144" s="320"/>
      <c r="AH144" s="320"/>
      <c r="AI144" s="320"/>
    </row>
    <row r="145" spans="1:35" s="321" customFormat="1" ht="51" x14ac:dyDescent="0.25">
      <c r="A145" s="286" t="s">
        <v>862</v>
      </c>
      <c r="B145" s="301" t="s">
        <v>18</v>
      </c>
      <c r="C145" s="260" t="s">
        <v>863</v>
      </c>
      <c r="D145" s="262" t="s">
        <v>809</v>
      </c>
      <c r="E145" s="262"/>
      <c r="F145" s="262" t="s">
        <v>864</v>
      </c>
      <c r="G145" s="262"/>
      <c r="H145" s="262" t="s">
        <v>865</v>
      </c>
      <c r="I145" s="262"/>
      <c r="J145" s="276" t="s">
        <v>23</v>
      </c>
      <c r="K145" s="286">
        <v>0</v>
      </c>
      <c r="L145" s="276">
        <v>230000000</v>
      </c>
      <c r="M145" s="264" t="s">
        <v>20</v>
      </c>
      <c r="N145" s="302" t="s">
        <v>25</v>
      </c>
      <c r="O145" s="276" t="s">
        <v>434</v>
      </c>
      <c r="P145" s="302" t="s">
        <v>435</v>
      </c>
      <c r="Q145" s="303" t="s">
        <v>591</v>
      </c>
      <c r="R145" s="286" t="s">
        <v>437</v>
      </c>
      <c r="S145" s="259">
        <v>796</v>
      </c>
      <c r="T145" s="259" t="s">
        <v>438</v>
      </c>
      <c r="U145" s="259">
        <v>148</v>
      </c>
      <c r="V145" s="305">
        <v>462.27678571428567</v>
      </c>
      <c r="W145" s="306">
        <v>68416.964285714275</v>
      </c>
      <c r="X145" s="314">
        <v>76627</v>
      </c>
      <c r="Y145" s="323"/>
      <c r="Z145" s="308">
        <v>2014</v>
      </c>
      <c r="AA145" s="286" t="s">
        <v>285</v>
      </c>
      <c r="AB145" s="309"/>
      <c r="AC145" s="310"/>
      <c r="AD145" s="311"/>
      <c r="AE145" s="320"/>
      <c r="AF145" s="320"/>
      <c r="AG145" s="320"/>
      <c r="AH145" s="320"/>
      <c r="AI145" s="320"/>
    </row>
    <row r="146" spans="1:35" s="321" customFormat="1" ht="51" x14ac:dyDescent="0.25">
      <c r="A146" s="286" t="s">
        <v>866</v>
      </c>
      <c r="B146" s="301" t="s">
        <v>18</v>
      </c>
      <c r="C146" s="260" t="s">
        <v>867</v>
      </c>
      <c r="D146" s="262" t="s">
        <v>809</v>
      </c>
      <c r="E146" s="262"/>
      <c r="F146" s="262" t="s">
        <v>868</v>
      </c>
      <c r="G146" s="262"/>
      <c r="H146" s="262" t="s">
        <v>869</v>
      </c>
      <c r="I146" s="262"/>
      <c r="J146" s="276" t="s">
        <v>23</v>
      </c>
      <c r="K146" s="286">
        <v>0</v>
      </c>
      <c r="L146" s="276">
        <v>230000000</v>
      </c>
      <c r="M146" s="264" t="s">
        <v>20</v>
      </c>
      <c r="N146" s="302" t="s">
        <v>25</v>
      </c>
      <c r="O146" s="276" t="s">
        <v>434</v>
      </c>
      <c r="P146" s="302" t="s">
        <v>435</v>
      </c>
      <c r="Q146" s="303" t="s">
        <v>591</v>
      </c>
      <c r="R146" s="286" t="s">
        <v>437</v>
      </c>
      <c r="S146" s="259">
        <v>796</v>
      </c>
      <c r="T146" s="259" t="s">
        <v>438</v>
      </c>
      <c r="U146" s="259">
        <v>148</v>
      </c>
      <c r="V146" s="305">
        <v>550.02678571428567</v>
      </c>
      <c r="W146" s="306">
        <v>81403.964285714275</v>
      </c>
      <c r="X146" s="314">
        <v>91172.44</v>
      </c>
      <c r="Y146" s="323"/>
      <c r="Z146" s="308">
        <v>2014</v>
      </c>
      <c r="AA146" s="286" t="s">
        <v>285</v>
      </c>
      <c r="AB146" s="309"/>
      <c r="AC146" s="310"/>
      <c r="AD146" s="311"/>
      <c r="AE146" s="320"/>
      <c r="AF146" s="320"/>
      <c r="AG146" s="320"/>
      <c r="AH146" s="320"/>
      <c r="AI146" s="320"/>
    </row>
    <row r="147" spans="1:35" s="321" customFormat="1" ht="51" x14ac:dyDescent="0.25">
      <c r="A147" s="286" t="s">
        <v>870</v>
      </c>
      <c r="B147" s="301" t="s">
        <v>18</v>
      </c>
      <c r="C147" s="260" t="s">
        <v>871</v>
      </c>
      <c r="D147" s="262" t="s">
        <v>809</v>
      </c>
      <c r="E147" s="262"/>
      <c r="F147" s="262" t="s">
        <v>872</v>
      </c>
      <c r="G147" s="262"/>
      <c r="H147" s="262" t="s">
        <v>873</v>
      </c>
      <c r="I147" s="262"/>
      <c r="J147" s="276" t="s">
        <v>23</v>
      </c>
      <c r="K147" s="286">
        <v>0</v>
      </c>
      <c r="L147" s="276">
        <v>230000000</v>
      </c>
      <c r="M147" s="264" t="s">
        <v>20</v>
      </c>
      <c r="N147" s="302" t="s">
        <v>25</v>
      </c>
      <c r="O147" s="276" t="s">
        <v>434</v>
      </c>
      <c r="P147" s="302" t="s">
        <v>435</v>
      </c>
      <c r="Q147" s="303" t="s">
        <v>591</v>
      </c>
      <c r="R147" s="286" t="s">
        <v>437</v>
      </c>
      <c r="S147" s="259">
        <v>796</v>
      </c>
      <c r="T147" s="259" t="s">
        <v>438</v>
      </c>
      <c r="U147" s="259">
        <v>138</v>
      </c>
      <c r="V147" s="305">
        <v>596.63392857142856</v>
      </c>
      <c r="W147" s="306">
        <v>82335.482142857145</v>
      </c>
      <c r="X147" s="314">
        <v>92215.74</v>
      </c>
      <c r="Y147" s="323"/>
      <c r="Z147" s="308">
        <v>2014</v>
      </c>
      <c r="AA147" s="286" t="s">
        <v>285</v>
      </c>
      <c r="AB147" s="309"/>
      <c r="AC147" s="310"/>
      <c r="AD147" s="311"/>
      <c r="AE147" s="320"/>
      <c r="AF147" s="320"/>
      <c r="AG147" s="320"/>
      <c r="AH147" s="320"/>
      <c r="AI147" s="320"/>
    </row>
    <row r="148" spans="1:35" s="321" customFormat="1" ht="51" x14ac:dyDescent="0.25">
      <c r="A148" s="286" t="s">
        <v>874</v>
      </c>
      <c r="B148" s="301" t="s">
        <v>18</v>
      </c>
      <c r="C148" s="260" t="s">
        <v>875</v>
      </c>
      <c r="D148" s="262" t="s">
        <v>809</v>
      </c>
      <c r="E148" s="262"/>
      <c r="F148" s="262" t="s">
        <v>876</v>
      </c>
      <c r="G148" s="262"/>
      <c r="H148" s="262" t="s">
        <v>877</v>
      </c>
      <c r="I148" s="262"/>
      <c r="J148" s="276" t="s">
        <v>23</v>
      </c>
      <c r="K148" s="286">
        <v>0</v>
      </c>
      <c r="L148" s="276">
        <v>230000000</v>
      </c>
      <c r="M148" s="264" t="s">
        <v>20</v>
      </c>
      <c r="N148" s="302" t="s">
        <v>25</v>
      </c>
      <c r="O148" s="276" t="s">
        <v>434</v>
      </c>
      <c r="P148" s="302" t="s">
        <v>435</v>
      </c>
      <c r="Q148" s="303" t="s">
        <v>591</v>
      </c>
      <c r="R148" s="286" t="s">
        <v>437</v>
      </c>
      <c r="S148" s="259">
        <v>796</v>
      </c>
      <c r="T148" s="259" t="s">
        <v>438</v>
      </c>
      <c r="U148" s="259">
        <v>34</v>
      </c>
      <c r="V148" s="305">
        <v>80.553571428571416</v>
      </c>
      <c r="W148" s="306">
        <v>2738.821428571428</v>
      </c>
      <c r="X148" s="314">
        <v>3067.4799999999996</v>
      </c>
      <c r="Y148" s="323"/>
      <c r="Z148" s="308">
        <v>2014</v>
      </c>
      <c r="AA148" s="286" t="s">
        <v>285</v>
      </c>
      <c r="AB148" s="309"/>
      <c r="AC148" s="310"/>
      <c r="AD148" s="311"/>
      <c r="AE148" s="320"/>
      <c r="AF148" s="320"/>
      <c r="AG148" s="320"/>
      <c r="AH148" s="320"/>
      <c r="AI148" s="320"/>
    </row>
    <row r="149" spans="1:35" s="321" customFormat="1" ht="51" x14ac:dyDescent="0.25">
      <c r="A149" s="286" t="s">
        <v>878</v>
      </c>
      <c r="B149" s="301" t="s">
        <v>18</v>
      </c>
      <c r="C149" s="260" t="s">
        <v>839</v>
      </c>
      <c r="D149" s="262" t="s">
        <v>809</v>
      </c>
      <c r="E149" s="262"/>
      <c r="F149" s="262" t="s">
        <v>840</v>
      </c>
      <c r="G149" s="262"/>
      <c r="H149" s="262" t="s">
        <v>879</v>
      </c>
      <c r="I149" s="262"/>
      <c r="J149" s="276" t="s">
        <v>23</v>
      </c>
      <c r="K149" s="286">
        <v>0</v>
      </c>
      <c r="L149" s="276">
        <v>230000000</v>
      </c>
      <c r="M149" s="264" t="s">
        <v>20</v>
      </c>
      <c r="N149" s="302" t="s">
        <v>25</v>
      </c>
      <c r="O149" s="276" t="s">
        <v>434</v>
      </c>
      <c r="P149" s="302" t="s">
        <v>435</v>
      </c>
      <c r="Q149" s="303" t="s">
        <v>591</v>
      </c>
      <c r="R149" s="286" t="s">
        <v>437</v>
      </c>
      <c r="S149" s="259">
        <v>796</v>
      </c>
      <c r="T149" s="259" t="s">
        <v>438</v>
      </c>
      <c r="U149" s="259">
        <v>77</v>
      </c>
      <c r="V149" s="305">
        <v>284.41964285714283</v>
      </c>
      <c r="W149" s="306">
        <v>21900.312499999996</v>
      </c>
      <c r="X149" s="314">
        <v>24528.35</v>
      </c>
      <c r="Y149" s="323"/>
      <c r="Z149" s="308">
        <v>2014</v>
      </c>
      <c r="AA149" s="286" t="s">
        <v>285</v>
      </c>
      <c r="AB149" s="309"/>
      <c r="AC149" s="310"/>
      <c r="AD149" s="311"/>
      <c r="AE149" s="320"/>
      <c r="AF149" s="320"/>
      <c r="AG149" s="320"/>
      <c r="AH149" s="320"/>
      <c r="AI149" s="320"/>
    </row>
    <row r="150" spans="1:35" s="321" customFormat="1" ht="51" x14ac:dyDescent="0.25">
      <c r="A150" s="286" t="s">
        <v>880</v>
      </c>
      <c r="B150" s="301" t="s">
        <v>18</v>
      </c>
      <c r="C150" s="260" t="s">
        <v>847</v>
      </c>
      <c r="D150" s="262" t="s">
        <v>809</v>
      </c>
      <c r="E150" s="262"/>
      <c r="F150" s="262" t="s">
        <v>848</v>
      </c>
      <c r="G150" s="262"/>
      <c r="H150" s="262" t="s">
        <v>881</v>
      </c>
      <c r="I150" s="262"/>
      <c r="J150" s="276" t="s">
        <v>23</v>
      </c>
      <c r="K150" s="286">
        <v>0</v>
      </c>
      <c r="L150" s="276">
        <v>230000000</v>
      </c>
      <c r="M150" s="264" t="s">
        <v>20</v>
      </c>
      <c r="N150" s="302" t="s">
        <v>25</v>
      </c>
      <c r="O150" s="276" t="s">
        <v>434</v>
      </c>
      <c r="P150" s="302" t="s">
        <v>435</v>
      </c>
      <c r="Q150" s="303" t="s">
        <v>591</v>
      </c>
      <c r="R150" s="286" t="s">
        <v>437</v>
      </c>
      <c r="S150" s="259">
        <v>796</v>
      </c>
      <c r="T150" s="259" t="s">
        <v>438</v>
      </c>
      <c r="U150" s="259">
        <v>48</v>
      </c>
      <c r="V150" s="305">
        <v>506</v>
      </c>
      <c r="W150" s="306">
        <v>24288</v>
      </c>
      <c r="X150" s="314">
        <v>27202.560000000001</v>
      </c>
      <c r="Y150" s="323"/>
      <c r="Z150" s="308">
        <v>2014</v>
      </c>
      <c r="AA150" s="286" t="s">
        <v>285</v>
      </c>
      <c r="AB150" s="309"/>
      <c r="AC150" s="310"/>
      <c r="AD150" s="311"/>
      <c r="AE150" s="320"/>
      <c r="AF150" s="320"/>
      <c r="AG150" s="320"/>
      <c r="AH150" s="320"/>
      <c r="AI150" s="320"/>
    </row>
    <row r="151" spans="1:35" s="321" customFormat="1" ht="51" x14ac:dyDescent="0.25">
      <c r="A151" s="286" t="s">
        <v>882</v>
      </c>
      <c r="B151" s="301" t="s">
        <v>18</v>
      </c>
      <c r="C151" s="260" t="s">
        <v>813</v>
      </c>
      <c r="D151" s="262" t="s">
        <v>809</v>
      </c>
      <c r="E151" s="262"/>
      <c r="F151" s="262" t="s">
        <v>814</v>
      </c>
      <c r="G151" s="262"/>
      <c r="H151" s="262" t="s">
        <v>883</v>
      </c>
      <c r="I151" s="262"/>
      <c r="J151" s="276" t="s">
        <v>23</v>
      </c>
      <c r="K151" s="286">
        <v>0</v>
      </c>
      <c r="L151" s="276">
        <v>230000000</v>
      </c>
      <c r="M151" s="264" t="s">
        <v>20</v>
      </c>
      <c r="N151" s="302" t="s">
        <v>25</v>
      </c>
      <c r="O151" s="276" t="s">
        <v>434</v>
      </c>
      <c r="P151" s="302" t="s">
        <v>435</v>
      </c>
      <c r="Q151" s="303" t="s">
        <v>591</v>
      </c>
      <c r="R151" s="286" t="s">
        <v>437</v>
      </c>
      <c r="S151" s="259">
        <v>796</v>
      </c>
      <c r="T151" s="259" t="s">
        <v>438</v>
      </c>
      <c r="U151" s="259">
        <v>36</v>
      </c>
      <c r="V151" s="305">
        <v>82.410714285714278</v>
      </c>
      <c r="W151" s="306">
        <v>2966.7857142857138</v>
      </c>
      <c r="X151" s="314">
        <v>3322.7999999999997</v>
      </c>
      <c r="Y151" s="323"/>
      <c r="Z151" s="308">
        <v>2014</v>
      </c>
      <c r="AA151" s="286" t="s">
        <v>285</v>
      </c>
      <c r="AB151" s="309"/>
      <c r="AC151" s="310"/>
      <c r="AD151" s="311"/>
      <c r="AE151" s="320"/>
      <c r="AF151" s="320"/>
      <c r="AG151" s="320"/>
      <c r="AH151" s="320"/>
      <c r="AI151" s="320"/>
    </row>
    <row r="152" spans="1:35" s="321" customFormat="1" ht="51" x14ac:dyDescent="0.25">
      <c r="A152" s="286" t="s">
        <v>884</v>
      </c>
      <c r="B152" s="301" t="s">
        <v>18</v>
      </c>
      <c r="C152" s="260" t="s">
        <v>817</v>
      </c>
      <c r="D152" s="262" t="s">
        <v>809</v>
      </c>
      <c r="E152" s="262"/>
      <c r="F152" s="262" t="s">
        <v>818</v>
      </c>
      <c r="G152" s="262"/>
      <c r="H152" s="262" t="s">
        <v>885</v>
      </c>
      <c r="I152" s="262"/>
      <c r="J152" s="276" t="s">
        <v>23</v>
      </c>
      <c r="K152" s="286">
        <v>0</v>
      </c>
      <c r="L152" s="276">
        <v>230000000</v>
      </c>
      <c r="M152" s="264" t="s">
        <v>20</v>
      </c>
      <c r="N152" s="302" t="s">
        <v>25</v>
      </c>
      <c r="O152" s="276" t="s">
        <v>434</v>
      </c>
      <c r="P152" s="302" t="s">
        <v>435</v>
      </c>
      <c r="Q152" s="303" t="s">
        <v>591</v>
      </c>
      <c r="R152" s="286" t="s">
        <v>437</v>
      </c>
      <c r="S152" s="259">
        <v>796</v>
      </c>
      <c r="T152" s="259" t="s">
        <v>438</v>
      </c>
      <c r="U152" s="259">
        <v>50</v>
      </c>
      <c r="V152" s="305">
        <v>185</v>
      </c>
      <c r="W152" s="306">
        <v>9250</v>
      </c>
      <c r="X152" s="314">
        <v>10360.000000000002</v>
      </c>
      <c r="Y152" s="323"/>
      <c r="Z152" s="308">
        <v>2014</v>
      </c>
      <c r="AA152" s="286" t="s">
        <v>285</v>
      </c>
      <c r="AB152" s="309"/>
      <c r="AC152" s="310"/>
      <c r="AD152" s="311"/>
      <c r="AE152" s="320"/>
      <c r="AF152" s="320"/>
      <c r="AG152" s="320"/>
      <c r="AH152" s="320"/>
      <c r="AI152" s="320"/>
    </row>
    <row r="153" spans="1:35" s="321" customFormat="1" ht="51" x14ac:dyDescent="0.25">
      <c r="A153" s="286" t="s">
        <v>886</v>
      </c>
      <c r="B153" s="301" t="s">
        <v>18</v>
      </c>
      <c r="C153" s="260" t="s">
        <v>823</v>
      </c>
      <c r="D153" s="262" t="s">
        <v>809</v>
      </c>
      <c r="E153" s="262"/>
      <c r="F153" s="262" t="s">
        <v>824</v>
      </c>
      <c r="G153" s="262"/>
      <c r="H153" s="262" t="s">
        <v>887</v>
      </c>
      <c r="I153" s="262"/>
      <c r="J153" s="276" t="s">
        <v>23</v>
      </c>
      <c r="K153" s="286">
        <v>0</v>
      </c>
      <c r="L153" s="276">
        <v>230000000</v>
      </c>
      <c r="M153" s="264" t="s">
        <v>20</v>
      </c>
      <c r="N153" s="302" t="s">
        <v>25</v>
      </c>
      <c r="O153" s="276" t="s">
        <v>434</v>
      </c>
      <c r="P153" s="302" t="s">
        <v>435</v>
      </c>
      <c r="Q153" s="303" t="s">
        <v>591</v>
      </c>
      <c r="R153" s="286" t="s">
        <v>437</v>
      </c>
      <c r="S153" s="259">
        <v>796</v>
      </c>
      <c r="T153" s="259" t="s">
        <v>438</v>
      </c>
      <c r="U153" s="259">
        <v>50</v>
      </c>
      <c r="V153" s="305">
        <v>243</v>
      </c>
      <c r="W153" s="306">
        <v>12150</v>
      </c>
      <c r="X153" s="314">
        <v>13608.000000000002</v>
      </c>
      <c r="Y153" s="323"/>
      <c r="Z153" s="308">
        <v>2014</v>
      </c>
      <c r="AA153" s="286" t="s">
        <v>285</v>
      </c>
      <c r="AB153" s="309"/>
      <c r="AC153" s="310"/>
      <c r="AD153" s="311"/>
      <c r="AE153" s="320"/>
      <c r="AF153" s="320"/>
      <c r="AG153" s="320"/>
      <c r="AH153" s="320"/>
      <c r="AI153" s="320"/>
    </row>
    <row r="154" spans="1:35" s="321" customFormat="1" ht="51" x14ac:dyDescent="0.25">
      <c r="A154" s="286" t="s">
        <v>888</v>
      </c>
      <c r="B154" s="301" t="s">
        <v>18</v>
      </c>
      <c r="C154" s="260" t="s">
        <v>831</v>
      </c>
      <c r="D154" s="262" t="s">
        <v>809</v>
      </c>
      <c r="E154" s="262"/>
      <c r="F154" s="262" t="s">
        <v>832</v>
      </c>
      <c r="G154" s="262"/>
      <c r="H154" s="262" t="s">
        <v>889</v>
      </c>
      <c r="I154" s="262"/>
      <c r="J154" s="276" t="s">
        <v>23</v>
      </c>
      <c r="K154" s="286">
        <v>0</v>
      </c>
      <c r="L154" s="276">
        <v>230000000</v>
      </c>
      <c r="M154" s="264" t="s">
        <v>20</v>
      </c>
      <c r="N154" s="302" t="s">
        <v>25</v>
      </c>
      <c r="O154" s="276" t="s">
        <v>434</v>
      </c>
      <c r="P154" s="302" t="s">
        <v>435</v>
      </c>
      <c r="Q154" s="303" t="s">
        <v>591</v>
      </c>
      <c r="R154" s="286" t="s">
        <v>437</v>
      </c>
      <c r="S154" s="259">
        <v>796</v>
      </c>
      <c r="T154" s="259" t="s">
        <v>438</v>
      </c>
      <c r="U154" s="259">
        <v>50</v>
      </c>
      <c r="V154" s="305">
        <v>376</v>
      </c>
      <c r="W154" s="306">
        <v>18800</v>
      </c>
      <c r="X154" s="314">
        <v>21056.000000000004</v>
      </c>
      <c r="Y154" s="323"/>
      <c r="Z154" s="308">
        <v>2014</v>
      </c>
      <c r="AA154" s="286" t="s">
        <v>285</v>
      </c>
      <c r="AB154" s="309"/>
      <c r="AC154" s="310"/>
      <c r="AD154" s="311"/>
      <c r="AE154" s="320"/>
      <c r="AF154" s="320"/>
      <c r="AG154" s="320"/>
      <c r="AH154" s="320"/>
      <c r="AI154" s="320"/>
    </row>
    <row r="155" spans="1:35" s="321" customFormat="1" ht="51" x14ac:dyDescent="0.25">
      <c r="A155" s="286" t="s">
        <v>890</v>
      </c>
      <c r="B155" s="301" t="s">
        <v>18</v>
      </c>
      <c r="C155" s="260" t="s">
        <v>839</v>
      </c>
      <c r="D155" s="262" t="s">
        <v>809</v>
      </c>
      <c r="E155" s="262"/>
      <c r="F155" s="262" t="s">
        <v>840</v>
      </c>
      <c r="G155" s="262"/>
      <c r="H155" s="262" t="s">
        <v>891</v>
      </c>
      <c r="I155" s="262"/>
      <c r="J155" s="276" t="s">
        <v>23</v>
      </c>
      <c r="K155" s="286">
        <v>0</v>
      </c>
      <c r="L155" s="276">
        <v>230000000</v>
      </c>
      <c r="M155" s="264" t="s">
        <v>20</v>
      </c>
      <c r="N155" s="302" t="s">
        <v>25</v>
      </c>
      <c r="O155" s="276" t="s">
        <v>434</v>
      </c>
      <c r="P155" s="302" t="s">
        <v>435</v>
      </c>
      <c r="Q155" s="303" t="s">
        <v>591</v>
      </c>
      <c r="R155" s="286" t="s">
        <v>437</v>
      </c>
      <c r="S155" s="259">
        <v>796</v>
      </c>
      <c r="T155" s="259" t="s">
        <v>438</v>
      </c>
      <c r="U155" s="259">
        <v>75</v>
      </c>
      <c r="V155" s="305">
        <v>619</v>
      </c>
      <c r="W155" s="306">
        <v>46425</v>
      </c>
      <c r="X155" s="314">
        <v>51996.000000000007</v>
      </c>
      <c r="Y155" s="323"/>
      <c r="Z155" s="308">
        <v>2014</v>
      </c>
      <c r="AA155" s="286" t="s">
        <v>285</v>
      </c>
      <c r="AB155" s="309"/>
      <c r="AC155" s="310"/>
      <c r="AD155" s="311"/>
      <c r="AE155" s="320"/>
      <c r="AF155" s="320"/>
      <c r="AG155" s="320"/>
      <c r="AH155" s="320"/>
      <c r="AI155" s="320"/>
    </row>
    <row r="156" spans="1:35" s="321" customFormat="1" ht="51" x14ac:dyDescent="0.25">
      <c r="A156" s="286" t="s">
        <v>892</v>
      </c>
      <c r="B156" s="301" t="s">
        <v>18</v>
      </c>
      <c r="C156" s="260" t="s">
        <v>847</v>
      </c>
      <c r="D156" s="262" t="s">
        <v>809</v>
      </c>
      <c r="E156" s="262"/>
      <c r="F156" s="262" t="s">
        <v>848</v>
      </c>
      <c r="G156" s="262"/>
      <c r="H156" s="262" t="s">
        <v>893</v>
      </c>
      <c r="I156" s="262"/>
      <c r="J156" s="276" t="s">
        <v>23</v>
      </c>
      <c r="K156" s="286">
        <v>0</v>
      </c>
      <c r="L156" s="276">
        <v>230000000</v>
      </c>
      <c r="M156" s="264" t="s">
        <v>20</v>
      </c>
      <c r="N156" s="302" t="s">
        <v>25</v>
      </c>
      <c r="O156" s="276" t="s">
        <v>434</v>
      </c>
      <c r="P156" s="302" t="s">
        <v>435</v>
      </c>
      <c r="Q156" s="303" t="s">
        <v>591</v>
      </c>
      <c r="R156" s="286" t="s">
        <v>437</v>
      </c>
      <c r="S156" s="259">
        <v>796</v>
      </c>
      <c r="T156" s="259" t="s">
        <v>438</v>
      </c>
      <c r="U156" s="259">
        <v>77</v>
      </c>
      <c r="V156" s="305">
        <v>867</v>
      </c>
      <c r="W156" s="306">
        <v>66759</v>
      </c>
      <c r="X156" s="314">
        <v>74770.080000000002</v>
      </c>
      <c r="Y156" s="323"/>
      <c r="Z156" s="308">
        <v>2014</v>
      </c>
      <c r="AA156" s="286" t="s">
        <v>285</v>
      </c>
      <c r="AB156" s="309"/>
      <c r="AC156" s="310"/>
      <c r="AD156" s="311"/>
      <c r="AE156" s="320"/>
      <c r="AF156" s="320"/>
      <c r="AG156" s="320"/>
      <c r="AH156" s="320"/>
      <c r="AI156" s="320"/>
    </row>
    <row r="157" spans="1:35" s="321" customFormat="1" ht="51" x14ac:dyDescent="0.25">
      <c r="A157" s="286" t="s">
        <v>894</v>
      </c>
      <c r="B157" s="301" t="s">
        <v>18</v>
      </c>
      <c r="C157" s="260" t="s">
        <v>855</v>
      </c>
      <c r="D157" s="262" t="s">
        <v>809</v>
      </c>
      <c r="E157" s="262"/>
      <c r="F157" s="262" t="s">
        <v>856</v>
      </c>
      <c r="G157" s="262"/>
      <c r="H157" s="262" t="s">
        <v>895</v>
      </c>
      <c r="I157" s="262"/>
      <c r="J157" s="276" t="s">
        <v>23</v>
      </c>
      <c r="K157" s="286">
        <v>0</v>
      </c>
      <c r="L157" s="276">
        <v>230000000</v>
      </c>
      <c r="M157" s="264" t="s">
        <v>20</v>
      </c>
      <c r="N157" s="302" t="s">
        <v>25</v>
      </c>
      <c r="O157" s="276" t="s">
        <v>434</v>
      </c>
      <c r="P157" s="302" t="s">
        <v>435</v>
      </c>
      <c r="Q157" s="303" t="s">
        <v>591</v>
      </c>
      <c r="R157" s="286" t="s">
        <v>437</v>
      </c>
      <c r="S157" s="259">
        <v>796</v>
      </c>
      <c r="T157" s="259" t="s">
        <v>438</v>
      </c>
      <c r="U157" s="259">
        <v>57</v>
      </c>
      <c r="V157" s="305">
        <v>1810</v>
      </c>
      <c r="W157" s="306">
        <v>103170</v>
      </c>
      <c r="X157" s="314">
        <v>115550.40000000001</v>
      </c>
      <c r="Y157" s="323"/>
      <c r="Z157" s="308">
        <v>2014</v>
      </c>
      <c r="AA157" s="286" t="s">
        <v>285</v>
      </c>
      <c r="AB157" s="309"/>
      <c r="AC157" s="310"/>
      <c r="AD157" s="311"/>
      <c r="AE157" s="320"/>
      <c r="AF157" s="320"/>
      <c r="AG157" s="320"/>
      <c r="AH157" s="320"/>
      <c r="AI157" s="320"/>
    </row>
    <row r="158" spans="1:35" s="321" customFormat="1" ht="51" x14ac:dyDescent="0.25">
      <c r="A158" s="286" t="s">
        <v>896</v>
      </c>
      <c r="B158" s="301" t="s">
        <v>18</v>
      </c>
      <c r="C158" s="260" t="s">
        <v>897</v>
      </c>
      <c r="D158" s="262" t="s">
        <v>809</v>
      </c>
      <c r="E158" s="262"/>
      <c r="F158" s="262" t="s">
        <v>898</v>
      </c>
      <c r="G158" s="262"/>
      <c r="H158" s="262" t="s">
        <v>899</v>
      </c>
      <c r="I158" s="262"/>
      <c r="J158" s="276" t="s">
        <v>23</v>
      </c>
      <c r="K158" s="286">
        <v>0</v>
      </c>
      <c r="L158" s="276">
        <v>230000000</v>
      </c>
      <c r="M158" s="264" t="s">
        <v>20</v>
      </c>
      <c r="N158" s="302" t="s">
        <v>25</v>
      </c>
      <c r="O158" s="276" t="s">
        <v>434</v>
      </c>
      <c r="P158" s="302" t="s">
        <v>435</v>
      </c>
      <c r="Q158" s="303" t="s">
        <v>591</v>
      </c>
      <c r="R158" s="286" t="s">
        <v>437</v>
      </c>
      <c r="S158" s="259">
        <v>796</v>
      </c>
      <c r="T158" s="259" t="s">
        <v>438</v>
      </c>
      <c r="U158" s="259">
        <v>16</v>
      </c>
      <c r="V158" s="305">
        <v>3806</v>
      </c>
      <c r="W158" s="306">
        <v>60896</v>
      </c>
      <c r="X158" s="314">
        <v>68203.520000000004</v>
      </c>
      <c r="Y158" s="323"/>
      <c r="Z158" s="308">
        <v>2014</v>
      </c>
      <c r="AA158" s="286" t="s">
        <v>285</v>
      </c>
      <c r="AB158" s="309"/>
      <c r="AC158" s="310"/>
      <c r="AD158" s="311"/>
      <c r="AE158" s="320"/>
      <c r="AF158" s="320"/>
      <c r="AG158" s="320"/>
      <c r="AH158" s="320"/>
      <c r="AI158" s="320"/>
    </row>
    <row r="159" spans="1:35" s="321" customFormat="1" ht="51" x14ac:dyDescent="0.25">
      <c r="A159" s="286" t="s">
        <v>900</v>
      </c>
      <c r="B159" s="301" t="s">
        <v>18</v>
      </c>
      <c r="C159" s="260" t="s">
        <v>901</v>
      </c>
      <c r="D159" s="262" t="s">
        <v>809</v>
      </c>
      <c r="E159" s="262"/>
      <c r="F159" s="262" t="s">
        <v>902</v>
      </c>
      <c r="G159" s="262"/>
      <c r="H159" s="262" t="s">
        <v>903</v>
      </c>
      <c r="I159" s="262"/>
      <c r="J159" s="276" t="s">
        <v>23</v>
      </c>
      <c r="K159" s="286">
        <v>0</v>
      </c>
      <c r="L159" s="276">
        <v>230000000</v>
      </c>
      <c r="M159" s="264" t="s">
        <v>20</v>
      </c>
      <c r="N159" s="302" t="s">
        <v>25</v>
      </c>
      <c r="O159" s="276" t="s">
        <v>434</v>
      </c>
      <c r="P159" s="302" t="s">
        <v>435</v>
      </c>
      <c r="Q159" s="303" t="s">
        <v>591</v>
      </c>
      <c r="R159" s="286" t="s">
        <v>437</v>
      </c>
      <c r="S159" s="259">
        <v>796</v>
      </c>
      <c r="T159" s="259" t="s">
        <v>438</v>
      </c>
      <c r="U159" s="259">
        <v>26</v>
      </c>
      <c r="V159" s="305">
        <v>4339</v>
      </c>
      <c r="W159" s="306">
        <v>112814</v>
      </c>
      <c r="X159" s="314">
        <v>126351.68000000001</v>
      </c>
      <c r="Y159" s="323"/>
      <c r="Z159" s="308">
        <v>2014</v>
      </c>
      <c r="AA159" s="286" t="s">
        <v>285</v>
      </c>
      <c r="AB159" s="309"/>
      <c r="AC159" s="310"/>
      <c r="AD159" s="311"/>
      <c r="AE159" s="320"/>
      <c r="AF159" s="320"/>
      <c r="AG159" s="320"/>
      <c r="AH159" s="320"/>
      <c r="AI159" s="320"/>
    </row>
    <row r="160" spans="1:35" s="321" customFormat="1" ht="51" x14ac:dyDescent="0.25">
      <c r="A160" s="286" t="s">
        <v>904</v>
      </c>
      <c r="B160" s="301" t="s">
        <v>18</v>
      </c>
      <c r="C160" s="322" t="s">
        <v>905</v>
      </c>
      <c r="D160" s="262" t="s">
        <v>906</v>
      </c>
      <c r="E160" s="262"/>
      <c r="F160" s="262" t="s">
        <v>907</v>
      </c>
      <c r="G160" s="262"/>
      <c r="H160" s="262" t="s">
        <v>908</v>
      </c>
      <c r="I160" s="262"/>
      <c r="J160" s="276" t="s">
        <v>23</v>
      </c>
      <c r="K160" s="286">
        <v>0</v>
      </c>
      <c r="L160" s="276">
        <v>230000000</v>
      </c>
      <c r="M160" s="264" t="s">
        <v>20</v>
      </c>
      <c r="N160" s="302" t="s">
        <v>25</v>
      </c>
      <c r="O160" s="276" t="s">
        <v>434</v>
      </c>
      <c r="P160" s="302" t="s">
        <v>435</v>
      </c>
      <c r="Q160" s="303" t="s">
        <v>591</v>
      </c>
      <c r="R160" s="286" t="s">
        <v>437</v>
      </c>
      <c r="S160" s="259">
        <v>796</v>
      </c>
      <c r="T160" s="259" t="s">
        <v>438</v>
      </c>
      <c r="U160" s="259">
        <v>54</v>
      </c>
      <c r="V160" s="305">
        <v>185</v>
      </c>
      <c r="W160" s="306">
        <f t="shared" ref="W160:W174" si="6">V160*U160</f>
        <v>9990</v>
      </c>
      <c r="X160" s="314">
        <f t="shared" ref="X160:X174" si="7">W160*1.12</f>
        <v>11188.800000000001</v>
      </c>
      <c r="Y160" s="323"/>
      <c r="Z160" s="308">
        <v>2014</v>
      </c>
      <c r="AA160" s="286" t="s">
        <v>285</v>
      </c>
      <c r="AB160" s="309"/>
      <c r="AC160" s="310"/>
      <c r="AD160" s="311"/>
      <c r="AE160" s="320"/>
      <c r="AF160" s="320"/>
      <c r="AG160" s="320"/>
      <c r="AH160" s="320"/>
      <c r="AI160" s="320"/>
    </row>
    <row r="161" spans="1:35" s="321" customFormat="1" ht="51" x14ac:dyDescent="0.25">
      <c r="A161" s="286" t="s">
        <v>909</v>
      </c>
      <c r="B161" s="301" t="s">
        <v>18</v>
      </c>
      <c r="C161" s="322" t="s">
        <v>905</v>
      </c>
      <c r="D161" s="262" t="s">
        <v>906</v>
      </c>
      <c r="E161" s="262"/>
      <c r="F161" s="262" t="s">
        <v>907</v>
      </c>
      <c r="G161" s="262"/>
      <c r="H161" s="262" t="s">
        <v>910</v>
      </c>
      <c r="I161" s="262"/>
      <c r="J161" s="276" t="s">
        <v>23</v>
      </c>
      <c r="K161" s="286">
        <v>0</v>
      </c>
      <c r="L161" s="276">
        <v>230000000</v>
      </c>
      <c r="M161" s="264" t="s">
        <v>20</v>
      </c>
      <c r="N161" s="302" t="s">
        <v>25</v>
      </c>
      <c r="O161" s="276" t="s">
        <v>434</v>
      </c>
      <c r="P161" s="302" t="s">
        <v>435</v>
      </c>
      <c r="Q161" s="303" t="s">
        <v>591</v>
      </c>
      <c r="R161" s="286" t="s">
        <v>437</v>
      </c>
      <c r="S161" s="259">
        <v>796</v>
      </c>
      <c r="T161" s="259" t="s">
        <v>438</v>
      </c>
      <c r="U161" s="259">
        <v>74</v>
      </c>
      <c r="V161" s="305">
        <v>243</v>
      </c>
      <c r="W161" s="306">
        <f t="shared" si="6"/>
        <v>17982</v>
      </c>
      <c r="X161" s="314">
        <f t="shared" si="7"/>
        <v>20139.84</v>
      </c>
      <c r="Y161" s="323"/>
      <c r="Z161" s="308">
        <v>2014</v>
      </c>
      <c r="AA161" s="286" t="s">
        <v>285</v>
      </c>
      <c r="AB161" s="309"/>
      <c r="AC161" s="310"/>
      <c r="AD161" s="311"/>
      <c r="AE161" s="320"/>
      <c r="AF161" s="320"/>
      <c r="AG161" s="320"/>
      <c r="AH161" s="320"/>
      <c r="AI161" s="320"/>
    </row>
    <row r="162" spans="1:35" s="321" customFormat="1" ht="51" x14ac:dyDescent="0.25">
      <c r="A162" s="286" t="s">
        <v>911</v>
      </c>
      <c r="B162" s="301" t="s">
        <v>18</v>
      </c>
      <c r="C162" s="322" t="s">
        <v>905</v>
      </c>
      <c r="D162" s="262" t="s">
        <v>906</v>
      </c>
      <c r="E162" s="262"/>
      <c r="F162" s="262" t="s">
        <v>907</v>
      </c>
      <c r="G162" s="262"/>
      <c r="H162" s="262" t="s">
        <v>912</v>
      </c>
      <c r="I162" s="262"/>
      <c r="J162" s="276" t="s">
        <v>23</v>
      </c>
      <c r="K162" s="286">
        <v>0</v>
      </c>
      <c r="L162" s="276">
        <v>230000000</v>
      </c>
      <c r="M162" s="264" t="s">
        <v>20</v>
      </c>
      <c r="N162" s="302" t="s">
        <v>25</v>
      </c>
      <c r="O162" s="276" t="s">
        <v>434</v>
      </c>
      <c r="P162" s="302" t="s">
        <v>435</v>
      </c>
      <c r="Q162" s="303" t="s">
        <v>591</v>
      </c>
      <c r="R162" s="286" t="s">
        <v>437</v>
      </c>
      <c r="S162" s="259">
        <v>796</v>
      </c>
      <c r="T162" s="259" t="s">
        <v>438</v>
      </c>
      <c r="U162" s="259">
        <v>74</v>
      </c>
      <c r="V162" s="305">
        <v>376</v>
      </c>
      <c r="W162" s="306">
        <f t="shared" si="6"/>
        <v>27824</v>
      </c>
      <c r="X162" s="314">
        <f t="shared" si="7"/>
        <v>31162.880000000005</v>
      </c>
      <c r="Y162" s="323"/>
      <c r="Z162" s="308">
        <v>2014</v>
      </c>
      <c r="AA162" s="286" t="s">
        <v>285</v>
      </c>
      <c r="AB162" s="309"/>
      <c r="AC162" s="310"/>
      <c r="AD162" s="311"/>
      <c r="AE162" s="320"/>
      <c r="AF162" s="320"/>
      <c r="AG162" s="320"/>
      <c r="AH162" s="320"/>
      <c r="AI162" s="320"/>
    </row>
    <row r="163" spans="1:35" s="321" customFormat="1" ht="51" x14ac:dyDescent="0.25">
      <c r="A163" s="286" t="s">
        <v>913</v>
      </c>
      <c r="B163" s="301" t="s">
        <v>18</v>
      </c>
      <c r="C163" s="322" t="s">
        <v>905</v>
      </c>
      <c r="D163" s="262" t="s">
        <v>906</v>
      </c>
      <c r="E163" s="262"/>
      <c r="F163" s="262" t="s">
        <v>907</v>
      </c>
      <c r="G163" s="262"/>
      <c r="H163" s="262" t="s">
        <v>914</v>
      </c>
      <c r="I163" s="262"/>
      <c r="J163" s="276" t="s">
        <v>23</v>
      </c>
      <c r="K163" s="286">
        <v>0</v>
      </c>
      <c r="L163" s="276">
        <v>230000000</v>
      </c>
      <c r="M163" s="264" t="s">
        <v>20</v>
      </c>
      <c r="N163" s="302" t="s">
        <v>25</v>
      </c>
      <c r="O163" s="276" t="s">
        <v>434</v>
      </c>
      <c r="P163" s="302" t="s">
        <v>435</v>
      </c>
      <c r="Q163" s="303" t="s">
        <v>591</v>
      </c>
      <c r="R163" s="286" t="s">
        <v>437</v>
      </c>
      <c r="S163" s="259">
        <v>796</v>
      </c>
      <c r="T163" s="259" t="s">
        <v>438</v>
      </c>
      <c r="U163" s="259">
        <v>52</v>
      </c>
      <c r="V163" s="305">
        <v>503.99999999999994</v>
      </c>
      <c r="W163" s="306">
        <f t="shared" si="6"/>
        <v>26207.999999999996</v>
      </c>
      <c r="X163" s="314">
        <f t="shared" si="7"/>
        <v>29352.959999999999</v>
      </c>
      <c r="Y163" s="323"/>
      <c r="Z163" s="308">
        <v>2014</v>
      </c>
      <c r="AA163" s="286" t="s">
        <v>285</v>
      </c>
      <c r="AB163" s="309"/>
      <c r="AC163" s="310"/>
      <c r="AD163" s="311"/>
      <c r="AE163" s="320"/>
      <c r="AF163" s="320"/>
      <c r="AG163" s="320"/>
      <c r="AH163" s="320"/>
      <c r="AI163" s="320"/>
    </row>
    <row r="164" spans="1:35" s="321" customFormat="1" ht="51" x14ac:dyDescent="0.25">
      <c r="A164" s="286" t="s">
        <v>915</v>
      </c>
      <c r="B164" s="301" t="s">
        <v>18</v>
      </c>
      <c r="C164" s="322" t="s">
        <v>905</v>
      </c>
      <c r="D164" s="262" t="s">
        <v>906</v>
      </c>
      <c r="E164" s="262"/>
      <c r="F164" s="262" t="s">
        <v>907</v>
      </c>
      <c r="G164" s="262"/>
      <c r="H164" s="262" t="s">
        <v>916</v>
      </c>
      <c r="I164" s="262"/>
      <c r="J164" s="276" t="s">
        <v>23</v>
      </c>
      <c r="K164" s="286">
        <v>0</v>
      </c>
      <c r="L164" s="276">
        <v>230000000</v>
      </c>
      <c r="M164" s="264" t="s">
        <v>20</v>
      </c>
      <c r="N164" s="302" t="s">
        <v>25</v>
      </c>
      <c r="O164" s="276" t="s">
        <v>434</v>
      </c>
      <c r="P164" s="302" t="s">
        <v>435</v>
      </c>
      <c r="Q164" s="303" t="s">
        <v>591</v>
      </c>
      <c r="R164" s="286" t="s">
        <v>437</v>
      </c>
      <c r="S164" s="259">
        <v>796</v>
      </c>
      <c r="T164" s="259" t="s">
        <v>438</v>
      </c>
      <c r="U164" s="259">
        <v>52</v>
      </c>
      <c r="V164" s="305">
        <v>866</v>
      </c>
      <c r="W164" s="306">
        <f t="shared" si="6"/>
        <v>45032</v>
      </c>
      <c r="X164" s="314">
        <f t="shared" si="7"/>
        <v>50435.840000000004</v>
      </c>
      <c r="Y164" s="323"/>
      <c r="Z164" s="308">
        <v>2014</v>
      </c>
      <c r="AA164" s="286" t="s">
        <v>285</v>
      </c>
      <c r="AB164" s="309"/>
      <c r="AC164" s="310"/>
      <c r="AD164" s="311"/>
      <c r="AE164" s="320"/>
      <c r="AF164" s="320"/>
      <c r="AG164" s="320"/>
      <c r="AH164" s="320"/>
      <c r="AI164" s="320"/>
    </row>
    <row r="165" spans="1:35" s="321" customFormat="1" ht="51" x14ac:dyDescent="0.25">
      <c r="A165" s="286" t="s">
        <v>917</v>
      </c>
      <c r="B165" s="301" t="s">
        <v>18</v>
      </c>
      <c r="C165" s="322" t="s">
        <v>905</v>
      </c>
      <c r="D165" s="262" t="s">
        <v>906</v>
      </c>
      <c r="E165" s="262"/>
      <c r="F165" s="262" t="s">
        <v>907</v>
      </c>
      <c r="G165" s="262"/>
      <c r="H165" s="262" t="s">
        <v>918</v>
      </c>
      <c r="I165" s="262"/>
      <c r="J165" s="276" t="s">
        <v>23</v>
      </c>
      <c r="K165" s="286">
        <v>0</v>
      </c>
      <c r="L165" s="276">
        <v>230000000</v>
      </c>
      <c r="M165" s="264" t="s">
        <v>20</v>
      </c>
      <c r="N165" s="302" t="s">
        <v>25</v>
      </c>
      <c r="O165" s="276" t="s">
        <v>434</v>
      </c>
      <c r="P165" s="302" t="s">
        <v>435</v>
      </c>
      <c r="Q165" s="303" t="s">
        <v>591</v>
      </c>
      <c r="R165" s="286" t="s">
        <v>437</v>
      </c>
      <c r="S165" s="259">
        <v>796</v>
      </c>
      <c r="T165" s="259" t="s">
        <v>438</v>
      </c>
      <c r="U165" s="259">
        <v>70</v>
      </c>
      <c r="V165" s="305">
        <v>1471</v>
      </c>
      <c r="W165" s="306">
        <f t="shared" si="6"/>
        <v>102970</v>
      </c>
      <c r="X165" s="314">
        <f t="shared" si="7"/>
        <v>115326.40000000001</v>
      </c>
      <c r="Y165" s="323"/>
      <c r="Z165" s="308">
        <v>2014</v>
      </c>
      <c r="AA165" s="286" t="s">
        <v>285</v>
      </c>
      <c r="AB165" s="309"/>
      <c r="AC165" s="310"/>
      <c r="AD165" s="311"/>
      <c r="AE165" s="320"/>
      <c r="AF165" s="320"/>
      <c r="AG165" s="320"/>
      <c r="AH165" s="320"/>
      <c r="AI165" s="320"/>
    </row>
    <row r="166" spans="1:35" s="321" customFormat="1" ht="51" x14ac:dyDescent="0.25">
      <c r="A166" s="286" t="s">
        <v>919</v>
      </c>
      <c r="B166" s="301" t="s">
        <v>18</v>
      </c>
      <c r="C166" s="322" t="s">
        <v>905</v>
      </c>
      <c r="D166" s="262" t="s">
        <v>906</v>
      </c>
      <c r="E166" s="262"/>
      <c r="F166" s="262" t="s">
        <v>907</v>
      </c>
      <c r="G166" s="262"/>
      <c r="H166" s="262" t="s">
        <v>920</v>
      </c>
      <c r="I166" s="262"/>
      <c r="J166" s="276" t="s">
        <v>23</v>
      </c>
      <c r="K166" s="286">
        <v>0</v>
      </c>
      <c r="L166" s="276">
        <v>230000000</v>
      </c>
      <c r="M166" s="264" t="s">
        <v>20</v>
      </c>
      <c r="N166" s="302" t="s">
        <v>25</v>
      </c>
      <c r="O166" s="276" t="s">
        <v>434</v>
      </c>
      <c r="P166" s="302" t="s">
        <v>435</v>
      </c>
      <c r="Q166" s="303" t="s">
        <v>591</v>
      </c>
      <c r="R166" s="286" t="s">
        <v>437</v>
      </c>
      <c r="S166" s="259">
        <v>796</v>
      </c>
      <c r="T166" s="259" t="s">
        <v>438</v>
      </c>
      <c r="U166" s="259">
        <v>80</v>
      </c>
      <c r="V166" s="305">
        <v>1785.7142857142856</v>
      </c>
      <c r="W166" s="306">
        <f t="shared" si="6"/>
        <v>142857.14285714284</v>
      </c>
      <c r="X166" s="314">
        <f t="shared" si="7"/>
        <v>160000</v>
      </c>
      <c r="Y166" s="323"/>
      <c r="Z166" s="308">
        <v>2014</v>
      </c>
      <c r="AA166" s="286" t="s">
        <v>285</v>
      </c>
      <c r="AB166" s="309"/>
      <c r="AC166" s="310"/>
      <c r="AD166" s="311"/>
      <c r="AE166" s="320"/>
      <c r="AF166" s="320"/>
      <c r="AG166" s="320"/>
      <c r="AH166" s="320"/>
      <c r="AI166" s="320"/>
    </row>
    <row r="167" spans="1:35" s="321" customFormat="1" ht="51" x14ac:dyDescent="0.25">
      <c r="A167" s="286" t="s">
        <v>921</v>
      </c>
      <c r="B167" s="301" t="s">
        <v>18</v>
      </c>
      <c r="C167" s="322" t="s">
        <v>905</v>
      </c>
      <c r="D167" s="262" t="s">
        <v>906</v>
      </c>
      <c r="E167" s="262"/>
      <c r="F167" s="262" t="s">
        <v>907</v>
      </c>
      <c r="G167" s="262"/>
      <c r="H167" s="262" t="s">
        <v>922</v>
      </c>
      <c r="I167" s="262"/>
      <c r="J167" s="276" t="s">
        <v>23</v>
      </c>
      <c r="K167" s="286">
        <v>0</v>
      </c>
      <c r="L167" s="276">
        <v>230000000</v>
      </c>
      <c r="M167" s="264" t="s">
        <v>20</v>
      </c>
      <c r="N167" s="302" t="s">
        <v>25</v>
      </c>
      <c r="O167" s="276" t="s">
        <v>434</v>
      </c>
      <c r="P167" s="302" t="s">
        <v>435</v>
      </c>
      <c r="Q167" s="303" t="s">
        <v>591</v>
      </c>
      <c r="R167" s="286" t="s">
        <v>437</v>
      </c>
      <c r="S167" s="259">
        <v>796</v>
      </c>
      <c r="T167" s="259" t="s">
        <v>438</v>
      </c>
      <c r="U167" s="259">
        <v>70</v>
      </c>
      <c r="V167" s="305">
        <v>1785.7142857142856</v>
      </c>
      <c r="W167" s="306">
        <f t="shared" si="6"/>
        <v>124999.99999999999</v>
      </c>
      <c r="X167" s="314">
        <f t="shared" si="7"/>
        <v>140000</v>
      </c>
      <c r="Y167" s="323"/>
      <c r="Z167" s="308">
        <v>2014</v>
      </c>
      <c r="AA167" s="286" t="s">
        <v>285</v>
      </c>
      <c r="AB167" s="309"/>
      <c r="AC167" s="310"/>
      <c r="AD167" s="311"/>
      <c r="AE167" s="320"/>
      <c r="AF167" s="320"/>
      <c r="AG167" s="320"/>
      <c r="AH167" s="320"/>
      <c r="AI167" s="320"/>
    </row>
    <row r="168" spans="1:35" s="321" customFormat="1" ht="51" x14ac:dyDescent="0.25">
      <c r="A168" s="286" t="s">
        <v>923</v>
      </c>
      <c r="B168" s="301" t="s">
        <v>18</v>
      </c>
      <c r="C168" s="322" t="s">
        <v>905</v>
      </c>
      <c r="D168" s="262" t="s">
        <v>906</v>
      </c>
      <c r="E168" s="262"/>
      <c r="F168" s="262" t="s">
        <v>907</v>
      </c>
      <c r="G168" s="262"/>
      <c r="H168" s="262" t="s">
        <v>924</v>
      </c>
      <c r="I168" s="262"/>
      <c r="J168" s="276" t="s">
        <v>23</v>
      </c>
      <c r="K168" s="286">
        <v>0</v>
      </c>
      <c r="L168" s="276">
        <v>230000000</v>
      </c>
      <c r="M168" s="264" t="s">
        <v>20</v>
      </c>
      <c r="N168" s="302" t="s">
        <v>25</v>
      </c>
      <c r="O168" s="276" t="s">
        <v>434</v>
      </c>
      <c r="P168" s="302" t="s">
        <v>435</v>
      </c>
      <c r="Q168" s="303" t="s">
        <v>591</v>
      </c>
      <c r="R168" s="286" t="s">
        <v>437</v>
      </c>
      <c r="S168" s="259">
        <v>796</v>
      </c>
      <c r="T168" s="259" t="s">
        <v>438</v>
      </c>
      <c r="U168" s="259">
        <v>70</v>
      </c>
      <c r="V168" s="305">
        <v>1785.7142857142856</v>
      </c>
      <c r="W168" s="306">
        <f t="shared" si="6"/>
        <v>124999.99999999999</v>
      </c>
      <c r="X168" s="314">
        <f t="shared" si="7"/>
        <v>140000</v>
      </c>
      <c r="Y168" s="323"/>
      <c r="Z168" s="308">
        <v>2014</v>
      </c>
      <c r="AA168" s="286" t="s">
        <v>285</v>
      </c>
      <c r="AB168" s="309"/>
      <c r="AC168" s="310"/>
      <c r="AD168" s="311"/>
      <c r="AE168" s="320"/>
      <c r="AF168" s="320"/>
      <c r="AG168" s="320"/>
      <c r="AH168" s="320"/>
      <c r="AI168" s="320"/>
    </row>
    <row r="169" spans="1:35" s="321" customFormat="1" ht="51" x14ac:dyDescent="0.25">
      <c r="A169" s="286" t="s">
        <v>925</v>
      </c>
      <c r="B169" s="301" t="s">
        <v>18</v>
      </c>
      <c r="C169" s="322" t="s">
        <v>905</v>
      </c>
      <c r="D169" s="262" t="s">
        <v>906</v>
      </c>
      <c r="E169" s="262"/>
      <c r="F169" s="262" t="s">
        <v>907</v>
      </c>
      <c r="G169" s="262"/>
      <c r="H169" s="262" t="s">
        <v>926</v>
      </c>
      <c r="I169" s="262"/>
      <c r="J169" s="276" t="s">
        <v>23</v>
      </c>
      <c r="K169" s="286">
        <v>0</v>
      </c>
      <c r="L169" s="276">
        <v>230000000</v>
      </c>
      <c r="M169" s="264" t="s">
        <v>20</v>
      </c>
      <c r="N169" s="302" t="s">
        <v>25</v>
      </c>
      <c r="O169" s="276" t="s">
        <v>434</v>
      </c>
      <c r="P169" s="302" t="s">
        <v>435</v>
      </c>
      <c r="Q169" s="303" t="s">
        <v>591</v>
      </c>
      <c r="R169" s="286" t="s">
        <v>437</v>
      </c>
      <c r="S169" s="259">
        <v>796</v>
      </c>
      <c r="T169" s="259" t="s">
        <v>438</v>
      </c>
      <c r="U169" s="259">
        <v>70</v>
      </c>
      <c r="V169" s="305">
        <v>1785.7142857142856</v>
      </c>
      <c r="W169" s="306">
        <f t="shared" si="6"/>
        <v>124999.99999999999</v>
      </c>
      <c r="X169" s="314">
        <f t="shared" si="7"/>
        <v>140000</v>
      </c>
      <c r="Y169" s="323"/>
      <c r="Z169" s="308">
        <v>2014</v>
      </c>
      <c r="AA169" s="286" t="s">
        <v>285</v>
      </c>
      <c r="AB169" s="309"/>
      <c r="AC169" s="310"/>
      <c r="AD169" s="311"/>
      <c r="AE169" s="320"/>
      <c r="AF169" s="320"/>
      <c r="AG169" s="320"/>
      <c r="AH169" s="320"/>
      <c r="AI169" s="320"/>
    </row>
    <row r="170" spans="1:35" s="321" customFormat="1" ht="51" x14ac:dyDescent="0.25">
      <c r="A170" s="286" t="s">
        <v>927</v>
      </c>
      <c r="B170" s="301" t="s">
        <v>18</v>
      </c>
      <c r="C170" s="322" t="s">
        <v>905</v>
      </c>
      <c r="D170" s="262" t="s">
        <v>906</v>
      </c>
      <c r="E170" s="262"/>
      <c r="F170" s="262" t="s">
        <v>907</v>
      </c>
      <c r="G170" s="262"/>
      <c r="H170" s="262" t="s">
        <v>928</v>
      </c>
      <c r="I170" s="262"/>
      <c r="J170" s="276" t="s">
        <v>23</v>
      </c>
      <c r="K170" s="286">
        <v>0</v>
      </c>
      <c r="L170" s="276">
        <v>230000000</v>
      </c>
      <c r="M170" s="264" t="s">
        <v>20</v>
      </c>
      <c r="N170" s="302" t="s">
        <v>25</v>
      </c>
      <c r="O170" s="276" t="s">
        <v>434</v>
      </c>
      <c r="P170" s="302" t="s">
        <v>435</v>
      </c>
      <c r="Q170" s="303" t="s">
        <v>591</v>
      </c>
      <c r="R170" s="286" t="s">
        <v>437</v>
      </c>
      <c r="S170" s="259">
        <v>796</v>
      </c>
      <c r="T170" s="259" t="s">
        <v>438</v>
      </c>
      <c r="U170" s="259">
        <v>78</v>
      </c>
      <c r="V170" s="305">
        <v>1785.7142857142856</v>
      </c>
      <c r="W170" s="306">
        <f t="shared" si="6"/>
        <v>139285.71428571426</v>
      </c>
      <c r="X170" s="314">
        <f t="shared" si="7"/>
        <v>156000</v>
      </c>
      <c r="Y170" s="323"/>
      <c r="Z170" s="308">
        <v>2014</v>
      </c>
      <c r="AA170" s="286" t="s">
        <v>285</v>
      </c>
      <c r="AB170" s="309"/>
      <c r="AC170" s="310"/>
      <c r="AD170" s="311"/>
      <c r="AE170" s="320"/>
      <c r="AF170" s="320"/>
      <c r="AG170" s="320"/>
      <c r="AH170" s="320"/>
      <c r="AI170" s="320"/>
    </row>
    <row r="171" spans="1:35" s="321" customFormat="1" ht="51" x14ac:dyDescent="0.25">
      <c r="A171" s="286" t="s">
        <v>929</v>
      </c>
      <c r="B171" s="301" t="s">
        <v>18</v>
      </c>
      <c r="C171" s="322" t="s">
        <v>905</v>
      </c>
      <c r="D171" s="262" t="s">
        <v>906</v>
      </c>
      <c r="E171" s="262"/>
      <c r="F171" s="262" t="s">
        <v>907</v>
      </c>
      <c r="G171" s="262"/>
      <c r="H171" s="262" t="s">
        <v>930</v>
      </c>
      <c r="I171" s="262"/>
      <c r="J171" s="276" t="s">
        <v>23</v>
      </c>
      <c r="K171" s="286">
        <v>0</v>
      </c>
      <c r="L171" s="276">
        <v>230000000</v>
      </c>
      <c r="M171" s="264" t="s">
        <v>20</v>
      </c>
      <c r="N171" s="302" t="s">
        <v>25</v>
      </c>
      <c r="O171" s="276" t="s">
        <v>434</v>
      </c>
      <c r="P171" s="302" t="s">
        <v>435</v>
      </c>
      <c r="Q171" s="303" t="s">
        <v>591</v>
      </c>
      <c r="R171" s="286" t="s">
        <v>437</v>
      </c>
      <c r="S171" s="259">
        <v>796</v>
      </c>
      <c r="T171" s="259" t="s">
        <v>438</v>
      </c>
      <c r="U171" s="259">
        <v>50</v>
      </c>
      <c r="V171" s="305">
        <v>1785.7142857142856</v>
      </c>
      <c r="W171" s="306">
        <f t="shared" si="6"/>
        <v>89285.714285714275</v>
      </c>
      <c r="X171" s="314">
        <f t="shared" si="7"/>
        <v>100000</v>
      </c>
      <c r="Y171" s="323"/>
      <c r="Z171" s="308">
        <v>2014</v>
      </c>
      <c r="AA171" s="286" t="s">
        <v>285</v>
      </c>
      <c r="AB171" s="309"/>
      <c r="AC171" s="310"/>
      <c r="AD171" s="311"/>
      <c r="AE171" s="320"/>
      <c r="AF171" s="320"/>
      <c r="AG171" s="320"/>
      <c r="AH171" s="320"/>
      <c r="AI171" s="320"/>
    </row>
    <row r="172" spans="1:35" s="321" customFormat="1" ht="51" x14ac:dyDescent="0.25">
      <c r="A172" s="286" t="s">
        <v>931</v>
      </c>
      <c r="B172" s="301" t="s">
        <v>18</v>
      </c>
      <c r="C172" s="322" t="s">
        <v>905</v>
      </c>
      <c r="D172" s="262" t="s">
        <v>906</v>
      </c>
      <c r="E172" s="262"/>
      <c r="F172" s="262" t="s">
        <v>907</v>
      </c>
      <c r="G172" s="262"/>
      <c r="H172" s="262" t="s">
        <v>932</v>
      </c>
      <c r="I172" s="262"/>
      <c r="J172" s="276" t="s">
        <v>23</v>
      </c>
      <c r="K172" s="286">
        <v>0</v>
      </c>
      <c r="L172" s="276">
        <v>230000000</v>
      </c>
      <c r="M172" s="264" t="s">
        <v>20</v>
      </c>
      <c r="N172" s="302" t="s">
        <v>25</v>
      </c>
      <c r="O172" s="276" t="s">
        <v>434</v>
      </c>
      <c r="P172" s="302" t="s">
        <v>435</v>
      </c>
      <c r="Q172" s="303" t="s">
        <v>591</v>
      </c>
      <c r="R172" s="286" t="s">
        <v>437</v>
      </c>
      <c r="S172" s="259">
        <v>796</v>
      </c>
      <c r="T172" s="259" t="s">
        <v>438</v>
      </c>
      <c r="U172" s="259">
        <v>50</v>
      </c>
      <c r="V172" s="305">
        <v>1785.7142857142856</v>
      </c>
      <c r="W172" s="306">
        <f t="shared" si="6"/>
        <v>89285.714285714275</v>
      </c>
      <c r="X172" s="314">
        <f t="shared" si="7"/>
        <v>100000</v>
      </c>
      <c r="Y172" s="323"/>
      <c r="Z172" s="308">
        <v>2014</v>
      </c>
      <c r="AA172" s="286" t="s">
        <v>285</v>
      </c>
      <c r="AB172" s="309"/>
      <c r="AC172" s="310"/>
      <c r="AD172" s="311"/>
      <c r="AE172" s="320"/>
      <c r="AF172" s="320"/>
      <c r="AG172" s="320"/>
      <c r="AH172" s="320"/>
      <c r="AI172" s="320"/>
    </row>
    <row r="173" spans="1:35" s="321" customFormat="1" ht="51" x14ac:dyDescent="0.25">
      <c r="A173" s="286" t="s">
        <v>933</v>
      </c>
      <c r="B173" s="301" t="s">
        <v>18</v>
      </c>
      <c r="C173" s="322" t="s">
        <v>905</v>
      </c>
      <c r="D173" s="262" t="s">
        <v>906</v>
      </c>
      <c r="E173" s="262"/>
      <c r="F173" s="262" t="s">
        <v>907</v>
      </c>
      <c r="G173" s="262"/>
      <c r="H173" s="262" t="s">
        <v>934</v>
      </c>
      <c r="I173" s="262"/>
      <c r="J173" s="276" t="s">
        <v>23</v>
      </c>
      <c r="K173" s="286">
        <v>0</v>
      </c>
      <c r="L173" s="276">
        <v>230000000</v>
      </c>
      <c r="M173" s="264" t="s">
        <v>20</v>
      </c>
      <c r="N173" s="302" t="s">
        <v>25</v>
      </c>
      <c r="O173" s="276" t="s">
        <v>434</v>
      </c>
      <c r="P173" s="302" t="s">
        <v>435</v>
      </c>
      <c r="Q173" s="303" t="s">
        <v>591</v>
      </c>
      <c r="R173" s="286" t="s">
        <v>437</v>
      </c>
      <c r="S173" s="259">
        <v>796</v>
      </c>
      <c r="T173" s="259" t="s">
        <v>438</v>
      </c>
      <c r="U173" s="259">
        <v>50</v>
      </c>
      <c r="V173" s="305">
        <v>1785.7142857142856</v>
      </c>
      <c r="W173" s="306">
        <f t="shared" si="6"/>
        <v>89285.714285714275</v>
      </c>
      <c r="X173" s="314">
        <f t="shared" si="7"/>
        <v>100000</v>
      </c>
      <c r="Y173" s="323"/>
      <c r="Z173" s="308">
        <v>2014</v>
      </c>
      <c r="AA173" s="286" t="s">
        <v>285</v>
      </c>
      <c r="AB173" s="309"/>
      <c r="AC173" s="310"/>
      <c r="AD173" s="311"/>
      <c r="AE173" s="320"/>
      <c r="AF173" s="320"/>
      <c r="AG173" s="320"/>
      <c r="AH173" s="320"/>
      <c r="AI173" s="320"/>
    </row>
    <row r="174" spans="1:35" s="321" customFormat="1" ht="51" x14ac:dyDescent="0.25">
      <c r="A174" s="286" t="s">
        <v>935</v>
      </c>
      <c r="B174" s="301" t="s">
        <v>18</v>
      </c>
      <c r="C174" s="322" t="s">
        <v>905</v>
      </c>
      <c r="D174" s="262" t="s">
        <v>906</v>
      </c>
      <c r="E174" s="262"/>
      <c r="F174" s="262" t="s">
        <v>907</v>
      </c>
      <c r="G174" s="262"/>
      <c r="H174" s="262" t="s">
        <v>936</v>
      </c>
      <c r="I174" s="262"/>
      <c r="J174" s="276" t="s">
        <v>23</v>
      </c>
      <c r="K174" s="286">
        <v>0</v>
      </c>
      <c r="L174" s="276">
        <v>230000000</v>
      </c>
      <c r="M174" s="264" t="s">
        <v>20</v>
      </c>
      <c r="N174" s="302" t="s">
        <v>25</v>
      </c>
      <c r="O174" s="276" t="s">
        <v>434</v>
      </c>
      <c r="P174" s="302" t="s">
        <v>435</v>
      </c>
      <c r="Q174" s="303" t="s">
        <v>591</v>
      </c>
      <c r="R174" s="286" t="s">
        <v>437</v>
      </c>
      <c r="S174" s="259">
        <v>796</v>
      </c>
      <c r="T174" s="259" t="s">
        <v>438</v>
      </c>
      <c r="U174" s="259">
        <v>50</v>
      </c>
      <c r="V174" s="305">
        <v>1785.7142857142856</v>
      </c>
      <c r="W174" s="306">
        <f t="shared" si="6"/>
        <v>89285.714285714275</v>
      </c>
      <c r="X174" s="314">
        <f t="shared" si="7"/>
        <v>100000</v>
      </c>
      <c r="Y174" s="323"/>
      <c r="Z174" s="308">
        <v>2014</v>
      </c>
      <c r="AA174" s="286" t="s">
        <v>285</v>
      </c>
      <c r="AB174" s="309"/>
      <c r="AC174" s="310"/>
      <c r="AD174" s="311"/>
      <c r="AE174" s="320"/>
      <c r="AF174" s="320"/>
      <c r="AG174" s="320"/>
      <c r="AH174" s="320"/>
      <c r="AI174" s="320"/>
    </row>
    <row r="175" spans="1:35" s="321" customFormat="1" ht="51" x14ac:dyDescent="0.25">
      <c r="A175" s="286" t="s">
        <v>937</v>
      </c>
      <c r="B175" s="301" t="s">
        <v>18</v>
      </c>
      <c r="C175" s="322" t="s">
        <v>938</v>
      </c>
      <c r="D175" s="262" t="s">
        <v>906</v>
      </c>
      <c r="E175" s="262"/>
      <c r="F175" s="262" t="s">
        <v>939</v>
      </c>
      <c r="G175" s="262"/>
      <c r="H175" s="262" t="s">
        <v>940</v>
      </c>
      <c r="I175" s="262"/>
      <c r="J175" s="276" t="s">
        <v>23</v>
      </c>
      <c r="K175" s="286">
        <v>0</v>
      </c>
      <c r="L175" s="276">
        <v>230000000</v>
      </c>
      <c r="M175" s="264" t="s">
        <v>20</v>
      </c>
      <c r="N175" s="302" t="s">
        <v>25</v>
      </c>
      <c r="O175" s="276" t="s">
        <v>434</v>
      </c>
      <c r="P175" s="302" t="s">
        <v>435</v>
      </c>
      <c r="Q175" s="303" t="s">
        <v>591</v>
      </c>
      <c r="R175" s="286" t="s">
        <v>437</v>
      </c>
      <c r="S175" s="259">
        <v>796</v>
      </c>
      <c r="T175" s="259" t="s">
        <v>438</v>
      </c>
      <c r="U175" s="259">
        <v>88</v>
      </c>
      <c r="V175" s="305">
        <v>924</v>
      </c>
      <c r="W175" s="306">
        <v>81312</v>
      </c>
      <c r="X175" s="314">
        <v>91069.440000000002</v>
      </c>
      <c r="Y175" s="323"/>
      <c r="Z175" s="308">
        <v>2014</v>
      </c>
      <c r="AA175" s="286" t="s">
        <v>285</v>
      </c>
      <c r="AB175" s="309"/>
      <c r="AC175" s="310"/>
      <c r="AD175" s="311"/>
      <c r="AE175" s="320"/>
      <c r="AF175" s="320"/>
      <c r="AG175" s="320"/>
      <c r="AH175" s="320"/>
      <c r="AI175" s="320"/>
    </row>
    <row r="176" spans="1:35" s="321" customFormat="1" ht="51" x14ac:dyDescent="0.25">
      <c r="A176" s="286" t="s">
        <v>941</v>
      </c>
      <c r="B176" s="301" t="s">
        <v>18</v>
      </c>
      <c r="C176" s="322" t="s">
        <v>938</v>
      </c>
      <c r="D176" s="262" t="s">
        <v>906</v>
      </c>
      <c r="E176" s="262"/>
      <c r="F176" s="262" t="s">
        <v>939</v>
      </c>
      <c r="G176" s="262"/>
      <c r="H176" s="262" t="s">
        <v>942</v>
      </c>
      <c r="I176" s="262"/>
      <c r="J176" s="276" t="s">
        <v>23</v>
      </c>
      <c r="K176" s="286">
        <v>0</v>
      </c>
      <c r="L176" s="276">
        <v>230000000</v>
      </c>
      <c r="M176" s="264" t="s">
        <v>20</v>
      </c>
      <c r="N176" s="302" t="s">
        <v>25</v>
      </c>
      <c r="O176" s="276" t="s">
        <v>434</v>
      </c>
      <c r="P176" s="302" t="s">
        <v>435</v>
      </c>
      <c r="Q176" s="303" t="s">
        <v>591</v>
      </c>
      <c r="R176" s="286" t="s">
        <v>437</v>
      </c>
      <c r="S176" s="259">
        <v>796</v>
      </c>
      <c r="T176" s="259" t="s">
        <v>438</v>
      </c>
      <c r="U176" s="259">
        <v>88</v>
      </c>
      <c r="V176" s="305">
        <v>964</v>
      </c>
      <c r="W176" s="306">
        <v>84832</v>
      </c>
      <c r="X176" s="314">
        <v>95011.840000000011</v>
      </c>
      <c r="Y176" s="323"/>
      <c r="Z176" s="308">
        <v>2014</v>
      </c>
      <c r="AA176" s="286" t="s">
        <v>285</v>
      </c>
      <c r="AB176" s="309"/>
      <c r="AC176" s="310"/>
      <c r="AD176" s="311"/>
      <c r="AE176" s="320"/>
      <c r="AF176" s="320"/>
      <c r="AG176" s="320"/>
      <c r="AH176" s="320"/>
      <c r="AI176" s="320"/>
    </row>
    <row r="177" spans="1:35" s="321" customFormat="1" ht="51" x14ac:dyDescent="0.25">
      <c r="A177" s="286" t="s">
        <v>943</v>
      </c>
      <c r="B177" s="301" t="s">
        <v>18</v>
      </c>
      <c r="C177" s="322" t="s">
        <v>938</v>
      </c>
      <c r="D177" s="262" t="s">
        <v>906</v>
      </c>
      <c r="E177" s="262"/>
      <c r="F177" s="262" t="s">
        <v>939</v>
      </c>
      <c r="G177" s="262"/>
      <c r="H177" s="262" t="s">
        <v>944</v>
      </c>
      <c r="I177" s="262"/>
      <c r="J177" s="276" t="s">
        <v>23</v>
      </c>
      <c r="K177" s="286">
        <v>0</v>
      </c>
      <c r="L177" s="276">
        <v>230000000</v>
      </c>
      <c r="M177" s="264" t="s">
        <v>20</v>
      </c>
      <c r="N177" s="302" t="s">
        <v>25</v>
      </c>
      <c r="O177" s="276" t="s">
        <v>434</v>
      </c>
      <c r="P177" s="302" t="s">
        <v>435</v>
      </c>
      <c r="Q177" s="303" t="s">
        <v>591</v>
      </c>
      <c r="R177" s="286" t="s">
        <v>437</v>
      </c>
      <c r="S177" s="259">
        <v>796</v>
      </c>
      <c r="T177" s="259" t="s">
        <v>438</v>
      </c>
      <c r="U177" s="259">
        <v>88</v>
      </c>
      <c r="V177" s="305">
        <v>1487</v>
      </c>
      <c r="W177" s="306">
        <v>130856</v>
      </c>
      <c r="X177" s="314">
        <v>146558.72</v>
      </c>
      <c r="Y177" s="323"/>
      <c r="Z177" s="308">
        <v>2014</v>
      </c>
      <c r="AA177" s="286" t="s">
        <v>285</v>
      </c>
      <c r="AB177" s="309"/>
      <c r="AC177" s="310"/>
      <c r="AD177" s="311"/>
      <c r="AE177" s="320"/>
      <c r="AF177" s="320"/>
      <c r="AG177" s="320"/>
      <c r="AH177" s="320"/>
      <c r="AI177" s="320"/>
    </row>
    <row r="178" spans="1:35" s="321" customFormat="1" ht="51" x14ac:dyDescent="0.25">
      <c r="A178" s="286" t="s">
        <v>945</v>
      </c>
      <c r="B178" s="301" t="s">
        <v>18</v>
      </c>
      <c r="C178" s="322" t="s">
        <v>938</v>
      </c>
      <c r="D178" s="262" t="s">
        <v>906</v>
      </c>
      <c r="E178" s="262"/>
      <c r="F178" s="262" t="s">
        <v>939</v>
      </c>
      <c r="G178" s="262"/>
      <c r="H178" s="262" t="s">
        <v>946</v>
      </c>
      <c r="I178" s="262"/>
      <c r="J178" s="276" t="s">
        <v>23</v>
      </c>
      <c r="K178" s="286">
        <v>0</v>
      </c>
      <c r="L178" s="276">
        <v>230000000</v>
      </c>
      <c r="M178" s="264" t="s">
        <v>20</v>
      </c>
      <c r="N178" s="302" t="s">
        <v>25</v>
      </c>
      <c r="O178" s="276" t="s">
        <v>434</v>
      </c>
      <c r="P178" s="302" t="s">
        <v>435</v>
      </c>
      <c r="Q178" s="303" t="s">
        <v>591</v>
      </c>
      <c r="R178" s="286" t="s">
        <v>437</v>
      </c>
      <c r="S178" s="259">
        <v>796</v>
      </c>
      <c r="T178" s="259" t="s">
        <v>438</v>
      </c>
      <c r="U178" s="259">
        <v>88</v>
      </c>
      <c r="V178" s="305">
        <v>1607</v>
      </c>
      <c r="W178" s="306">
        <v>141416</v>
      </c>
      <c r="X178" s="314">
        <v>158385.92000000001</v>
      </c>
      <c r="Y178" s="323"/>
      <c r="Z178" s="308">
        <v>2014</v>
      </c>
      <c r="AA178" s="286" t="s">
        <v>285</v>
      </c>
      <c r="AB178" s="309"/>
      <c r="AC178" s="310"/>
      <c r="AD178" s="311"/>
      <c r="AE178" s="320"/>
      <c r="AF178" s="320"/>
      <c r="AG178" s="320"/>
      <c r="AH178" s="320"/>
      <c r="AI178" s="320"/>
    </row>
    <row r="179" spans="1:35" s="321" customFormat="1" ht="51" x14ac:dyDescent="0.25">
      <c r="A179" s="286" t="s">
        <v>947</v>
      </c>
      <c r="B179" s="301" t="s">
        <v>18</v>
      </c>
      <c r="C179" s="322" t="s">
        <v>938</v>
      </c>
      <c r="D179" s="262" t="s">
        <v>906</v>
      </c>
      <c r="E179" s="262"/>
      <c r="F179" s="262" t="s">
        <v>939</v>
      </c>
      <c r="G179" s="262"/>
      <c r="H179" s="262" t="s">
        <v>948</v>
      </c>
      <c r="I179" s="262"/>
      <c r="J179" s="276" t="s">
        <v>23</v>
      </c>
      <c r="K179" s="286">
        <v>0</v>
      </c>
      <c r="L179" s="276">
        <v>230000000</v>
      </c>
      <c r="M179" s="264" t="s">
        <v>20</v>
      </c>
      <c r="N179" s="302" t="s">
        <v>25</v>
      </c>
      <c r="O179" s="276" t="s">
        <v>434</v>
      </c>
      <c r="P179" s="302" t="s">
        <v>435</v>
      </c>
      <c r="Q179" s="303" t="s">
        <v>591</v>
      </c>
      <c r="R179" s="286" t="s">
        <v>437</v>
      </c>
      <c r="S179" s="259">
        <v>796</v>
      </c>
      <c r="T179" s="259" t="s">
        <v>438</v>
      </c>
      <c r="U179" s="259">
        <v>88</v>
      </c>
      <c r="V179" s="305">
        <v>1785.7142857142856</v>
      </c>
      <c r="W179" s="306">
        <v>157142.85714285713</v>
      </c>
      <c r="X179" s="314">
        <v>176000</v>
      </c>
      <c r="Y179" s="323"/>
      <c r="Z179" s="308">
        <v>2014</v>
      </c>
      <c r="AA179" s="286" t="s">
        <v>285</v>
      </c>
      <c r="AB179" s="309"/>
      <c r="AC179" s="310"/>
      <c r="AD179" s="311"/>
      <c r="AE179" s="320"/>
      <c r="AF179" s="320"/>
      <c r="AG179" s="320"/>
      <c r="AH179" s="320"/>
      <c r="AI179" s="320"/>
    </row>
    <row r="180" spans="1:35" s="321" customFormat="1" ht="51" x14ac:dyDescent="0.25">
      <c r="A180" s="286" t="s">
        <v>949</v>
      </c>
      <c r="B180" s="301" t="s">
        <v>18</v>
      </c>
      <c r="C180" s="322" t="s">
        <v>938</v>
      </c>
      <c r="D180" s="262" t="s">
        <v>906</v>
      </c>
      <c r="E180" s="262"/>
      <c r="F180" s="262" t="s">
        <v>939</v>
      </c>
      <c r="G180" s="262"/>
      <c r="H180" s="262" t="s">
        <v>950</v>
      </c>
      <c r="I180" s="262"/>
      <c r="J180" s="276" t="s">
        <v>23</v>
      </c>
      <c r="K180" s="286">
        <v>0</v>
      </c>
      <c r="L180" s="276">
        <v>230000000</v>
      </c>
      <c r="M180" s="264" t="s">
        <v>20</v>
      </c>
      <c r="N180" s="302" t="s">
        <v>25</v>
      </c>
      <c r="O180" s="276" t="s">
        <v>434</v>
      </c>
      <c r="P180" s="302" t="s">
        <v>435</v>
      </c>
      <c r="Q180" s="303" t="s">
        <v>591</v>
      </c>
      <c r="R180" s="286" t="s">
        <v>437</v>
      </c>
      <c r="S180" s="259">
        <v>796</v>
      </c>
      <c r="T180" s="259" t="s">
        <v>438</v>
      </c>
      <c r="U180" s="259">
        <v>78</v>
      </c>
      <c r="V180" s="305">
        <v>1785.7142857142856</v>
      </c>
      <c r="W180" s="306">
        <v>139285.71428571426</v>
      </c>
      <c r="X180" s="314">
        <v>156000</v>
      </c>
      <c r="Y180" s="323"/>
      <c r="Z180" s="308">
        <v>2014</v>
      </c>
      <c r="AA180" s="286" t="s">
        <v>285</v>
      </c>
      <c r="AB180" s="309"/>
      <c r="AC180" s="310"/>
      <c r="AD180" s="311"/>
      <c r="AE180" s="320"/>
      <c r="AF180" s="320"/>
      <c r="AG180" s="320"/>
      <c r="AH180" s="320"/>
      <c r="AI180" s="320"/>
    </row>
    <row r="181" spans="1:35" s="321" customFormat="1" ht="51" x14ac:dyDescent="0.25">
      <c r="A181" s="286" t="s">
        <v>951</v>
      </c>
      <c r="B181" s="301" t="s">
        <v>18</v>
      </c>
      <c r="C181" s="322" t="s">
        <v>938</v>
      </c>
      <c r="D181" s="262" t="s">
        <v>906</v>
      </c>
      <c r="E181" s="262"/>
      <c r="F181" s="262" t="s">
        <v>939</v>
      </c>
      <c r="G181" s="262"/>
      <c r="H181" s="262" t="s">
        <v>952</v>
      </c>
      <c r="I181" s="262"/>
      <c r="J181" s="276" t="s">
        <v>23</v>
      </c>
      <c r="K181" s="286">
        <v>0</v>
      </c>
      <c r="L181" s="276">
        <v>230000000</v>
      </c>
      <c r="M181" s="264" t="s">
        <v>20</v>
      </c>
      <c r="N181" s="302" t="s">
        <v>25</v>
      </c>
      <c r="O181" s="276" t="s">
        <v>434</v>
      </c>
      <c r="P181" s="302" t="s">
        <v>435</v>
      </c>
      <c r="Q181" s="303" t="s">
        <v>591</v>
      </c>
      <c r="R181" s="286" t="s">
        <v>437</v>
      </c>
      <c r="S181" s="259">
        <v>796</v>
      </c>
      <c r="T181" s="259" t="s">
        <v>438</v>
      </c>
      <c r="U181" s="259">
        <v>78</v>
      </c>
      <c r="V181" s="305">
        <v>1785.7142857142856</v>
      </c>
      <c r="W181" s="306">
        <v>139285.71428571426</v>
      </c>
      <c r="X181" s="314">
        <v>156000</v>
      </c>
      <c r="Y181" s="323"/>
      <c r="Z181" s="308">
        <v>2014</v>
      </c>
      <c r="AA181" s="286" t="s">
        <v>285</v>
      </c>
      <c r="AB181" s="309"/>
      <c r="AC181" s="310"/>
      <c r="AD181" s="311"/>
      <c r="AE181" s="320"/>
      <c r="AF181" s="320"/>
      <c r="AG181" s="320"/>
      <c r="AH181" s="320"/>
      <c r="AI181" s="320"/>
    </row>
    <row r="182" spans="1:35" s="321" customFormat="1" ht="51" x14ac:dyDescent="0.25">
      <c r="A182" s="286" t="s">
        <v>953</v>
      </c>
      <c r="B182" s="301" t="s">
        <v>18</v>
      </c>
      <c r="C182" s="322" t="s">
        <v>938</v>
      </c>
      <c r="D182" s="262" t="s">
        <v>906</v>
      </c>
      <c r="E182" s="262"/>
      <c r="F182" s="262" t="s">
        <v>939</v>
      </c>
      <c r="G182" s="262"/>
      <c r="H182" s="262" t="s">
        <v>954</v>
      </c>
      <c r="I182" s="262"/>
      <c r="J182" s="276" t="s">
        <v>23</v>
      </c>
      <c r="K182" s="286">
        <v>0</v>
      </c>
      <c r="L182" s="276">
        <v>230000000</v>
      </c>
      <c r="M182" s="264" t="s">
        <v>20</v>
      </c>
      <c r="N182" s="302" t="s">
        <v>25</v>
      </c>
      <c r="O182" s="276" t="s">
        <v>434</v>
      </c>
      <c r="P182" s="302" t="s">
        <v>435</v>
      </c>
      <c r="Q182" s="303" t="s">
        <v>591</v>
      </c>
      <c r="R182" s="286" t="s">
        <v>437</v>
      </c>
      <c r="S182" s="259">
        <v>796</v>
      </c>
      <c r="T182" s="259" t="s">
        <v>438</v>
      </c>
      <c r="U182" s="259">
        <v>78</v>
      </c>
      <c r="V182" s="305">
        <v>1785.7142857142856</v>
      </c>
      <c r="W182" s="306">
        <v>139285.71428571426</v>
      </c>
      <c r="X182" s="314">
        <v>156000</v>
      </c>
      <c r="Y182" s="323"/>
      <c r="Z182" s="308">
        <v>2014</v>
      </c>
      <c r="AA182" s="286" t="s">
        <v>285</v>
      </c>
      <c r="AB182" s="309"/>
      <c r="AC182" s="310"/>
      <c r="AD182" s="311"/>
      <c r="AE182" s="320"/>
      <c r="AF182" s="320"/>
      <c r="AG182" s="320"/>
      <c r="AH182" s="320"/>
      <c r="AI182" s="320"/>
    </row>
    <row r="183" spans="1:35" s="321" customFormat="1" ht="51" x14ac:dyDescent="0.25">
      <c r="A183" s="286" t="s">
        <v>955</v>
      </c>
      <c r="B183" s="301" t="s">
        <v>18</v>
      </c>
      <c r="C183" s="322" t="s">
        <v>938</v>
      </c>
      <c r="D183" s="262" t="s">
        <v>906</v>
      </c>
      <c r="E183" s="262"/>
      <c r="F183" s="262" t="s">
        <v>939</v>
      </c>
      <c r="G183" s="262"/>
      <c r="H183" s="262" t="s">
        <v>956</v>
      </c>
      <c r="I183" s="262"/>
      <c r="J183" s="276" t="s">
        <v>23</v>
      </c>
      <c r="K183" s="286">
        <v>0</v>
      </c>
      <c r="L183" s="276">
        <v>230000000</v>
      </c>
      <c r="M183" s="264" t="s">
        <v>20</v>
      </c>
      <c r="N183" s="302" t="s">
        <v>25</v>
      </c>
      <c r="O183" s="276" t="s">
        <v>434</v>
      </c>
      <c r="P183" s="302" t="s">
        <v>435</v>
      </c>
      <c r="Q183" s="303" t="s">
        <v>591</v>
      </c>
      <c r="R183" s="286" t="s">
        <v>437</v>
      </c>
      <c r="S183" s="259">
        <v>796</v>
      </c>
      <c r="T183" s="259" t="s">
        <v>438</v>
      </c>
      <c r="U183" s="259">
        <v>78</v>
      </c>
      <c r="V183" s="305">
        <v>1785.7142857142856</v>
      </c>
      <c r="W183" s="306">
        <v>139285.71428571426</v>
      </c>
      <c r="X183" s="314">
        <v>156000</v>
      </c>
      <c r="Y183" s="323"/>
      <c r="Z183" s="308">
        <v>2014</v>
      </c>
      <c r="AA183" s="286" t="s">
        <v>285</v>
      </c>
      <c r="AB183" s="309"/>
      <c r="AC183" s="310"/>
      <c r="AD183" s="311"/>
      <c r="AE183" s="320"/>
      <c r="AF183" s="320"/>
      <c r="AG183" s="320"/>
      <c r="AH183" s="320"/>
      <c r="AI183" s="320"/>
    </row>
    <row r="184" spans="1:35" s="321" customFormat="1" ht="51" x14ac:dyDescent="0.25">
      <c r="A184" s="286" t="s">
        <v>957</v>
      </c>
      <c r="B184" s="301" t="s">
        <v>18</v>
      </c>
      <c r="C184" s="322" t="s">
        <v>938</v>
      </c>
      <c r="D184" s="262" t="s">
        <v>906</v>
      </c>
      <c r="E184" s="262"/>
      <c r="F184" s="262" t="s">
        <v>939</v>
      </c>
      <c r="G184" s="262"/>
      <c r="H184" s="262" t="s">
        <v>958</v>
      </c>
      <c r="I184" s="262"/>
      <c r="J184" s="276" t="s">
        <v>23</v>
      </c>
      <c r="K184" s="286">
        <v>0</v>
      </c>
      <c r="L184" s="276">
        <v>230000000</v>
      </c>
      <c r="M184" s="264" t="s">
        <v>20</v>
      </c>
      <c r="N184" s="302" t="s">
        <v>25</v>
      </c>
      <c r="O184" s="276" t="s">
        <v>434</v>
      </c>
      <c r="P184" s="302" t="s">
        <v>435</v>
      </c>
      <c r="Q184" s="303" t="s">
        <v>591</v>
      </c>
      <c r="R184" s="286" t="s">
        <v>437</v>
      </c>
      <c r="S184" s="259">
        <v>796</v>
      </c>
      <c r="T184" s="259" t="s">
        <v>438</v>
      </c>
      <c r="U184" s="259">
        <v>60</v>
      </c>
      <c r="V184" s="305">
        <v>1785.7142857142856</v>
      </c>
      <c r="W184" s="306">
        <v>107142.85714285713</v>
      </c>
      <c r="X184" s="314">
        <v>120000</v>
      </c>
      <c r="Y184" s="323"/>
      <c r="Z184" s="308">
        <v>2014</v>
      </c>
      <c r="AA184" s="286" t="s">
        <v>285</v>
      </c>
      <c r="AB184" s="309"/>
      <c r="AC184" s="310"/>
      <c r="AD184" s="311"/>
      <c r="AE184" s="320"/>
      <c r="AF184" s="320"/>
      <c r="AG184" s="320"/>
      <c r="AH184" s="320"/>
      <c r="AI184" s="320"/>
    </row>
    <row r="185" spans="1:35" s="321" customFormat="1" ht="51" x14ac:dyDescent="0.25">
      <c r="A185" s="286" t="s">
        <v>959</v>
      </c>
      <c r="B185" s="301" t="s">
        <v>18</v>
      </c>
      <c r="C185" s="260" t="s">
        <v>960</v>
      </c>
      <c r="D185" s="262" t="s">
        <v>809</v>
      </c>
      <c r="E185" s="262"/>
      <c r="F185" s="262" t="s">
        <v>961</v>
      </c>
      <c r="G185" s="262"/>
      <c r="H185" s="262" t="s">
        <v>962</v>
      </c>
      <c r="I185" s="262"/>
      <c r="J185" s="276" t="s">
        <v>23</v>
      </c>
      <c r="K185" s="286">
        <v>0</v>
      </c>
      <c r="L185" s="276">
        <v>230000000</v>
      </c>
      <c r="M185" s="264" t="s">
        <v>20</v>
      </c>
      <c r="N185" s="302" t="s">
        <v>25</v>
      </c>
      <c r="O185" s="276" t="s">
        <v>434</v>
      </c>
      <c r="P185" s="302" t="s">
        <v>435</v>
      </c>
      <c r="Q185" s="303" t="s">
        <v>591</v>
      </c>
      <c r="R185" s="286" t="s">
        <v>437</v>
      </c>
      <c r="S185" s="259">
        <v>796</v>
      </c>
      <c r="T185" s="259" t="s">
        <v>438</v>
      </c>
      <c r="U185" s="259">
        <v>25</v>
      </c>
      <c r="V185" s="305">
        <v>428</v>
      </c>
      <c r="W185" s="306">
        <v>10700</v>
      </c>
      <c r="X185" s="314">
        <v>11984.000000000002</v>
      </c>
      <c r="Y185" s="323"/>
      <c r="Z185" s="308">
        <v>2014</v>
      </c>
      <c r="AA185" s="286" t="s">
        <v>285</v>
      </c>
      <c r="AB185" s="309"/>
      <c r="AC185" s="310"/>
      <c r="AD185" s="311"/>
      <c r="AE185" s="320"/>
      <c r="AF185" s="320"/>
      <c r="AG185" s="320"/>
      <c r="AH185" s="320"/>
      <c r="AI185" s="320"/>
    </row>
    <row r="186" spans="1:35" s="321" customFormat="1" ht="51" x14ac:dyDescent="0.25">
      <c r="A186" s="286" t="s">
        <v>963</v>
      </c>
      <c r="B186" s="301" t="s">
        <v>18</v>
      </c>
      <c r="C186" s="260" t="s">
        <v>964</v>
      </c>
      <c r="D186" s="262" t="s">
        <v>809</v>
      </c>
      <c r="E186" s="262"/>
      <c r="F186" s="262" t="s">
        <v>965</v>
      </c>
      <c r="G186" s="262"/>
      <c r="H186" s="262" t="s">
        <v>966</v>
      </c>
      <c r="I186" s="262"/>
      <c r="J186" s="276" t="s">
        <v>23</v>
      </c>
      <c r="K186" s="286">
        <v>0</v>
      </c>
      <c r="L186" s="276">
        <v>230000000</v>
      </c>
      <c r="M186" s="264" t="s">
        <v>20</v>
      </c>
      <c r="N186" s="302" t="s">
        <v>25</v>
      </c>
      <c r="O186" s="276" t="s">
        <v>434</v>
      </c>
      <c r="P186" s="302" t="s">
        <v>435</v>
      </c>
      <c r="Q186" s="303" t="s">
        <v>591</v>
      </c>
      <c r="R186" s="286" t="s">
        <v>437</v>
      </c>
      <c r="S186" s="259">
        <v>796</v>
      </c>
      <c r="T186" s="259" t="s">
        <v>438</v>
      </c>
      <c r="U186" s="259">
        <v>25</v>
      </c>
      <c r="V186" s="305">
        <v>687.5625</v>
      </c>
      <c r="W186" s="306">
        <v>17189.0625</v>
      </c>
      <c r="X186" s="314">
        <v>19251.750000000004</v>
      </c>
      <c r="Y186" s="323"/>
      <c r="Z186" s="308">
        <v>2014</v>
      </c>
      <c r="AA186" s="286" t="s">
        <v>285</v>
      </c>
      <c r="AB186" s="309"/>
      <c r="AC186" s="310"/>
      <c r="AD186" s="311"/>
      <c r="AE186" s="320"/>
      <c r="AF186" s="320"/>
      <c r="AG186" s="320"/>
      <c r="AH186" s="320"/>
      <c r="AI186" s="320"/>
    </row>
    <row r="187" spans="1:35" s="321" customFormat="1" ht="51" x14ac:dyDescent="0.25">
      <c r="A187" s="286" t="s">
        <v>967</v>
      </c>
      <c r="B187" s="301" t="s">
        <v>18</v>
      </c>
      <c r="C187" s="260" t="s">
        <v>968</v>
      </c>
      <c r="D187" s="262" t="s">
        <v>906</v>
      </c>
      <c r="E187" s="262"/>
      <c r="F187" s="262" t="s">
        <v>969</v>
      </c>
      <c r="G187" s="262"/>
      <c r="H187" s="262" t="s">
        <v>970</v>
      </c>
      <c r="I187" s="262"/>
      <c r="J187" s="276" t="s">
        <v>23</v>
      </c>
      <c r="K187" s="286">
        <v>0</v>
      </c>
      <c r="L187" s="276">
        <v>230000000</v>
      </c>
      <c r="M187" s="264" t="s">
        <v>20</v>
      </c>
      <c r="N187" s="302" t="s">
        <v>25</v>
      </c>
      <c r="O187" s="276" t="s">
        <v>434</v>
      </c>
      <c r="P187" s="302" t="s">
        <v>435</v>
      </c>
      <c r="Q187" s="303" t="s">
        <v>591</v>
      </c>
      <c r="R187" s="286" t="s">
        <v>437</v>
      </c>
      <c r="S187" s="259">
        <v>796</v>
      </c>
      <c r="T187" s="259" t="s">
        <v>438</v>
      </c>
      <c r="U187" s="259">
        <v>37</v>
      </c>
      <c r="V187" s="305">
        <v>879.94642857142844</v>
      </c>
      <c r="W187" s="306">
        <f t="shared" ref="W187:W190" si="8">V187*U187</f>
        <v>32558.017857142851</v>
      </c>
      <c r="X187" s="314">
        <f t="shared" ref="X187:X190" si="9">W187*1.12</f>
        <v>36464.979999999996</v>
      </c>
      <c r="Y187" s="323"/>
      <c r="Z187" s="308">
        <v>2014</v>
      </c>
      <c r="AA187" s="286" t="s">
        <v>285</v>
      </c>
      <c r="AB187" s="309"/>
      <c r="AC187" s="310"/>
      <c r="AD187" s="311"/>
      <c r="AE187" s="320"/>
      <c r="AF187" s="320"/>
      <c r="AG187" s="320"/>
      <c r="AH187" s="320"/>
      <c r="AI187" s="320"/>
    </row>
    <row r="188" spans="1:35" s="321" customFormat="1" ht="51" x14ac:dyDescent="0.25">
      <c r="A188" s="286" t="s">
        <v>971</v>
      </c>
      <c r="B188" s="301" t="s">
        <v>18</v>
      </c>
      <c r="C188" s="260" t="s">
        <v>968</v>
      </c>
      <c r="D188" s="262" t="s">
        <v>906</v>
      </c>
      <c r="E188" s="262"/>
      <c r="F188" s="262" t="s">
        <v>969</v>
      </c>
      <c r="G188" s="262"/>
      <c r="H188" s="262" t="s">
        <v>972</v>
      </c>
      <c r="I188" s="262"/>
      <c r="J188" s="276" t="s">
        <v>23</v>
      </c>
      <c r="K188" s="286">
        <v>0</v>
      </c>
      <c r="L188" s="276">
        <v>230000000</v>
      </c>
      <c r="M188" s="264" t="s">
        <v>20</v>
      </c>
      <c r="N188" s="302" t="s">
        <v>25</v>
      </c>
      <c r="O188" s="276" t="s">
        <v>434</v>
      </c>
      <c r="P188" s="302" t="s">
        <v>435</v>
      </c>
      <c r="Q188" s="303" t="s">
        <v>591</v>
      </c>
      <c r="R188" s="286" t="s">
        <v>437</v>
      </c>
      <c r="S188" s="259">
        <v>796</v>
      </c>
      <c r="T188" s="259" t="s">
        <v>438</v>
      </c>
      <c r="U188" s="259">
        <v>44</v>
      </c>
      <c r="V188" s="305">
        <v>1607</v>
      </c>
      <c r="W188" s="306">
        <f t="shared" si="8"/>
        <v>70708</v>
      </c>
      <c r="X188" s="314">
        <f t="shared" si="9"/>
        <v>79192.960000000006</v>
      </c>
      <c r="Y188" s="323"/>
      <c r="Z188" s="308">
        <v>2014</v>
      </c>
      <c r="AA188" s="286" t="s">
        <v>285</v>
      </c>
      <c r="AB188" s="309"/>
      <c r="AC188" s="310"/>
      <c r="AD188" s="311"/>
      <c r="AE188" s="320"/>
      <c r="AF188" s="320"/>
      <c r="AG188" s="320"/>
      <c r="AH188" s="320"/>
      <c r="AI188" s="320"/>
    </row>
    <row r="189" spans="1:35" s="321" customFormat="1" ht="51" x14ac:dyDescent="0.25">
      <c r="A189" s="286" t="s">
        <v>973</v>
      </c>
      <c r="B189" s="301" t="s">
        <v>18</v>
      </c>
      <c r="C189" s="260" t="s">
        <v>968</v>
      </c>
      <c r="D189" s="262" t="s">
        <v>906</v>
      </c>
      <c r="E189" s="262"/>
      <c r="F189" s="262" t="s">
        <v>969</v>
      </c>
      <c r="G189" s="262"/>
      <c r="H189" s="262" t="s">
        <v>974</v>
      </c>
      <c r="I189" s="262"/>
      <c r="J189" s="276" t="s">
        <v>23</v>
      </c>
      <c r="K189" s="286">
        <v>0</v>
      </c>
      <c r="L189" s="276">
        <v>230000000</v>
      </c>
      <c r="M189" s="264" t="s">
        <v>20</v>
      </c>
      <c r="N189" s="302" t="s">
        <v>25</v>
      </c>
      <c r="O189" s="276" t="s">
        <v>434</v>
      </c>
      <c r="P189" s="302" t="s">
        <v>435</v>
      </c>
      <c r="Q189" s="303" t="s">
        <v>591</v>
      </c>
      <c r="R189" s="286" t="s">
        <v>437</v>
      </c>
      <c r="S189" s="259">
        <v>796</v>
      </c>
      <c r="T189" s="259" t="s">
        <v>438</v>
      </c>
      <c r="U189" s="259">
        <v>42</v>
      </c>
      <c r="V189" s="305">
        <v>2483</v>
      </c>
      <c r="W189" s="306">
        <f t="shared" si="8"/>
        <v>104286</v>
      </c>
      <c r="X189" s="314">
        <f t="shared" si="9"/>
        <v>116800.32000000001</v>
      </c>
      <c r="Y189" s="323"/>
      <c r="Z189" s="308">
        <v>2014</v>
      </c>
      <c r="AA189" s="286" t="s">
        <v>285</v>
      </c>
      <c r="AB189" s="309"/>
      <c r="AC189" s="310"/>
      <c r="AD189" s="311"/>
      <c r="AE189" s="320"/>
      <c r="AF189" s="320"/>
      <c r="AG189" s="320"/>
      <c r="AH189" s="320"/>
      <c r="AI189" s="320"/>
    </row>
    <row r="190" spans="1:35" s="321" customFormat="1" ht="76.5" x14ac:dyDescent="0.25">
      <c r="A190" s="286" t="s">
        <v>975</v>
      </c>
      <c r="B190" s="301" t="s">
        <v>18</v>
      </c>
      <c r="C190" s="260" t="s">
        <v>976</v>
      </c>
      <c r="D190" s="262" t="s">
        <v>977</v>
      </c>
      <c r="E190" s="262"/>
      <c r="F190" s="262" t="s">
        <v>977</v>
      </c>
      <c r="G190" s="262"/>
      <c r="H190" s="262" t="s">
        <v>978</v>
      </c>
      <c r="I190" s="262"/>
      <c r="J190" s="276" t="s">
        <v>23</v>
      </c>
      <c r="K190" s="286">
        <v>0</v>
      </c>
      <c r="L190" s="276">
        <v>230000000</v>
      </c>
      <c r="M190" s="264" t="s">
        <v>20</v>
      </c>
      <c r="N190" s="302" t="s">
        <v>25</v>
      </c>
      <c r="O190" s="276" t="s">
        <v>434</v>
      </c>
      <c r="P190" s="302" t="s">
        <v>435</v>
      </c>
      <c r="Q190" s="303" t="s">
        <v>578</v>
      </c>
      <c r="R190" s="286" t="s">
        <v>437</v>
      </c>
      <c r="S190" s="259">
        <v>796</v>
      </c>
      <c r="T190" s="259" t="s">
        <v>438</v>
      </c>
      <c r="U190" s="259">
        <v>13</v>
      </c>
      <c r="V190" s="305">
        <v>39499.4375</v>
      </c>
      <c r="W190" s="306">
        <f t="shared" si="8"/>
        <v>513492.6875</v>
      </c>
      <c r="X190" s="314">
        <f t="shared" si="9"/>
        <v>575111.81000000006</v>
      </c>
      <c r="Y190" s="323"/>
      <c r="Z190" s="308">
        <v>2014</v>
      </c>
      <c r="AA190" s="286" t="s">
        <v>979</v>
      </c>
      <c r="AB190" s="309"/>
      <c r="AC190" s="310"/>
      <c r="AD190" s="311"/>
      <c r="AE190" s="320"/>
      <c r="AF190" s="320"/>
      <c r="AG190" s="320"/>
      <c r="AH190" s="320"/>
      <c r="AI190" s="320"/>
    </row>
    <row r="191" spans="1:35" s="321" customFormat="1" ht="76.5" x14ac:dyDescent="0.25">
      <c r="A191" s="286" t="s">
        <v>980</v>
      </c>
      <c r="B191" s="301" t="s">
        <v>18</v>
      </c>
      <c r="C191" s="260" t="s">
        <v>976</v>
      </c>
      <c r="D191" s="262" t="s">
        <v>977</v>
      </c>
      <c r="E191" s="262"/>
      <c r="F191" s="262" t="s">
        <v>977</v>
      </c>
      <c r="G191" s="262"/>
      <c r="H191" s="262" t="s">
        <v>981</v>
      </c>
      <c r="I191" s="312"/>
      <c r="J191" s="313" t="s">
        <v>23</v>
      </c>
      <c r="K191" s="286">
        <v>0</v>
      </c>
      <c r="L191" s="313">
        <v>230000000</v>
      </c>
      <c r="M191" s="264" t="s">
        <v>20</v>
      </c>
      <c r="N191" s="302" t="s">
        <v>22</v>
      </c>
      <c r="O191" s="313" t="s">
        <v>434</v>
      </c>
      <c r="P191" s="302" t="s">
        <v>435</v>
      </c>
      <c r="Q191" s="303" t="s">
        <v>578</v>
      </c>
      <c r="R191" s="286" t="s">
        <v>437</v>
      </c>
      <c r="S191" s="259">
        <v>796</v>
      </c>
      <c r="T191" s="259" t="s">
        <v>438</v>
      </c>
      <c r="U191" s="259">
        <v>100</v>
      </c>
      <c r="V191" s="314">
        <v>47637.642857142855</v>
      </c>
      <c r="W191" s="306">
        <v>4763764.2857142854</v>
      </c>
      <c r="X191" s="314">
        <v>5335416</v>
      </c>
      <c r="Y191" s="323"/>
      <c r="Z191" s="308">
        <v>2014</v>
      </c>
      <c r="AA191" s="286" t="s">
        <v>982</v>
      </c>
      <c r="AB191" s="309"/>
      <c r="AC191" s="310"/>
      <c r="AD191" s="311"/>
      <c r="AE191" s="320"/>
      <c r="AF191" s="320"/>
      <c r="AG191" s="320"/>
      <c r="AH191" s="320"/>
      <c r="AI191" s="320"/>
    </row>
    <row r="192" spans="1:35" s="321" customFormat="1" ht="76.5" x14ac:dyDescent="0.25">
      <c r="A192" s="286" t="s">
        <v>983</v>
      </c>
      <c r="B192" s="301" t="s">
        <v>18</v>
      </c>
      <c r="C192" s="260" t="s">
        <v>976</v>
      </c>
      <c r="D192" s="262" t="s">
        <v>977</v>
      </c>
      <c r="E192" s="262"/>
      <c r="F192" s="262" t="s">
        <v>977</v>
      </c>
      <c r="G192" s="262"/>
      <c r="H192" s="262" t="s">
        <v>984</v>
      </c>
      <c r="I192" s="312"/>
      <c r="J192" s="313" t="s">
        <v>23</v>
      </c>
      <c r="K192" s="286">
        <v>0</v>
      </c>
      <c r="L192" s="313">
        <v>230000000</v>
      </c>
      <c r="M192" s="264" t="s">
        <v>20</v>
      </c>
      <c r="N192" s="302" t="s">
        <v>22</v>
      </c>
      <c r="O192" s="313" t="s">
        <v>434</v>
      </c>
      <c r="P192" s="302" t="s">
        <v>435</v>
      </c>
      <c r="Q192" s="303" t="s">
        <v>578</v>
      </c>
      <c r="R192" s="286" t="s">
        <v>437</v>
      </c>
      <c r="S192" s="259">
        <v>796</v>
      </c>
      <c r="T192" s="259" t="s">
        <v>438</v>
      </c>
      <c r="U192" s="259">
        <v>100</v>
      </c>
      <c r="V192" s="314">
        <v>48327.678571428565</v>
      </c>
      <c r="W192" s="306">
        <v>4832767.8571428563</v>
      </c>
      <c r="X192" s="314">
        <v>5412700</v>
      </c>
      <c r="Y192" s="323"/>
      <c r="Z192" s="308">
        <v>2014</v>
      </c>
      <c r="AA192" s="286" t="s">
        <v>979</v>
      </c>
      <c r="AB192" s="309"/>
      <c r="AC192" s="310"/>
      <c r="AD192" s="311"/>
      <c r="AE192" s="320"/>
      <c r="AF192" s="320"/>
      <c r="AG192" s="320"/>
      <c r="AH192" s="320"/>
      <c r="AI192" s="320"/>
    </row>
    <row r="193" spans="1:35" s="321" customFormat="1" ht="76.5" x14ac:dyDescent="0.25">
      <c r="A193" s="286" t="s">
        <v>985</v>
      </c>
      <c r="B193" s="301" t="s">
        <v>18</v>
      </c>
      <c r="C193" s="260" t="s">
        <v>976</v>
      </c>
      <c r="D193" s="262" t="s">
        <v>977</v>
      </c>
      <c r="E193" s="262"/>
      <c r="F193" s="262" t="s">
        <v>977</v>
      </c>
      <c r="G193" s="262"/>
      <c r="H193" s="262" t="s">
        <v>986</v>
      </c>
      <c r="I193" s="312"/>
      <c r="J193" s="313" t="s">
        <v>23</v>
      </c>
      <c r="K193" s="286">
        <v>0</v>
      </c>
      <c r="L193" s="313">
        <v>230000000</v>
      </c>
      <c r="M193" s="264" t="s">
        <v>20</v>
      </c>
      <c r="N193" s="302" t="s">
        <v>22</v>
      </c>
      <c r="O193" s="313" t="s">
        <v>434</v>
      </c>
      <c r="P193" s="302" t="s">
        <v>435</v>
      </c>
      <c r="Q193" s="303" t="s">
        <v>578</v>
      </c>
      <c r="R193" s="286" t="s">
        <v>437</v>
      </c>
      <c r="S193" s="259">
        <v>796</v>
      </c>
      <c r="T193" s="259" t="s">
        <v>438</v>
      </c>
      <c r="U193" s="259">
        <v>100</v>
      </c>
      <c r="V193" s="312">
        <v>48327.678571428565</v>
      </c>
      <c r="W193" s="306">
        <v>4832767.8571428563</v>
      </c>
      <c r="X193" s="314">
        <v>5412700</v>
      </c>
      <c r="Y193" s="323"/>
      <c r="Z193" s="308">
        <v>2014</v>
      </c>
      <c r="AA193" s="286" t="s">
        <v>982</v>
      </c>
      <c r="AB193" s="309"/>
      <c r="AC193" s="310"/>
      <c r="AD193" s="311"/>
      <c r="AE193" s="320"/>
      <c r="AF193" s="320"/>
      <c r="AG193" s="320"/>
      <c r="AH193" s="320"/>
      <c r="AI193" s="320"/>
    </row>
    <row r="194" spans="1:35" s="321" customFormat="1" ht="76.5" x14ac:dyDescent="0.25">
      <c r="A194" s="286" t="s">
        <v>987</v>
      </c>
      <c r="B194" s="301" t="s">
        <v>18</v>
      </c>
      <c r="C194" s="260" t="s">
        <v>976</v>
      </c>
      <c r="D194" s="262" t="s">
        <v>977</v>
      </c>
      <c r="E194" s="262"/>
      <c r="F194" s="262" t="s">
        <v>977</v>
      </c>
      <c r="G194" s="262"/>
      <c r="H194" s="262" t="s">
        <v>988</v>
      </c>
      <c r="I194" s="262"/>
      <c r="J194" s="276" t="s">
        <v>24</v>
      </c>
      <c r="K194" s="286">
        <v>45</v>
      </c>
      <c r="L194" s="276">
        <v>230000000</v>
      </c>
      <c r="M194" s="264" t="s">
        <v>20</v>
      </c>
      <c r="N194" s="302" t="s">
        <v>25</v>
      </c>
      <c r="O194" s="276" t="s">
        <v>434</v>
      </c>
      <c r="P194" s="302" t="s">
        <v>435</v>
      </c>
      <c r="Q194" s="303" t="s">
        <v>578</v>
      </c>
      <c r="R194" s="302" t="s">
        <v>471</v>
      </c>
      <c r="S194" s="259">
        <v>796</v>
      </c>
      <c r="T194" s="259" t="s">
        <v>438</v>
      </c>
      <c r="U194" s="259">
        <v>16</v>
      </c>
      <c r="V194" s="305">
        <v>10928.571428571428</v>
      </c>
      <c r="W194" s="306">
        <v>174857.14285714284</v>
      </c>
      <c r="X194" s="314">
        <v>195840</v>
      </c>
      <c r="Y194" s="286" t="s">
        <v>473</v>
      </c>
      <c r="Z194" s="308">
        <v>2014</v>
      </c>
      <c r="AA194" s="286" t="s">
        <v>273</v>
      </c>
      <c r="AB194" s="309"/>
      <c r="AC194" s="310"/>
      <c r="AD194" s="311"/>
      <c r="AE194" s="320"/>
      <c r="AF194" s="320"/>
      <c r="AG194" s="320"/>
      <c r="AH194" s="320"/>
      <c r="AI194" s="320"/>
    </row>
    <row r="195" spans="1:35" s="321" customFormat="1" ht="76.5" x14ac:dyDescent="0.25">
      <c r="A195" s="286" t="s">
        <v>989</v>
      </c>
      <c r="B195" s="301" t="s">
        <v>18</v>
      </c>
      <c r="C195" s="260" t="s">
        <v>990</v>
      </c>
      <c r="D195" s="262" t="s">
        <v>991</v>
      </c>
      <c r="E195" s="262"/>
      <c r="F195" s="262" t="s">
        <v>992</v>
      </c>
      <c r="G195" s="262"/>
      <c r="H195" s="262" t="s">
        <v>993</v>
      </c>
      <c r="I195" s="262"/>
      <c r="J195" s="276" t="s">
        <v>19</v>
      </c>
      <c r="K195" s="286">
        <v>0</v>
      </c>
      <c r="L195" s="276">
        <v>230000000</v>
      </c>
      <c r="M195" s="264" t="s">
        <v>20</v>
      </c>
      <c r="N195" s="302" t="s">
        <v>25</v>
      </c>
      <c r="O195" s="276" t="s">
        <v>434</v>
      </c>
      <c r="P195" s="302" t="s">
        <v>435</v>
      </c>
      <c r="Q195" s="303" t="s">
        <v>572</v>
      </c>
      <c r="R195" s="286" t="s">
        <v>437</v>
      </c>
      <c r="S195" s="286">
        <v>168</v>
      </c>
      <c r="T195" s="259" t="s">
        <v>994</v>
      </c>
      <c r="U195" s="259">
        <v>7</v>
      </c>
      <c r="V195" s="305">
        <v>144000</v>
      </c>
      <c r="W195" s="306">
        <f t="shared" si="4"/>
        <v>1008000</v>
      </c>
      <c r="X195" s="314">
        <f t="shared" si="5"/>
        <v>1128960</v>
      </c>
      <c r="Y195" s="323"/>
      <c r="Z195" s="308">
        <v>2014</v>
      </c>
      <c r="AA195" s="286" t="s">
        <v>285</v>
      </c>
      <c r="AB195" s="309"/>
      <c r="AC195" s="310"/>
      <c r="AD195" s="311"/>
      <c r="AE195" s="320"/>
      <c r="AF195" s="320"/>
      <c r="AG195" s="320"/>
      <c r="AH195" s="320"/>
      <c r="AI195" s="320"/>
    </row>
    <row r="196" spans="1:35" s="321" customFormat="1" ht="76.5" x14ac:dyDescent="0.25">
      <c r="A196" s="286" t="s">
        <v>995</v>
      </c>
      <c r="B196" s="301" t="s">
        <v>18</v>
      </c>
      <c r="C196" s="260" t="s">
        <v>996</v>
      </c>
      <c r="D196" s="262" t="s">
        <v>991</v>
      </c>
      <c r="E196" s="262"/>
      <c r="F196" s="262" t="s">
        <v>997</v>
      </c>
      <c r="G196" s="262"/>
      <c r="H196" s="262" t="s">
        <v>998</v>
      </c>
      <c r="I196" s="262"/>
      <c r="J196" s="276" t="s">
        <v>19</v>
      </c>
      <c r="K196" s="286">
        <v>0</v>
      </c>
      <c r="L196" s="276">
        <v>230000000</v>
      </c>
      <c r="M196" s="264" t="s">
        <v>20</v>
      </c>
      <c r="N196" s="302" t="s">
        <v>25</v>
      </c>
      <c r="O196" s="276" t="s">
        <v>434</v>
      </c>
      <c r="P196" s="302" t="s">
        <v>435</v>
      </c>
      <c r="Q196" s="303" t="s">
        <v>572</v>
      </c>
      <c r="R196" s="286" t="s">
        <v>437</v>
      </c>
      <c r="S196" s="286">
        <v>168</v>
      </c>
      <c r="T196" s="259" t="s">
        <v>994</v>
      </c>
      <c r="U196" s="259">
        <v>9</v>
      </c>
      <c r="V196" s="305">
        <v>144000</v>
      </c>
      <c r="W196" s="306">
        <f t="shared" si="4"/>
        <v>1296000</v>
      </c>
      <c r="X196" s="314">
        <f t="shared" si="5"/>
        <v>1451520.0000000002</v>
      </c>
      <c r="Y196" s="323"/>
      <c r="Z196" s="308">
        <v>2014</v>
      </c>
      <c r="AA196" s="286" t="s">
        <v>285</v>
      </c>
      <c r="AB196" s="309"/>
      <c r="AC196" s="310"/>
      <c r="AD196" s="311"/>
      <c r="AE196" s="320"/>
      <c r="AF196" s="320"/>
      <c r="AG196" s="320"/>
      <c r="AH196" s="320"/>
      <c r="AI196" s="320"/>
    </row>
    <row r="197" spans="1:35" s="321" customFormat="1" ht="76.5" x14ac:dyDescent="0.25">
      <c r="A197" s="286" t="s">
        <v>999</v>
      </c>
      <c r="B197" s="301" t="s">
        <v>18</v>
      </c>
      <c r="C197" s="260" t="s">
        <v>1000</v>
      </c>
      <c r="D197" s="262" t="s">
        <v>991</v>
      </c>
      <c r="E197" s="262"/>
      <c r="F197" s="262" t="s">
        <v>1001</v>
      </c>
      <c r="G197" s="262"/>
      <c r="H197" s="262" t="s">
        <v>1002</v>
      </c>
      <c r="I197" s="262"/>
      <c r="J197" s="276" t="s">
        <v>19</v>
      </c>
      <c r="K197" s="286">
        <v>0</v>
      </c>
      <c r="L197" s="276">
        <v>230000000</v>
      </c>
      <c r="M197" s="264" t="s">
        <v>20</v>
      </c>
      <c r="N197" s="302" t="s">
        <v>25</v>
      </c>
      <c r="O197" s="276" t="s">
        <v>434</v>
      </c>
      <c r="P197" s="302" t="s">
        <v>435</v>
      </c>
      <c r="Q197" s="303" t="s">
        <v>572</v>
      </c>
      <c r="R197" s="286" t="s">
        <v>437</v>
      </c>
      <c r="S197" s="286">
        <v>168</v>
      </c>
      <c r="T197" s="259" t="s">
        <v>994</v>
      </c>
      <c r="U197" s="259">
        <v>12</v>
      </c>
      <c r="V197" s="305">
        <v>144000</v>
      </c>
      <c r="W197" s="306">
        <f t="shared" si="4"/>
        <v>1728000</v>
      </c>
      <c r="X197" s="314">
        <f t="shared" si="5"/>
        <v>1935360.0000000002</v>
      </c>
      <c r="Y197" s="323"/>
      <c r="Z197" s="308">
        <v>2014</v>
      </c>
      <c r="AA197" s="286" t="s">
        <v>285</v>
      </c>
      <c r="AB197" s="309"/>
      <c r="AC197" s="310"/>
      <c r="AD197" s="311"/>
      <c r="AE197" s="320"/>
      <c r="AF197" s="320"/>
      <c r="AG197" s="320"/>
      <c r="AH197" s="320"/>
      <c r="AI197" s="320"/>
    </row>
    <row r="198" spans="1:35" s="321" customFormat="1" ht="76.5" x14ac:dyDescent="0.25">
      <c r="A198" s="286" t="s">
        <v>1003</v>
      </c>
      <c r="B198" s="301" t="s">
        <v>18</v>
      </c>
      <c r="C198" s="260" t="s">
        <v>1004</v>
      </c>
      <c r="D198" s="262" t="s">
        <v>991</v>
      </c>
      <c r="E198" s="262"/>
      <c r="F198" s="262" t="s">
        <v>1005</v>
      </c>
      <c r="G198" s="262"/>
      <c r="H198" s="262" t="s">
        <v>1006</v>
      </c>
      <c r="I198" s="262"/>
      <c r="J198" s="276" t="s">
        <v>19</v>
      </c>
      <c r="K198" s="286">
        <v>0</v>
      </c>
      <c r="L198" s="276">
        <v>230000000</v>
      </c>
      <c r="M198" s="264" t="s">
        <v>20</v>
      </c>
      <c r="N198" s="302" t="s">
        <v>25</v>
      </c>
      <c r="O198" s="276" t="s">
        <v>434</v>
      </c>
      <c r="P198" s="302" t="s">
        <v>435</v>
      </c>
      <c r="Q198" s="303" t="s">
        <v>572</v>
      </c>
      <c r="R198" s="286" t="s">
        <v>437</v>
      </c>
      <c r="S198" s="286">
        <v>168</v>
      </c>
      <c r="T198" s="259" t="s">
        <v>994</v>
      </c>
      <c r="U198" s="259">
        <v>14</v>
      </c>
      <c r="V198" s="305">
        <v>137000</v>
      </c>
      <c r="W198" s="306">
        <f t="shared" si="4"/>
        <v>1918000</v>
      </c>
      <c r="X198" s="314">
        <f t="shared" si="5"/>
        <v>2148160</v>
      </c>
      <c r="Y198" s="323"/>
      <c r="Z198" s="308">
        <v>2014</v>
      </c>
      <c r="AA198" s="286" t="s">
        <v>285</v>
      </c>
      <c r="AB198" s="309"/>
      <c r="AC198" s="310"/>
      <c r="AD198" s="311"/>
      <c r="AE198" s="320"/>
      <c r="AF198" s="320"/>
      <c r="AG198" s="320"/>
      <c r="AH198" s="320"/>
      <c r="AI198" s="320"/>
    </row>
    <row r="199" spans="1:35" s="321" customFormat="1" ht="76.5" x14ac:dyDescent="0.25">
      <c r="A199" s="286" t="s">
        <v>1007</v>
      </c>
      <c r="B199" s="301" t="s">
        <v>18</v>
      </c>
      <c r="C199" s="322" t="s">
        <v>1008</v>
      </c>
      <c r="D199" s="262" t="s">
        <v>991</v>
      </c>
      <c r="E199" s="262"/>
      <c r="F199" s="262" t="s">
        <v>1009</v>
      </c>
      <c r="G199" s="262"/>
      <c r="H199" s="262" t="s">
        <v>1010</v>
      </c>
      <c r="I199" s="262"/>
      <c r="J199" s="276" t="s">
        <v>19</v>
      </c>
      <c r="K199" s="286">
        <v>0</v>
      </c>
      <c r="L199" s="276">
        <v>230000000</v>
      </c>
      <c r="M199" s="264" t="s">
        <v>20</v>
      </c>
      <c r="N199" s="302" t="s">
        <v>25</v>
      </c>
      <c r="O199" s="276" t="s">
        <v>434</v>
      </c>
      <c r="P199" s="302" t="s">
        <v>435</v>
      </c>
      <c r="Q199" s="303" t="s">
        <v>572</v>
      </c>
      <c r="R199" s="286" t="s">
        <v>437</v>
      </c>
      <c r="S199" s="286">
        <v>168</v>
      </c>
      <c r="T199" s="259" t="s">
        <v>994</v>
      </c>
      <c r="U199" s="259">
        <v>26.3</v>
      </c>
      <c r="V199" s="305">
        <v>144000</v>
      </c>
      <c r="W199" s="306">
        <f t="shared" si="4"/>
        <v>3787200</v>
      </c>
      <c r="X199" s="314">
        <f t="shared" si="5"/>
        <v>4241664</v>
      </c>
      <c r="Y199" s="323"/>
      <c r="Z199" s="308">
        <v>2014</v>
      </c>
      <c r="AA199" s="286" t="s">
        <v>285</v>
      </c>
      <c r="AB199" s="309"/>
      <c r="AC199" s="310"/>
      <c r="AD199" s="311"/>
      <c r="AE199" s="320"/>
      <c r="AF199" s="320"/>
      <c r="AG199" s="320"/>
      <c r="AH199" s="320"/>
      <c r="AI199" s="320"/>
    </row>
    <row r="200" spans="1:35" s="321" customFormat="1" ht="76.5" x14ac:dyDescent="0.25">
      <c r="A200" s="286" t="s">
        <v>1011</v>
      </c>
      <c r="B200" s="301" t="s">
        <v>18</v>
      </c>
      <c r="C200" s="260" t="s">
        <v>1012</v>
      </c>
      <c r="D200" s="262" t="s">
        <v>991</v>
      </c>
      <c r="E200" s="262"/>
      <c r="F200" s="262" t="s">
        <v>1013</v>
      </c>
      <c r="G200" s="262"/>
      <c r="H200" s="262" t="s">
        <v>1014</v>
      </c>
      <c r="I200" s="262"/>
      <c r="J200" s="276" t="s">
        <v>19</v>
      </c>
      <c r="K200" s="286">
        <v>0</v>
      </c>
      <c r="L200" s="276">
        <v>230000000</v>
      </c>
      <c r="M200" s="264" t="s">
        <v>20</v>
      </c>
      <c r="N200" s="302" t="s">
        <v>25</v>
      </c>
      <c r="O200" s="276" t="s">
        <v>434</v>
      </c>
      <c r="P200" s="302" t="s">
        <v>435</v>
      </c>
      <c r="Q200" s="303" t="s">
        <v>572</v>
      </c>
      <c r="R200" s="286" t="s">
        <v>437</v>
      </c>
      <c r="S200" s="286">
        <v>168</v>
      </c>
      <c r="T200" s="259" t="s">
        <v>994</v>
      </c>
      <c r="U200" s="259">
        <v>7</v>
      </c>
      <c r="V200" s="305">
        <v>140000</v>
      </c>
      <c r="W200" s="306">
        <f t="shared" si="4"/>
        <v>980000</v>
      </c>
      <c r="X200" s="314">
        <f t="shared" si="5"/>
        <v>1097600</v>
      </c>
      <c r="Y200" s="323"/>
      <c r="Z200" s="308">
        <v>2014</v>
      </c>
      <c r="AA200" s="286" t="s">
        <v>285</v>
      </c>
      <c r="AB200" s="309"/>
      <c r="AC200" s="310"/>
      <c r="AD200" s="311"/>
      <c r="AE200" s="320"/>
      <c r="AF200" s="320"/>
      <c r="AG200" s="320"/>
      <c r="AH200" s="320"/>
      <c r="AI200" s="320"/>
    </row>
    <row r="201" spans="1:35" s="321" customFormat="1" ht="76.5" x14ac:dyDescent="0.25">
      <c r="A201" s="286" t="s">
        <v>1015</v>
      </c>
      <c r="B201" s="301" t="s">
        <v>18</v>
      </c>
      <c r="C201" s="260" t="s">
        <v>1016</v>
      </c>
      <c r="D201" s="262" t="s">
        <v>991</v>
      </c>
      <c r="E201" s="262"/>
      <c r="F201" s="262" t="s">
        <v>1017</v>
      </c>
      <c r="G201" s="262"/>
      <c r="H201" s="262" t="s">
        <v>1018</v>
      </c>
      <c r="I201" s="262"/>
      <c r="J201" s="276" t="s">
        <v>19</v>
      </c>
      <c r="K201" s="286">
        <v>0</v>
      </c>
      <c r="L201" s="276">
        <v>230000000</v>
      </c>
      <c r="M201" s="264" t="s">
        <v>20</v>
      </c>
      <c r="N201" s="302" t="s">
        <v>25</v>
      </c>
      <c r="O201" s="276" t="s">
        <v>434</v>
      </c>
      <c r="P201" s="302" t="s">
        <v>435</v>
      </c>
      <c r="Q201" s="303" t="s">
        <v>572</v>
      </c>
      <c r="R201" s="286" t="s">
        <v>437</v>
      </c>
      <c r="S201" s="286">
        <v>168</v>
      </c>
      <c r="T201" s="259" t="s">
        <v>994</v>
      </c>
      <c r="U201" s="259">
        <v>1</v>
      </c>
      <c r="V201" s="305">
        <v>135000</v>
      </c>
      <c r="W201" s="306">
        <f t="shared" si="4"/>
        <v>135000</v>
      </c>
      <c r="X201" s="314">
        <f t="shared" si="5"/>
        <v>151200</v>
      </c>
      <c r="Y201" s="323"/>
      <c r="Z201" s="308">
        <v>2014</v>
      </c>
      <c r="AA201" s="286" t="s">
        <v>285</v>
      </c>
      <c r="AB201" s="309"/>
      <c r="AC201" s="310"/>
      <c r="AD201" s="311"/>
      <c r="AE201" s="320"/>
      <c r="AF201" s="320"/>
      <c r="AG201" s="320"/>
      <c r="AH201" s="320"/>
      <c r="AI201" s="320"/>
    </row>
    <row r="202" spans="1:35" s="321" customFormat="1" ht="76.5" x14ac:dyDescent="0.25">
      <c r="A202" s="286" t="s">
        <v>1019</v>
      </c>
      <c r="B202" s="301" t="s">
        <v>18</v>
      </c>
      <c r="C202" s="260" t="s">
        <v>1020</v>
      </c>
      <c r="D202" s="262" t="s">
        <v>1021</v>
      </c>
      <c r="E202" s="262"/>
      <c r="F202" s="262" t="s">
        <v>1022</v>
      </c>
      <c r="G202" s="262"/>
      <c r="H202" s="262" t="s">
        <v>1023</v>
      </c>
      <c r="I202" s="262"/>
      <c r="J202" s="276" t="s">
        <v>19</v>
      </c>
      <c r="K202" s="286">
        <v>0</v>
      </c>
      <c r="L202" s="276">
        <v>230000000</v>
      </c>
      <c r="M202" s="264" t="s">
        <v>20</v>
      </c>
      <c r="N202" s="302" t="s">
        <v>25</v>
      </c>
      <c r="O202" s="276" t="s">
        <v>434</v>
      </c>
      <c r="P202" s="302" t="s">
        <v>435</v>
      </c>
      <c r="Q202" s="303" t="s">
        <v>572</v>
      </c>
      <c r="R202" s="286" t="s">
        <v>437</v>
      </c>
      <c r="S202" s="286">
        <v>168</v>
      </c>
      <c r="T202" s="259" t="s">
        <v>994</v>
      </c>
      <c r="U202" s="259">
        <v>0.1</v>
      </c>
      <c r="V202" s="305">
        <v>132000</v>
      </c>
      <c r="W202" s="306">
        <f t="shared" si="4"/>
        <v>13200</v>
      </c>
      <c r="X202" s="314">
        <f t="shared" si="5"/>
        <v>14784.000000000002</v>
      </c>
      <c r="Y202" s="323"/>
      <c r="Z202" s="308">
        <v>2014</v>
      </c>
      <c r="AA202" s="286" t="s">
        <v>285</v>
      </c>
      <c r="AB202" s="309"/>
      <c r="AC202" s="310"/>
      <c r="AD202" s="311"/>
      <c r="AE202" s="320"/>
      <c r="AF202" s="320"/>
      <c r="AG202" s="320"/>
      <c r="AH202" s="320"/>
      <c r="AI202" s="320"/>
    </row>
    <row r="203" spans="1:35" s="321" customFormat="1" ht="76.5" x14ac:dyDescent="0.25">
      <c r="A203" s="286" t="s">
        <v>1024</v>
      </c>
      <c r="B203" s="301" t="s">
        <v>18</v>
      </c>
      <c r="C203" s="260" t="s">
        <v>1025</v>
      </c>
      <c r="D203" s="262" t="s">
        <v>1021</v>
      </c>
      <c r="E203" s="262"/>
      <c r="F203" s="262" t="s">
        <v>1026</v>
      </c>
      <c r="G203" s="262"/>
      <c r="H203" s="262" t="s">
        <v>1027</v>
      </c>
      <c r="I203" s="262"/>
      <c r="J203" s="276" t="s">
        <v>19</v>
      </c>
      <c r="K203" s="286">
        <v>0</v>
      </c>
      <c r="L203" s="276">
        <v>230000000</v>
      </c>
      <c r="M203" s="264" t="s">
        <v>20</v>
      </c>
      <c r="N203" s="302" t="s">
        <v>25</v>
      </c>
      <c r="O203" s="276" t="s">
        <v>434</v>
      </c>
      <c r="P203" s="302" t="s">
        <v>435</v>
      </c>
      <c r="Q203" s="303" t="s">
        <v>572</v>
      </c>
      <c r="R203" s="286" t="s">
        <v>437</v>
      </c>
      <c r="S203" s="286">
        <v>168</v>
      </c>
      <c r="T203" s="259" t="s">
        <v>994</v>
      </c>
      <c r="U203" s="259">
        <v>1.4</v>
      </c>
      <c r="V203" s="305">
        <v>132000</v>
      </c>
      <c r="W203" s="306">
        <f t="shared" si="4"/>
        <v>184800</v>
      </c>
      <c r="X203" s="314">
        <f t="shared" si="5"/>
        <v>206976.00000000003</v>
      </c>
      <c r="Y203" s="323"/>
      <c r="Z203" s="308">
        <v>2014</v>
      </c>
      <c r="AA203" s="286" t="s">
        <v>285</v>
      </c>
      <c r="AB203" s="309"/>
      <c r="AC203" s="310"/>
      <c r="AD203" s="311"/>
      <c r="AE203" s="320"/>
      <c r="AF203" s="320"/>
      <c r="AG203" s="320"/>
      <c r="AH203" s="320"/>
      <c r="AI203" s="320"/>
    </row>
    <row r="204" spans="1:35" s="321" customFormat="1" ht="76.5" x14ac:dyDescent="0.25">
      <c r="A204" s="286" t="s">
        <v>1028</v>
      </c>
      <c r="B204" s="301" t="s">
        <v>18</v>
      </c>
      <c r="C204" s="260" t="s">
        <v>1029</v>
      </c>
      <c r="D204" s="262" t="s">
        <v>1021</v>
      </c>
      <c r="E204" s="262"/>
      <c r="F204" s="262" t="s">
        <v>1030</v>
      </c>
      <c r="G204" s="262"/>
      <c r="H204" s="262" t="s">
        <v>1031</v>
      </c>
      <c r="I204" s="262"/>
      <c r="J204" s="276" t="s">
        <v>19</v>
      </c>
      <c r="K204" s="286">
        <v>0</v>
      </c>
      <c r="L204" s="276">
        <v>230000000</v>
      </c>
      <c r="M204" s="264" t="s">
        <v>20</v>
      </c>
      <c r="N204" s="302" t="s">
        <v>25</v>
      </c>
      <c r="O204" s="276" t="s">
        <v>434</v>
      </c>
      <c r="P204" s="302" t="s">
        <v>435</v>
      </c>
      <c r="Q204" s="303" t="s">
        <v>572</v>
      </c>
      <c r="R204" s="286" t="s">
        <v>437</v>
      </c>
      <c r="S204" s="286">
        <v>168</v>
      </c>
      <c r="T204" s="259" t="s">
        <v>994</v>
      </c>
      <c r="U204" s="259">
        <v>4</v>
      </c>
      <c r="V204" s="305">
        <v>132000</v>
      </c>
      <c r="W204" s="306">
        <f t="shared" si="4"/>
        <v>528000</v>
      </c>
      <c r="X204" s="314">
        <f t="shared" si="5"/>
        <v>591360</v>
      </c>
      <c r="Y204" s="323"/>
      <c r="Z204" s="308">
        <v>2014</v>
      </c>
      <c r="AA204" s="286" t="s">
        <v>285</v>
      </c>
      <c r="AB204" s="309"/>
      <c r="AC204" s="310"/>
      <c r="AD204" s="311"/>
      <c r="AE204" s="320"/>
      <c r="AF204" s="320"/>
      <c r="AG204" s="320"/>
      <c r="AH204" s="320"/>
      <c r="AI204" s="320"/>
    </row>
    <row r="205" spans="1:35" s="321" customFormat="1" ht="76.5" x14ac:dyDescent="0.25">
      <c r="A205" s="286" t="s">
        <v>1032</v>
      </c>
      <c r="B205" s="301" t="s">
        <v>18</v>
      </c>
      <c r="C205" s="260" t="s">
        <v>1033</v>
      </c>
      <c r="D205" s="262" t="s">
        <v>1021</v>
      </c>
      <c r="E205" s="262"/>
      <c r="F205" s="262" t="s">
        <v>1034</v>
      </c>
      <c r="G205" s="262"/>
      <c r="H205" s="262" t="s">
        <v>1035</v>
      </c>
      <c r="I205" s="262"/>
      <c r="J205" s="276" t="s">
        <v>19</v>
      </c>
      <c r="K205" s="286">
        <v>0</v>
      </c>
      <c r="L205" s="276">
        <v>230000000</v>
      </c>
      <c r="M205" s="264" t="s">
        <v>20</v>
      </c>
      <c r="N205" s="302" t="s">
        <v>25</v>
      </c>
      <c r="O205" s="276" t="s">
        <v>434</v>
      </c>
      <c r="P205" s="302" t="s">
        <v>435</v>
      </c>
      <c r="Q205" s="303" t="s">
        <v>572</v>
      </c>
      <c r="R205" s="286" t="s">
        <v>437</v>
      </c>
      <c r="S205" s="286">
        <v>168</v>
      </c>
      <c r="T205" s="259" t="s">
        <v>994</v>
      </c>
      <c r="U205" s="259">
        <v>9</v>
      </c>
      <c r="V205" s="305">
        <v>132000</v>
      </c>
      <c r="W205" s="306">
        <f t="shared" si="4"/>
        <v>1188000</v>
      </c>
      <c r="X205" s="314">
        <f t="shared" si="5"/>
        <v>1330560.0000000002</v>
      </c>
      <c r="Y205" s="323"/>
      <c r="Z205" s="308">
        <v>2014</v>
      </c>
      <c r="AA205" s="286" t="s">
        <v>285</v>
      </c>
      <c r="AB205" s="309"/>
      <c r="AC205" s="310"/>
      <c r="AD205" s="311"/>
      <c r="AE205" s="320"/>
      <c r="AF205" s="320"/>
      <c r="AG205" s="320"/>
      <c r="AH205" s="320"/>
      <c r="AI205" s="320"/>
    </row>
    <row r="206" spans="1:35" s="321" customFormat="1" ht="76.5" x14ac:dyDescent="0.25">
      <c r="A206" s="286" t="s">
        <v>1036</v>
      </c>
      <c r="B206" s="301" t="s">
        <v>18</v>
      </c>
      <c r="C206" s="260" t="s">
        <v>1037</v>
      </c>
      <c r="D206" s="262" t="s">
        <v>1021</v>
      </c>
      <c r="E206" s="262"/>
      <c r="F206" s="262" t="s">
        <v>1038</v>
      </c>
      <c r="G206" s="262"/>
      <c r="H206" s="262" t="s">
        <v>1039</v>
      </c>
      <c r="I206" s="262"/>
      <c r="J206" s="276" t="s">
        <v>19</v>
      </c>
      <c r="K206" s="286">
        <v>0</v>
      </c>
      <c r="L206" s="276">
        <v>230000000</v>
      </c>
      <c r="M206" s="264" t="s">
        <v>20</v>
      </c>
      <c r="N206" s="302" t="s">
        <v>25</v>
      </c>
      <c r="O206" s="276" t="s">
        <v>434</v>
      </c>
      <c r="P206" s="302" t="s">
        <v>435</v>
      </c>
      <c r="Q206" s="303" t="s">
        <v>572</v>
      </c>
      <c r="R206" s="286" t="s">
        <v>437</v>
      </c>
      <c r="S206" s="286">
        <v>168</v>
      </c>
      <c r="T206" s="259" t="s">
        <v>994</v>
      </c>
      <c r="U206" s="259">
        <v>5</v>
      </c>
      <c r="V206" s="305">
        <v>132000</v>
      </c>
      <c r="W206" s="306">
        <f t="shared" si="4"/>
        <v>660000</v>
      </c>
      <c r="X206" s="314">
        <f t="shared" si="5"/>
        <v>739200.00000000012</v>
      </c>
      <c r="Y206" s="323"/>
      <c r="Z206" s="308">
        <v>2014</v>
      </c>
      <c r="AA206" s="286" t="s">
        <v>285</v>
      </c>
      <c r="AB206" s="309"/>
      <c r="AC206" s="310"/>
      <c r="AD206" s="311"/>
      <c r="AE206" s="320"/>
      <c r="AF206" s="320"/>
      <c r="AG206" s="320"/>
      <c r="AH206" s="320"/>
      <c r="AI206" s="320"/>
    </row>
    <row r="207" spans="1:35" s="321" customFormat="1" ht="76.5" x14ac:dyDescent="0.25">
      <c r="A207" s="286" t="s">
        <v>1040</v>
      </c>
      <c r="B207" s="301" t="s">
        <v>18</v>
      </c>
      <c r="C207" s="260" t="s">
        <v>1041</v>
      </c>
      <c r="D207" s="262" t="s">
        <v>1021</v>
      </c>
      <c r="E207" s="262"/>
      <c r="F207" s="262" t="s">
        <v>1042</v>
      </c>
      <c r="G207" s="262"/>
      <c r="H207" s="262" t="s">
        <v>1043</v>
      </c>
      <c r="I207" s="262"/>
      <c r="J207" s="276" t="s">
        <v>19</v>
      </c>
      <c r="K207" s="286">
        <v>0</v>
      </c>
      <c r="L207" s="276">
        <v>230000000</v>
      </c>
      <c r="M207" s="264" t="s">
        <v>20</v>
      </c>
      <c r="N207" s="302" t="s">
        <v>25</v>
      </c>
      <c r="O207" s="276" t="s">
        <v>434</v>
      </c>
      <c r="P207" s="302" t="s">
        <v>435</v>
      </c>
      <c r="Q207" s="303" t="s">
        <v>572</v>
      </c>
      <c r="R207" s="286" t="s">
        <v>437</v>
      </c>
      <c r="S207" s="286">
        <v>168</v>
      </c>
      <c r="T207" s="259" t="s">
        <v>994</v>
      </c>
      <c r="U207" s="259">
        <v>2</v>
      </c>
      <c r="V207" s="305">
        <v>142857.14285714284</v>
      </c>
      <c r="W207" s="306">
        <f t="shared" si="4"/>
        <v>285714.28571428568</v>
      </c>
      <c r="X207" s="314">
        <f t="shared" si="5"/>
        <v>320000</v>
      </c>
      <c r="Y207" s="323"/>
      <c r="Z207" s="308">
        <v>2014</v>
      </c>
      <c r="AA207" s="286" t="s">
        <v>285</v>
      </c>
      <c r="AB207" s="309"/>
      <c r="AC207" s="310"/>
      <c r="AD207" s="311"/>
      <c r="AE207" s="320"/>
      <c r="AF207" s="320"/>
      <c r="AG207" s="320"/>
      <c r="AH207" s="320"/>
      <c r="AI207" s="320"/>
    </row>
    <row r="208" spans="1:35" s="321" customFormat="1" ht="76.5" x14ac:dyDescent="0.25">
      <c r="A208" s="286" t="s">
        <v>1044</v>
      </c>
      <c r="B208" s="301" t="s">
        <v>18</v>
      </c>
      <c r="C208" s="260" t="s">
        <v>1045</v>
      </c>
      <c r="D208" s="262" t="s">
        <v>1021</v>
      </c>
      <c r="E208" s="262"/>
      <c r="F208" s="262" t="s">
        <v>1046</v>
      </c>
      <c r="G208" s="262"/>
      <c r="H208" s="262" t="s">
        <v>1047</v>
      </c>
      <c r="I208" s="262"/>
      <c r="J208" s="276" t="s">
        <v>19</v>
      </c>
      <c r="K208" s="286">
        <v>0</v>
      </c>
      <c r="L208" s="276">
        <v>230000000</v>
      </c>
      <c r="M208" s="264" t="s">
        <v>20</v>
      </c>
      <c r="N208" s="302" t="s">
        <v>25</v>
      </c>
      <c r="O208" s="276" t="s">
        <v>434</v>
      </c>
      <c r="P208" s="302" t="s">
        <v>435</v>
      </c>
      <c r="Q208" s="303" t="s">
        <v>572</v>
      </c>
      <c r="R208" s="286" t="s">
        <v>437</v>
      </c>
      <c r="S208" s="286">
        <v>168</v>
      </c>
      <c r="T208" s="259" t="s">
        <v>994</v>
      </c>
      <c r="U208" s="259">
        <v>7.5</v>
      </c>
      <c r="V208" s="305">
        <v>132000</v>
      </c>
      <c r="W208" s="306">
        <f t="shared" si="4"/>
        <v>990000</v>
      </c>
      <c r="X208" s="314">
        <f t="shared" si="5"/>
        <v>1108800</v>
      </c>
      <c r="Y208" s="323"/>
      <c r="Z208" s="308">
        <v>2014</v>
      </c>
      <c r="AA208" s="286" t="s">
        <v>285</v>
      </c>
      <c r="AB208" s="309"/>
      <c r="AC208" s="310"/>
      <c r="AD208" s="311"/>
      <c r="AE208" s="320"/>
      <c r="AF208" s="320"/>
      <c r="AG208" s="320"/>
      <c r="AH208" s="320"/>
      <c r="AI208" s="320"/>
    </row>
    <row r="209" spans="1:35" s="321" customFormat="1" ht="76.5" x14ac:dyDescent="0.25">
      <c r="A209" s="286" t="s">
        <v>1048</v>
      </c>
      <c r="B209" s="301" t="s">
        <v>18</v>
      </c>
      <c r="C209" s="260" t="s">
        <v>1049</v>
      </c>
      <c r="D209" s="262" t="s">
        <v>1021</v>
      </c>
      <c r="E209" s="262"/>
      <c r="F209" s="262" t="s">
        <v>1050</v>
      </c>
      <c r="G209" s="262"/>
      <c r="H209" s="262" t="s">
        <v>1051</v>
      </c>
      <c r="I209" s="262"/>
      <c r="J209" s="276" t="s">
        <v>19</v>
      </c>
      <c r="K209" s="286">
        <v>0</v>
      </c>
      <c r="L209" s="276">
        <v>230000000</v>
      </c>
      <c r="M209" s="264" t="s">
        <v>20</v>
      </c>
      <c r="N209" s="302" t="s">
        <v>25</v>
      </c>
      <c r="O209" s="276" t="s">
        <v>434</v>
      </c>
      <c r="P209" s="302" t="s">
        <v>435</v>
      </c>
      <c r="Q209" s="303" t="s">
        <v>572</v>
      </c>
      <c r="R209" s="286" t="s">
        <v>437</v>
      </c>
      <c r="S209" s="286">
        <v>168</v>
      </c>
      <c r="T209" s="259" t="s">
        <v>994</v>
      </c>
      <c r="U209" s="259">
        <v>3</v>
      </c>
      <c r="V209" s="305">
        <v>142857.14285714284</v>
      </c>
      <c r="W209" s="306">
        <f t="shared" si="4"/>
        <v>428571.42857142852</v>
      </c>
      <c r="X209" s="314">
        <f t="shared" si="5"/>
        <v>480000</v>
      </c>
      <c r="Y209" s="323"/>
      <c r="Z209" s="308">
        <v>2014</v>
      </c>
      <c r="AA209" s="286" t="s">
        <v>285</v>
      </c>
      <c r="AB209" s="309"/>
      <c r="AC209" s="310"/>
      <c r="AD209" s="311"/>
      <c r="AE209" s="320"/>
      <c r="AF209" s="320"/>
      <c r="AG209" s="320"/>
      <c r="AH209" s="320"/>
      <c r="AI209" s="320"/>
    </row>
    <row r="210" spans="1:35" s="321" customFormat="1" ht="76.5" x14ac:dyDescent="0.25">
      <c r="A210" s="286" t="s">
        <v>1052</v>
      </c>
      <c r="B210" s="301" t="s">
        <v>18</v>
      </c>
      <c r="C210" s="260" t="s">
        <v>1053</v>
      </c>
      <c r="D210" s="262" t="s">
        <v>1021</v>
      </c>
      <c r="E210" s="262"/>
      <c r="F210" s="262" t="s">
        <v>1054</v>
      </c>
      <c r="G210" s="262"/>
      <c r="H210" s="262" t="s">
        <v>1055</v>
      </c>
      <c r="I210" s="262"/>
      <c r="J210" s="276" t="s">
        <v>19</v>
      </c>
      <c r="K210" s="286">
        <v>0</v>
      </c>
      <c r="L210" s="276">
        <v>230000000</v>
      </c>
      <c r="M210" s="264" t="s">
        <v>20</v>
      </c>
      <c r="N210" s="302" t="s">
        <v>25</v>
      </c>
      <c r="O210" s="276" t="s">
        <v>434</v>
      </c>
      <c r="P210" s="302" t="s">
        <v>435</v>
      </c>
      <c r="Q210" s="303" t="s">
        <v>572</v>
      </c>
      <c r="R210" s="286" t="s">
        <v>437</v>
      </c>
      <c r="S210" s="286">
        <v>168</v>
      </c>
      <c r="T210" s="259" t="s">
        <v>994</v>
      </c>
      <c r="U210" s="259">
        <v>0.5</v>
      </c>
      <c r="V210" s="305">
        <v>139285.71428571426</v>
      </c>
      <c r="W210" s="306">
        <f t="shared" si="4"/>
        <v>69642.85714285713</v>
      </c>
      <c r="X210" s="314">
        <f t="shared" si="5"/>
        <v>78000</v>
      </c>
      <c r="Y210" s="323"/>
      <c r="Z210" s="308">
        <v>2014</v>
      </c>
      <c r="AA210" s="286" t="s">
        <v>285</v>
      </c>
      <c r="AB210" s="309"/>
      <c r="AC210" s="310"/>
      <c r="AD210" s="311"/>
      <c r="AE210" s="320"/>
      <c r="AF210" s="320"/>
      <c r="AG210" s="320"/>
      <c r="AH210" s="320"/>
      <c r="AI210" s="320"/>
    </row>
    <row r="211" spans="1:35" s="321" customFormat="1" ht="76.5" x14ac:dyDescent="0.25">
      <c r="A211" s="286" t="s">
        <v>1056</v>
      </c>
      <c r="B211" s="301" t="s">
        <v>18</v>
      </c>
      <c r="C211" s="260" t="s">
        <v>1057</v>
      </c>
      <c r="D211" s="262" t="s">
        <v>1021</v>
      </c>
      <c r="E211" s="262"/>
      <c r="F211" s="262" t="s">
        <v>1058</v>
      </c>
      <c r="G211" s="262"/>
      <c r="H211" s="262" t="s">
        <v>1059</v>
      </c>
      <c r="I211" s="262"/>
      <c r="J211" s="276" t="s">
        <v>19</v>
      </c>
      <c r="K211" s="286">
        <v>0</v>
      </c>
      <c r="L211" s="276">
        <v>230000000</v>
      </c>
      <c r="M211" s="264" t="s">
        <v>20</v>
      </c>
      <c r="N211" s="302" t="s">
        <v>25</v>
      </c>
      <c r="O211" s="276" t="s">
        <v>434</v>
      </c>
      <c r="P211" s="302" t="s">
        <v>435</v>
      </c>
      <c r="Q211" s="303" t="s">
        <v>572</v>
      </c>
      <c r="R211" s="286" t="s">
        <v>437</v>
      </c>
      <c r="S211" s="286">
        <v>168</v>
      </c>
      <c r="T211" s="259" t="s">
        <v>994</v>
      </c>
      <c r="U211" s="259">
        <v>1</v>
      </c>
      <c r="V211" s="305">
        <v>139285.71428571426</v>
      </c>
      <c r="W211" s="306">
        <f t="shared" si="4"/>
        <v>139285.71428571426</v>
      </c>
      <c r="X211" s="314">
        <f t="shared" si="5"/>
        <v>156000</v>
      </c>
      <c r="Y211" s="323"/>
      <c r="Z211" s="308">
        <v>2014</v>
      </c>
      <c r="AA211" s="286" t="s">
        <v>285</v>
      </c>
      <c r="AB211" s="309"/>
      <c r="AC211" s="310"/>
      <c r="AD211" s="311"/>
      <c r="AE211" s="320"/>
      <c r="AF211" s="320"/>
      <c r="AG211" s="320"/>
      <c r="AH211" s="320"/>
      <c r="AI211" s="320"/>
    </row>
    <row r="212" spans="1:35" s="321" customFormat="1" ht="76.5" x14ac:dyDescent="0.25">
      <c r="A212" s="286" t="s">
        <v>1060</v>
      </c>
      <c r="B212" s="301" t="s">
        <v>18</v>
      </c>
      <c r="C212" s="260" t="s">
        <v>1061</v>
      </c>
      <c r="D212" s="262" t="s">
        <v>1021</v>
      </c>
      <c r="E212" s="262"/>
      <c r="F212" s="262" t="s">
        <v>1062</v>
      </c>
      <c r="G212" s="262"/>
      <c r="H212" s="262" t="s">
        <v>1063</v>
      </c>
      <c r="I212" s="262"/>
      <c r="J212" s="276" t="s">
        <v>19</v>
      </c>
      <c r="K212" s="286">
        <v>0</v>
      </c>
      <c r="L212" s="276">
        <v>230000000</v>
      </c>
      <c r="M212" s="264" t="s">
        <v>20</v>
      </c>
      <c r="N212" s="302" t="s">
        <v>25</v>
      </c>
      <c r="O212" s="276" t="s">
        <v>434</v>
      </c>
      <c r="P212" s="302" t="s">
        <v>435</v>
      </c>
      <c r="Q212" s="303" t="s">
        <v>572</v>
      </c>
      <c r="R212" s="286" t="s">
        <v>437</v>
      </c>
      <c r="S212" s="286">
        <v>168</v>
      </c>
      <c r="T212" s="259" t="s">
        <v>994</v>
      </c>
      <c r="U212" s="259">
        <v>1</v>
      </c>
      <c r="V212" s="305">
        <v>142857.14285714284</v>
      </c>
      <c r="W212" s="306">
        <f t="shared" si="4"/>
        <v>142857.14285714284</v>
      </c>
      <c r="X212" s="314">
        <f t="shared" si="5"/>
        <v>160000</v>
      </c>
      <c r="Y212" s="323"/>
      <c r="Z212" s="308">
        <v>2014</v>
      </c>
      <c r="AA212" s="286" t="s">
        <v>285</v>
      </c>
      <c r="AB212" s="309"/>
      <c r="AC212" s="310"/>
      <c r="AD212" s="311"/>
      <c r="AE212" s="320"/>
      <c r="AF212" s="320"/>
      <c r="AG212" s="320"/>
      <c r="AH212" s="320"/>
      <c r="AI212" s="320"/>
    </row>
    <row r="213" spans="1:35" s="321" customFormat="1" ht="76.5" x14ac:dyDescent="0.25">
      <c r="A213" s="286" t="s">
        <v>1064</v>
      </c>
      <c r="B213" s="301" t="s">
        <v>18</v>
      </c>
      <c r="C213" s="322" t="s">
        <v>1065</v>
      </c>
      <c r="D213" s="262" t="s">
        <v>1066</v>
      </c>
      <c r="E213" s="262"/>
      <c r="F213" s="262" t="s">
        <v>1067</v>
      </c>
      <c r="G213" s="262"/>
      <c r="H213" s="262" t="s">
        <v>1068</v>
      </c>
      <c r="I213" s="262"/>
      <c r="J213" s="276" t="s">
        <v>19</v>
      </c>
      <c r="K213" s="286">
        <v>0</v>
      </c>
      <c r="L213" s="276">
        <v>230000000</v>
      </c>
      <c r="M213" s="264" t="s">
        <v>20</v>
      </c>
      <c r="N213" s="302" t="s">
        <v>25</v>
      </c>
      <c r="O213" s="276" t="s">
        <v>434</v>
      </c>
      <c r="P213" s="302" t="s">
        <v>435</v>
      </c>
      <c r="Q213" s="303" t="s">
        <v>572</v>
      </c>
      <c r="R213" s="286" t="s">
        <v>437</v>
      </c>
      <c r="S213" s="286">
        <v>168</v>
      </c>
      <c r="T213" s="259" t="s">
        <v>994</v>
      </c>
      <c r="U213" s="259">
        <v>14</v>
      </c>
      <c r="V213" s="305">
        <v>145000</v>
      </c>
      <c r="W213" s="306">
        <f t="shared" si="4"/>
        <v>2030000</v>
      </c>
      <c r="X213" s="314">
        <f t="shared" si="5"/>
        <v>2273600</v>
      </c>
      <c r="Y213" s="323"/>
      <c r="Z213" s="308">
        <v>2014</v>
      </c>
      <c r="AA213" s="286" t="s">
        <v>285</v>
      </c>
      <c r="AB213" s="309"/>
      <c r="AC213" s="310"/>
      <c r="AD213" s="311"/>
      <c r="AE213" s="320"/>
      <c r="AF213" s="320"/>
      <c r="AG213" s="320"/>
      <c r="AH213" s="320"/>
      <c r="AI213" s="320"/>
    </row>
    <row r="214" spans="1:35" s="321" customFormat="1" ht="76.5" x14ac:dyDescent="0.25">
      <c r="A214" s="286" t="s">
        <v>1069</v>
      </c>
      <c r="B214" s="301" t="s">
        <v>18</v>
      </c>
      <c r="C214" s="322" t="s">
        <v>1070</v>
      </c>
      <c r="D214" s="262" t="s">
        <v>1066</v>
      </c>
      <c r="E214" s="262"/>
      <c r="F214" s="262" t="s">
        <v>1071</v>
      </c>
      <c r="G214" s="262"/>
      <c r="H214" s="262" t="s">
        <v>1072</v>
      </c>
      <c r="I214" s="262"/>
      <c r="J214" s="276" t="s">
        <v>19</v>
      </c>
      <c r="K214" s="286">
        <v>0</v>
      </c>
      <c r="L214" s="276">
        <v>230000000</v>
      </c>
      <c r="M214" s="264" t="s">
        <v>20</v>
      </c>
      <c r="N214" s="302" t="s">
        <v>25</v>
      </c>
      <c r="O214" s="276" t="s">
        <v>434</v>
      </c>
      <c r="P214" s="302" t="s">
        <v>435</v>
      </c>
      <c r="Q214" s="303" t="s">
        <v>572</v>
      </c>
      <c r="R214" s="286" t="s">
        <v>437</v>
      </c>
      <c r="S214" s="286">
        <v>168</v>
      </c>
      <c r="T214" s="259" t="s">
        <v>994</v>
      </c>
      <c r="U214" s="259">
        <v>20</v>
      </c>
      <c r="V214" s="305">
        <v>145000</v>
      </c>
      <c r="W214" s="306">
        <f t="shared" si="4"/>
        <v>2900000</v>
      </c>
      <c r="X214" s="314">
        <f t="shared" si="5"/>
        <v>3248000.0000000005</v>
      </c>
      <c r="Y214" s="323"/>
      <c r="Z214" s="308">
        <v>2014</v>
      </c>
      <c r="AA214" s="286" t="s">
        <v>285</v>
      </c>
      <c r="AB214" s="309"/>
      <c r="AC214" s="310"/>
      <c r="AD214" s="311"/>
      <c r="AE214" s="320"/>
      <c r="AF214" s="320"/>
      <c r="AG214" s="320"/>
      <c r="AH214" s="320"/>
      <c r="AI214" s="320"/>
    </row>
    <row r="215" spans="1:35" s="321" customFormat="1" ht="76.5" x14ac:dyDescent="0.25">
      <c r="A215" s="286" t="s">
        <v>1073</v>
      </c>
      <c r="B215" s="301" t="s">
        <v>18</v>
      </c>
      <c r="C215" s="260" t="s">
        <v>1074</v>
      </c>
      <c r="D215" s="262" t="s">
        <v>1066</v>
      </c>
      <c r="E215" s="262"/>
      <c r="F215" s="262" t="s">
        <v>1075</v>
      </c>
      <c r="G215" s="262"/>
      <c r="H215" s="262" t="s">
        <v>1076</v>
      </c>
      <c r="I215" s="262"/>
      <c r="J215" s="276" t="s">
        <v>19</v>
      </c>
      <c r="K215" s="286">
        <v>0</v>
      </c>
      <c r="L215" s="276">
        <v>230000000</v>
      </c>
      <c r="M215" s="264" t="s">
        <v>20</v>
      </c>
      <c r="N215" s="302" t="s">
        <v>25</v>
      </c>
      <c r="O215" s="276" t="s">
        <v>434</v>
      </c>
      <c r="P215" s="302" t="s">
        <v>435</v>
      </c>
      <c r="Q215" s="303" t="s">
        <v>572</v>
      </c>
      <c r="R215" s="286" t="s">
        <v>437</v>
      </c>
      <c r="S215" s="286">
        <v>168</v>
      </c>
      <c r="T215" s="259" t="s">
        <v>994</v>
      </c>
      <c r="U215" s="259">
        <v>3</v>
      </c>
      <c r="V215" s="305">
        <v>145000</v>
      </c>
      <c r="W215" s="306">
        <f t="shared" si="4"/>
        <v>435000</v>
      </c>
      <c r="X215" s="314">
        <f t="shared" si="5"/>
        <v>487200.00000000006</v>
      </c>
      <c r="Y215" s="323"/>
      <c r="Z215" s="308">
        <v>2014</v>
      </c>
      <c r="AA215" s="286" t="s">
        <v>285</v>
      </c>
      <c r="AB215" s="309"/>
      <c r="AC215" s="310"/>
      <c r="AD215" s="311"/>
      <c r="AE215" s="320"/>
      <c r="AF215" s="320"/>
      <c r="AG215" s="320"/>
      <c r="AH215" s="320"/>
      <c r="AI215" s="320"/>
    </row>
    <row r="216" spans="1:35" s="321" customFormat="1" ht="76.5" x14ac:dyDescent="0.25">
      <c r="A216" s="286" t="s">
        <v>1077</v>
      </c>
      <c r="B216" s="301" t="s">
        <v>18</v>
      </c>
      <c r="C216" s="260" t="s">
        <v>1078</v>
      </c>
      <c r="D216" s="262" t="s">
        <v>1066</v>
      </c>
      <c r="E216" s="262"/>
      <c r="F216" s="262" t="s">
        <v>1079</v>
      </c>
      <c r="G216" s="262"/>
      <c r="H216" s="262" t="s">
        <v>1080</v>
      </c>
      <c r="I216" s="262"/>
      <c r="J216" s="276" t="s">
        <v>19</v>
      </c>
      <c r="K216" s="286">
        <v>0</v>
      </c>
      <c r="L216" s="276">
        <v>230000000</v>
      </c>
      <c r="M216" s="264" t="s">
        <v>20</v>
      </c>
      <c r="N216" s="302" t="s">
        <v>25</v>
      </c>
      <c r="O216" s="276" t="s">
        <v>434</v>
      </c>
      <c r="P216" s="302" t="s">
        <v>435</v>
      </c>
      <c r="Q216" s="303" t="s">
        <v>572</v>
      </c>
      <c r="R216" s="286" t="s">
        <v>437</v>
      </c>
      <c r="S216" s="286">
        <v>168</v>
      </c>
      <c r="T216" s="259" t="s">
        <v>994</v>
      </c>
      <c r="U216" s="259">
        <v>3</v>
      </c>
      <c r="V216" s="305">
        <v>145000</v>
      </c>
      <c r="W216" s="306">
        <f t="shared" si="4"/>
        <v>435000</v>
      </c>
      <c r="X216" s="314">
        <f t="shared" si="5"/>
        <v>487200.00000000006</v>
      </c>
      <c r="Y216" s="323"/>
      <c r="Z216" s="308">
        <v>2014</v>
      </c>
      <c r="AA216" s="286" t="s">
        <v>285</v>
      </c>
      <c r="AB216" s="309"/>
      <c r="AC216" s="310"/>
      <c r="AD216" s="311"/>
      <c r="AE216" s="320"/>
      <c r="AF216" s="320"/>
      <c r="AG216" s="320"/>
      <c r="AH216" s="320"/>
      <c r="AI216" s="320"/>
    </row>
    <row r="217" spans="1:35" s="321" customFormat="1" ht="76.5" x14ac:dyDescent="0.25">
      <c r="A217" s="286" t="s">
        <v>1081</v>
      </c>
      <c r="B217" s="301" t="s">
        <v>18</v>
      </c>
      <c r="C217" s="322" t="s">
        <v>1082</v>
      </c>
      <c r="D217" s="262" t="s">
        <v>1066</v>
      </c>
      <c r="E217" s="262"/>
      <c r="F217" s="262" t="s">
        <v>1083</v>
      </c>
      <c r="G217" s="262"/>
      <c r="H217" s="262" t="s">
        <v>1084</v>
      </c>
      <c r="I217" s="262"/>
      <c r="J217" s="276" t="s">
        <v>19</v>
      </c>
      <c r="K217" s="286">
        <v>0</v>
      </c>
      <c r="L217" s="276">
        <v>230000000</v>
      </c>
      <c r="M217" s="264" t="s">
        <v>20</v>
      </c>
      <c r="N217" s="302" t="s">
        <v>25</v>
      </c>
      <c r="O217" s="276" t="s">
        <v>434</v>
      </c>
      <c r="P217" s="302" t="s">
        <v>435</v>
      </c>
      <c r="Q217" s="303" t="s">
        <v>572</v>
      </c>
      <c r="R217" s="286" t="s">
        <v>437</v>
      </c>
      <c r="S217" s="286">
        <v>168</v>
      </c>
      <c r="T217" s="259" t="s">
        <v>994</v>
      </c>
      <c r="U217" s="259">
        <v>11</v>
      </c>
      <c r="V217" s="305">
        <v>150000</v>
      </c>
      <c r="W217" s="306">
        <f t="shared" si="4"/>
        <v>1650000</v>
      </c>
      <c r="X217" s="314">
        <f t="shared" si="5"/>
        <v>1848000.0000000002</v>
      </c>
      <c r="Y217" s="323"/>
      <c r="Z217" s="308">
        <v>2014</v>
      </c>
      <c r="AA217" s="286" t="s">
        <v>285</v>
      </c>
      <c r="AB217" s="309"/>
      <c r="AC217" s="310"/>
      <c r="AD217" s="311"/>
      <c r="AE217" s="320"/>
      <c r="AF217" s="320"/>
      <c r="AG217" s="320"/>
      <c r="AH217" s="320"/>
      <c r="AI217" s="320"/>
    </row>
    <row r="218" spans="1:35" s="321" customFormat="1" ht="76.5" x14ac:dyDescent="0.25">
      <c r="A218" s="286" t="s">
        <v>1085</v>
      </c>
      <c r="B218" s="301" t="s">
        <v>18</v>
      </c>
      <c r="C218" s="322" t="s">
        <v>1086</v>
      </c>
      <c r="D218" s="262" t="s">
        <v>1087</v>
      </c>
      <c r="E218" s="262"/>
      <c r="F218" s="262" t="s">
        <v>1088</v>
      </c>
      <c r="G218" s="262"/>
      <c r="H218" s="262" t="s">
        <v>1089</v>
      </c>
      <c r="I218" s="262"/>
      <c r="J218" s="276" t="s">
        <v>19</v>
      </c>
      <c r="K218" s="286">
        <v>45</v>
      </c>
      <c r="L218" s="276">
        <v>230000000</v>
      </c>
      <c r="M218" s="264" t="s">
        <v>20</v>
      </c>
      <c r="N218" s="302" t="s">
        <v>25</v>
      </c>
      <c r="O218" s="276" t="s">
        <v>434</v>
      </c>
      <c r="P218" s="302" t="s">
        <v>435</v>
      </c>
      <c r="Q218" s="303" t="s">
        <v>572</v>
      </c>
      <c r="R218" s="302" t="s">
        <v>471</v>
      </c>
      <c r="S218" s="259" t="s">
        <v>674</v>
      </c>
      <c r="T218" s="286" t="s">
        <v>675</v>
      </c>
      <c r="U218" s="259">
        <v>70</v>
      </c>
      <c r="V218" s="305">
        <v>2589.2857142857142</v>
      </c>
      <c r="W218" s="306">
        <f t="shared" si="4"/>
        <v>181250</v>
      </c>
      <c r="X218" s="314">
        <f t="shared" si="5"/>
        <v>203000.00000000003</v>
      </c>
      <c r="Y218" s="286" t="s">
        <v>473</v>
      </c>
      <c r="Z218" s="308">
        <v>2014</v>
      </c>
      <c r="AA218" s="286" t="s">
        <v>285</v>
      </c>
      <c r="AB218" s="309"/>
      <c r="AC218" s="310"/>
      <c r="AD218" s="311"/>
      <c r="AE218" s="320"/>
      <c r="AF218" s="320"/>
      <c r="AG218" s="320"/>
      <c r="AH218" s="320"/>
      <c r="AI218" s="320"/>
    </row>
    <row r="219" spans="1:35" s="321" customFormat="1" ht="76.5" x14ac:dyDescent="0.25">
      <c r="A219" s="286" t="s">
        <v>1090</v>
      </c>
      <c r="B219" s="301" t="s">
        <v>18</v>
      </c>
      <c r="C219" s="260" t="s">
        <v>1091</v>
      </c>
      <c r="D219" s="262" t="s">
        <v>1092</v>
      </c>
      <c r="E219" s="262"/>
      <c r="F219" s="262" t="s">
        <v>1093</v>
      </c>
      <c r="G219" s="262"/>
      <c r="H219" s="262" t="s">
        <v>1094</v>
      </c>
      <c r="I219" s="262"/>
      <c r="J219" s="276" t="s">
        <v>24</v>
      </c>
      <c r="K219" s="286">
        <v>45</v>
      </c>
      <c r="L219" s="276">
        <v>230000000</v>
      </c>
      <c r="M219" s="264" t="s">
        <v>20</v>
      </c>
      <c r="N219" s="302" t="s">
        <v>25</v>
      </c>
      <c r="O219" s="276" t="s">
        <v>434</v>
      </c>
      <c r="P219" s="302" t="s">
        <v>435</v>
      </c>
      <c r="Q219" s="303" t="s">
        <v>572</v>
      </c>
      <c r="R219" s="286" t="s">
        <v>471</v>
      </c>
      <c r="S219" s="259">
        <v>796</v>
      </c>
      <c r="T219" s="259" t="s">
        <v>438</v>
      </c>
      <c r="U219" s="259">
        <v>1600</v>
      </c>
      <c r="V219" s="305">
        <v>180</v>
      </c>
      <c r="W219" s="306">
        <f t="shared" si="4"/>
        <v>288000</v>
      </c>
      <c r="X219" s="314">
        <f t="shared" si="5"/>
        <v>322560.00000000006</v>
      </c>
      <c r="Y219" s="286" t="s">
        <v>473</v>
      </c>
      <c r="Z219" s="308">
        <v>2014</v>
      </c>
      <c r="AA219" s="286" t="s">
        <v>285</v>
      </c>
      <c r="AB219" s="309"/>
      <c r="AC219" s="310"/>
      <c r="AD219" s="311"/>
      <c r="AE219" s="320"/>
      <c r="AF219" s="320"/>
      <c r="AG219" s="320"/>
      <c r="AH219" s="320"/>
      <c r="AI219" s="320"/>
    </row>
    <row r="220" spans="1:35" s="321" customFormat="1" ht="76.5" x14ac:dyDescent="0.25">
      <c r="A220" s="286" t="s">
        <v>1095</v>
      </c>
      <c r="B220" s="301" t="s">
        <v>18</v>
      </c>
      <c r="C220" s="260" t="s">
        <v>1091</v>
      </c>
      <c r="D220" s="262" t="s">
        <v>1092</v>
      </c>
      <c r="E220" s="262"/>
      <c r="F220" s="262" t="s">
        <v>1093</v>
      </c>
      <c r="G220" s="262"/>
      <c r="H220" s="262" t="s">
        <v>1096</v>
      </c>
      <c r="I220" s="262"/>
      <c r="J220" s="276" t="s">
        <v>24</v>
      </c>
      <c r="K220" s="286">
        <v>45</v>
      </c>
      <c r="L220" s="276">
        <v>230000000</v>
      </c>
      <c r="M220" s="264" t="s">
        <v>20</v>
      </c>
      <c r="N220" s="302" t="s">
        <v>25</v>
      </c>
      <c r="O220" s="276" t="s">
        <v>434</v>
      </c>
      <c r="P220" s="302" t="s">
        <v>435</v>
      </c>
      <c r="Q220" s="303" t="s">
        <v>572</v>
      </c>
      <c r="R220" s="286" t="s">
        <v>471</v>
      </c>
      <c r="S220" s="259">
        <v>796</v>
      </c>
      <c r="T220" s="259" t="s">
        <v>438</v>
      </c>
      <c r="U220" s="259">
        <v>1100</v>
      </c>
      <c r="V220" s="305">
        <v>240</v>
      </c>
      <c r="W220" s="306">
        <f t="shared" si="4"/>
        <v>264000</v>
      </c>
      <c r="X220" s="314">
        <f t="shared" si="5"/>
        <v>295680</v>
      </c>
      <c r="Y220" s="286" t="s">
        <v>473</v>
      </c>
      <c r="Z220" s="308">
        <v>2014</v>
      </c>
      <c r="AA220" s="286" t="s">
        <v>285</v>
      </c>
      <c r="AB220" s="309"/>
      <c r="AC220" s="310"/>
      <c r="AD220" s="311"/>
      <c r="AE220" s="320"/>
      <c r="AF220" s="320"/>
      <c r="AG220" s="320"/>
      <c r="AH220" s="320"/>
      <c r="AI220" s="320"/>
    </row>
    <row r="221" spans="1:35" s="321" customFormat="1" ht="76.5" x14ac:dyDescent="0.25">
      <c r="A221" s="286" t="s">
        <v>1097</v>
      </c>
      <c r="B221" s="301" t="s">
        <v>18</v>
      </c>
      <c r="C221" s="322" t="s">
        <v>1098</v>
      </c>
      <c r="D221" s="262" t="s">
        <v>1099</v>
      </c>
      <c r="E221" s="262"/>
      <c r="F221" s="262" t="s">
        <v>1100</v>
      </c>
      <c r="G221" s="262"/>
      <c r="H221" s="262" t="s">
        <v>1101</v>
      </c>
      <c r="I221" s="262"/>
      <c r="J221" s="276" t="s">
        <v>23</v>
      </c>
      <c r="K221" s="286">
        <v>0</v>
      </c>
      <c r="L221" s="276">
        <v>230000000</v>
      </c>
      <c r="M221" s="264" t="s">
        <v>20</v>
      </c>
      <c r="N221" s="302" t="s">
        <v>25</v>
      </c>
      <c r="O221" s="276" t="s">
        <v>434</v>
      </c>
      <c r="P221" s="302" t="s">
        <v>435</v>
      </c>
      <c r="Q221" s="303" t="s">
        <v>572</v>
      </c>
      <c r="R221" s="286" t="s">
        <v>437</v>
      </c>
      <c r="S221" s="286">
        <v>166</v>
      </c>
      <c r="T221" s="324" t="s">
        <v>1102</v>
      </c>
      <c r="U221" s="259">
        <v>200</v>
      </c>
      <c r="V221" s="305">
        <v>227.67857142857142</v>
      </c>
      <c r="W221" s="306">
        <v>45535.714285714283</v>
      </c>
      <c r="X221" s="314">
        <v>51000</v>
      </c>
      <c r="Y221" s="323"/>
      <c r="Z221" s="308">
        <v>2014</v>
      </c>
      <c r="AA221" s="286" t="s">
        <v>285</v>
      </c>
      <c r="AB221" s="309"/>
      <c r="AC221" s="310"/>
      <c r="AD221" s="311"/>
      <c r="AE221" s="320"/>
      <c r="AF221" s="320"/>
      <c r="AG221" s="320"/>
      <c r="AH221" s="320"/>
      <c r="AI221" s="320"/>
    </row>
    <row r="222" spans="1:35" s="321" customFormat="1" ht="76.5" x14ac:dyDescent="0.25">
      <c r="A222" s="286" t="s">
        <v>1103</v>
      </c>
      <c r="B222" s="301" t="s">
        <v>18</v>
      </c>
      <c r="C222" s="322" t="s">
        <v>1104</v>
      </c>
      <c r="D222" s="262" t="s">
        <v>1105</v>
      </c>
      <c r="E222" s="262"/>
      <c r="F222" s="262" t="s">
        <v>1106</v>
      </c>
      <c r="G222" s="262"/>
      <c r="H222" s="262" t="s">
        <v>1105</v>
      </c>
      <c r="I222" s="262"/>
      <c r="J222" s="276" t="s">
        <v>23</v>
      </c>
      <c r="K222" s="286">
        <v>0</v>
      </c>
      <c r="L222" s="276">
        <v>230000000</v>
      </c>
      <c r="M222" s="264" t="s">
        <v>20</v>
      </c>
      <c r="N222" s="302" t="s">
        <v>25</v>
      </c>
      <c r="O222" s="276" t="s">
        <v>434</v>
      </c>
      <c r="P222" s="302" t="s">
        <v>435</v>
      </c>
      <c r="Q222" s="303" t="s">
        <v>572</v>
      </c>
      <c r="R222" s="286" t="s">
        <v>437</v>
      </c>
      <c r="S222" s="259">
        <v>796</v>
      </c>
      <c r="T222" s="259" t="s">
        <v>438</v>
      </c>
      <c r="U222" s="259">
        <v>120</v>
      </c>
      <c r="V222" s="305">
        <v>2656.2499999999995</v>
      </c>
      <c r="W222" s="306">
        <v>318749.99999999994</v>
      </c>
      <c r="X222" s="314">
        <v>356999.99999999994</v>
      </c>
      <c r="Y222" s="323"/>
      <c r="Z222" s="308">
        <v>2014</v>
      </c>
      <c r="AA222" s="286" t="s">
        <v>285</v>
      </c>
      <c r="AB222" s="309"/>
      <c r="AC222" s="310"/>
      <c r="AD222" s="311"/>
      <c r="AE222" s="320"/>
      <c r="AF222" s="320"/>
      <c r="AG222" s="320"/>
      <c r="AH222" s="320"/>
      <c r="AI222" s="320"/>
    </row>
    <row r="223" spans="1:35" s="321" customFormat="1" ht="76.5" x14ac:dyDescent="0.25">
      <c r="A223" s="286" t="s">
        <v>1107</v>
      </c>
      <c r="B223" s="301" t="s">
        <v>18</v>
      </c>
      <c r="C223" s="322" t="s">
        <v>1108</v>
      </c>
      <c r="D223" s="262" t="s">
        <v>1109</v>
      </c>
      <c r="E223" s="262"/>
      <c r="F223" s="262" t="s">
        <v>1110</v>
      </c>
      <c r="G223" s="262"/>
      <c r="H223" s="262" t="s">
        <v>1111</v>
      </c>
      <c r="I223" s="262"/>
      <c r="J223" s="276" t="s">
        <v>23</v>
      </c>
      <c r="K223" s="286">
        <v>0</v>
      </c>
      <c r="L223" s="276">
        <v>230000000</v>
      </c>
      <c r="M223" s="264" t="s">
        <v>20</v>
      </c>
      <c r="N223" s="302" t="s">
        <v>25</v>
      </c>
      <c r="O223" s="276" t="s">
        <v>434</v>
      </c>
      <c r="P223" s="302" t="s">
        <v>435</v>
      </c>
      <c r="Q223" s="303" t="s">
        <v>572</v>
      </c>
      <c r="R223" s="286" t="s">
        <v>437</v>
      </c>
      <c r="S223" s="259">
        <v>796</v>
      </c>
      <c r="T223" s="259" t="s">
        <v>438</v>
      </c>
      <c r="U223" s="259">
        <v>200</v>
      </c>
      <c r="V223" s="305">
        <v>15178.571428571428</v>
      </c>
      <c r="W223" s="306">
        <v>3035714.2857142854</v>
      </c>
      <c r="X223" s="314">
        <v>3400000</v>
      </c>
      <c r="Y223" s="323"/>
      <c r="Z223" s="308">
        <v>2014</v>
      </c>
      <c r="AA223" s="286" t="s">
        <v>285</v>
      </c>
      <c r="AB223" s="309"/>
      <c r="AC223" s="310"/>
      <c r="AD223" s="311"/>
      <c r="AE223" s="320"/>
      <c r="AF223" s="320"/>
      <c r="AG223" s="320"/>
      <c r="AH223" s="320"/>
      <c r="AI223" s="320"/>
    </row>
    <row r="224" spans="1:35" s="321" customFormat="1" ht="76.5" x14ac:dyDescent="0.25">
      <c r="A224" s="286" t="s">
        <v>1112</v>
      </c>
      <c r="B224" s="301" t="s">
        <v>18</v>
      </c>
      <c r="C224" s="322" t="s">
        <v>1113</v>
      </c>
      <c r="D224" s="262" t="s">
        <v>1099</v>
      </c>
      <c r="E224" s="262"/>
      <c r="F224" s="262" t="s">
        <v>1114</v>
      </c>
      <c r="G224" s="262"/>
      <c r="H224" s="262" t="s">
        <v>1115</v>
      </c>
      <c r="I224" s="262"/>
      <c r="J224" s="276" t="s">
        <v>23</v>
      </c>
      <c r="K224" s="286">
        <v>0</v>
      </c>
      <c r="L224" s="276">
        <v>230000000</v>
      </c>
      <c r="M224" s="264" t="s">
        <v>20</v>
      </c>
      <c r="N224" s="302" t="s">
        <v>25</v>
      </c>
      <c r="O224" s="276" t="s">
        <v>434</v>
      </c>
      <c r="P224" s="302" t="s">
        <v>435</v>
      </c>
      <c r="Q224" s="303" t="s">
        <v>572</v>
      </c>
      <c r="R224" s="286" t="s">
        <v>437</v>
      </c>
      <c r="S224" s="286">
        <v>166</v>
      </c>
      <c r="T224" s="324" t="s">
        <v>1102</v>
      </c>
      <c r="U224" s="259">
        <v>40</v>
      </c>
      <c r="V224" s="305">
        <v>4375</v>
      </c>
      <c r="W224" s="306">
        <v>175000</v>
      </c>
      <c r="X224" s="314">
        <v>196000.00000000003</v>
      </c>
      <c r="Y224" s="323"/>
      <c r="Z224" s="308">
        <v>2014</v>
      </c>
      <c r="AA224" s="286" t="s">
        <v>285</v>
      </c>
      <c r="AB224" s="309"/>
      <c r="AC224" s="310"/>
      <c r="AD224" s="311"/>
      <c r="AE224" s="320"/>
      <c r="AF224" s="320"/>
      <c r="AG224" s="320"/>
      <c r="AH224" s="320"/>
      <c r="AI224" s="320"/>
    </row>
    <row r="225" spans="1:35" s="321" customFormat="1" ht="76.5" x14ac:dyDescent="0.25">
      <c r="A225" s="286" t="s">
        <v>1116</v>
      </c>
      <c r="B225" s="301" t="s">
        <v>18</v>
      </c>
      <c r="C225" s="322" t="s">
        <v>1104</v>
      </c>
      <c r="D225" s="262" t="s">
        <v>1105</v>
      </c>
      <c r="E225" s="262"/>
      <c r="F225" s="262" t="s">
        <v>1106</v>
      </c>
      <c r="G225" s="262"/>
      <c r="H225" s="262" t="s">
        <v>1117</v>
      </c>
      <c r="I225" s="262"/>
      <c r="J225" s="276" t="s">
        <v>23</v>
      </c>
      <c r="K225" s="286">
        <v>0</v>
      </c>
      <c r="L225" s="276">
        <v>230000000</v>
      </c>
      <c r="M225" s="264" t="s">
        <v>20</v>
      </c>
      <c r="N225" s="302" t="s">
        <v>25</v>
      </c>
      <c r="O225" s="276" t="s">
        <v>434</v>
      </c>
      <c r="P225" s="302" t="s">
        <v>435</v>
      </c>
      <c r="Q225" s="303" t="s">
        <v>572</v>
      </c>
      <c r="R225" s="286" t="s">
        <v>437</v>
      </c>
      <c r="S225" s="286">
        <v>166</v>
      </c>
      <c r="T225" s="324" t="s">
        <v>1102</v>
      </c>
      <c r="U225" s="259">
        <v>10</v>
      </c>
      <c r="V225" s="305">
        <v>5267.8571428571422</v>
      </c>
      <c r="W225" s="306">
        <v>52678.57142857142</v>
      </c>
      <c r="X225" s="314">
        <v>58999.999999999993</v>
      </c>
      <c r="Y225" s="323"/>
      <c r="Z225" s="308">
        <v>2014</v>
      </c>
      <c r="AA225" s="286" t="s">
        <v>285</v>
      </c>
      <c r="AB225" s="309"/>
      <c r="AC225" s="310"/>
      <c r="AD225" s="311"/>
      <c r="AE225" s="320"/>
      <c r="AF225" s="320"/>
      <c r="AG225" s="320"/>
      <c r="AH225" s="320"/>
      <c r="AI225" s="320"/>
    </row>
    <row r="226" spans="1:35" s="321" customFormat="1" ht="76.5" x14ac:dyDescent="0.25">
      <c r="A226" s="286" t="s">
        <v>1118</v>
      </c>
      <c r="B226" s="301" t="s">
        <v>18</v>
      </c>
      <c r="C226" s="322" t="s">
        <v>1119</v>
      </c>
      <c r="D226" s="262" t="s">
        <v>1109</v>
      </c>
      <c r="E226" s="262"/>
      <c r="F226" s="262" t="s">
        <v>1110</v>
      </c>
      <c r="G226" s="262"/>
      <c r="H226" s="262" t="s">
        <v>1120</v>
      </c>
      <c r="I226" s="262"/>
      <c r="J226" s="276" t="s">
        <v>23</v>
      </c>
      <c r="K226" s="286">
        <v>0</v>
      </c>
      <c r="L226" s="276">
        <v>230000000</v>
      </c>
      <c r="M226" s="264" t="s">
        <v>20</v>
      </c>
      <c r="N226" s="302" t="s">
        <v>25</v>
      </c>
      <c r="O226" s="276" t="s">
        <v>434</v>
      </c>
      <c r="P226" s="302" t="s">
        <v>435</v>
      </c>
      <c r="Q226" s="303" t="s">
        <v>572</v>
      </c>
      <c r="R226" s="286" t="s">
        <v>437</v>
      </c>
      <c r="S226" s="286">
        <v>5111</v>
      </c>
      <c r="T226" s="259" t="s">
        <v>1121</v>
      </c>
      <c r="U226" s="259">
        <v>40</v>
      </c>
      <c r="V226" s="305">
        <v>10714.285714285714</v>
      </c>
      <c r="W226" s="306">
        <v>428571.42857142852</v>
      </c>
      <c r="X226" s="314">
        <v>480000</v>
      </c>
      <c r="Y226" s="323"/>
      <c r="Z226" s="308">
        <v>2014</v>
      </c>
      <c r="AA226" s="286" t="s">
        <v>285</v>
      </c>
      <c r="AB226" s="309"/>
      <c r="AC226" s="310"/>
      <c r="AD226" s="311"/>
      <c r="AE226" s="320"/>
      <c r="AF226" s="320"/>
      <c r="AG226" s="320"/>
      <c r="AH226" s="320"/>
      <c r="AI226" s="320"/>
    </row>
    <row r="227" spans="1:35" s="321" customFormat="1" ht="51" x14ac:dyDescent="0.25">
      <c r="A227" s="286" t="s">
        <v>1122</v>
      </c>
      <c r="B227" s="301" t="s">
        <v>18</v>
      </c>
      <c r="C227" s="322" t="s">
        <v>1123</v>
      </c>
      <c r="D227" s="262" t="s">
        <v>1124</v>
      </c>
      <c r="E227" s="262"/>
      <c r="F227" s="262" t="s">
        <v>1125</v>
      </c>
      <c r="G227" s="262"/>
      <c r="H227" s="262" t="s">
        <v>1126</v>
      </c>
      <c r="I227" s="262"/>
      <c r="J227" s="276" t="s">
        <v>23</v>
      </c>
      <c r="K227" s="286">
        <v>0</v>
      </c>
      <c r="L227" s="276">
        <v>230000000</v>
      </c>
      <c r="M227" s="264" t="s">
        <v>20</v>
      </c>
      <c r="N227" s="302" t="s">
        <v>25</v>
      </c>
      <c r="O227" s="276" t="s">
        <v>434</v>
      </c>
      <c r="P227" s="302" t="s">
        <v>435</v>
      </c>
      <c r="Q227" s="303" t="s">
        <v>1127</v>
      </c>
      <c r="R227" s="286" t="s">
        <v>437</v>
      </c>
      <c r="S227" s="259">
        <v>796</v>
      </c>
      <c r="T227" s="259" t="s">
        <v>438</v>
      </c>
      <c r="U227" s="259">
        <v>4</v>
      </c>
      <c r="V227" s="305">
        <v>223214.28571428568</v>
      </c>
      <c r="W227" s="306">
        <f t="shared" ref="W227:W229" si="10">V227*U227</f>
        <v>892857.14285714272</v>
      </c>
      <c r="X227" s="314">
        <f t="shared" ref="X227:X229" si="11">W227*1.12</f>
        <v>1000000</v>
      </c>
      <c r="Y227" s="323"/>
      <c r="Z227" s="308">
        <v>2014</v>
      </c>
      <c r="AA227" s="286" t="s">
        <v>285</v>
      </c>
      <c r="AB227" s="309"/>
      <c r="AC227" s="310"/>
      <c r="AD227" s="311"/>
      <c r="AE227" s="320"/>
      <c r="AF227" s="320"/>
      <c r="AG227" s="320"/>
      <c r="AH227" s="320"/>
      <c r="AI227" s="320"/>
    </row>
    <row r="228" spans="1:35" s="321" customFormat="1" ht="51" x14ac:dyDescent="0.25">
      <c r="A228" s="286" t="s">
        <v>1128</v>
      </c>
      <c r="B228" s="301" t="s">
        <v>18</v>
      </c>
      <c r="C228" s="322" t="s">
        <v>1123</v>
      </c>
      <c r="D228" s="262" t="s">
        <v>1124</v>
      </c>
      <c r="E228" s="262"/>
      <c r="F228" s="262" t="s">
        <v>1125</v>
      </c>
      <c r="G228" s="262"/>
      <c r="H228" s="262" t="s">
        <v>1129</v>
      </c>
      <c r="I228" s="262"/>
      <c r="J228" s="276" t="s">
        <v>23</v>
      </c>
      <c r="K228" s="286">
        <v>0</v>
      </c>
      <c r="L228" s="276">
        <v>230000000</v>
      </c>
      <c r="M228" s="264" t="s">
        <v>20</v>
      </c>
      <c r="N228" s="302" t="s">
        <v>25</v>
      </c>
      <c r="O228" s="276" t="s">
        <v>434</v>
      </c>
      <c r="P228" s="302" t="s">
        <v>435</v>
      </c>
      <c r="Q228" s="303" t="s">
        <v>1127</v>
      </c>
      <c r="R228" s="286" t="s">
        <v>437</v>
      </c>
      <c r="S228" s="259">
        <v>796</v>
      </c>
      <c r="T228" s="259" t="s">
        <v>438</v>
      </c>
      <c r="U228" s="259">
        <v>2</v>
      </c>
      <c r="V228" s="305">
        <v>267857.14285714284</v>
      </c>
      <c r="W228" s="306">
        <f t="shared" si="10"/>
        <v>535714.28571428568</v>
      </c>
      <c r="X228" s="314">
        <f t="shared" si="11"/>
        <v>600000</v>
      </c>
      <c r="Y228" s="323"/>
      <c r="Z228" s="308">
        <v>2014</v>
      </c>
      <c r="AA228" s="286" t="s">
        <v>285</v>
      </c>
      <c r="AB228" s="309"/>
      <c r="AC228" s="310"/>
      <c r="AD228" s="311"/>
      <c r="AE228" s="320"/>
      <c r="AF228" s="320"/>
      <c r="AG228" s="320"/>
      <c r="AH228" s="320"/>
      <c r="AI228" s="320"/>
    </row>
    <row r="229" spans="1:35" s="321" customFormat="1" ht="51" x14ac:dyDescent="0.25">
      <c r="A229" s="286" t="s">
        <v>1130</v>
      </c>
      <c r="B229" s="301" t="s">
        <v>18</v>
      </c>
      <c r="C229" s="322" t="s">
        <v>1123</v>
      </c>
      <c r="D229" s="262" t="s">
        <v>1124</v>
      </c>
      <c r="E229" s="262"/>
      <c r="F229" s="262" t="s">
        <v>1125</v>
      </c>
      <c r="G229" s="262"/>
      <c r="H229" s="262" t="s">
        <v>1131</v>
      </c>
      <c r="I229" s="262"/>
      <c r="J229" s="276" t="s">
        <v>23</v>
      </c>
      <c r="K229" s="286">
        <v>0</v>
      </c>
      <c r="L229" s="276">
        <v>230000000</v>
      </c>
      <c r="M229" s="264" t="s">
        <v>20</v>
      </c>
      <c r="N229" s="302" t="s">
        <v>25</v>
      </c>
      <c r="O229" s="276" t="s">
        <v>434</v>
      </c>
      <c r="P229" s="302" t="s">
        <v>435</v>
      </c>
      <c r="Q229" s="303" t="s">
        <v>1127</v>
      </c>
      <c r="R229" s="286" t="s">
        <v>437</v>
      </c>
      <c r="S229" s="259">
        <v>796</v>
      </c>
      <c r="T229" s="259" t="s">
        <v>438</v>
      </c>
      <c r="U229" s="259">
        <v>2</v>
      </c>
      <c r="V229" s="305">
        <v>312499.99999999994</v>
      </c>
      <c r="W229" s="306">
        <f t="shared" si="10"/>
        <v>624999.99999999988</v>
      </c>
      <c r="X229" s="314">
        <f t="shared" si="11"/>
        <v>699999.99999999988</v>
      </c>
      <c r="Y229" s="323"/>
      <c r="Z229" s="308">
        <v>2014</v>
      </c>
      <c r="AA229" s="286" t="s">
        <v>285</v>
      </c>
      <c r="AB229" s="309"/>
      <c r="AC229" s="310"/>
      <c r="AD229" s="311"/>
      <c r="AE229" s="320"/>
      <c r="AF229" s="320"/>
      <c r="AG229" s="320"/>
      <c r="AH229" s="320"/>
      <c r="AI229" s="320"/>
    </row>
    <row r="230" spans="1:35" s="321" customFormat="1" ht="178.5" x14ac:dyDescent="0.25">
      <c r="A230" s="286" t="s">
        <v>1132</v>
      </c>
      <c r="B230" s="301" t="s">
        <v>18</v>
      </c>
      <c r="C230" s="260" t="s">
        <v>1133</v>
      </c>
      <c r="D230" s="262" t="s">
        <v>1134</v>
      </c>
      <c r="E230" s="262"/>
      <c r="F230" s="262" t="s">
        <v>1135</v>
      </c>
      <c r="G230" s="262"/>
      <c r="H230" s="262" t="s">
        <v>1136</v>
      </c>
      <c r="I230" s="262"/>
      <c r="J230" s="276" t="s">
        <v>23</v>
      </c>
      <c r="K230" s="286">
        <v>0</v>
      </c>
      <c r="L230" s="276">
        <v>230000000</v>
      </c>
      <c r="M230" s="264" t="s">
        <v>20</v>
      </c>
      <c r="N230" s="302" t="s">
        <v>25</v>
      </c>
      <c r="O230" s="276" t="s">
        <v>434</v>
      </c>
      <c r="P230" s="302" t="s">
        <v>435</v>
      </c>
      <c r="Q230" s="303" t="s">
        <v>572</v>
      </c>
      <c r="R230" s="286" t="s">
        <v>437</v>
      </c>
      <c r="S230" s="259">
        <v>796</v>
      </c>
      <c r="T230" s="259" t="s">
        <v>438</v>
      </c>
      <c r="U230" s="259">
        <v>14</v>
      </c>
      <c r="V230" s="305">
        <v>114809.07142857142</v>
      </c>
      <c r="W230" s="306">
        <f t="shared" si="4"/>
        <v>1607327</v>
      </c>
      <c r="X230" s="314">
        <f t="shared" si="5"/>
        <v>1800206.2400000002</v>
      </c>
      <c r="Y230" s="323"/>
      <c r="Z230" s="308">
        <v>2014</v>
      </c>
      <c r="AA230" s="286" t="s">
        <v>285</v>
      </c>
      <c r="AB230" s="310"/>
      <c r="AC230" s="320"/>
      <c r="AD230" s="320"/>
      <c r="AE230" s="320"/>
      <c r="AF230" s="320"/>
      <c r="AG230" s="320"/>
      <c r="AH230" s="320"/>
      <c r="AI230" s="320"/>
    </row>
    <row r="231" spans="1:35" s="321" customFormat="1" ht="76.5" x14ac:dyDescent="0.25">
      <c r="A231" s="286" t="s">
        <v>1137</v>
      </c>
      <c r="B231" s="301" t="s">
        <v>18</v>
      </c>
      <c r="C231" s="260" t="s">
        <v>1138</v>
      </c>
      <c r="D231" s="262" t="s">
        <v>1139</v>
      </c>
      <c r="E231" s="262"/>
      <c r="F231" s="262" t="s">
        <v>1140</v>
      </c>
      <c r="G231" s="262"/>
      <c r="H231" s="262" t="s">
        <v>1141</v>
      </c>
      <c r="I231" s="262"/>
      <c r="J231" s="276" t="s">
        <v>24</v>
      </c>
      <c r="K231" s="286">
        <v>0</v>
      </c>
      <c r="L231" s="276">
        <v>230000000</v>
      </c>
      <c r="M231" s="264" t="s">
        <v>20</v>
      </c>
      <c r="N231" s="302" t="s">
        <v>25</v>
      </c>
      <c r="O231" s="276" t="s">
        <v>434</v>
      </c>
      <c r="P231" s="302" t="s">
        <v>435</v>
      </c>
      <c r="Q231" s="303" t="s">
        <v>572</v>
      </c>
      <c r="R231" s="286" t="s">
        <v>437</v>
      </c>
      <c r="S231" s="259">
        <v>796</v>
      </c>
      <c r="T231" s="259" t="s">
        <v>438</v>
      </c>
      <c r="U231" s="259">
        <v>6</v>
      </c>
      <c r="V231" s="305">
        <v>114809.07142857142</v>
      </c>
      <c r="W231" s="306">
        <f t="shared" si="4"/>
        <v>688854.42857142852</v>
      </c>
      <c r="X231" s="314">
        <f t="shared" si="5"/>
        <v>771516.96</v>
      </c>
      <c r="Y231" s="323"/>
      <c r="Z231" s="308">
        <v>2014</v>
      </c>
      <c r="AA231" s="286" t="s">
        <v>285</v>
      </c>
      <c r="AB231" s="310"/>
      <c r="AC231" s="320"/>
      <c r="AD231" s="320"/>
      <c r="AE231" s="320"/>
      <c r="AF231" s="320"/>
      <c r="AG231" s="320"/>
      <c r="AH231" s="320"/>
      <c r="AI231" s="320"/>
    </row>
    <row r="232" spans="1:35" s="321" customFormat="1" ht="76.5" x14ac:dyDescent="0.25">
      <c r="A232" s="286" t="s">
        <v>1142</v>
      </c>
      <c r="B232" s="301" t="s">
        <v>18</v>
      </c>
      <c r="C232" s="260" t="s">
        <v>1143</v>
      </c>
      <c r="D232" s="262" t="s">
        <v>1144</v>
      </c>
      <c r="E232" s="262"/>
      <c r="F232" s="262" t="s">
        <v>1145</v>
      </c>
      <c r="G232" s="262"/>
      <c r="H232" s="262" t="s">
        <v>1146</v>
      </c>
      <c r="I232" s="262"/>
      <c r="J232" s="276" t="s">
        <v>23</v>
      </c>
      <c r="K232" s="286">
        <v>0</v>
      </c>
      <c r="L232" s="276">
        <v>230000000</v>
      </c>
      <c r="M232" s="264" t="s">
        <v>20</v>
      </c>
      <c r="N232" s="302" t="s">
        <v>25</v>
      </c>
      <c r="O232" s="276" t="s">
        <v>434</v>
      </c>
      <c r="P232" s="302" t="s">
        <v>435</v>
      </c>
      <c r="Q232" s="303" t="s">
        <v>572</v>
      </c>
      <c r="R232" s="286" t="s">
        <v>437</v>
      </c>
      <c r="S232" s="259">
        <v>796</v>
      </c>
      <c r="T232" s="259" t="s">
        <v>438</v>
      </c>
      <c r="U232" s="259">
        <v>3</v>
      </c>
      <c r="V232" s="305">
        <v>14592.678571428569</v>
      </c>
      <c r="W232" s="306">
        <v>43778.03571428571</v>
      </c>
      <c r="X232" s="314">
        <v>49031.4</v>
      </c>
      <c r="Y232" s="323"/>
      <c r="Z232" s="308">
        <v>2014</v>
      </c>
      <c r="AA232" s="286" t="s">
        <v>1147</v>
      </c>
      <c r="AB232" s="309"/>
      <c r="AC232" s="310"/>
      <c r="AD232" s="311"/>
      <c r="AE232" s="320"/>
      <c r="AF232" s="320"/>
      <c r="AG232" s="320"/>
      <c r="AH232" s="320"/>
      <c r="AI232" s="320"/>
    </row>
    <row r="233" spans="1:35" s="321" customFormat="1" ht="89.25" x14ac:dyDescent="0.25">
      <c r="A233" s="286" t="s">
        <v>1148</v>
      </c>
      <c r="B233" s="301" t="s">
        <v>18</v>
      </c>
      <c r="C233" s="260" t="s">
        <v>1149</v>
      </c>
      <c r="D233" s="262" t="s">
        <v>1150</v>
      </c>
      <c r="E233" s="262"/>
      <c r="F233" s="262" t="s">
        <v>1151</v>
      </c>
      <c r="G233" s="262"/>
      <c r="H233" s="262" t="s">
        <v>1152</v>
      </c>
      <c r="I233" s="262"/>
      <c r="J233" s="276" t="s">
        <v>23</v>
      </c>
      <c r="K233" s="286">
        <v>0</v>
      </c>
      <c r="L233" s="276">
        <v>230000000</v>
      </c>
      <c r="M233" s="264" t="s">
        <v>20</v>
      </c>
      <c r="N233" s="302" t="s">
        <v>25</v>
      </c>
      <c r="O233" s="276" t="s">
        <v>434</v>
      </c>
      <c r="P233" s="302" t="s">
        <v>435</v>
      </c>
      <c r="Q233" s="303" t="s">
        <v>572</v>
      </c>
      <c r="R233" s="286" t="s">
        <v>437</v>
      </c>
      <c r="S233" s="259">
        <v>796</v>
      </c>
      <c r="T233" s="259" t="s">
        <v>438</v>
      </c>
      <c r="U233" s="259">
        <v>1</v>
      </c>
      <c r="V233" s="305">
        <v>127399.99999999999</v>
      </c>
      <c r="W233" s="306">
        <v>127399.99999999999</v>
      </c>
      <c r="X233" s="314">
        <v>142688</v>
      </c>
      <c r="Y233" s="323"/>
      <c r="Z233" s="308">
        <v>2014</v>
      </c>
      <c r="AA233" s="286" t="s">
        <v>1147</v>
      </c>
      <c r="AB233" s="309"/>
      <c r="AC233" s="310"/>
      <c r="AD233" s="311"/>
      <c r="AE233" s="320"/>
      <c r="AF233" s="320"/>
      <c r="AG233" s="320"/>
      <c r="AH233" s="320"/>
      <c r="AI233" s="320"/>
    </row>
    <row r="234" spans="1:35" s="321" customFormat="1" ht="89.25" x14ac:dyDescent="0.25">
      <c r="A234" s="286" t="s">
        <v>1153</v>
      </c>
      <c r="B234" s="301" t="s">
        <v>18</v>
      </c>
      <c r="C234" s="260" t="s">
        <v>1149</v>
      </c>
      <c r="D234" s="262" t="s">
        <v>1150</v>
      </c>
      <c r="E234" s="262"/>
      <c r="F234" s="262" t="s">
        <v>1151</v>
      </c>
      <c r="G234" s="262"/>
      <c r="H234" s="262" t="s">
        <v>1154</v>
      </c>
      <c r="I234" s="262"/>
      <c r="J234" s="276" t="s">
        <v>23</v>
      </c>
      <c r="K234" s="286">
        <v>0</v>
      </c>
      <c r="L234" s="276">
        <v>230000000</v>
      </c>
      <c r="M234" s="264" t="s">
        <v>20</v>
      </c>
      <c r="N234" s="302" t="s">
        <v>25</v>
      </c>
      <c r="O234" s="276" t="s">
        <v>434</v>
      </c>
      <c r="P234" s="302" t="s">
        <v>435</v>
      </c>
      <c r="Q234" s="303" t="s">
        <v>572</v>
      </c>
      <c r="R234" s="286" t="s">
        <v>437</v>
      </c>
      <c r="S234" s="259">
        <v>796</v>
      </c>
      <c r="T234" s="259" t="s">
        <v>438</v>
      </c>
      <c r="U234" s="259">
        <v>1</v>
      </c>
      <c r="V234" s="305">
        <v>267987.09821428568</v>
      </c>
      <c r="W234" s="306">
        <v>267987.09821428568</v>
      </c>
      <c r="X234" s="314">
        <v>300145.55</v>
      </c>
      <c r="Y234" s="323"/>
      <c r="Z234" s="308">
        <v>2014</v>
      </c>
      <c r="AA234" s="286" t="s">
        <v>1147</v>
      </c>
      <c r="AB234" s="309"/>
      <c r="AC234" s="310"/>
      <c r="AD234" s="311"/>
      <c r="AE234" s="320"/>
      <c r="AF234" s="320"/>
      <c r="AG234" s="320"/>
      <c r="AH234" s="320"/>
      <c r="AI234" s="320"/>
    </row>
    <row r="235" spans="1:35" s="321" customFormat="1" ht="89.25" x14ac:dyDescent="0.25">
      <c r="A235" s="286" t="s">
        <v>1155</v>
      </c>
      <c r="B235" s="301" t="s">
        <v>18</v>
      </c>
      <c r="C235" s="260" t="s">
        <v>1149</v>
      </c>
      <c r="D235" s="262" t="s">
        <v>1150</v>
      </c>
      <c r="E235" s="262"/>
      <c r="F235" s="262" t="s">
        <v>1151</v>
      </c>
      <c r="G235" s="262"/>
      <c r="H235" s="262" t="s">
        <v>1156</v>
      </c>
      <c r="I235" s="262"/>
      <c r="J235" s="276" t="s">
        <v>23</v>
      </c>
      <c r="K235" s="286">
        <v>0</v>
      </c>
      <c r="L235" s="276">
        <v>230000000</v>
      </c>
      <c r="M235" s="264" t="s">
        <v>20</v>
      </c>
      <c r="N235" s="302" t="s">
        <v>25</v>
      </c>
      <c r="O235" s="276" t="s">
        <v>434</v>
      </c>
      <c r="P235" s="302" t="s">
        <v>435</v>
      </c>
      <c r="Q235" s="303" t="s">
        <v>572</v>
      </c>
      <c r="R235" s="286" t="s">
        <v>437</v>
      </c>
      <c r="S235" s="259">
        <v>796</v>
      </c>
      <c r="T235" s="259" t="s">
        <v>438</v>
      </c>
      <c r="U235" s="259">
        <v>2</v>
      </c>
      <c r="V235" s="305">
        <v>267987.09821428568</v>
      </c>
      <c r="W235" s="306">
        <v>535974.19642857136</v>
      </c>
      <c r="X235" s="314">
        <v>600291.1</v>
      </c>
      <c r="Y235" s="323"/>
      <c r="Z235" s="308">
        <v>2014</v>
      </c>
      <c r="AA235" s="286" t="s">
        <v>1147</v>
      </c>
      <c r="AB235" s="309"/>
      <c r="AC235" s="310"/>
      <c r="AD235" s="311"/>
      <c r="AE235" s="320"/>
      <c r="AF235" s="320"/>
      <c r="AG235" s="320"/>
      <c r="AH235" s="320"/>
      <c r="AI235" s="320"/>
    </row>
    <row r="236" spans="1:35" s="321" customFormat="1" ht="76.5" x14ac:dyDescent="0.25">
      <c r="A236" s="286" t="s">
        <v>1157</v>
      </c>
      <c r="B236" s="301" t="s">
        <v>18</v>
      </c>
      <c r="C236" s="260" t="s">
        <v>1158</v>
      </c>
      <c r="D236" s="262" t="s">
        <v>1159</v>
      </c>
      <c r="E236" s="262"/>
      <c r="F236" s="262" t="s">
        <v>1160</v>
      </c>
      <c r="G236" s="262"/>
      <c r="H236" s="262" t="s">
        <v>1161</v>
      </c>
      <c r="I236" s="312"/>
      <c r="J236" s="313" t="s">
        <v>23</v>
      </c>
      <c r="K236" s="286">
        <v>0</v>
      </c>
      <c r="L236" s="313">
        <v>230000000</v>
      </c>
      <c r="M236" s="264" t="s">
        <v>20</v>
      </c>
      <c r="N236" s="302" t="s">
        <v>22</v>
      </c>
      <c r="O236" s="313" t="s">
        <v>434</v>
      </c>
      <c r="P236" s="302" t="s">
        <v>435</v>
      </c>
      <c r="Q236" s="303" t="s">
        <v>572</v>
      </c>
      <c r="R236" s="286" t="s">
        <v>437</v>
      </c>
      <c r="S236" s="286">
        <v>839</v>
      </c>
      <c r="T236" s="304" t="s">
        <v>472</v>
      </c>
      <c r="U236" s="259">
        <v>19</v>
      </c>
      <c r="V236" s="312">
        <v>18893.75</v>
      </c>
      <c r="W236" s="306">
        <f t="shared" ref="W236" si="12">V236*U236</f>
        <v>358981.25</v>
      </c>
      <c r="X236" s="314">
        <f t="shared" ref="X236" si="13">W236*1.12</f>
        <v>402059.00000000006</v>
      </c>
      <c r="Y236" s="323"/>
      <c r="Z236" s="308">
        <v>2014</v>
      </c>
      <c r="AA236" s="286" t="s">
        <v>1162</v>
      </c>
      <c r="AB236" s="309"/>
      <c r="AC236" s="310"/>
      <c r="AD236" s="311"/>
      <c r="AE236" s="311"/>
      <c r="AF236" s="315"/>
      <c r="AG236" s="320"/>
      <c r="AH236" s="320"/>
      <c r="AI236" s="320"/>
    </row>
    <row r="237" spans="1:35" s="321" customFormat="1" ht="76.5" x14ac:dyDescent="0.25">
      <c r="A237" s="286" t="s">
        <v>1163</v>
      </c>
      <c r="B237" s="301" t="s">
        <v>18</v>
      </c>
      <c r="C237" s="260" t="s">
        <v>1158</v>
      </c>
      <c r="D237" s="262" t="s">
        <v>1159</v>
      </c>
      <c r="E237" s="262"/>
      <c r="F237" s="262" t="s">
        <v>1160</v>
      </c>
      <c r="G237" s="262"/>
      <c r="H237" s="262" t="s">
        <v>1164</v>
      </c>
      <c r="I237" s="262"/>
      <c r="J237" s="276" t="s">
        <v>23</v>
      </c>
      <c r="K237" s="286">
        <v>0</v>
      </c>
      <c r="L237" s="276">
        <v>230000000</v>
      </c>
      <c r="M237" s="264" t="s">
        <v>20</v>
      </c>
      <c r="N237" s="302" t="s">
        <v>25</v>
      </c>
      <c r="O237" s="276" t="s">
        <v>434</v>
      </c>
      <c r="P237" s="302" t="s">
        <v>435</v>
      </c>
      <c r="Q237" s="303" t="s">
        <v>572</v>
      </c>
      <c r="R237" s="286" t="s">
        <v>437</v>
      </c>
      <c r="S237" s="259">
        <v>796</v>
      </c>
      <c r="T237" s="259" t="s">
        <v>438</v>
      </c>
      <c r="U237" s="259">
        <v>6</v>
      </c>
      <c r="V237" s="305">
        <v>669464.28571428568</v>
      </c>
      <c r="W237" s="306">
        <f t="shared" si="4"/>
        <v>4016785.7142857141</v>
      </c>
      <c r="X237" s="314">
        <f t="shared" si="5"/>
        <v>4498800</v>
      </c>
      <c r="Y237" s="323"/>
      <c r="Z237" s="308">
        <v>2014</v>
      </c>
      <c r="AA237" s="286" t="s">
        <v>1147</v>
      </c>
      <c r="AB237" s="309"/>
      <c r="AC237" s="310"/>
      <c r="AD237" s="311"/>
      <c r="AE237" s="320"/>
      <c r="AF237" s="320"/>
      <c r="AG237" s="320"/>
      <c r="AH237" s="320"/>
      <c r="AI237" s="320"/>
    </row>
    <row r="238" spans="1:35" s="321" customFormat="1" ht="76.5" x14ac:dyDescent="0.25">
      <c r="A238" s="286" t="s">
        <v>1165</v>
      </c>
      <c r="B238" s="301" t="s">
        <v>18</v>
      </c>
      <c r="C238" s="260" t="s">
        <v>1158</v>
      </c>
      <c r="D238" s="262" t="s">
        <v>1159</v>
      </c>
      <c r="E238" s="262"/>
      <c r="F238" s="262" t="s">
        <v>1160</v>
      </c>
      <c r="G238" s="262"/>
      <c r="H238" s="262" t="s">
        <v>1166</v>
      </c>
      <c r="I238" s="262"/>
      <c r="J238" s="276" t="s">
        <v>23</v>
      </c>
      <c r="K238" s="286">
        <v>0</v>
      </c>
      <c r="L238" s="276">
        <v>230000000</v>
      </c>
      <c r="M238" s="264" t="s">
        <v>20</v>
      </c>
      <c r="N238" s="302" t="s">
        <v>25</v>
      </c>
      <c r="O238" s="276" t="s">
        <v>434</v>
      </c>
      <c r="P238" s="302" t="s">
        <v>435</v>
      </c>
      <c r="Q238" s="303" t="s">
        <v>572</v>
      </c>
      <c r="R238" s="286" t="s">
        <v>437</v>
      </c>
      <c r="S238" s="259">
        <v>796</v>
      </c>
      <c r="T238" s="259" t="s">
        <v>438</v>
      </c>
      <c r="U238" s="259">
        <v>3</v>
      </c>
      <c r="V238" s="305">
        <v>469428.03571428568</v>
      </c>
      <c r="W238" s="306">
        <f t="shared" si="4"/>
        <v>1408284.107142857</v>
      </c>
      <c r="X238" s="314">
        <f t="shared" si="5"/>
        <v>1577278.2</v>
      </c>
      <c r="Y238" s="323"/>
      <c r="Z238" s="308">
        <v>2014</v>
      </c>
      <c r="AA238" s="286" t="s">
        <v>1147</v>
      </c>
      <c r="AB238" s="309"/>
      <c r="AC238" s="310"/>
      <c r="AD238" s="311"/>
      <c r="AE238" s="320"/>
      <c r="AF238" s="320"/>
      <c r="AG238" s="320"/>
      <c r="AH238" s="320"/>
      <c r="AI238" s="320"/>
    </row>
    <row r="239" spans="1:35" s="321" customFormat="1" ht="76.5" x14ac:dyDescent="0.25">
      <c r="A239" s="286" t="s">
        <v>1167</v>
      </c>
      <c r="B239" s="301" t="s">
        <v>18</v>
      </c>
      <c r="C239" s="260" t="s">
        <v>1168</v>
      </c>
      <c r="D239" s="262" t="s">
        <v>1169</v>
      </c>
      <c r="E239" s="262"/>
      <c r="F239" s="262" t="s">
        <v>1170</v>
      </c>
      <c r="G239" s="262"/>
      <c r="H239" s="262" t="s">
        <v>1171</v>
      </c>
      <c r="I239" s="262"/>
      <c r="J239" s="276" t="s">
        <v>23</v>
      </c>
      <c r="K239" s="286">
        <v>0</v>
      </c>
      <c r="L239" s="276">
        <v>230000000</v>
      </c>
      <c r="M239" s="264" t="s">
        <v>20</v>
      </c>
      <c r="N239" s="302" t="s">
        <v>25</v>
      </c>
      <c r="O239" s="276" t="s">
        <v>434</v>
      </c>
      <c r="P239" s="302" t="s">
        <v>435</v>
      </c>
      <c r="Q239" s="303" t="s">
        <v>572</v>
      </c>
      <c r="R239" s="286" t="s">
        <v>437</v>
      </c>
      <c r="S239" s="259">
        <v>796</v>
      </c>
      <c r="T239" s="259" t="s">
        <v>438</v>
      </c>
      <c r="U239" s="259">
        <v>1</v>
      </c>
      <c r="V239" s="305">
        <v>2706861.7857142854</v>
      </c>
      <c r="W239" s="306">
        <f t="shared" si="4"/>
        <v>2706861.7857142854</v>
      </c>
      <c r="X239" s="314">
        <f t="shared" si="5"/>
        <v>3031685.2</v>
      </c>
      <c r="Y239" s="323"/>
      <c r="Z239" s="308">
        <v>2014</v>
      </c>
      <c r="AA239" s="286" t="s">
        <v>1147</v>
      </c>
      <c r="AB239" s="309"/>
      <c r="AC239" s="310"/>
      <c r="AD239" s="320"/>
      <c r="AE239" s="320"/>
      <c r="AF239" s="320"/>
      <c r="AG239" s="320"/>
      <c r="AH239" s="320"/>
      <c r="AI239" s="320"/>
    </row>
    <row r="240" spans="1:35" s="321" customFormat="1" ht="76.5" x14ac:dyDescent="0.25">
      <c r="A240" s="286" t="s">
        <v>1172</v>
      </c>
      <c r="B240" s="301" t="s">
        <v>18</v>
      </c>
      <c r="C240" s="260" t="s">
        <v>618</v>
      </c>
      <c r="D240" s="262" t="s">
        <v>619</v>
      </c>
      <c r="E240" s="262"/>
      <c r="F240" s="262" t="s">
        <v>620</v>
      </c>
      <c r="G240" s="262"/>
      <c r="H240" s="262" t="s">
        <v>1173</v>
      </c>
      <c r="I240" s="312"/>
      <c r="J240" s="313" t="s">
        <v>23</v>
      </c>
      <c r="K240" s="286">
        <v>0</v>
      </c>
      <c r="L240" s="313">
        <v>230000000</v>
      </c>
      <c r="M240" s="264" t="s">
        <v>20</v>
      </c>
      <c r="N240" s="302" t="s">
        <v>22</v>
      </c>
      <c r="O240" s="313" t="s">
        <v>434</v>
      </c>
      <c r="P240" s="302" t="s">
        <v>435</v>
      </c>
      <c r="Q240" s="303" t="s">
        <v>572</v>
      </c>
      <c r="R240" s="286" t="s">
        <v>437</v>
      </c>
      <c r="S240" s="286">
        <v>839</v>
      </c>
      <c r="T240" s="304" t="s">
        <v>472</v>
      </c>
      <c r="U240" s="259">
        <v>6</v>
      </c>
      <c r="V240" s="312">
        <v>8717.5</v>
      </c>
      <c r="W240" s="306">
        <f t="shared" si="4"/>
        <v>52305</v>
      </c>
      <c r="X240" s="314">
        <f t="shared" si="5"/>
        <v>58581.600000000006</v>
      </c>
      <c r="Y240" s="323"/>
      <c r="Z240" s="308">
        <v>2014</v>
      </c>
      <c r="AA240" s="286" t="s">
        <v>1162</v>
      </c>
      <c r="AB240" s="309"/>
      <c r="AC240" s="310"/>
      <c r="AD240" s="311"/>
      <c r="AE240" s="311"/>
      <c r="AF240" s="320"/>
      <c r="AG240" s="320"/>
      <c r="AH240" s="320"/>
      <c r="AI240" s="320"/>
    </row>
    <row r="241" spans="1:48" s="321" customFormat="1" ht="76.5" x14ac:dyDescent="0.25">
      <c r="A241" s="286" t="s">
        <v>1174</v>
      </c>
      <c r="B241" s="301" t="s">
        <v>18</v>
      </c>
      <c r="C241" s="260" t="s">
        <v>1175</v>
      </c>
      <c r="D241" s="262" t="s">
        <v>1176</v>
      </c>
      <c r="E241" s="262" t="s">
        <v>1177</v>
      </c>
      <c r="F241" s="262" t="s">
        <v>1178</v>
      </c>
      <c r="G241" s="262" t="s">
        <v>1179</v>
      </c>
      <c r="H241" s="262" t="s">
        <v>1180</v>
      </c>
      <c r="I241" s="262"/>
      <c r="J241" s="276" t="s">
        <v>23</v>
      </c>
      <c r="K241" s="286">
        <v>45</v>
      </c>
      <c r="L241" s="276">
        <v>230000000</v>
      </c>
      <c r="M241" s="264" t="s">
        <v>20</v>
      </c>
      <c r="N241" s="302" t="s">
        <v>25</v>
      </c>
      <c r="O241" s="276" t="s">
        <v>434</v>
      </c>
      <c r="P241" s="302" t="s">
        <v>435</v>
      </c>
      <c r="Q241" s="303" t="s">
        <v>572</v>
      </c>
      <c r="R241" s="302" t="s">
        <v>471</v>
      </c>
      <c r="S241" s="259">
        <v>796</v>
      </c>
      <c r="T241" s="259" t="s">
        <v>438</v>
      </c>
      <c r="U241" s="259">
        <v>24</v>
      </c>
      <c r="V241" s="305">
        <v>9400</v>
      </c>
      <c r="W241" s="306">
        <f t="shared" si="4"/>
        <v>225600</v>
      </c>
      <c r="X241" s="314">
        <f t="shared" si="5"/>
        <v>252672.00000000003</v>
      </c>
      <c r="Y241" s="286" t="s">
        <v>473</v>
      </c>
      <c r="Z241" s="308">
        <v>2014</v>
      </c>
      <c r="AA241" s="286" t="s">
        <v>1147</v>
      </c>
      <c r="AB241" s="309"/>
      <c r="AC241" s="310"/>
      <c r="AD241" s="320"/>
      <c r="AE241" s="320"/>
      <c r="AF241" s="320"/>
      <c r="AG241" s="320"/>
      <c r="AH241" s="320"/>
      <c r="AI241" s="320"/>
    </row>
    <row r="242" spans="1:48" s="321" customFormat="1" ht="76.5" x14ac:dyDescent="0.25">
      <c r="A242" s="286" t="s">
        <v>1181</v>
      </c>
      <c r="B242" s="301" t="s">
        <v>18</v>
      </c>
      <c r="C242" s="260" t="s">
        <v>1182</v>
      </c>
      <c r="D242" s="262" t="s">
        <v>1183</v>
      </c>
      <c r="E242" s="262" t="s">
        <v>1183</v>
      </c>
      <c r="F242" s="262" t="s">
        <v>1184</v>
      </c>
      <c r="G242" s="262" t="s">
        <v>1185</v>
      </c>
      <c r="H242" s="262" t="s">
        <v>1186</v>
      </c>
      <c r="I242" s="262"/>
      <c r="J242" s="276" t="s">
        <v>23</v>
      </c>
      <c r="K242" s="286">
        <v>45</v>
      </c>
      <c r="L242" s="276">
        <v>230000000</v>
      </c>
      <c r="M242" s="264" t="s">
        <v>20</v>
      </c>
      <c r="N242" s="302" t="s">
        <v>25</v>
      </c>
      <c r="O242" s="276" t="s">
        <v>434</v>
      </c>
      <c r="P242" s="302" t="s">
        <v>435</v>
      </c>
      <c r="Q242" s="303" t="s">
        <v>572</v>
      </c>
      <c r="R242" s="302" t="s">
        <v>471</v>
      </c>
      <c r="S242" s="259">
        <v>796</v>
      </c>
      <c r="T242" s="259" t="s">
        <v>438</v>
      </c>
      <c r="U242" s="259">
        <v>20</v>
      </c>
      <c r="V242" s="305">
        <v>52081.25</v>
      </c>
      <c r="W242" s="306">
        <f t="shared" si="4"/>
        <v>1041625</v>
      </c>
      <c r="X242" s="314">
        <f t="shared" si="5"/>
        <v>1166620</v>
      </c>
      <c r="Y242" s="286" t="s">
        <v>473</v>
      </c>
      <c r="Z242" s="308">
        <v>2014</v>
      </c>
      <c r="AA242" s="286" t="s">
        <v>1147</v>
      </c>
      <c r="AB242" s="309"/>
      <c r="AC242" s="310"/>
      <c r="AD242" s="320"/>
      <c r="AE242" s="320"/>
      <c r="AF242" s="320"/>
      <c r="AG242" s="320"/>
      <c r="AH242" s="320"/>
      <c r="AI242" s="320"/>
    </row>
    <row r="243" spans="1:48" s="321" customFormat="1" ht="76.5" x14ac:dyDescent="0.25">
      <c r="A243" s="286" t="s">
        <v>1187</v>
      </c>
      <c r="B243" s="301" t="s">
        <v>18</v>
      </c>
      <c r="C243" s="260" t="s">
        <v>1182</v>
      </c>
      <c r="D243" s="262" t="s">
        <v>1183</v>
      </c>
      <c r="E243" s="262" t="s">
        <v>1183</v>
      </c>
      <c r="F243" s="262" t="s">
        <v>1184</v>
      </c>
      <c r="G243" s="262" t="s">
        <v>1185</v>
      </c>
      <c r="H243" s="262" t="s">
        <v>1188</v>
      </c>
      <c r="I243" s="262"/>
      <c r="J243" s="276" t="s">
        <v>23</v>
      </c>
      <c r="K243" s="286">
        <v>45</v>
      </c>
      <c r="L243" s="276">
        <v>230000000</v>
      </c>
      <c r="M243" s="264" t="s">
        <v>20</v>
      </c>
      <c r="N243" s="302" t="s">
        <v>25</v>
      </c>
      <c r="O243" s="276" t="s">
        <v>434</v>
      </c>
      <c r="P243" s="302" t="s">
        <v>435</v>
      </c>
      <c r="Q243" s="303" t="s">
        <v>572</v>
      </c>
      <c r="R243" s="286" t="s">
        <v>471</v>
      </c>
      <c r="S243" s="259">
        <v>796</v>
      </c>
      <c r="T243" s="259" t="s">
        <v>438</v>
      </c>
      <c r="U243" s="259">
        <v>24</v>
      </c>
      <c r="V243" s="305">
        <v>31893.749999999996</v>
      </c>
      <c r="W243" s="306">
        <f t="shared" si="4"/>
        <v>765449.99999999988</v>
      </c>
      <c r="X243" s="314">
        <f t="shared" si="5"/>
        <v>857304</v>
      </c>
      <c r="Y243" s="286" t="s">
        <v>473</v>
      </c>
      <c r="Z243" s="308">
        <v>2014</v>
      </c>
      <c r="AA243" s="286" t="s">
        <v>1147</v>
      </c>
      <c r="AB243" s="309"/>
      <c r="AC243" s="310"/>
      <c r="AD243" s="311"/>
      <c r="AE243" s="320"/>
      <c r="AF243" s="320"/>
      <c r="AG243" s="320"/>
      <c r="AH243" s="320"/>
      <c r="AI243" s="320"/>
    </row>
    <row r="244" spans="1:48" s="321" customFormat="1" ht="76.5" x14ac:dyDescent="0.25">
      <c r="A244" s="286" t="s">
        <v>1189</v>
      </c>
      <c r="B244" s="301" t="s">
        <v>18</v>
      </c>
      <c r="C244" s="260" t="s">
        <v>976</v>
      </c>
      <c r="D244" s="262" t="s">
        <v>977</v>
      </c>
      <c r="E244" s="262"/>
      <c r="F244" s="262" t="s">
        <v>977</v>
      </c>
      <c r="G244" s="262"/>
      <c r="H244" s="262" t="s">
        <v>1190</v>
      </c>
      <c r="I244" s="262"/>
      <c r="J244" s="276" t="s">
        <v>23</v>
      </c>
      <c r="K244" s="286">
        <v>45</v>
      </c>
      <c r="L244" s="276">
        <v>230000000</v>
      </c>
      <c r="M244" s="264" t="s">
        <v>20</v>
      </c>
      <c r="N244" s="302" t="s">
        <v>25</v>
      </c>
      <c r="O244" s="276" t="s">
        <v>434</v>
      </c>
      <c r="P244" s="302" t="s">
        <v>435</v>
      </c>
      <c r="Q244" s="303" t="s">
        <v>572</v>
      </c>
      <c r="R244" s="286" t="s">
        <v>471</v>
      </c>
      <c r="S244" s="259">
        <v>796</v>
      </c>
      <c r="T244" s="259" t="s">
        <v>438</v>
      </c>
      <c r="U244" s="259">
        <v>24</v>
      </c>
      <c r="V244" s="305">
        <v>20089.285714285714</v>
      </c>
      <c r="W244" s="306">
        <f t="shared" si="4"/>
        <v>482142.85714285716</v>
      </c>
      <c r="X244" s="314">
        <f t="shared" si="5"/>
        <v>540000.00000000012</v>
      </c>
      <c r="Y244" s="286" t="s">
        <v>473</v>
      </c>
      <c r="Z244" s="308">
        <v>2014</v>
      </c>
      <c r="AA244" s="286" t="s">
        <v>1147</v>
      </c>
      <c r="AB244" s="309"/>
      <c r="AC244" s="310"/>
      <c r="AD244" s="311"/>
      <c r="AE244" s="320"/>
      <c r="AF244" s="320"/>
      <c r="AG244" s="320"/>
      <c r="AH244" s="320"/>
      <c r="AI244" s="320"/>
    </row>
    <row r="245" spans="1:48" s="321" customFormat="1" ht="76.5" x14ac:dyDescent="0.25">
      <c r="A245" s="286" t="s">
        <v>1191</v>
      </c>
      <c r="B245" s="301" t="s">
        <v>18</v>
      </c>
      <c r="C245" s="260" t="s">
        <v>976</v>
      </c>
      <c r="D245" s="262" t="s">
        <v>977</v>
      </c>
      <c r="E245" s="262"/>
      <c r="F245" s="262" t="s">
        <v>977</v>
      </c>
      <c r="G245" s="262"/>
      <c r="H245" s="262" t="s">
        <v>1192</v>
      </c>
      <c r="I245" s="262"/>
      <c r="J245" s="276" t="s">
        <v>23</v>
      </c>
      <c r="K245" s="286">
        <v>45</v>
      </c>
      <c r="L245" s="276">
        <v>230000000</v>
      </c>
      <c r="M245" s="264" t="s">
        <v>20</v>
      </c>
      <c r="N245" s="302" t="s">
        <v>25</v>
      </c>
      <c r="O245" s="276" t="s">
        <v>434</v>
      </c>
      <c r="P245" s="302" t="s">
        <v>435</v>
      </c>
      <c r="Q245" s="303" t="s">
        <v>572</v>
      </c>
      <c r="R245" s="286" t="s">
        <v>471</v>
      </c>
      <c r="S245" s="259">
        <v>796</v>
      </c>
      <c r="T245" s="259" t="s">
        <v>438</v>
      </c>
      <c r="U245" s="259">
        <v>42</v>
      </c>
      <c r="V245" s="305">
        <v>19787.5</v>
      </c>
      <c r="W245" s="306">
        <f t="shared" si="4"/>
        <v>831075</v>
      </c>
      <c r="X245" s="314">
        <f t="shared" si="5"/>
        <v>930804.00000000012</v>
      </c>
      <c r="Y245" s="286" t="s">
        <v>473</v>
      </c>
      <c r="Z245" s="308">
        <v>2014</v>
      </c>
      <c r="AA245" s="286" t="s">
        <v>1147</v>
      </c>
      <c r="AB245" s="309"/>
      <c r="AC245" s="310"/>
      <c r="AD245" s="311"/>
      <c r="AE245" s="320"/>
      <c r="AF245" s="320"/>
      <c r="AG245" s="320"/>
      <c r="AH245" s="320"/>
      <c r="AI245" s="320"/>
    </row>
    <row r="246" spans="1:48" s="321" customFormat="1" ht="76.5" x14ac:dyDescent="0.25">
      <c r="A246" s="286" t="s">
        <v>1193</v>
      </c>
      <c r="B246" s="301" t="s">
        <v>18</v>
      </c>
      <c r="C246" s="260" t="s">
        <v>1194</v>
      </c>
      <c r="D246" s="262" t="s">
        <v>1195</v>
      </c>
      <c r="E246" s="262"/>
      <c r="F246" s="262" t="s">
        <v>1196</v>
      </c>
      <c r="G246" s="262"/>
      <c r="H246" s="262" t="s">
        <v>1197</v>
      </c>
      <c r="I246" s="262"/>
      <c r="J246" s="276" t="s">
        <v>23</v>
      </c>
      <c r="K246" s="286">
        <v>45</v>
      </c>
      <c r="L246" s="276">
        <v>230000000</v>
      </c>
      <c r="M246" s="264" t="s">
        <v>20</v>
      </c>
      <c r="N246" s="302" t="s">
        <v>25</v>
      </c>
      <c r="O246" s="276" t="s">
        <v>434</v>
      </c>
      <c r="P246" s="302" t="s">
        <v>435</v>
      </c>
      <c r="Q246" s="303" t="s">
        <v>572</v>
      </c>
      <c r="R246" s="286" t="s">
        <v>471</v>
      </c>
      <c r="S246" s="259">
        <v>796</v>
      </c>
      <c r="T246" s="259" t="s">
        <v>438</v>
      </c>
      <c r="U246" s="259">
        <v>28</v>
      </c>
      <c r="V246" s="305">
        <v>13857.499999999998</v>
      </c>
      <c r="W246" s="306">
        <f t="shared" si="4"/>
        <v>388009.99999999994</v>
      </c>
      <c r="X246" s="314">
        <f t="shared" si="5"/>
        <v>434571.19999999995</v>
      </c>
      <c r="Y246" s="286" t="s">
        <v>473</v>
      </c>
      <c r="Z246" s="308">
        <v>2014</v>
      </c>
      <c r="AA246" s="286" t="s">
        <v>1147</v>
      </c>
      <c r="AB246" s="309"/>
      <c r="AC246" s="310"/>
      <c r="AD246" s="311"/>
      <c r="AE246" s="320"/>
      <c r="AF246" s="320"/>
      <c r="AG246" s="320"/>
      <c r="AH246" s="320"/>
      <c r="AI246" s="320"/>
    </row>
    <row r="247" spans="1:48" s="321" customFormat="1" ht="76.5" x14ac:dyDescent="0.25">
      <c r="A247" s="286" t="s">
        <v>1198</v>
      </c>
      <c r="B247" s="301" t="s">
        <v>18</v>
      </c>
      <c r="C247" s="260" t="s">
        <v>976</v>
      </c>
      <c r="D247" s="262" t="s">
        <v>977</v>
      </c>
      <c r="E247" s="262"/>
      <c r="F247" s="262" t="s">
        <v>977</v>
      </c>
      <c r="G247" s="262"/>
      <c r="H247" s="262" t="s">
        <v>1199</v>
      </c>
      <c r="I247" s="262"/>
      <c r="J247" s="276" t="s">
        <v>23</v>
      </c>
      <c r="K247" s="286">
        <v>45</v>
      </c>
      <c r="L247" s="276">
        <v>230000000</v>
      </c>
      <c r="M247" s="264" t="s">
        <v>20</v>
      </c>
      <c r="N247" s="302" t="s">
        <v>25</v>
      </c>
      <c r="O247" s="276" t="s">
        <v>434</v>
      </c>
      <c r="P247" s="302" t="s">
        <v>435</v>
      </c>
      <c r="Q247" s="303" t="s">
        <v>572</v>
      </c>
      <c r="R247" s="286" t="s">
        <v>471</v>
      </c>
      <c r="S247" s="259">
        <v>796</v>
      </c>
      <c r="T247" s="259" t="s">
        <v>438</v>
      </c>
      <c r="U247" s="259">
        <v>62</v>
      </c>
      <c r="V247" s="305">
        <v>17508.749999999996</v>
      </c>
      <c r="W247" s="306">
        <f t="shared" si="4"/>
        <v>1085542.4999999998</v>
      </c>
      <c r="X247" s="314">
        <f t="shared" si="5"/>
        <v>1215807.5999999999</v>
      </c>
      <c r="Y247" s="286" t="s">
        <v>473</v>
      </c>
      <c r="Z247" s="308">
        <v>2014</v>
      </c>
      <c r="AA247" s="286" t="s">
        <v>1147</v>
      </c>
      <c r="AB247" s="309"/>
      <c r="AC247" s="310"/>
      <c r="AD247" s="311"/>
      <c r="AE247" s="320"/>
      <c r="AF247" s="320"/>
      <c r="AG247" s="320"/>
      <c r="AH247" s="320"/>
      <c r="AI247" s="320"/>
    </row>
    <row r="248" spans="1:48" s="321" customFormat="1" ht="76.5" x14ac:dyDescent="0.25">
      <c r="A248" s="286" t="s">
        <v>1200</v>
      </c>
      <c r="B248" s="301" t="s">
        <v>18</v>
      </c>
      <c r="C248" s="260" t="s">
        <v>1201</v>
      </c>
      <c r="D248" s="262" t="s">
        <v>1144</v>
      </c>
      <c r="E248" s="262"/>
      <c r="F248" s="262" t="s">
        <v>1202</v>
      </c>
      <c r="G248" s="262"/>
      <c r="H248" s="262" t="s">
        <v>1203</v>
      </c>
      <c r="I248" s="262"/>
      <c r="J248" s="276" t="s">
        <v>23</v>
      </c>
      <c r="K248" s="286">
        <v>45</v>
      </c>
      <c r="L248" s="276">
        <v>230000000</v>
      </c>
      <c r="M248" s="264" t="s">
        <v>20</v>
      </c>
      <c r="N248" s="302" t="s">
        <v>25</v>
      </c>
      <c r="O248" s="276" t="s">
        <v>434</v>
      </c>
      <c r="P248" s="302" t="s">
        <v>435</v>
      </c>
      <c r="Q248" s="303" t="s">
        <v>572</v>
      </c>
      <c r="R248" s="286" t="s">
        <v>471</v>
      </c>
      <c r="S248" s="259">
        <v>796</v>
      </c>
      <c r="T248" s="259" t="s">
        <v>438</v>
      </c>
      <c r="U248" s="259">
        <v>48</v>
      </c>
      <c r="V248" s="305">
        <v>14997.82</v>
      </c>
      <c r="W248" s="306">
        <f t="shared" si="4"/>
        <v>719895.36</v>
      </c>
      <c r="X248" s="314">
        <f t="shared" si="5"/>
        <v>806282.80320000008</v>
      </c>
      <c r="Y248" s="286" t="s">
        <v>473</v>
      </c>
      <c r="Z248" s="308">
        <v>2014</v>
      </c>
      <c r="AA248" s="286" t="s">
        <v>1147</v>
      </c>
      <c r="AB248" s="309"/>
      <c r="AC248" s="310"/>
      <c r="AD248" s="311"/>
      <c r="AE248" s="320"/>
      <c r="AF248" s="320"/>
      <c r="AG248" s="320"/>
      <c r="AH248" s="320"/>
      <c r="AI248" s="320"/>
    </row>
    <row r="249" spans="1:48" s="321" customFormat="1" ht="76.5" x14ac:dyDescent="0.25">
      <c r="A249" s="286" t="s">
        <v>1204</v>
      </c>
      <c r="B249" s="301" t="s">
        <v>18</v>
      </c>
      <c r="C249" s="260" t="s">
        <v>1194</v>
      </c>
      <c r="D249" s="262" t="s">
        <v>1195</v>
      </c>
      <c r="E249" s="262"/>
      <c r="F249" s="262" t="s">
        <v>1196</v>
      </c>
      <c r="G249" s="262"/>
      <c r="H249" s="262" t="s">
        <v>1205</v>
      </c>
      <c r="I249" s="262"/>
      <c r="J249" s="276" t="s">
        <v>23</v>
      </c>
      <c r="K249" s="286">
        <v>45</v>
      </c>
      <c r="L249" s="276">
        <v>230000000</v>
      </c>
      <c r="M249" s="264" t="s">
        <v>20</v>
      </c>
      <c r="N249" s="302" t="s">
        <v>25</v>
      </c>
      <c r="O249" s="276" t="s">
        <v>434</v>
      </c>
      <c r="P249" s="302" t="s">
        <v>435</v>
      </c>
      <c r="Q249" s="303" t="s">
        <v>572</v>
      </c>
      <c r="R249" s="286" t="s">
        <v>471</v>
      </c>
      <c r="S249" s="259">
        <v>796</v>
      </c>
      <c r="T249" s="259" t="s">
        <v>438</v>
      </c>
      <c r="U249" s="259">
        <v>72</v>
      </c>
      <c r="V249" s="305">
        <v>13483.749999999998</v>
      </c>
      <c r="W249" s="306">
        <f t="shared" si="4"/>
        <v>970829.99999999988</v>
      </c>
      <c r="X249" s="314">
        <f t="shared" si="5"/>
        <v>1087329.5999999999</v>
      </c>
      <c r="Y249" s="286" t="s">
        <v>473</v>
      </c>
      <c r="Z249" s="308">
        <v>2014</v>
      </c>
      <c r="AA249" s="286" t="s">
        <v>1147</v>
      </c>
      <c r="AB249" s="309"/>
      <c r="AC249" s="310"/>
      <c r="AD249" s="311"/>
      <c r="AE249" s="320"/>
      <c r="AF249" s="320"/>
      <c r="AG249" s="320"/>
      <c r="AH249" s="320"/>
      <c r="AI249" s="320"/>
    </row>
    <row r="250" spans="1:48" s="321" customFormat="1" ht="76.5" x14ac:dyDescent="0.25">
      <c r="A250" s="286" t="s">
        <v>1206</v>
      </c>
      <c r="B250" s="301" t="s">
        <v>18</v>
      </c>
      <c r="C250" s="260" t="s">
        <v>618</v>
      </c>
      <c r="D250" s="262" t="s">
        <v>619</v>
      </c>
      <c r="E250" s="262"/>
      <c r="F250" s="262" t="s">
        <v>620</v>
      </c>
      <c r="G250" s="262"/>
      <c r="H250" s="262" t="s">
        <v>1207</v>
      </c>
      <c r="I250" s="262"/>
      <c r="J250" s="276" t="s">
        <v>23</v>
      </c>
      <c r="K250" s="286">
        <v>45</v>
      </c>
      <c r="L250" s="276">
        <v>230000000</v>
      </c>
      <c r="M250" s="264" t="s">
        <v>20</v>
      </c>
      <c r="N250" s="302" t="s">
        <v>25</v>
      </c>
      <c r="O250" s="276" t="s">
        <v>434</v>
      </c>
      <c r="P250" s="302" t="s">
        <v>435</v>
      </c>
      <c r="Q250" s="303" t="s">
        <v>572</v>
      </c>
      <c r="R250" s="286" t="s">
        <v>471</v>
      </c>
      <c r="S250" s="259">
        <v>796</v>
      </c>
      <c r="T250" s="259" t="s">
        <v>438</v>
      </c>
      <c r="U250" s="259">
        <v>90</v>
      </c>
      <c r="V250" s="305">
        <v>16718.124999999996</v>
      </c>
      <c r="W250" s="306">
        <f t="shared" si="4"/>
        <v>1504631.2499999998</v>
      </c>
      <c r="X250" s="314">
        <f t="shared" si="5"/>
        <v>1685187</v>
      </c>
      <c r="Y250" s="286" t="s">
        <v>473</v>
      </c>
      <c r="Z250" s="308">
        <v>2014</v>
      </c>
      <c r="AA250" s="286" t="s">
        <v>1147</v>
      </c>
      <c r="AB250" s="309"/>
      <c r="AC250" s="310"/>
      <c r="AD250" s="311"/>
      <c r="AE250" s="320"/>
      <c r="AF250" s="320"/>
      <c r="AG250" s="320"/>
      <c r="AH250" s="320"/>
      <c r="AI250" s="320"/>
    </row>
    <row r="251" spans="1:48" s="321" customFormat="1" ht="76.5" x14ac:dyDescent="0.25">
      <c r="A251" s="286" t="s">
        <v>1208</v>
      </c>
      <c r="B251" s="301" t="s">
        <v>18</v>
      </c>
      <c r="C251" s="260" t="s">
        <v>976</v>
      </c>
      <c r="D251" s="262" t="s">
        <v>977</v>
      </c>
      <c r="E251" s="262"/>
      <c r="F251" s="262" t="s">
        <v>977</v>
      </c>
      <c r="G251" s="262"/>
      <c r="H251" s="262" t="s">
        <v>1209</v>
      </c>
      <c r="I251" s="262"/>
      <c r="J251" s="276" t="s">
        <v>23</v>
      </c>
      <c r="K251" s="286">
        <v>45</v>
      </c>
      <c r="L251" s="276">
        <v>230000000</v>
      </c>
      <c r="M251" s="264" t="s">
        <v>20</v>
      </c>
      <c r="N251" s="302" t="s">
        <v>25</v>
      </c>
      <c r="O251" s="276" t="s">
        <v>434</v>
      </c>
      <c r="P251" s="302" t="s">
        <v>435</v>
      </c>
      <c r="Q251" s="303" t="s">
        <v>572</v>
      </c>
      <c r="R251" s="286" t="s">
        <v>471</v>
      </c>
      <c r="S251" s="259">
        <v>796</v>
      </c>
      <c r="T251" s="259" t="s">
        <v>438</v>
      </c>
      <c r="U251" s="259">
        <v>60</v>
      </c>
      <c r="V251" s="305">
        <v>11960</v>
      </c>
      <c r="W251" s="306">
        <f t="shared" si="4"/>
        <v>717600</v>
      </c>
      <c r="X251" s="314">
        <f t="shared" si="5"/>
        <v>803712.00000000012</v>
      </c>
      <c r="Y251" s="286" t="s">
        <v>473</v>
      </c>
      <c r="Z251" s="308">
        <v>2014</v>
      </c>
      <c r="AA251" s="286" t="s">
        <v>1147</v>
      </c>
      <c r="AB251" s="309"/>
      <c r="AC251" s="310"/>
      <c r="AD251" s="311"/>
      <c r="AE251" s="320"/>
      <c r="AF251" s="320"/>
      <c r="AG251" s="320"/>
      <c r="AH251" s="320"/>
      <c r="AI251" s="320"/>
    </row>
    <row r="252" spans="1:48" s="321" customFormat="1" ht="76.5" x14ac:dyDescent="0.25">
      <c r="A252" s="286" t="s">
        <v>1210</v>
      </c>
      <c r="B252" s="301" t="s">
        <v>18</v>
      </c>
      <c r="C252" s="260" t="s">
        <v>976</v>
      </c>
      <c r="D252" s="262" t="s">
        <v>977</v>
      </c>
      <c r="E252" s="262"/>
      <c r="F252" s="262" t="s">
        <v>977</v>
      </c>
      <c r="G252" s="262"/>
      <c r="H252" s="262" t="s">
        <v>1211</v>
      </c>
      <c r="I252" s="262"/>
      <c r="J252" s="276" t="s">
        <v>23</v>
      </c>
      <c r="K252" s="286">
        <v>45</v>
      </c>
      <c r="L252" s="276">
        <v>230000000</v>
      </c>
      <c r="M252" s="264" t="s">
        <v>20</v>
      </c>
      <c r="N252" s="302" t="s">
        <v>25</v>
      </c>
      <c r="O252" s="276" t="s">
        <v>434</v>
      </c>
      <c r="P252" s="302" t="s">
        <v>435</v>
      </c>
      <c r="Q252" s="303" t="s">
        <v>572</v>
      </c>
      <c r="R252" s="286" t="s">
        <v>471</v>
      </c>
      <c r="S252" s="259">
        <v>796</v>
      </c>
      <c r="T252" s="259" t="s">
        <v>438</v>
      </c>
      <c r="U252" s="259">
        <v>60</v>
      </c>
      <c r="V252" s="305">
        <v>3349.9999999999995</v>
      </c>
      <c r="W252" s="306">
        <f t="shared" si="4"/>
        <v>200999.99999999997</v>
      </c>
      <c r="X252" s="314">
        <f t="shared" si="5"/>
        <v>225120</v>
      </c>
      <c r="Y252" s="286" t="s">
        <v>473</v>
      </c>
      <c r="Z252" s="308">
        <v>2014</v>
      </c>
      <c r="AA252" s="286" t="s">
        <v>1147</v>
      </c>
      <c r="AB252" s="309"/>
      <c r="AC252" s="310"/>
      <c r="AD252" s="311"/>
      <c r="AE252" s="320"/>
      <c r="AF252" s="320"/>
      <c r="AG252" s="320"/>
      <c r="AH252" s="320"/>
      <c r="AI252" s="320"/>
    </row>
    <row r="253" spans="1:48" s="321" customFormat="1" ht="51" x14ac:dyDescent="0.25">
      <c r="A253" s="286" t="s">
        <v>1212</v>
      </c>
      <c r="B253" s="301" t="s">
        <v>18</v>
      </c>
      <c r="C253" s="260" t="s">
        <v>976</v>
      </c>
      <c r="D253" s="262" t="s">
        <v>977</v>
      </c>
      <c r="E253" s="262"/>
      <c r="F253" s="262" t="s">
        <v>977</v>
      </c>
      <c r="G253" s="262"/>
      <c r="H253" s="262" t="s">
        <v>1213</v>
      </c>
      <c r="I253" s="312"/>
      <c r="J253" s="313" t="s">
        <v>19</v>
      </c>
      <c r="K253" s="286">
        <v>45</v>
      </c>
      <c r="L253" s="313">
        <v>230000000</v>
      </c>
      <c r="M253" s="264" t="s">
        <v>20</v>
      </c>
      <c r="N253" s="302" t="s">
        <v>22</v>
      </c>
      <c r="O253" s="313" t="s">
        <v>434</v>
      </c>
      <c r="P253" s="302" t="s">
        <v>435</v>
      </c>
      <c r="Q253" s="303" t="s">
        <v>1127</v>
      </c>
      <c r="R253" s="286" t="s">
        <v>471</v>
      </c>
      <c r="S253" s="259">
        <v>796</v>
      </c>
      <c r="T253" s="259" t="s">
        <v>438</v>
      </c>
      <c r="U253" s="259">
        <v>470</v>
      </c>
      <c r="V253" s="312">
        <v>6345.625</v>
      </c>
      <c r="W253" s="306">
        <f t="shared" si="4"/>
        <v>2982443.75</v>
      </c>
      <c r="X253" s="314">
        <f t="shared" si="5"/>
        <v>3340337.0000000005</v>
      </c>
      <c r="Y253" s="286" t="s">
        <v>473</v>
      </c>
      <c r="Z253" s="308">
        <v>2014</v>
      </c>
      <c r="AA253" s="286" t="s">
        <v>273</v>
      </c>
      <c r="AB253" s="309"/>
      <c r="AC253" s="310"/>
      <c r="AD253" s="311"/>
      <c r="AE253" s="320"/>
      <c r="AF253" s="320"/>
      <c r="AG253" s="320"/>
      <c r="AH253" s="320"/>
      <c r="AI253" s="320"/>
    </row>
    <row r="254" spans="1:48" s="321" customFormat="1" ht="153" x14ac:dyDescent="0.25">
      <c r="A254" s="286" t="s">
        <v>1214</v>
      </c>
      <c r="B254" s="301" t="s">
        <v>18</v>
      </c>
      <c r="C254" s="260" t="s">
        <v>1215</v>
      </c>
      <c r="D254" s="262" t="s">
        <v>1216</v>
      </c>
      <c r="E254" s="262"/>
      <c r="F254" s="262" t="s">
        <v>1217</v>
      </c>
      <c r="G254" s="262"/>
      <c r="H254" s="262" t="s">
        <v>1218</v>
      </c>
      <c r="I254" s="262"/>
      <c r="J254" s="276" t="s">
        <v>24</v>
      </c>
      <c r="K254" s="286">
        <v>45</v>
      </c>
      <c r="L254" s="276">
        <v>230000000</v>
      </c>
      <c r="M254" s="264" t="s">
        <v>20</v>
      </c>
      <c r="N254" s="302" t="s">
        <v>25</v>
      </c>
      <c r="O254" s="276" t="s">
        <v>434</v>
      </c>
      <c r="P254" s="302" t="s">
        <v>435</v>
      </c>
      <c r="Q254" s="303" t="s">
        <v>578</v>
      </c>
      <c r="R254" s="286" t="s">
        <v>471</v>
      </c>
      <c r="S254" s="259">
        <v>796</v>
      </c>
      <c r="T254" s="259" t="s">
        <v>438</v>
      </c>
      <c r="U254" s="259">
        <v>41</v>
      </c>
      <c r="V254" s="305">
        <v>206.24999999999997</v>
      </c>
      <c r="W254" s="306">
        <v>8456.2499999999982</v>
      </c>
      <c r="X254" s="314">
        <v>9470.9999999999982</v>
      </c>
      <c r="Y254" s="286" t="s">
        <v>473</v>
      </c>
      <c r="Z254" s="308">
        <v>2014</v>
      </c>
      <c r="AA254" s="286" t="s">
        <v>1147</v>
      </c>
      <c r="AB254" s="309"/>
      <c r="AC254" s="310"/>
      <c r="AD254" s="311"/>
      <c r="AE254" s="320"/>
      <c r="AF254" s="320"/>
      <c r="AG254" s="320"/>
      <c r="AH254" s="320"/>
      <c r="AI254" s="320"/>
    </row>
    <row r="255" spans="1:48" s="321" customFormat="1" ht="76.5" x14ac:dyDescent="0.25">
      <c r="A255" s="286" t="s">
        <v>1219</v>
      </c>
      <c r="B255" s="301" t="s">
        <v>18</v>
      </c>
      <c r="C255" s="260" t="s">
        <v>976</v>
      </c>
      <c r="D255" s="262" t="s">
        <v>977</v>
      </c>
      <c r="E255" s="262"/>
      <c r="F255" s="262" t="s">
        <v>977</v>
      </c>
      <c r="G255" s="262"/>
      <c r="H255" s="262" t="s">
        <v>1220</v>
      </c>
      <c r="I255" s="262"/>
      <c r="J255" s="276" t="s">
        <v>24</v>
      </c>
      <c r="K255" s="286">
        <v>45</v>
      </c>
      <c r="L255" s="276">
        <v>230000000</v>
      </c>
      <c r="M255" s="264" t="s">
        <v>20</v>
      </c>
      <c r="N255" s="302" t="s">
        <v>25</v>
      </c>
      <c r="O255" s="276" t="s">
        <v>434</v>
      </c>
      <c r="P255" s="302" t="s">
        <v>435</v>
      </c>
      <c r="Q255" s="303" t="s">
        <v>578</v>
      </c>
      <c r="R255" s="286" t="s">
        <v>471</v>
      </c>
      <c r="S255" s="259">
        <v>796</v>
      </c>
      <c r="T255" s="259" t="s">
        <v>438</v>
      </c>
      <c r="U255" s="259">
        <v>32</v>
      </c>
      <c r="V255" s="305">
        <v>318.75</v>
      </c>
      <c r="W255" s="306">
        <f t="shared" si="4"/>
        <v>10200</v>
      </c>
      <c r="X255" s="314">
        <f t="shared" si="5"/>
        <v>11424.000000000002</v>
      </c>
      <c r="Y255" s="286" t="s">
        <v>473</v>
      </c>
      <c r="Z255" s="308">
        <v>2014</v>
      </c>
      <c r="AA255" s="286" t="s">
        <v>1147</v>
      </c>
      <c r="AB255" s="309"/>
      <c r="AC255" s="310"/>
      <c r="AD255" s="311"/>
      <c r="AE255" s="320"/>
      <c r="AF255" s="320"/>
      <c r="AG255" s="320"/>
      <c r="AH255" s="320"/>
      <c r="AI255" s="320"/>
    </row>
    <row r="256" spans="1:48" s="319" customFormat="1" ht="76.5" x14ac:dyDescent="0.25">
      <c r="A256" s="286" t="s">
        <v>1221</v>
      </c>
      <c r="B256" s="301" t="s">
        <v>18</v>
      </c>
      <c r="C256" s="260" t="s">
        <v>618</v>
      </c>
      <c r="D256" s="262" t="s">
        <v>619</v>
      </c>
      <c r="E256" s="262"/>
      <c r="F256" s="262" t="s">
        <v>620</v>
      </c>
      <c r="G256" s="262"/>
      <c r="H256" s="262" t="s">
        <v>1222</v>
      </c>
      <c r="I256" s="312"/>
      <c r="J256" s="313" t="s">
        <v>23</v>
      </c>
      <c r="K256" s="286">
        <v>45</v>
      </c>
      <c r="L256" s="313">
        <v>230000000</v>
      </c>
      <c r="M256" s="264" t="s">
        <v>20</v>
      </c>
      <c r="N256" s="302" t="s">
        <v>22</v>
      </c>
      <c r="O256" s="313" t="s">
        <v>434</v>
      </c>
      <c r="P256" s="302" t="s">
        <v>435</v>
      </c>
      <c r="Q256" s="303" t="s">
        <v>578</v>
      </c>
      <c r="R256" s="286" t="s">
        <v>471</v>
      </c>
      <c r="S256" s="259">
        <v>796</v>
      </c>
      <c r="T256" s="259" t="s">
        <v>438</v>
      </c>
      <c r="U256" s="259">
        <v>180</v>
      </c>
      <c r="V256" s="312">
        <v>23999.999999999996</v>
      </c>
      <c r="W256" s="306">
        <v>4319999.9999999991</v>
      </c>
      <c r="X256" s="314">
        <v>4838399.9999999991</v>
      </c>
      <c r="Y256" s="286" t="s">
        <v>473</v>
      </c>
      <c r="Z256" s="308">
        <v>2014</v>
      </c>
      <c r="AA256" s="286" t="s">
        <v>285</v>
      </c>
      <c r="AB256" s="309"/>
      <c r="AC256" s="310"/>
      <c r="AD256" s="311"/>
      <c r="AE256" s="325"/>
      <c r="AF256" s="315"/>
      <c r="AG256" s="317"/>
      <c r="AH256" s="318"/>
      <c r="AI256" s="318"/>
      <c r="AJ256" s="318"/>
      <c r="AK256" s="318"/>
      <c r="AL256" s="318"/>
      <c r="AM256" s="318"/>
      <c r="AN256" s="318"/>
      <c r="AO256" s="318"/>
      <c r="AP256" s="318"/>
      <c r="AQ256" s="318"/>
      <c r="AR256" s="318"/>
      <c r="AS256" s="318"/>
      <c r="AT256" s="318"/>
      <c r="AU256" s="318"/>
      <c r="AV256" s="318"/>
    </row>
    <row r="257" spans="1:48" s="321" customFormat="1" ht="76.5" x14ac:dyDescent="0.25">
      <c r="A257" s="286" t="s">
        <v>1223</v>
      </c>
      <c r="B257" s="301" t="s">
        <v>18</v>
      </c>
      <c r="C257" s="260" t="s">
        <v>618</v>
      </c>
      <c r="D257" s="262" t="s">
        <v>619</v>
      </c>
      <c r="E257" s="262"/>
      <c r="F257" s="262" t="s">
        <v>620</v>
      </c>
      <c r="G257" s="262"/>
      <c r="H257" s="262" t="s">
        <v>1224</v>
      </c>
      <c r="I257" s="262"/>
      <c r="J257" s="276" t="s">
        <v>23</v>
      </c>
      <c r="K257" s="286">
        <v>45</v>
      </c>
      <c r="L257" s="276">
        <v>230000000</v>
      </c>
      <c r="M257" s="264" t="s">
        <v>20</v>
      </c>
      <c r="N257" s="302" t="s">
        <v>25</v>
      </c>
      <c r="O257" s="276" t="s">
        <v>434</v>
      </c>
      <c r="P257" s="302" t="s">
        <v>435</v>
      </c>
      <c r="Q257" s="303" t="s">
        <v>578</v>
      </c>
      <c r="R257" s="286" t="s">
        <v>471</v>
      </c>
      <c r="S257" s="259">
        <v>796</v>
      </c>
      <c r="T257" s="259" t="s">
        <v>438</v>
      </c>
      <c r="U257" s="259">
        <v>200</v>
      </c>
      <c r="V257" s="305">
        <v>10000</v>
      </c>
      <c r="W257" s="306">
        <v>2000000</v>
      </c>
      <c r="X257" s="314">
        <v>2240000</v>
      </c>
      <c r="Y257" s="286" t="s">
        <v>473</v>
      </c>
      <c r="Z257" s="308">
        <v>2014</v>
      </c>
      <c r="AA257" s="286" t="s">
        <v>273</v>
      </c>
      <c r="AB257" s="309"/>
      <c r="AC257" s="310"/>
      <c r="AD257" s="311"/>
      <c r="AE257" s="320"/>
      <c r="AF257" s="320"/>
      <c r="AG257" s="317"/>
      <c r="AH257" s="320"/>
      <c r="AI257" s="320"/>
    </row>
    <row r="258" spans="1:48" s="321" customFormat="1" ht="76.5" x14ac:dyDescent="0.25">
      <c r="A258" s="286" t="s">
        <v>1225</v>
      </c>
      <c r="B258" s="301" t="s">
        <v>18</v>
      </c>
      <c r="C258" s="260" t="s">
        <v>618</v>
      </c>
      <c r="D258" s="262" t="s">
        <v>619</v>
      </c>
      <c r="E258" s="262"/>
      <c r="F258" s="262" t="s">
        <v>620</v>
      </c>
      <c r="G258" s="262"/>
      <c r="H258" s="262" t="s">
        <v>1226</v>
      </c>
      <c r="I258" s="262"/>
      <c r="J258" s="276" t="s">
        <v>23</v>
      </c>
      <c r="K258" s="286">
        <v>45</v>
      </c>
      <c r="L258" s="276">
        <v>230000000</v>
      </c>
      <c r="M258" s="264" t="s">
        <v>20</v>
      </c>
      <c r="N258" s="302" t="s">
        <v>25</v>
      </c>
      <c r="O258" s="276" t="s">
        <v>434</v>
      </c>
      <c r="P258" s="302" t="s">
        <v>435</v>
      </c>
      <c r="Q258" s="303" t="s">
        <v>578</v>
      </c>
      <c r="R258" s="286" t="s">
        <v>471</v>
      </c>
      <c r="S258" s="259">
        <v>796</v>
      </c>
      <c r="T258" s="259" t="s">
        <v>438</v>
      </c>
      <c r="U258" s="259">
        <v>30</v>
      </c>
      <c r="V258" s="305">
        <v>14500</v>
      </c>
      <c r="W258" s="306">
        <v>435000</v>
      </c>
      <c r="X258" s="314">
        <v>487200.00000000006</v>
      </c>
      <c r="Y258" s="286" t="s">
        <v>473</v>
      </c>
      <c r="Z258" s="308">
        <v>2014</v>
      </c>
      <c r="AA258" s="286" t="s">
        <v>273</v>
      </c>
      <c r="AB258" s="309"/>
      <c r="AC258" s="310"/>
      <c r="AD258" s="311"/>
      <c r="AE258" s="320"/>
      <c r="AF258" s="320"/>
      <c r="AG258" s="317"/>
      <c r="AH258" s="320"/>
      <c r="AI258" s="320"/>
    </row>
    <row r="259" spans="1:48" s="321" customFormat="1" ht="76.5" x14ac:dyDescent="0.25">
      <c r="A259" s="286" t="s">
        <v>1227</v>
      </c>
      <c r="B259" s="301" t="s">
        <v>18</v>
      </c>
      <c r="C259" s="260" t="s">
        <v>618</v>
      </c>
      <c r="D259" s="262" t="s">
        <v>619</v>
      </c>
      <c r="E259" s="262"/>
      <c r="F259" s="262" t="s">
        <v>620</v>
      </c>
      <c r="G259" s="262"/>
      <c r="H259" s="262" t="s">
        <v>1228</v>
      </c>
      <c r="I259" s="262"/>
      <c r="J259" s="276" t="s">
        <v>23</v>
      </c>
      <c r="K259" s="286">
        <v>45</v>
      </c>
      <c r="L259" s="276">
        <v>230000000</v>
      </c>
      <c r="M259" s="264" t="s">
        <v>20</v>
      </c>
      <c r="N259" s="302" t="s">
        <v>25</v>
      </c>
      <c r="O259" s="276" t="s">
        <v>434</v>
      </c>
      <c r="P259" s="302" t="s">
        <v>435</v>
      </c>
      <c r="Q259" s="303" t="s">
        <v>578</v>
      </c>
      <c r="R259" s="286" t="s">
        <v>471</v>
      </c>
      <c r="S259" s="259">
        <v>796</v>
      </c>
      <c r="T259" s="259" t="s">
        <v>438</v>
      </c>
      <c r="U259" s="259">
        <v>16</v>
      </c>
      <c r="V259" s="305">
        <v>10000</v>
      </c>
      <c r="W259" s="306">
        <v>160000</v>
      </c>
      <c r="X259" s="314">
        <v>179200.00000000003</v>
      </c>
      <c r="Y259" s="286" t="s">
        <v>473</v>
      </c>
      <c r="Z259" s="308">
        <v>2014</v>
      </c>
      <c r="AA259" s="286" t="s">
        <v>273</v>
      </c>
      <c r="AB259" s="309"/>
      <c r="AC259" s="310"/>
      <c r="AD259" s="311"/>
      <c r="AE259" s="320"/>
      <c r="AF259" s="320"/>
      <c r="AG259" s="317"/>
      <c r="AH259" s="320"/>
      <c r="AI259" s="320"/>
    </row>
    <row r="260" spans="1:48" s="321" customFormat="1" ht="76.5" x14ac:dyDescent="0.25">
      <c r="A260" s="286" t="s">
        <v>1229</v>
      </c>
      <c r="B260" s="301" t="s">
        <v>18</v>
      </c>
      <c r="C260" s="260" t="s">
        <v>618</v>
      </c>
      <c r="D260" s="262" t="s">
        <v>619</v>
      </c>
      <c r="E260" s="262"/>
      <c r="F260" s="262" t="s">
        <v>620</v>
      </c>
      <c r="G260" s="262"/>
      <c r="H260" s="262" t="s">
        <v>1230</v>
      </c>
      <c r="I260" s="262"/>
      <c r="J260" s="276" t="s">
        <v>23</v>
      </c>
      <c r="K260" s="286">
        <v>45</v>
      </c>
      <c r="L260" s="276">
        <v>230000000</v>
      </c>
      <c r="M260" s="264" t="s">
        <v>20</v>
      </c>
      <c r="N260" s="302" t="s">
        <v>25</v>
      </c>
      <c r="O260" s="276" t="s">
        <v>434</v>
      </c>
      <c r="P260" s="302" t="s">
        <v>435</v>
      </c>
      <c r="Q260" s="303" t="s">
        <v>578</v>
      </c>
      <c r="R260" s="286" t="s">
        <v>471</v>
      </c>
      <c r="S260" s="259">
        <v>796</v>
      </c>
      <c r="T260" s="259" t="s">
        <v>438</v>
      </c>
      <c r="U260" s="259">
        <v>4</v>
      </c>
      <c r="V260" s="305">
        <v>15931.249999999998</v>
      </c>
      <c r="W260" s="306">
        <v>63724.999999999993</v>
      </c>
      <c r="X260" s="314">
        <v>71372</v>
      </c>
      <c r="Y260" s="286" t="s">
        <v>473</v>
      </c>
      <c r="Z260" s="308">
        <v>2014</v>
      </c>
      <c r="AA260" s="286" t="s">
        <v>273</v>
      </c>
      <c r="AB260" s="309"/>
      <c r="AC260" s="310"/>
      <c r="AD260" s="311"/>
      <c r="AE260" s="320"/>
      <c r="AF260" s="320"/>
      <c r="AG260" s="317"/>
      <c r="AH260" s="320"/>
      <c r="AI260" s="320"/>
    </row>
    <row r="261" spans="1:48" s="321" customFormat="1" ht="76.5" x14ac:dyDescent="0.25">
      <c r="A261" s="286" t="s">
        <v>1231</v>
      </c>
      <c r="B261" s="301" t="s">
        <v>18</v>
      </c>
      <c r="C261" s="260" t="s">
        <v>618</v>
      </c>
      <c r="D261" s="262" t="s">
        <v>619</v>
      </c>
      <c r="E261" s="262"/>
      <c r="F261" s="262" t="s">
        <v>620</v>
      </c>
      <c r="G261" s="262"/>
      <c r="H261" s="262" t="s">
        <v>1232</v>
      </c>
      <c r="I261" s="262"/>
      <c r="J261" s="276" t="s">
        <v>23</v>
      </c>
      <c r="K261" s="286">
        <v>45</v>
      </c>
      <c r="L261" s="276">
        <v>230000000</v>
      </c>
      <c r="M261" s="264" t="s">
        <v>20</v>
      </c>
      <c r="N261" s="302" t="s">
        <v>25</v>
      </c>
      <c r="O261" s="276" t="s">
        <v>434</v>
      </c>
      <c r="P261" s="302" t="s">
        <v>435</v>
      </c>
      <c r="Q261" s="303" t="s">
        <v>578</v>
      </c>
      <c r="R261" s="286" t="s">
        <v>471</v>
      </c>
      <c r="S261" s="259">
        <v>796</v>
      </c>
      <c r="T261" s="259" t="s">
        <v>438</v>
      </c>
      <c r="U261" s="259">
        <v>14</v>
      </c>
      <c r="V261" s="305">
        <v>5000</v>
      </c>
      <c r="W261" s="306">
        <v>70000</v>
      </c>
      <c r="X261" s="314">
        <v>78400.000000000015</v>
      </c>
      <c r="Y261" s="286" t="s">
        <v>473</v>
      </c>
      <c r="Z261" s="308">
        <v>2014</v>
      </c>
      <c r="AA261" s="286" t="s">
        <v>273</v>
      </c>
      <c r="AB261" s="309"/>
      <c r="AC261" s="310"/>
      <c r="AD261" s="311"/>
      <c r="AE261" s="320"/>
      <c r="AF261" s="320"/>
      <c r="AG261" s="317"/>
      <c r="AH261" s="320"/>
      <c r="AI261" s="320"/>
    </row>
    <row r="262" spans="1:48" s="321" customFormat="1" ht="76.5" x14ac:dyDescent="0.25">
      <c r="A262" s="286" t="s">
        <v>1233</v>
      </c>
      <c r="B262" s="301" t="s">
        <v>18</v>
      </c>
      <c r="C262" s="260" t="s">
        <v>618</v>
      </c>
      <c r="D262" s="262" t="s">
        <v>619</v>
      </c>
      <c r="E262" s="262"/>
      <c r="F262" s="262" t="s">
        <v>620</v>
      </c>
      <c r="G262" s="262"/>
      <c r="H262" s="262" t="s">
        <v>1234</v>
      </c>
      <c r="I262" s="262"/>
      <c r="J262" s="276" t="s">
        <v>23</v>
      </c>
      <c r="K262" s="286">
        <v>45</v>
      </c>
      <c r="L262" s="276">
        <v>230000000</v>
      </c>
      <c r="M262" s="264" t="s">
        <v>20</v>
      </c>
      <c r="N262" s="302" t="s">
        <v>25</v>
      </c>
      <c r="O262" s="276" t="s">
        <v>434</v>
      </c>
      <c r="P262" s="302" t="s">
        <v>435</v>
      </c>
      <c r="Q262" s="303" t="s">
        <v>578</v>
      </c>
      <c r="R262" s="286" t="s">
        <v>471</v>
      </c>
      <c r="S262" s="259">
        <v>796</v>
      </c>
      <c r="T262" s="259" t="s">
        <v>438</v>
      </c>
      <c r="U262" s="259">
        <v>16</v>
      </c>
      <c r="V262" s="305">
        <v>10714.285714285714</v>
      </c>
      <c r="W262" s="306">
        <v>171428.57142857142</v>
      </c>
      <c r="X262" s="314">
        <v>192000</v>
      </c>
      <c r="Y262" s="286" t="s">
        <v>473</v>
      </c>
      <c r="Z262" s="308">
        <v>2014</v>
      </c>
      <c r="AA262" s="286" t="s">
        <v>273</v>
      </c>
      <c r="AB262" s="309"/>
      <c r="AC262" s="310"/>
      <c r="AD262" s="311"/>
      <c r="AE262" s="320"/>
      <c r="AF262" s="320"/>
      <c r="AG262" s="317"/>
      <c r="AH262" s="320"/>
      <c r="AI262" s="320"/>
    </row>
    <row r="263" spans="1:48" s="319" customFormat="1" ht="76.5" x14ac:dyDescent="0.25">
      <c r="A263" s="286" t="s">
        <v>1235</v>
      </c>
      <c r="B263" s="301" t="s">
        <v>18</v>
      </c>
      <c r="C263" s="260" t="s">
        <v>618</v>
      </c>
      <c r="D263" s="262" t="s">
        <v>619</v>
      </c>
      <c r="E263" s="262"/>
      <c r="F263" s="262" t="s">
        <v>620</v>
      </c>
      <c r="G263" s="262"/>
      <c r="H263" s="262" t="s">
        <v>1236</v>
      </c>
      <c r="I263" s="312"/>
      <c r="J263" s="313" t="s">
        <v>23</v>
      </c>
      <c r="K263" s="286">
        <v>45</v>
      </c>
      <c r="L263" s="313">
        <v>230000000</v>
      </c>
      <c r="M263" s="264" t="s">
        <v>20</v>
      </c>
      <c r="N263" s="302" t="s">
        <v>22</v>
      </c>
      <c r="O263" s="313" t="s">
        <v>434</v>
      </c>
      <c r="P263" s="302" t="s">
        <v>435</v>
      </c>
      <c r="Q263" s="303" t="s">
        <v>578</v>
      </c>
      <c r="R263" s="286" t="s">
        <v>471</v>
      </c>
      <c r="S263" s="259">
        <v>796</v>
      </c>
      <c r="T263" s="259" t="s">
        <v>438</v>
      </c>
      <c r="U263" s="259">
        <v>4</v>
      </c>
      <c r="V263" s="312">
        <v>14960</v>
      </c>
      <c r="W263" s="306">
        <v>59840</v>
      </c>
      <c r="X263" s="314">
        <v>67020.800000000003</v>
      </c>
      <c r="Y263" s="286" t="s">
        <v>473</v>
      </c>
      <c r="Z263" s="308">
        <v>2014</v>
      </c>
      <c r="AA263" s="286" t="s">
        <v>285</v>
      </c>
      <c r="AB263" s="309"/>
      <c r="AC263" s="310"/>
      <c r="AD263" s="311"/>
      <c r="AE263" s="325"/>
      <c r="AF263" s="315"/>
      <c r="AG263" s="317"/>
      <c r="AH263" s="318"/>
      <c r="AI263" s="318"/>
      <c r="AJ263" s="318"/>
      <c r="AK263" s="318"/>
      <c r="AL263" s="318"/>
      <c r="AM263" s="318"/>
      <c r="AN263" s="318"/>
      <c r="AO263" s="318"/>
      <c r="AP263" s="318"/>
      <c r="AQ263" s="318"/>
      <c r="AR263" s="318"/>
      <c r="AS263" s="318"/>
      <c r="AT263" s="318"/>
      <c r="AU263" s="318"/>
      <c r="AV263" s="318"/>
    </row>
    <row r="264" spans="1:48" s="321" customFormat="1" ht="76.5" x14ac:dyDescent="0.25">
      <c r="A264" s="286" t="s">
        <v>1237</v>
      </c>
      <c r="B264" s="301" t="s">
        <v>18</v>
      </c>
      <c r="C264" s="260" t="s">
        <v>618</v>
      </c>
      <c r="D264" s="262" t="s">
        <v>619</v>
      </c>
      <c r="E264" s="262"/>
      <c r="F264" s="262" t="s">
        <v>620</v>
      </c>
      <c r="G264" s="262"/>
      <c r="H264" s="262" t="s">
        <v>1238</v>
      </c>
      <c r="I264" s="262"/>
      <c r="J264" s="276" t="s">
        <v>19</v>
      </c>
      <c r="K264" s="286">
        <v>45</v>
      </c>
      <c r="L264" s="276">
        <v>230000000</v>
      </c>
      <c r="M264" s="264" t="s">
        <v>20</v>
      </c>
      <c r="N264" s="302" t="s">
        <v>25</v>
      </c>
      <c r="O264" s="276" t="s">
        <v>434</v>
      </c>
      <c r="P264" s="302" t="s">
        <v>435</v>
      </c>
      <c r="Q264" s="303" t="s">
        <v>578</v>
      </c>
      <c r="R264" s="286" t="s">
        <v>471</v>
      </c>
      <c r="S264" s="259">
        <v>796</v>
      </c>
      <c r="T264" s="259" t="s">
        <v>438</v>
      </c>
      <c r="U264" s="259">
        <v>150</v>
      </c>
      <c r="V264" s="305">
        <v>25500</v>
      </c>
      <c r="W264" s="306">
        <f>V264*U264</f>
        <v>3825000</v>
      </c>
      <c r="X264" s="314">
        <f>W264*1.12</f>
        <v>4284000</v>
      </c>
      <c r="Y264" s="286" t="s">
        <v>473</v>
      </c>
      <c r="Z264" s="308">
        <v>2014</v>
      </c>
      <c r="AA264" s="286" t="s">
        <v>273</v>
      </c>
      <c r="AB264" s="309"/>
      <c r="AC264" s="310"/>
      <c r="AD264" s="311"/>
      <c r="AE264" s="320"/>
      <c r="AF264" s="320"/>
      <c r="AG264" s="320"/>
      <c r="AH264" s="320"/>
      <c r="AI264" s="320"/>
    </row>
    <row r="265" spans="1:48" s="321" customFormat="1" ht="76.5" x14ac:dyDescent="0.25">
      <c r="A265" s="286" t="s">
        <v>1239</v>
      </c>
      <c r="B265" s="301" t="s">
        <v>18</v>
      </c>
      <c r="C265" s="260" t="s">
        <v>618</v>
      </c>
      <c r="D265" s="262" t="s">
        <v>619</v>
      </c>
      <c r="E265" s="262"/>
      <c r="F265" s="262" t="s">
        <v>620</v>
      </c>
      <c r="G265" s="262"/>
      <c r="H265" s="262" t="s">
        <v>1240</v>
      </c>
      <c r="I265" s="262"/>
      <c r="J265" s="276" t="s">
        <v>19</v>
      </c>
      <c r="K265" s="286">
        <v>45</v>
      </c>
      <c r="L265" s="276">
        <v>230000000</v>
      </c>
      <c r="M265" s="264" t="s">
        <v>20</v>
      </c>
      <c r="N265" s="302" t="s">
        <v>25</v>
      </c>
      <c r="O265" s="276" t="s">
        <v>434</v>
      </c>
      <c r="P265" s="302" t="s">
        <v>435</v>
      </c>
      <c r="Q265" s="303" t="s">
        <v>578</v>
      </c>
      <c r="R265" s="286" t="s">
        <v>471</v>
      </c>
      <c r="S265" s="259">
        <v>796</v>
      </c>
      <c r="T265" s="259" t="s">
        <v>438</v>
      </c>
      <c r="U265" s="259">
        <v>60</v>
      </c>
      <c r="V265" s="305">
        <v>24999.999999999996</v>
      </c>
      <c r="W265" s="306">
        <f>V265*U265</f>
        <v>1499999.9999999998</v>
      </c>
      <c r="X265" s="314">
        <f>W265*1.12</f>
        <v>1680000</v>
      </c>
      <c r="Y265" s="286" t="s">
        <v>473</v>
      </c>
      <c r="Z265" s="308">
        <v>2014</v>
      </c>
      <c r="AA265" s="286" t="s">
        <v>273</v>
      </c>
      <c r="AB265" s="309"/>
      <c r="AC265" s="310"/>
      <c r="AD265" s="311"/>
      <c r="AE265" s="320"/>
      <c r="AF265" s="320"/>
      <c r="AG265" s="320"/>
      <c r="AH265" s="320"/>
      <c r="AI265" s="320"/>
    </row>
    <row r="266" spans="1:48" s="321" customFormat="1" ht="76.5" x14ac:dyDescent="0.25">
      <c r="A266" s="286" t="s">
        <v>1241</v>
      </c>
      <c r="B266" s="301" t="s">
        <v>18</v>
      </c>
      <c r="C266" s="260" t="s">
        <v>618</v>
      </c>
      <c r="D266" s="262" t="s">
        <v>619</v>
      </c>
      <c r="E266" s="262"/>
      <c r="F266" s="262" t="s">
        <v>620</v>
      </c>
      <c r="G266" s="262"/>
      <c r="H266" s="262" t="s">
        <v>1242</v>
      </c>
      <c r="I266" s="312"/>
      <c r="J266" s="313" t="s">
        <v>19</v>
      </c>
      <c r="K266" s="286">
        <v>45</v>
      </c>
      <c r="L266" s="313">
        <v>230000000</v>
      </c>
      <c r="M266" s="264" t="s">
        <v>20</v>
      </c>
      <c r="N266" s="302" t="s">
        <v>22</v>
      </c>
      <c r="O266" s="313" t="s">
        <v>434</v>
      </c>
      <c r="P266" s="302" t="s">
        <v>435</v>
      </c>
      <c r="Q266" s="303" t="s">
        <v>578</v>
      </c>
      <c r="R266" s="286" t="s">
        <v>471</v>
      </c>
      <c r="S266" s="259">
        <v>796</v>
      </c>
      <c r="T266" s="259" t="s">
        <v>438</v>
      </c>
      <c r="U266" s="259">
        <v>40</v>
      </c>
      <c r="V266" s="312">
        <v>30690</v>
      </c>
      <c r="W266" s="306">
        <f t="shared" si="4"/>
        <v>1227600</v>
      </c>
      <c r="X266" s="314">
        <f t="shared" si="5"/>
        <v>1374912.0000000002</v>
      </c>
      <c r="Y266" s="286" t="s">
        <v>473</v>
      </c>
      <c r="Z266" s="308">
        <v>2014</v>
      </c>
      <c r="AA266" s="286" t="s">
        <v>1243</v>
      </c>
      <c r="AB266" s="309"/>
      <c r="AC266" s="310"/>
      <c r="AD266" s="311"/>
      <c r="AE266" s="320"/>
      <c r="AF266" s="320"/>
      <c r="AG266" s="320"/>
      <c r="AH266" s="320"/>
      <c r="AI266" s="320"/>
    </row>
    <row r="267" spans="1:48" s="321" customFormat="1" ht="76.5" x14ac:dyDescent="0.25">
      <c r="A267" s="286" t="s">
        <v>1244</v>
      </c>
      <c r="B267" s="301" t="s">
        <v>18</v>
      </c>
      <c r="C267" s="260" t="s">
        <v>618</v>
      </c>
      <c r="D267" s="262" t="s">
        <v>619</v>
      </c>
      <c r="E267" s="262"/>
      <c r="F267" s="262" t="s">
        <v>620</v>
      </c>
      <c r="G267" s="262"/>
      <c r="H267" s="262" t="s">
        <v>1245</v>
      </c>
      <c r="I267" s="262"/>
      <c r="J267" s="276" t="s">
        <v>19</v>
      </c>
      <c r="K267" s="286">
        <v>45</v>
      </c>
      <c r="L267" s="276">
        <v>230000000</v>
      </c>
      <c r="M267" s="264" t="s">
        <v>20</v>
      </c>
      <c r="N267" s="302" t="s">
        <v>25</v>
      </c>
      <c r="O267" s="276" t="s">
        <v>434</v>
      </c>
      <c r="P267" s="302" t="s">
        <v>435</v>
      </c>
      <c r="Q267" s="303" t="s">
        <v>578</v>
      </c>
      <c r="R267" s="286" t="s">
        <v>471</v>
      </c>
      <c r="S267" s="259">
        <v>796</v>
      </c>
      <c r="T267" s="259" t="s">
        <v>438</v>
      </c>
      <c r="U267" s="259">
        <v>16</v>
      </c>
      <c r="V267" s="305">
        <v>7999.9999999999991</v>
      </c>
      <c r="W267" s="306">
        <v>127999.99999999999</v>
      </c>
      <c r="X267" s="314">
        <v>143360</v>
      </c>
      <c r="Y267" s="286" t="s">
        <v>473</v>
      </c>
      <c r="Z267" s="308">
        <v>2014</v>
      </c>
      <c r="AA267" s="286" t="s">
        <v>273</v>
      </c>
      <c r="AB267" s="309"/>
      <c r="AC267" s="310"/>
      <c r="AD267" s="311"/>
      <c r="AE267" s="320"/>
      <c r="AF267" s="320"/>
      <c r="AG267" s="320"/>
      <c r="AH267" s="320"/>
      <c r="AI267" s="320"/>
    </row>
    <row r="268" spans="1:48" s="321" customFormat="1" ht="76.5" x14ac:dyDescent="0.25">
      <c r="A268" s="286" t="s">
        <v>1246</v>
      </c>
      <c r="B268" s="301" t="s">
        <v>18</v>
      </c>
      <c r="C268" s="260" t="s">
        <v>618</v>
      </c>
      <c r="D268" s="262" t="s">
        <v>619</v>
      </c>
      <c r="E268" s="262"/>
      <c r="F268" s="262" t="s">
        <v>620</v>
      </c>
      <c r="G268" s="262"/>
      <c r="H268" s="262" t="s">
        <v>1247</v>
      </c>
      <c r="I268" s="262"/>
      <c r="J268" s="276" t="s">
        <v>19</v>
      </c>
      <c r="K268" s="286">
        <v>45</v>
      </c>
      <c r="L268" s="276">
        <v>230000000</v>
      </c>
      <c r="M268" s="264" t="s">
        <v>20</v>
      </c>
      <c r="N268" s="302" t="s">
        <v>25</v>
      </c>
      <c r="O268" s="276" t="s">
        <v>434</v>
      </c>
      <c r="P268" s="302" t="s">
        <v>435</v>
      </c>
      <c r="Q268" s="303" t="s">
        <v>578</v>
      </c>
      <c r="R268" s="286" t="s">
        <v>471</v>
      </c>
      <c r="S268" s="259">
        <v>796</v>
      </c>
      <c r="T268" s="259" t="s">
        <v>438</v>
      </c>
      <c r="U268" s="259">
        <v>102</v>
      </c>
      <c r="V268" s="305">
        <v>9000</v>
      </c>
      <c r="W268" s="306">
        <v>918000</v>
      </c>
      <c r="X268" s="314">
        <v>1028160.0000000001</v>
      </c>
      <c r="Y268" s="286" t="s">
        <v>473</v>
      </c>
      <c r="Z268" s="308">
        <v>2014</v>
      </c>
      <c r="AA268" s="286" t="s">
        <v>273</v>
      </c>
      <c r="AB268" s="309"/>
      <c r="AC268" s="310"/>
      <c r="AD268" s="311"/>
      <c r="AE268" s="320"/>
      <c r="AF268" s="320"/>
      <c r="AG268" s="320"/>
      <c r="AH268" s="320"/>
      <c r="AI268" s="320"/>
    </row>
    <row r="269" spans="1:48" s="321" customFormat="1" ht="76.5" x14ac:dyDescent="0.25">
      <c r="A269" s="286" t="s">
        <v>1248</v>
      </c>
      <c r="B269" s="301" t="s">
        <v>18</v>
      </c>
      <c r="C269" s="260" t="s">
        <v>1249</v>
      </c>
      <c r="D269" s="262" t="s">
        <v>1250</v>
      </c>
      <c r="E269" s="262" t="s">
        <v>1250</v>
      </c>
      <c r="F269" s="262" t="s">
        <v>1251</v>
      </c>
      <c r="G269" s="262" t="s">
        <v>1252</v>
      </c>
      <c r="H269" s="262" t="s">
        <v>1253</v>
      </c>
      <c r="I269" s="262"/>
      <c r="J269" s="276" t="s">
        <v>24</v>
      </c>
      <c r="K269" s="286">
        <v>45</v>
      </c>
      <c r="L269" s="276">
        <v>230000000</v>
      </c>
      <c r="M269" s="264" t="s">
        <v>20</v>
      </c>
      <c r="N269" s="302" t="s">
        <v>25</v>
      </c>
      <c r="O269" s="276" t="s">
        <v>434</v>
      </c>
      <c r="P269" s="302" t="s">
        <v>435</v>
      </c>
      <c r="Q269" s="303" t="s">
        <v>578</v>
      </c>
      <c r="R269" s="286" t="s">
        <v>471</v>
      </c>
      <c r="S269" s="259">
        <v>796</v>
      </c>
      <c r="T269" s="259" t="s">
        <v>438</v>
      </c>
      <c r="U269" s="259">
        <v>23</v>
      </c>
      <c r="V269" s="305">
        <v>14999.999999999998</v>
      </c>
      <c r="W269" s="306">
        <f t="shared" ref="W269:W309" si="14">V269*U269</f>
        <v>344999.99999999994</v>
      </c>
      <c r="X269" s="314">
        <f t="shared" ref="X269:X308" si="15">W269*1.12</f>
        <v>386400</v>
      </c>
      <c r="Y269" s="286" t="s">
        <v>473</v>
      </c>
      <c r="Z269" s="308">
        <v>2014</v>
      </c>
      <c r="AA269" s="286" t="s">
        <v>273</v>
      </c>
      <c r="AB269" s="309"/>
      <c r="AC269" s="310"/>
      <c r="AD269" s="311"/>
      <c r="AE269" s="320"/>
      <c r="AF269" s="320"/>
      <c r="AG269" s="320"/>
      <c r="AH269" s="320"/>
      <c r="AI269" s="320"/>
    </row>
    <row r="270" spans="1:48" s="321" customFormat="1" ht="76.5" x14ac:dyDescent="0.25">
      <c r="A270" s="286" t="s">
        <v>1254</v>
      </c>
      <c r="B270" s="301" t="s">
        <v>18</v>
      </c>
      <c r="C270" s="260" t="s">
        <v>1249</v>
      </c>
      <c r="D270" s="262" t="s">
        <v>1250</v>
      </c>
      <c r="E270" s="262" t="s">
        <v>1250</v>
      </c>
      <c r="F270" s="262" t="s">
        <v>1251</v>
      </c>
      <c r="G270" s="262" t="s">
        <v>1252</v>
      </c>
      <c r="H270" s="262" t="s">
        <v>1255</v>
      </c>
      <c r="I270" s="262"/>
      <c r="J270" s="276" t="s">
        <v>24</v>
      </c>
      <c r="K270" s="286">
        <v>45</v>
      </c>
      <c r="L270" s="276">
        <v>230000000</v>
      </c>
      <c r="M270" s="264" t="s">
        <v>20</v>
      </c>
      <c r="N270" s="302" t="s">
        <v>25</v>
      </c>
      <c r="O270" s="276" t="s">
        <v>434</v>
      </c>
      <c r="P270" s="302" t="s">
        <v>435</v>
      </c>
      <c r="Q270" s="303" t="s">
        <v>578</v>
      </c>
      <c r="R270" s="286" t="s">
        <v>471</v>
      </c>
      <c r="S270" s="259">
        <v>796</v>
      </c>
      <c r="T270" s="259" t="s">
        <v>438</v>
      </c>
      <c r="U270" s="259">
        <v>28</v>
      </c>
      <c r="V270" s="305">
        <v>14499.999999999998</v>
      </c>
      <c r="W270" s="306">
        <f t="shared" si="14"/>
        <v>405999.99999999994</v>
      </c>
      <c r="X270" s="314">
        <f t="shared" si="15"/>
        <v>454720</v>
      </c>
      <c r="Y270" s="286" t="s">
        <v>473</v>
      </c>
      <c r="Z270" s="308">
        <v>2014</v>
      </c>
      <c r="AA270" s="286" t="s">
        <v>273</v>
      </c>
      <c r="AB270" s="309"/>
      <c r="AC270" s="310"/>
      <c r="AD270" s="311"/>
      <c r="AE270" s="320"/>
      <c r="AF270" s="320"/>
      <c r="AG270" s="320"/>
      <c r="AH270" s="320"/>
      <c r="AI270" s="320"/>
    </row>
    <row r="271" spans="1:48" s="321" customFormat="1" ht="76.5" x14ac:dyDescent="0.25">
      <c r="A271" s="286" t="s">
        <v>1256</v>
      </c>
      <c r="B271" s="301" t="s">
        <v>18</v>
      </c>
      <c r="C271" s="260" t="s">
        <v>1249</v>
      </c>
      <c r="D271" s="262" t="s">
        <v>1250</v>
      </c>
      <c r="E271" s="262" t="s">
        <v>1250</v>
      </c>
      <c r="F271" s="262" t="s">
        <v>1251</v>
      </c>
      <c r="G271" s="262" t="s">
        <v>1252</v>
      </c>
      <c r="H271" s="262" t="s">
        <v>1257</v>
      </c>
      <c r="I271" s="262"/>
      <c r="J271" s="276" t="s">
        <v>24</v>
      </c>
      <c r="K271" s="286">
        <v>45</v>
      </c>
      <c r="L271" s="276">
        <v>230000000</v>
      </c>
      <c r="M271" s="264" t="s">
        <v>20</v>
      </c>
      <c r="N271" s="302" t="s">
        <v>25</v>
      </c>
      <c r="O271" s="276" t="s">
        <v>434</v>
      </c>
      <c r="P271" s="302" t="s">
        <v>435</v>
      </c>
      <c r="Q271" s="303" t="s">
        <v>578</v>
      </c>
      <c r="R271" s="286" t="s">
        <v>471</v>
      </c>
      <c r="S271" s="259">
        <v>796</v>
      </c>
      <c r="T271" s="259" t="s">
        <v>438</v>
      </c>
      <c r="U271" s="259">
        <v>10</v>
      </c>
      <c r="V271" s="305">
        <v>6000</v>
      </c>
      <c r="W271" s="306">
        <f t="shared" si="14"/>
        <v>60000</v>
      </c>
      <c r="X271" s="314">
        <f t="shared" si="15"/>
        <v>67200</v>
      </c>
      <c r="Y271" s="286" t="s">
        <v>473</v>
      </c>
      <c r="Z271" s="308">
        <v>2014</v>
      </c>
      <c r="AA271" s="286" t="s">
        <v>273</v>
      </c>
      <c r="AB271" s="309"/>
      <c r="AC271" s="310"/>
      <c r="AD271" s="311"/>
      <c r="AE271" s="320"/>
      <c r="AF271" s="320"/>
      <c r="AG271" s="320"/>
      <c r="AH271" s="320"/>
      <c r="AI271" s="320"/>
    </row>
    <row r="272" spans="1:48" s="321" customFormat="1" ht="76.5" x14ac:dyDescent="0.25">
      <c r="A272" s="286" t="s">
        <v>1258</v>
      </c>
      <c r="B272" s="301" t="s">
        <v>18</v>
      </c>
      <c r="C272" s="260" t="s">
        <v>618</v>
      </c>
      <c r="D272" s="262" t="s">
        <v>619</v>
      </c>
      <c r="E272" s="262"/>
      <c r="F272" s="262" t="s">
        <v>620</v>
      </c>
      <c r="G272" s="262"/>
      <c r="H272" s="262" t="s">
        <v>1259</v>
      </c>
      <c r="I272" s="262"/>
      <c r="J272" s="276" t="s">
        <v>24</v>
      </c>
      <c r="K272" s="286">
        <v>45</v>
      </c>
      <c r="L272" s="276">
        <v>230000000</v>
      </c>
      <c r="M272" s="264" t="s">
        <v>20</v>
      </c>
      <c r="N272" s="302" t="s">
        <v>25</v>
      </c>
      <c r="O272" s="276" t="s">
        <v>434</v>
      </c>
      <c r="P272" s="302" t="s">
        <v>435</v>
      </c>
      <c r="Q272" s="303" t="s">
        <v>578</v>
      </c>
      <c r="R272" s="286" t="s">
        <v>471</v>
      </c>
      <c r="S272" s="259">
        <v>796</v>
      </c>
      <c r="T272" s="259" t="s">
        <v>438</v>
      </c>
      <c r="U272" s="259">
        <v>22</v>
      </c>
      <c r="V272" s="305">
        <v>5000</v>
      </c>
      <c r="W272" s="306">
        <f t="shared" si="14"/>
        <v>110000</v>
      </c>
      <c r="X272" s="314">
        <f t="shared" si="15"/>
        <v>123200.00000000001</v>
      </c>
      <c r="Y272" s="286" t="s">
        <v>473</v>
      </c>
      <c r="Z272" s="308">
        <v>2014</v>
      </c>
      <c r="AA272" s="286" t="s">
        <v>273</v>
      </c>
      <c r="AB272" s="309"/>
      <c r="AC272" s="310"/>
      <c r="AD272" s="311"/>
      <c r="AE272" s="320"/>
      <c r="AF272" s="320"/>
      <c r="AG272" s="320"/>
      <c r="AH272" s="320"/>
      <c r="AI272" s="320"/>
    </row>
    <row r="273" spans="1:35" s="321" customFormat="1" ht="76.5" x14ac:dyDescent="0.25">
      <c r="A273" s="286" t="s">
        <v>1260</v>
      </c>
      <c r="B273" s="301" t="s">
        <v>18</v>
      </c>
      <c r="C273" s="260" t="s">
        <v>618</v>
      </c>
      <c r="D273" s="262" t="s">
        <v>619</v>
      </c>
      <c r="E273" s="262"/>
      <c r="F273" s="262" t="s">
        <v>620</v>
      </c>
      <c r="G273" s="262"/>
      <c r="H273" s="262" t="s">
        <v>1261</v>
      </c>
      <c r="I273" s="262"/>
      <c r="J273" s="276" t="s">
        <v>24</v>
      </c>
      <c r="K273" s="286">
        <v>45</v>
      </c>
      <c r="L273" s="276">
        <v>230000000</v>
      </c>
      <c r="M273" s="264" t="s">
        <v>20</v>
      </c>
      <c r="N273" s="302" t="s">
        <v>25</v>
      </c>
      <c r="O273" s="276" t="s">
        <v>434</v>
      </c>
      <c r="P273" s="302" t="s">
        <v>435</v>
      </c>
      <c r="Q273" s="303" t="s">
        <v>578</v>
      </c>
      <c r="R273" s="286" t="s">
        <v>471</v>
      </c>
      <c r="S273" s="259">
        <v>796</v>
      </c>
      <c r="T273" s="259" t="s">
        <v>438</v>
      </c>
      <c r="U273" s="259">
        <v>14</v>
      </c>
      <c r="V273" s="305">
        <v>8047.0089285714275</v>
      </c>
      <c r="W273" s="306">
        <f t="shared" si="14"/>
        <v>112658.12499999999</v>
      </c>
      <c r="X273" s="314">
        <f t="shared" si="15"/>
        <v>126177.09999999999</v>
      </c>
      <c r="Y273" s="286" t="s">
        <v>473</v>
      </c>
      <c r="Z273" s="308">
        <v>2014</v>
      </c>
      <c r="AA273" s="286" t="s">
        <v>273</v>
      </c>
      <c r="AB273" s="309"/>
      <c r="AC273" s="310"/>
      <c r="AD273" s="311"/>
      <c r="AE273" s="320"/>
      <c r="AF273" s="320"/>
      <c r="AG273" s="320"/>
      <c r="AH273" s="320"/>
      <c r="AI273" s="320"/>
    </row>
    <row r="274" spans="1:35" s="321" customFormat="1" ht="76.5" x14ac:dyDescent="0.25">
      <c r="A274" s="286" t="s">
        <v>1262</v>
      </c>
      <c r="B274" s="301" t="s">
        <v>18</v>
      </c>
      <c r="C274" s="260" t="s">
        <v>618</v>
      </c>
      <c r="D274" s="262" t="s">
        <v>619</v>
      </c>
      <c r="E274" s="262"/>
      <c r="F274" s="262" t="s">
        <v>620</v>
      </c>
      <c r="G274" s="262"/>
      <c r="H274" s="262" t="s">
        <v>1263</v>
      </c>
      <c r="I274" s="262"/>
      <c r="J274" s="276" t="s">
        <v>24</v>
      </c>
      <c r="K274" s="286">
        <v>45</v>
      </c>
      <c r="L274" s="276">
        <v>230000000</v>
      </c>
      <c r="M274" s="264" t="s">
        <v>20</v>
      </c>
      <c r="N274" s="302" t="s">
        <v>25</v>
      </c>
      <c r="O274" s="276" t="s">
        <v>434</v>
      </c>
      <c r="P274" s="302" t="s">
        <v>435</v>
      </c>
      <c r="Q274" s="303" t="s">
        <v>578</v>
      </c>
      <c r="R274" s="286" t="s">
        <v>471</v>
      </c>
      <c r="S274" s="259">
        <v>796</v>
      </c>
      <c r="T274" s="259" t="s">
        <v>438</v>
      </c>
      <c r="U274" s="259">
        <v>9</v>
      </c>
      <c r="V274" s="305">
        <v>14999.999999999998</v>
      </c>
      <c r="W274" s="306">
        <f t="shared" si="14"/>
        <v>134999.99999999997</v>
      </c>
      <c r="X274" s="314">
        <f t="shared" si="15"/>
        <v>151199.99999999997</v>
      </c>
      <c r="Y274" s="286" t="s">
        <v>473</v>
      </c>
      <c r="Z274" s="308">
        <v>2014</v>
      </c>
      <c r="AA274" s="286" t="s">
        <v>273</v>
      </c>
      <c r="AB274" s="309"/>
      <c r="AC274" s="310"/>
      <c r="AD274" s="311"/>
      <c r="AE274" s="320"/>
      <c r="AF274" s="320"/>
      <c r="AG274" s="320"/>
      <c r="AH274" s="320"/>
      <c r="AI274" s="320"/>
    </row>
    <row r="275" spans="1:35" s="321" customFormat="1" ht="76.5" x14ac:dyDescent="0.25">
      <c r="A275" s="286" t="s">
        <v>1264</v>
      </c>
      <c r="B275" s="301" t="s">
        <v>18</v>
      </c>
      <c r="C275" s="260" t="s">
        <v>618</v>
      </c>
      <c r="D275" s="262" t="s">
        <v>619</v>
      </c>
      <c r="E275" s="262"/>
      <c r="F275" s="262" t="s">
        <v>620</v>
      </c>
      <c r="G275" s="262"/>
      <c r="H275" s="262" t="s">
        <v>1265</v>
      </c>
      <c r="I275" s="262"/>
      <c r="J275" s="276" t="s">
        <v>24</v>
      </c>
      <c r="K275" s="286">
        <v>45</v>
      </c>
      <c r="L275" s="276">
        <v>230000000</v>
      </c>
      <c r="M275" s="264" t="s">
        <v>20</v>
      </c>
      <c r="N275" s="302" t="s">
        <v>25</v>
      </c>
      <c r="O275" s="276" t="s">
        <v>434</v>
      </c>
      <c r="P275" s="302" t="s">
        <v>435</v>
      </c>
      <c r="Q275" s="303" t="s">
        <v>578</v>
      </c>
      <c r="R275" s="286" t="s">
        <v>471</v>
      </c>
      <c r="S275" s="259">
        <v>796</v>
      </c>
      <c r="T275" s="259" t="s">
        <v>438</v>
      </c>
      <c r="U275" s="259">
        <v>8</v>
      </c>
      <c r="V275" s="305">
        <v>5000</v>
      </c>
      <c r="W275" s="306">
        <f t="shared" si="14"/>
        <v>40000</v>
      </c>
      <c r="X275" s="314">
        <f t="shared" si="15"/>
        <v>44800.000000000007</v>
      </c>
      <c r="Y275" s="286" t="s">
        <v>473</v>
      </c>
      <c r="Z275" s="308">
        <v>2014</v>
      </c>
      <c r="AA275" s="286" t="s">
        <v>273</v>
      </c>
      <c r="AB275" s="309"/>
      <c r="AC275" s="310"/>
      <c r="AD275" s="311"/>
      <c r="AE275" s="320"/>
      <c r="AF275" s="320"/>
      <c r="AG275" s="320"/>
      <c r="AH275" s="320"/>
      <c r="AI275" s="320"/>
    </row>
    <row r="276" spans="1:35" s="321" customFormat="1" ht="76.5" x14ac:dyDescent="0.25">
      <c r="A276" s="286" t="s">
        <v>1266</v>
      </c>
      <c r="B276" s="301" t="s">
        <v>18</v>
      </c>
      <c r="C276" s="260" t="s">
        <v>618</v>
      </c>
      <c r="D276" s="262" t="s">
        <v>619</v>
      </c>
      <c r="E276" s="262"/>
      <c r="F276" s="262" t="s">
        <v>620</v>
      </c>
      <c r="G276" s="262"/>
      <c r="H276" s="262" t="s">
        <v>1267</v>
      </c>
      <c r="I276" s="262"/>
      <c r="J276" s="276" t="s">
        <v>24</v>
      </c>
      <c r="K276" s="286">
        <v>45</v>
      </c>
      <c r="L276" s="276">
        <v>230000000</v>
      </c>
      <c r="M276" s="264" t="s">
        <v>20</v>
      </c>
      <c r="N276" s="302" t="s">
        <v>25</v>
      </c>
      <c r="O276" s="276" t="s">
        <v>434</v>
      </c>
      <c r="P276" s="302" t="s">
        <v>435</v>
      </c>
      <c r="Q276" s="303" t="s">
        <v>578</v>
      </c>
      <c r="R276" s="286" t="s">
        <v>471</v>
      </c>
      <c r="S276" s="259">
        <v>796</v>
      </c>
      <c r="T276" s="259" t="s">
        <v>438</v>
      </c>
      <c r="U276" s="259">
        <v>56</v>
      </c>
      <c r="V276" s="305">
        <v>1999.9999999999998</v>
      </c>
      <c r="W276" s="306">
        <f t="shared" si="14"/>
        <v>111999.99999999999</v>
      </c>
      <c r="X276" s="314">
        <f t="shared" si="15"/>
        <v>125440</v>
      </c>
      <c r="Y276" s="286" t="s">
        <v>473</v>
      </c>
      <c r="Z276" s="308">
        <v>2014</v>
      </c>
      <c r="AA276" s="286" t="s">
        <v>273</v>
      </c>
      <c r="AB276" s="309"/>
      <c r="AC276" s="310"/>
      <c r="AD276" s="311"/>
      <c r="AE276" s="320"/>
      <c r="AF276" s="320"/>
      <c r="AG276" s="320"/>
      <c r="AH276" s="320"/>
      <c r="AI276" s="320"/>
    </row>
    <row r="277" spans="1:35" s="321" customFormat="1" ht="76.5" x14ac:dyDescent="0.25">
      <c r="A277" s="286" t="s">
        <v>1268</v>
      </c>
      <c r="B277" s="301" t="s">
        <v>18</v>
      </c>
      <c r="C277" s="260" t="s">
        <v>618</v>
      </c>
      <c r="D277" s="262" t="s">
        <v>619</v>
      </c>
      <c r="E277" s="262"/>
      <c r="F277" s="262" t="s">
        <v>620</v>
      </c>
      <c r="G277" s="262"/>
      <c r="H277" s="262" t="s">
        <v>1269</v>
      </c>
      <c r="I277" s="262"/>
      <c r="J277" s="276" t="s">
        <v>24</v>
      </c>
      <c r="K277" s="286">
        <v>45</v>
      </c>
      <c r="L277" s="276">
        <v>230000000</v>
      </c>
      <c r="M277" s="264" t="s">
        <v>20</v>
      </c>
      <c r="N277" s="302" t="s">
        <v>25</v>
      </c>
      <c r="O277" s="276" t="s">
        <v>434</v>
      </c>
      <c r="P277" s="302" t="s">
        <v>435</v>
      </c>
      <c r="Q277" s="303" t="s">
        <v>578</v>
      </c>
      <c r="R277" s="286" t="s">
        <v>471</v>
      </c>
      <c r="S277" s="259">
        <v>796</v>
      </c>
      <c r="T277" s="259" t="s">
        <v>438</v>
      </c>
      <c r="U277" s="259">
        <v>30</v>
      </c>
      <c r="V277" s="305">
        <v>10000</v>
      </c>
      <c r="W277" s="306">
        <f t="shared" si="14"/>
        <v>300000</v>
      </c>
      <c r="X277" s="314">
        <f t="shared" si="15"/>
        <v>336000.00000000006</v>
      </c>
      <c r="Y277" s="286" t="s">
        <v>473</v>
      </c>
      <c r="Z277" s="308">
        <v>2014</v>
      </c>
      <c r="AA277" s="286" t="s">
        <v>273</v>
      </c>
      <c r="AB277" s="309"/>
      <c r="AC277" s="310"/>
      <c r="AD277" s="311"/>
      <c r="AE277" s="320"/>
      <c r="AF277" s="320"/>
      <c r="AG277" s="320"/>
      <c r="AH277" s="320"/>
      <c r="AI277" s="320"/>
    </row>
    <row r="278" spans="1:35" s="321" customFormat="1" ht="140.25" x14ac:dyDescent="0.25">
      <c r="A278" s="286" t="s">
        <v>1270</v>
      </c>
      <c r="B278" s="301" t="s">
        <v>18</v>
      </c>
      <c r="C278" s="260" t="s">
        <v>1271</v>
      </c>
      <c r="D278" s="262" t="s">
        <v>1272</v>
      </c>
      <c r="E278" s="262"/>
      <c r="F278" s="262" t="s">
        <v>1273</v>
      </c>
      <c r="G278" s="262"/>
      <c r="H278" s="262" t="s">
        <v>1274</v>
      </c>
      <c r="I278" s="262"/>
      <c r="J278" s="276" t="s">
        <v>24</v>
      </c>
      <c r="K278" s="286">
        <v>45</v>
      </c>
      <c r="L278" s="276">
        <v>230000000</v>
      </c>
      <c r="M278" s="264" t="s">
        <v>20</v>
      </c>
      <c r="N278" s="302" t="s">
        <v>25</v>
      </c>
      <c r="O278" s="276" t="s">
        <v>434</v>
      </c>
      <c r="P278" s="302" t="s">
        <v>435</v>
      </c>
      <c r="Q278" s="303" t="s">
        <v>578</v>
      </c>
      <c r="R278" s="286" t="s">
        <v>471</v>
      </c>
      <c r="S278" s="259">
        <v>796</v>
      </c>
      <c r="T278" s="259" t="s">
        <v>438</v>
      </c>
      <c r="U278" s="259">
        <v>120</v>
      </c>
      <c r="V278" s="305">
        <v>1964.285714285714</v>
      </c>
      <c r="W278" s="306">
        <f t="shared" si="14"/>
        <v>235714.28571428568</v>
      </c>
      <c r="X278" s="314">
        <f t="shared" si="15"/>
        <v>264000</v>
      </c>
      <c r="Y278" s="286" t="s">
        <v>473</v>
      </c>
      <c r="Z278" s="308">
        <v>2014</v>
      </c>
      <c r="AA278" s="286" t="s">
        <v>273</v>
      </c>
      <c r="AB278" s="309"/>
      <c r="AC278" s="310"/>
      <c r="AD278" s="311"/>
      <c r="AE278" s="320"/>
      <c r="AF278" s="320"/>
      <c r="AG278" s="320"/>
      <c r="AH278" s="320"/>
      <c r="AI278" s="320"/>
    </row>
    <row r="279" spans="1:35" s="321" customFormat="1" ht="140.25" x14ac:dyDescent="0.25">
      <c r="A279" s="286" t="s">
        <v>1275</v>
      </c>
      <c r="B279" s="301" t="s">
        <v>18</v>
      </c>
      <c r="C279" s="260" t="s">
        <v>1271</v>
      </c>
      <c r="D279" s="262" t="s">
        <v>1272</v>
      </c>
      <c r="E279" s="262"/>
      <c r="F279" s="262" t="s">
        <v>1273</v>
      </c>
      <c r="G279" s="262"/>
      <c r="H279" s="262" t="s">
        <v>1276</v>
      </c>
      <c r="I279" s="262"/>
      <c r="J279" s="276" t="s">
        <v>24</v>
      </c>
      <c r="K279" s="286">
        <v>45</v>
      </c>
      <c r="L279" s="276">
        <v>230000000</v>
      </c>
      <c r="M279" s="264" t="s">
        <v>20</v>
      </c>
      <c r="N279" s="302" t="s">
        <v>25</v>
      </c>
      <c r="O279" s="276" t="s">
        <v>434</v>
      </c>
      <c r="P279" s="302" t="s">
        <v>435</v>
      </c>
      <c r="Q279" s="303" t="s">
        <v>578</v>
      </c>
      <c r="R279" s="286" t="s">
        <v>471</v>
      </c>
      <c r="S279" s="259">
        <v>796</v>
      </c>
      <c r="T279" s="259" t="s">
        <v>438</v>
      </c>
      <c r="U279" s="259">
        <v>78</v>
      </c>
      <c r="V279" s="305">
        <v>1660.7142857142856</v>
      </c>
      <c r="W279" s="306">
        <f t="shared" si="14"/>
        <v>129535.71428571428</v>
      </c>
      <c r="X279" s="314">
        <f t="shared" si="15"/>
        <v>145080</v>
      </c>
      <c r="Y279" s="286" t="s">
        <v>473</v>
      </c>
      <c r="Z279" s="308">
        <v>2014</v>
      </c>
      <c r="AA279" s="286" t="s">
        <v>273</v>
      </c>
      <c r="AB279" s="309"/>
      <c r="AC279" s="310"/>
      <c r="AD279" s="311"/>
      <c r="AE279" s="320"/>
      <c r="AF279" s="320"/>
      <c r="AG279" s="320"/>
      <c r="AH279" s="320"/>
      <c r="AI279" s="320"/>
    </row>
    <row r="280" spans="1:35" s="321" customFormat="1" ht="140.25" x14ac:dyDescent="0.25">
      <c r="A280" s="286" t="s">
        <v>1277</v>
      </c>
      <c r="B280" s="301" t="s">
        <v>18</v>
      </c>
      <c r="C280" s="260" t="s">
        <v>1271</v>
      </c>
      <c r="D280" s="262" t="s">
        <v>1272</v>
      </c>
      <c r="E280" s="262"/>
      <c r="F280" s="262" t="s">
        <v>1273</v>
      </c>
      <c r="G280" s="262"/>
      <c r="H280" s="262" t="s">
        <v>1278</v>
      </c>
      <c r="I280" s="262"/>
      <c r="J280" s="276" t="s">
        <v>24</v>
      </c>
      <c r="K280" s="286">
        <v>45</v>
      </c>
      <c r="L280" s="276">
        <v>230000000</v>
      </c>
      <c r="M280" s="264" t="s">
        <v>20</v>
      </c>
      <c r="N280" s="302" t="s">
        <v>25</v>
      </c>
      <c r="O280" s="276" t="s">
        <v>434</v>
      </c>
      <c r="P280" s="302" t="s">
        <v>435</v>
      </c>
      <c r="Q280" s="303" t="s">
        <v>578</v>
      </c>
      <c r="R280" s="286" t="s">
        <v>471</v>
      </c>
      <c r="S280" s="259">
        <v>796</v>
      </c>
      <c r="T280" s="259" t="s">
        <v>438</v>
      </c>
      <c r="U280" s="259">
        <v>66</v>
      </c>
      <c r="V280" s="305">
        <v>1732.1428571428569</v>
      </c>
      <c r="W280" s="306">
        <f t="shared" si="14"/>
        <v>114321.42857142855</v>
      </c>
      <c r="X280" s="314">
        <f t="shared" si="15"/>
        <v>128039.99999999999</v>
      </c>
      <c r="Y280" s="286" t="s">
        <v>473</v>
      </c>
      <c r="Z280" s="308">
        <v>2014</v>
      </c>
      <c r="AA280" s="286" t="s">
        <v>273</v>
      </c>
      <c r="AB280" s="309"/>
      <c r="AC280" s="310"/>
      <c r="AD280" s="311"/>
      <c r="AE280" s="320"/>
      <c r="AF280" s="320"/>
      <c r="AG280" s="320"/>
      <c r="AH280" s="320"/>
      <c r="AI280" s="320"/>
    </row>
    <row r="281" spans="1:35" s="321" customFormat="1" ht="140.25" x14ac:dyDescent="0.25">
      <c r="A281" s="286" t="s">
        <v>1279</v>
      </c>
      <c r="B281" s="301" t="s">
        <v>18</v>
      </c>
      <c r="C281" s="260" t="s">
        <v>1271</v>
      </c>
      <c r="D281" s="262" t="s">
        <v>1272</v>
      </c>
      <c r="E281" s="262"/>
      <c r="F281" s="262" t="s">
        <v>1273</v>
      </c>
      <c r="G281" s="262"/>
      <c r="H281" s="262" t="s">
        <v>1280</v>
      </c>
      <c r="I281" s="262"/>
      <c r="J281" s="276" t="s">
        <v>24</v>
      </c>
      <c r="K281" s="286">
        <v>45</v>
      </c>
      <c r="L281" s="276">
        <v>230000000</v>
      </c>
      <c r="M281" s="264" t="s">
        <v>20</v>
      </c>
      <c r="N281" s="302" t="s">
        <v>25</v>
      </c>
      <c r="O281" s="276" t="s">
        <v>434</v>
      </c>
      <c r="P281" s="302" t="s">
        <v>435</v>
      </c>
      <c r="Q281" s="303" t="s">
        <v>578</v>
      </c>
      <c r="R281" s="286" t="s">
        <v>471</v>
      </c>
      <c r="S281" s="259">
        <v>796</v>
      </c>
      <c r="T281" s="259" t="s">
        <v>438</v>
      </c>
      <c r="U281" s="259">
        <v>66</v>
      </c>
      <c r="V281" s="305">
        <v>1909.2410714285711</v>
      </c>
      <c r="W281" s="306">
        <f t="shared" si="14"/>
        <v>126009.9107142857</v>
      </c>
      <c r="X281" s="314">
        <f t="shared" si="15"/>
        <v>141131.1</v>
      </c>
      <c r="Y281" s="286" t="s">
        <v>473</v>
      </c>
      <c r="Z281" s="308">
        <v>2014</v>
      </c>
      <c r="AA281" s="286" t="s">
        <v>273</v>
      </c>
      <c r="AB281" s="309"/>
      <c r="AC281" s="310"/>
      <c r="AD281" s="311"/>
      <c r="AE281" s="320"/>
      <c r="AF281" s="320"/>
      <c r="AG281" s="320"/>
      <c r="AH281" s="320"/>
      <c r="AI281" s="320"/>
    </row>
    <row r="282" spans="1:35" s="321" customFormat="1" ht="89.25" x14ac:dyDescent="0.25">
      <c r="A282" s="286" t="s">
        <v>1281</v>
      </c>
      <c r="B282" s="301" t="s">
        <v>18</v>
      </c>
      <c r="C282" s="260" t="s">
        <v>1282</v>
      </c>
      <c r="D282" s="262" t="s">
        <v>1283</v>
      </c>
      <c r="E282" s="262"/>
      <c r="F282" s="262" t="s">
        <v>1284</v>
      </c>
      <c r="G282" s="262"/>
      <c r="H282" s="262" t="s">
        <v>1285</v>
      </c>
      <c r="I282" s="262"/>
      <c r="J282" s="276" t="s">
        <v>24</v>
      </c>
      <c r="K282" s="286">
        <v>45</v>
      </c>
      <c r="L282" s="276">
        <v>230000000</v>
      </c>
      <c r="M282" s="264" t="s">
        <v>20</v>
      </c>
      <c r="N282" s="302" t="s">
        <v>25</v>
      </c>
      <c r="O282" s="276" t="s">
        <v>434</v>
      </c>
      <c r="P282" s="302" t="s">
        <v>435</v>
      </c>
      <c r="Q282" s="303" t="s">
        <v>578</v>
      </c>
      <c r="R282" s="286" t="s">
        <v>471</v>
      </c>
      <c r="S282" s="259">
        <v>796</v>
      </c>
      <c r="T282" s="259" t="s">
        <v>438</v>
      </c>
      <c r="U282" s="259">
        <v>4</v>
      </c>
      <c r="V282" s="305">
        <v>13392.857142857141</v>
      </c>
      <c r="W282" s="306">
        <f t="shared" si="14"/>
        <v>53571.428571428565</v>
      </c>
      <c r="X282" s="314">
        <f t="shared" si="15"/>
        <v>60000</v>
      </c>
      <c r="Y282" s="286" t="s">
        <v>473</v>
      </c>
      <c r="Z282" s="308">
        <v>2014</v>
      </c>
      <c r="AA282" s="286" t="s">
        <v>273</v>
      </c>
      <c r="AB282" s="309"/>
      <c r="AC282" s="310"/>
      <c r="AD282" s="311"/>
      <c r="AE282" s="320"/>
      <c r="AF282" s="320"/>
      <c r="AG282" s="320"/>
      <c r="AH282" s="320"/>
      <c r="AI282" s="320"/>
    </row>
    <row r="283" spans="1:35" s="321" customFormat="1" ht="76.5" x14ac:dyDescent="0.25">
      <c r="A283" s="286" t="s">
        <v>1286</v>
      </c>
      <c r="B283" s="301" t="s">
        <v>18</v>
      </c>
      <c r="C283" s="260" t="s">
        <v>618</v>
      </c>
      <c r="D283" s="262" t="s">
        <v>619</v>
      </c>
      <c r="E283" s="262"/>
      <c r="F283" s="262" t="s">
        <v>620</v>
      </c>
      <c r="G283" s="262"/>
      <c r="H283" s="262" t="s">
        <v>1287</v>
      </c>
      <c r="I283" s="262"/>
      <c r="J283" s="276" t="s">
        <v>19</v>
      </c>
      <c r="K283" s="286">
        <v>45</v>
      </c>
      <c r="L283" s="276">
        <v>230000000</v>
      </c>
      <c r="M283" s="264" t="s">
        <v>20</v>
      </c>
      <c r="N283" s="302" t="s">
        <v>25</v>
      </c>
      <c r="O283" s="276" t="s">
        <v>434</v>
      </c>
      <c r="P283" s="302" t="s">
        <v>435</v>
      </c>
      <c r="Q283" s="303" t="s">
        <v>578</v>
      </c>
      <c r="R283" s="286" t="s">
        <v>471</v>
      </c>
      <c r="S283" s="259">
        <v>796</v>
      </c>
      <c r="T283" s="259" t="s">
        <v>438</v>
      </c>
      <c r="U283" s="259">
        <v>10</v>
      </c>
      <c r="V283" s="305">
        <v>7999.9999999999991</v>
      </c>
      <c r="W283" s="306">
        <v>79999.999999999985</v>
      </c>
      <c r="X283" s="314">
        <v>89599.999999999985</v>
      </c>
      <c r="Y283" s="286" t="s">
        <v>473</v>
      </c>
      <c r="Z283" s="308">
        <v>2014</v>
      </c>
      <c r="AA283" s="286" t="s">
        <v>273</v>
      </c>
      <c r="AB283" s="309"/>
      <c r="AC283" s="310"/>
      <c r="AD283" s="311"/>
      <c r="AE283" s="320"/>
      <c r="AF283" s="320"/>
      <c r="AG283" s="320"/>
      <c r="AH283" s="320"/>
      <c r="AI283" s="320"/>
    </row>
    <row r="284" spans="1:35" s="321" customFormat="1" ht="76.5" x14ac:dyDescent="0.25">
      <c r="A284" s="286" t="s">
        <v>1288</v>
      </c>
      <c r="B284" s="301" t="s">
        <v>18</v>
      </c>
      <c r="C284" s="260" t="s">
        <v>618</v>
      </c>
      <c r="D284" s="262" t="s">
        <v>619</v>
      </c>
      <c r="E284" s="262"/>
      <c r="F284" s="262" t="s">
        <v>620</v>
      </c>
      <c r="G284" s="262"/>
      <c r="H284" s="262" t="s">
        <v>1289</v>
      </c>
      <c r="I284" s="312"/>
      <c r="J284" s="313" t="s">
        <v>23</v>
      </c>
      <c r="K284" s="286">
        <v>0</v>
      </c>
      <c r="L284" s="313">
        <v>230000000</v>
      </c>
      <c r="M284" s="264" t="s">
        <v>20</v>
      </c>
      <c r="N284" s="302" t="s">
        <v>22</v>
      </c>
      <c r="O284" s="313" t="s">
        <v>434</v>
      </c>
      <c r="P284" s="302" t="s">
        <v>435</v>
      </c>
      <c r="Q284" s="303" t="s">
        <v>578</v>
      </c>
      <c r="R284" s="286" t="s">
        <v>437</v>
      </c>
      <c r="S284" s="259">
        <v>796</v>
      </c>
      <c r="T284" s="259" t="s">
        <v>438</v>
      </c>
      <c r="U284" s="259">
        <v>390</v>
      </c>
      <c r="V284" s="312">
        <v>3300.24</v>
      </c>
      <c r="W284" s="306">
        <f t="shared" si="14"/>
        <v>1287093.5999999999</v>
      </c>
      <c r="X284" s="314">
        <f t="shared" si="15"/>
        <v>1441544.8319999999</v>
      </c>
      <c r="Y284" s="323"/>
      <c r="Z284" s="308">
        <v>2014</v>
      </c>
      <c r="AA284" s="286" t="s">
        <v>1243</v>
      </c>
      <c r="AB284" s="309"/>
      <c r="AC284" s="310"/>
      <c r="AD284" s="311"/>
      <c r="AE284" s="320"/>
      <c r="AF284" s="320"/>
      <c r="AG284" s="320"/>
      <c r="AH284" s="320"/>
      <c r="AI284" s="320"/>
    </row>
    <row r="285" spans="1:35" s="321" customFormat="1" ht="76.5" x14ac:dyDescent="0.25">
      <c r="A285" s="286" t="s">
        <v>1290</v>
      </c>
      <c r="B285" s="301" t="s">
        <v>18</v>
      </c>
      <c r="C285" s="260" t="s">
        <v>618</v>
      </c>
      <c r="D285" s="262" t="s">
        <v>619</v>
      </c>
      <c r="E285" s="262"/>
      <c r="F285" s="262" t="s">
        <v>620</v>
      </c>
      <c r="G285" s="262"/>
      <c r="H285" s="262" t="s">
        <v>1291</v>
      </c>
      <c r="I285" s="262"/>
      <c r="J285" s="276" t="s">
        <v>23</v>
      </c>
      <c r="K285" s="286">
        <v>0</v>
      </c>
      <c r="L285" s="276">
        <v>230000000</v>
      </c>
      <c r="M285" s="264" t="s">
        <v>20</v>
      </c>
      <c r="N285" s="302" t="s">
        <v>25</v>
      </c>
      <c r="O285" s="276" t="s">
        <v>434</v>
      </c>
      <c r="P285" s="302" t="s">
        <v>435</v>
      </c>
      <c r="Q285" s="303" t="s">
        <v>578</v>
      </c>
      <c r="R285" s="286" t="s">
        <v>437</v>
      </c>
      <c r="S285" s="259">
        <v>796</v>
      </c>
      <c r="T285" s="259" t="s">
        <v>438</v>
      </c>
      <c r="U285" s="259">
        <v>610</v>
      </c>
      <c r="V285" s="305">
        <v>3723.2767857142853</v>
      </c>
      <c r="W285" s="306">
        <f t="shared" si="14"/>
        <v>2271198.8392857141</v>
      </c>
      <c r="X285" s="314">
        <f t="shared" si="15"/>
        <v>2543742.7000000002</v>
      </c>
      <c r="Y285" s="323"/>
      <c r="Z285" s="308">
        <v>2014</v>
      </c>
      <c r="AA285" s="286" t="s">
        <v>273</v>
      </c>
      <c r="AB285" s="309"/>
      <c r="AC285" s="310"/>
      <c r="AD285" s="311"/>
      <c r="AE285" s="320"/>
      <c r="AF285" s="320"/>
      <c r="AG285" s="320"/>
      <c r="AH285" s="320"/>
      <c r="AI285" s="320"/>
    </row>
    <row r="286" spans="1:35" s="321" customFormat="1" ht="51" x14ac:dyDescent="0.25">
      <c r="A286" s="286" t="s">
        <v>1292</v>
      </c>
      <c r="B286" s="301" t="s">
        <v>18</v>
      </c>
      <c r="C286" s="260" t="s">
        <v>976</v>
      </c>
      <c r="D286" s="262" t="s">
        <v>977</v>
      </c>
      <c r="E286" s="262"/>
      <c r="F286" s="262" t="s">
        <v>977</v>
      </c>
      <c r="G286" s="262"/>
      <c r="H286" s="262" t="s">
        <v>1293</v>
      </c>
      <c r="I286" s="262"/>
      <c r="J286" s="276" t="s">
        <v>19</v>
      </c>
      <c r="K286" s="286">
        <v>45</v>
      </c>
      <c r="L286" s="276">
        <v>230000000</v>
      </c>
      <c r="M286" s="264" t="s">
        <v>20</v>
      </c>
      <c r="N286" s="302" t="s">
        <v>25</v>
      </c>
      <c r="O286" s="276" t="s">
        <v>434</v>
      </c>
      <c r="P286" s="302" t="s">
        <v>435</v>
      </c>
      <c r="Q286" s="303" t="s">
        <v>1127</v>
      </c>
      <c r="R286" s="286" t="s">
        <v>471</v>
      </c>
      <c r="S286" s="259">
        <v>796</v>
      </c>
      <c r="T286" s="259" t="s">
        <v>438</v>
      </c>
      <c r="U286" s="259">
        <v>144</v>
      </c>
      <c r="V286" s="305">
        <v>4775</v>
      </c>
      <c r="W286" s="306">
        <f t="shared" si="14"/>
        <v>687600</v>
      </c>
      <c r="X286" s="314">
        <f t="shared" si="15"/>
        <v>770112.00000000012</v>
      </c>
      <c r="Y286" s="259" t="s">
        <v>473</v>
      </c>
      <c r="Z286" s="308">
        <v>2014</v>
      </c>
      <c r="AA286" s="286" t="s">
        <v>273</v>
      </c>
      <c r="AB286" s="309"/>
      <c r="AC286" s="310"/>
      <c r="AD286" s="311"/>
      <c r="AE286" s="320"/>
      <c r="AF286" s="320"/>
      <c r="AG286" s="320"/>
      <c r="AH286" s="320"/>
      <c r="AI286" s="320"/>
    </row>
    <row r="287" spans="1:35" s="321" customFormat="1" ht="51" x14ac:dyDescent="0.25">
      <c r="A287" s="286" t="s">
        <v>1294</v>
      </c>
      <c r="B287" s="301" t="s">
        <v>18</v>
      </c>
      <c r="C287" s="260" t="s">
        <v>976</v>
      </c>
      <c r="D287" s="262" t="s">
        <v>977</v>
      </c>
      <c r="E287" s="262"/>
      <c r="F287" s="262" t="s">
        <v>977</v>
      </c>
      <c r="G287" s="262"/>
      <c r="H287" s="262" t="s">
        <v>1295</v>
      </c>
      <c r="I287" s="312"/>
      <c r="J287" s="313" t="s">
        <v>19</v>
      </c>
      <c r="K287" s="286">
        <v>45</v>
      </c>
      <c r="L287" s="313">
        <v>230000000</v>
      </c>
      <c r="M287" s="264" t="s">
        <v>20</v>
      </c>
      <c r="N287" s="302" t="s">
        <v>22</v>
      </c>
      <c r="O287" s="313" t="s">
        <v>434</v>
      </c>
      <c r="P287" s="302" t="s">
        <v>435</v>
      </c>
      <c r="Q287" s="303" t="s">
        <v>1127</v>
      </c>
      <c r="R287" s="286" t="s">
        <v>471</v>
      </c>
      <c r="S287" s="259">
        <v>796</v>
      </c>
      <c r="T287" s="259" t="s">
        <v>438</v>
      </c>
      <c r="U287" s="259">
        <v>98</v>
      </c>
      <c r="V287" s="312">
        <v>4775</v>
      </c>
      <c r="W287" s="306">
        <f t="shared" si="14"/>
        <v>467950</v>
      </c>
      <c r="X287" s="314">
        <f t="shared" si="15"/>
        <v>524104.00000000006</v>
      </c>
      <c r="Y287" s="259" t="s">
        <v>473</v>
      </c>
      <c r="Z287" s="308">
        <v>2014</v>
      </c>
      <c r="AA287" s="286" t="s">
        <v>273</v>
      </c>
      <c r="AB287" s="309"/>
      <c r="AC287" s="310"/>
      <c r="AD287" s="311"/>
      <c r="AE287" s="320"/>
      <c r="AF287" s="320"/>
      <c r="AG287" s="320"/>
      <c r="AH287" s="320"/>
      <c r="AI287" s="320"/>
    </row>
    <row r="288" spans="1:35" s="321" customFormat="1" ht="140.25" x14ac:dyDescent="0.25">
      <c r="A288" s="286" t="s">
        <v>1296</v>
      </c>
      <c r="B288" s="301" t="s">
        <v>18</v>
      </c>
      <c r="C288" s="260" t="s">
        <v>1297</v>
      </c>
      <c r="D288" s="262" t="s">
        <v>1298</v>
      </c>
      <c r="E288" s="262"/>
      <c r="F288" s="262" t="s">
        <v>1299</v>
      </c>
      <c r="G288" s="262"/>
      <c r="H288" s="262" t="s">
        <v>1300</v>
      </c>
      <c r="I288" s="262"/>
      <c r="J288" s="276" t="s">
        <v>19</v>
      </c>
      <c r="K288" s="286">
        <v>45</v>
      </c>
      <c r="L288" s="276">
        <v>230000000</v>
      </c>
      <c r="M288" s="264" t="s">
        <v>20</v>
      </c>
      <c r="N288" s="302" t="s">
        <v>21</v>
      </c>
      <c r="O288" s="276" t="s">
        <v>434</v>
      </c>
      <c r="P288" s="302" t="s">
        <v>435</v>
      </c>
      <c r="Q288" s="303" t="s">
        <v>572</v>
      </c>
      <c r="R288" s="302" t="s">
        <v>471</v>
      </c>
      <c r="S288" s="259">
        <v>796</v>
      </c>
      <c r="T288" s="259" t="s">
        <v>438</v>
      </c>
      <c r="U288" s="259">
        <v>1</v>
      </c>
      <c r="V288" s="305">
        <v>8450000</v>
      </c>
      <c r="W288" s="306">
        <f t="shared" si="14"/>
        <v>8450000</v>
      </c>
      <c r="X288" s="314">
        <f t="shared" si="15"/>
        <v>9464000</v>
      </c>
      <c r="Y288" s="259" t="s">
        <v>473</v>
      </c>
      <c r="Z288" s="308">
        <v>2014</v>
      </c>
      <c r="AA288" s="286" t="s">
        <v>285</v>
      </c>
      <c r="AB288" s="309"/>
      <c r="AC288" s="310"/>
      <c r="AD288" s="311"/>
      <c r="AE288" s="320"/>
      <c r="AF288" s="320"/>
      <c r="AG288" s="320"/>
      <c r="AH288" s="320"/>
      <c r="AI288" s="320"/>
    </row>
    <row r="289" spans="1:35" s="321" customFormat="1" ht="140.25" x14ac:dyDescent="0.25">
      <c r="A289" s="286" t="s">
        <v>1301</v>
      </c>
      <c r="B289" s="301" t="s">
        <v>18</v>
      </c>
      <c r="C289" s="260" t="s">
        <v>1297</v>
      </c>
      <c r="D289" s="262" t="s">
        <v>1298</v>
      </c>
      <c r="E289" s="262"/>
      <c r="F289" s="262" t="s">
        <v>1299</v>
      </c>
      <c r="G289" s="262"/>
      <c r="H289" s="262" t="s">
        <v>1302</v>
      </c>
      <c r="I289" s="262"/>
      <c r="J289" s="276" t="s">
        <v>19</v>
      </c>
      <c r="K289" s="286">
        <v>45</v>
      </c>
      <c r="L289" s="276">
        <v>230000000</v>
      </c>
      <c r="M289" s="264" t="s">
        <v>20</v>
      </c>
      <c r="N289" s="302" t="s">
        <v>21</v>
      </c>
      <c r="O289" s="276" t="s">
        <v>434</v>
      </c>
      <c r="P289" s="302" t="s">
        <v>435</v>
      </c>
      <c r="Q289" s="303" t="s">
        <v>572</v>
      </c>
      <c r="R289" s="302" t="s">
        <v>471</v>
      </c>
      <c r="S289" s="286">
        <v>839</v>
      </c>
      <c r="T289" s="304" t="s">
        <v>472</v>
      </c>
      <c r="U289" s="259">
        <v>1</v>
      </c>
      <c r="V289" s="305">
        <v>5940178.5714285709</v>
      </c>
      <c r="W289" s="306">
        <f t="shared" si="14"/>
        <v>5940178.5714285709</v>
      </c>
      <c r="X289" s="314">
        <f t="shared" si="15"/>
        <v>6653000</v>
      </c>
      <c r="Y289" s="259" t="s">
        <v>473</v>
      </c>
      <c r="Z289" s="308">
        <v>2014</v>
      </c>
      <c r="AA289" s="286" t="s">
        <v>285</v>
      </c>
      <c r="AB289" s="309"/>
      <c r="AC289" s="310"/>
      <c r="AD289" s="311"/>
      <c r="AE289" s="320"/>
      <c r="AF289" s="320"/>
      <c r="AG289" s="320"/>
      <c r="AH289" s="320"/>
      <c r="AI289" s="320"/>
    </row>
    <row r="290" spans="1:35" s="321" customFormat="1" ht="76.5" x14ac:dyDescent="0.25">
      <c r="A290" s="286" t="s">
        <v>1303</v>
      </c>
      <c r="B290" s="301" t="s">
        <v>18</v>
      </c>
      <c r="C290" s="260" t="s">
        <v>1304</v>
      </c>
      <c r="D290" s="262" t="s">
        <v>1305</v>
      </c>
      <c r="E290" s="262"/>
      <c r="F290" s="262" t="s">
        <v>1306</v>
      </c>
      <c r="G290" s="262"/>
      <c r="H290" s="262" t="s">
        <v>1307</v>
      </c>
      <c r="I290" s="262"/>
      <c r="J290" s="276" t="s">
        <v>19</v>
      </c>
      <c r="K290" s="286">
        <v>45</v>
      </c>
      <c r="L290" s="276">
        <v>230000000</v>
      </c>
      <c r="M290" s="264" t="s">
        <v>20</v>
      </c>
      <c r="N290" s="302" t="s">
        <v>22</v>
      </c>
      <c r="O290" s="276" t="s">
        <v>434</v>
      </c>
      <c r="P290" s="302" t="s">
        <v>435</v>
      </c>
      <c r="Q290" s="303" t="s">
        <v>639</v>
      </c>
      <c r="R290" s="302" t="s">
        <v>471</v>
      </c>
      <c r="S290" s="259">
        <v>796</v>
      </c>
      <c r="T290" s="259" t="s">
        <v>438</v>
      </c>
      <c r="U290" s="259">
        <v>7300</v>
      </c>
      <c r="V290" s="305">
        <v>470.00000000000006</v>
      </c>
      <c r="W290" s="306">
        <v>3431000.0000000005</v>
      </c>
      <c r="X290" s="314">
        <v>3842720.0000000009</v>
      </c>
      <c r="Y290" s="286" t="s">
        <v>473</v>
      </c>
      <c r="Z290" s="308">
        <v>2014</v>
      </c>
      <c r="AA290" s="286" t="s">
        <v>1308</v>
      </c>
      <c r="AB290" s="309"/>
      <c r="AC290" s="310"/>
      <c r="AD290" s="311"/>
      <c r="AE290" s="320"/>
      <c r="AF290" s="320"/>
      <c r="AG290" s="320"/>
      <c r="AH290" s="320"/>
      <c r="AI290" s="320"/>
    </row>
    <row r="291" spans="1:35" s="321" customFormat="1" ht="76.5" x14ac:dyDescent="0.25">
      <c r="A291" s="286" t="s">
        <v>1309</v>
      </c>
      <c r="B291" s="301" t="s">
        <v>18</v>
      </c>
      <c r="C291" s="260" t="s">
        <v>1310</v>
      </c>
      <c r="D291" s="262" t="s">
        <v>1305</v>
      </c>
      <c r="E291" s="262"/>
      <c r="F291" s="262" t="s">
        <v>1311</v>
      </c>
      <c r="G291" s="262"/>
      <c r="H291" s="262" t="s">
        <v>1312</v>
      </c>
      <c r="I291" s="262"/>
      <c r="J291" s="276" t="s">
        <v>19</v>
      </c>
      <c r="K291" s="286">
        <v>45</v>
      </c>
      <c r="L291" s="276">
        <v>230000000</v>
      </c>
      <c r="M291" s="264" t="s">
        <v>20</v>
      </c>
      <c r="N291" s="302" t="s">
        <v>22</v>
      </c>
      <c r="O291" s="276" t="s">
        <v>434</v>
      </c>
      <c r="P291" s="302" t="s">
        <v>435</v>
      </c>
      <c r="Q291" s="303" t="s">
        <v>639</v>
      </c>
      <c r="R291" s="302" t="s">
        <v>471</v>
      </c>
      <c r="S291" s="259">
        <v>796</v>
      </c>
      <c r="T291" s="259" t="s">
        <v>438</v>
      </c>
      <c r="U291" s="259">
        <v>7700</v>
      </c>
      <c r="V291" s="305">
        <v>443.99999999999994</v>
      </c>
      <c r="W291" s="306">
        <v>3418799.9999999995</v>
      </c>
      <c r="X291" s="314">
        <v>3829056</v>
      </c>
      <c r="Y291" s="286" t="s">
        <v>473</v>
      </c>
      <c r="Z291" s="308">
        <v>2014</v>
      </c>
      <c r="AA291" s="286" t="s">
        <v>1308</v>
      </c>
      <c r="AB291" s="309"/>
      <c r="AC291" s="310"/>
      <c r="AD291" s="311"/>
      <c r="AE291" s="320"/>
      <c r="AF291" s="320"/>
      <c r="AG291" s="320"/>
      <c r="AH291" s="320"/>
      <c r="AI291" s="320"/>
    </row>
    <row r="292" spans="1:35" s="321" customFormat="1" ht="76.5" x14ac:dyDescent="0.25">
      <c r="A292" s="286" t="s">
        <v>1313</v>
      </c>
      <c r="B292" s="301" t="s">
        <v>18</v>
      </c>
      <c r="C292" s="260" t="s">
        <v>1314</v>
      </c>
      <c r="D292" s="262" t="s">
        <v>1305</v>
      </c>
      <c r="E292" s="262"/>
      <c r="F292" s="262" t="s">
        <v>1315</v>
      </c>
      <c r="G292" s="262"/>
      <c r="H292" s="262" t="s">
        <v>1316</v>
      </c>
      <c r="I292" s="262"/>
      <c r="J292" s="276" t="s">
        <v>19</v>
      </c>
      <c r="K292" s="286">
        <v>45</v>
      </c>
      <c r="L292" s="276">
        <v>230000000</v>
      </c>
      <c r="M292" s="264" t="s">
        <v>20</v>
      </c>
      <c r="N292" s="302" t="s">
        <v>22</v>
      </c>
      <c r="O292" s="276" t="s">
        <v>434</v>
      </c>
      <c r="P292" s="302" t="s">
        <v>435</v>
      </c>
      <c r="Q292" s="303" t="s">
        <v>639</v>
      </c>
      <c r="R292" s="302" t="s">
        <v>471</v>
      </c>
      <c r="S292" s="259">
        <v>796</v>
      </c>
      <c r="T292" s="259" t="s">
        <v>438</v>
      </c>
      <c r="U292" s="259">
        <v>7800</v>
      </c>
      <c r="V292" s="305">
        <v>473.21428571428567</v>
      </c>
      <c r="W292" s="306">
        <v>3691071.4285714282</v>
      </c>
      <c r="X292" s="314">
        <v>4134000</v>
      </c>
      <c r="Y292" s="286" t="s">
        <v>473</v>
      </c>
      <c r="Z292" s="308">
        <v>2014</v>
      </c>
      <c r="AA292" s="286" t="s">
        <v>1308</v>
      </c>
      <c r="AB292" s="309"/>
      <c r="AC292" s="310"/>
      <c r="AD292" s="311"/>
      <c r="AE292" s="320"/>
      <c r="AF292" s="320"/>
      <c r="AG292" s="320"/>
      <c r="AH292" s="320"/>
      <c r="AI292" s="320"/>
    </row>
    <row r="293" spans="1:35" s="321" customFormat="1" ht="76.5" x14ac:dyDescent="0.25">
      <c r="A293" s="286" t="s">
        <v>1317</v>
      </c>
      <c r="B293" s="301" t="s">
        <v>18</v>
      </c>
      <c r="C293" s="260" t="s">
        <v>1314</v>
      </c>
      <c r="D293" s="262" t="s">
        <v>1305</v>
      </c>
      <c r="E293" s="262"/>
      <c r="F293" s="262" t="s">
        <v>1315</v>
      </c>
      <c r="G293" s="262"/>
      <c r="H293" s="262" t="s">
        <v>1318</v>
      </c>
      <c r="I293" s="262"/>
      <c r="J293" s="276" t="s">
        <v>19</v>
      </c>
      <c r="K293" s="286">
        <v>45</v>
      </c>
      <c r="L293" s="276">
        <v>230000000</v>
      </c>
      <c r="M293" s="264" t="s">
        <v>20</v>
      </c>
      <c r="N293" s="302" t="s">
        <v>22</v>
      </c>
      <c r="O293" s="276" t="s">
        <v>434</v>
      </c>
      <c r="P293" s="302" t="s">
        <v>435</v>
      </c>
      <c r="Q293" s="303" t="s">
        <v>639</v>
      </c>
      <c r="R293" s="302" t="s">
        <v>471</v>
      </c>
      <c r="S293" s="259">
        <v>796</v>
      </c>
      <c r="T293" s="259" t="s">
        <v>438</v>
      </c>
      <c r="U293" s="259">
        <v>4300</v>
      </c>
      <c r="V293" s="305">
        <v>499.99999999999994</v>
      </c>
      <c r="W293" s="306">
        <v>2149999.9999999995</v>
      </c>
      <c r="X293" s="314">
        <v>2407999.9999999995</v>
      </c>
      <c r="Y293" s="286" t="s">
        <v>473</v>
      </c>
      <c r="Z293" s="308">
        <v>2014</v>
      </c>
      <c r="AA293" s="286" t="s">
        <v>1308</v>
      </c>
      <c r="AB293" s="309"/>
      <c r="AC293" s="310"/>
      <c r="AD293" s="311"/>
      <c r="AE293" s="320"/>
      <c r="AF293" s="320"/>
      <c r="AG293" s="320"/>
      <c r="AH293" s="320"/>
      <c r="AI293" s="320"/>
    </row>
    <row r="294" spans="1:35" s="321" customFormat="1" ht="76.5" x14ac:dyDescent="0.25">
      <c r="A294" s="286" t="s">
        <v>1319</v>
      </c>
      <c r="B294" s="301" t="s">
        <v>18</v>
      </c>
      <c r="C294" s="260" t="s">
        <v>1304</v>
      </c>
      <c r="D294" s="262" t="s">
        <v>1305</v>
      </c>
      <c r="E294" s="262"/>
      <c r="F294" s="262" t="s">
        <v>1306</v>
      </c>
      <c r="G294" s="262"/>
      <c r="H294" s="262" t="s">
        <v>1320</v>
      </c>
      <c r="I294" s="262"/>
      <c r="J294" s="276" t="s">
        <v>19</v>
      </c>
      <c r="K294" s="286">
        <v>45</v>
      </c>
      <c r="L294" s="276">
        <v>230000000</v>
      </c>
      <c r="M294" s="264" t="s">
        <v>20</v>
      </c>
      <c r="N294" s="302" t="s">
        <v>22</v>
      </c>
      <c r="O294" s="276" t="s">
        <v>434</v>
      </c>
      <c r="P294" s="302" t="s">
        <v>435</v>
      </c>
      <c r="Q294" s="303" t="s">
        <v>639</v>
      </c>
      <c r="R294" s="302" t="s">
        <v>471</v>
      </c>
      <c r="S294" s="259">
        <v>796</v>
      </c>
      <c r="T294" s="259" t="s">
        <v>438</v>
      </c>
      <c r="U294" s="259">
        <v>2710</v>
      </c>
      <c r="V294" s="305">
        <v>446.99999999999994</v>
      </c>
      <c r="W294" s="306">
        <v>1211369.9999999998</v>
      </c>
      <c r="X294" s="314">
        <v>1356734.4</v>
      </c>
      <c r="Y294" s="286" t="s">
        <v>473</v>
      </c>
      <c r="Z294" s="308">
        <v>2014</v>
      </c>
      <c r="AA294" s="286" t="s">
        <v>1308</v>
      </c>
      <c r="AB294" s="309"/>
      <c r="AC294" s="310"/>
      <c r="AD294" s="311"/>
      <c r="AE294" s="320"/>
      <c r="AF294" s="320"/>
      <c r="AG294" s="320"/>
      <c r="AH294" s="320"/>
      <c r="AI294" s="320"/>
    </row>
    <row r="295" spans="1:35" s="321" customFormat="1" ht="76.5" x14ac:dyDescent="0.25">
      <c r="A295" s="286" t="s">
        <v>1321</v>
      </c>
      <c r="B295" s="301" t="s">
        <v>18</v>
      </c>
      <c r="C295" s="260" t="s">
        <v>1322</v>
      </c>
      <c r="D295" s="262" t="s">
        <v>1323</v>
      </c>
      <c r="E295" s="262"/>
      <c r="F295" s="262" t="s">
        <v>1324</v>
      </c>
      <c r="G295" s="262"/>
      <c r="H295" s="262" t="s">
        <v>1325</v>
      </c>
      <c r="I295" s="312"/>
      <c r="J295" s="313" t="s">
        <v>19</v>
      </c>
      <c r="K295" s="286">
        <v>45</v>
      </c>
      <c r="L295" s="313">
        <v>230000000</v>
      </c>
      <c r="M295" s="264" t="s">
        <v>20</v>
      </c>
      <c r="N295" s="302" t="s">
        <v>22</v>
      </c>
      <c r="O295" s="313" t="s">
        <v>434</v>
      </c>
      <c r="P295" s="302" t="s">
        <v>435</v>
      </c>
      <c r="Q295" s="303" t="s">
        <v>639</v>
      </c>
      <c r="R295" s="302" t="s">
        <v>471</v>
      </c>
      <c r="S295" s="259">
        <v>796</v>
      </c>
      <c r="T295" s="259" t="s">
        <v>438</v>
      </c>
      <c r="U295" s="259">
        <v>240</v>
      </c>
      <c r="V295" s="312">
        <v>487.49999999999994</v>
      </c>
      <c r="W295" s="306">
        <v>116999.99999999999</v>
      </c>
      <c r="X295" s="314">
        <v>131040</v>
      </c>
      <c r="Y295" s="286" t="s">
        <v>473</v>
      </c>
      <c r="Z295" s="308">
        <v>2014</v>
      </c>
      <c r="AA295" s="286" t="s">
        <v>1308</v>
      </c>
      <c r="AB295" s="309"/>
      <c r="AC295" s="310"/>
      <c r="AD295" s="311"/>
      <c r="AE295" s="320"/>
      <c r="AF295" s="320"/>
      <c r="AG295" s="320"/>
      <c r="AH295" s="320"/>
      <c r="AI295" s="320"/>
    </row>
    <row r="296" spans="1:35" s="321" customFormat="1" ht="76.5" x14ac:dyDescent="0.25">
      <c r="A296" s="286" t="s">
        <v>1326</v>
      </c>
      <c r="B296" s="301" t="s">
        <v>18</v>
      </c>
      <c r="C296" s="260" t="s">
        <v>1322</v>
      </c>
      <c r="D296" s="262" t="s">
        <v>1323</v>
      </c>
      <c r="E296" s="262"/>
      <c r="F296" s="262" t="s">
        <v>1324</v>
      </c>
      <c r="G296" s="262"/>
      <c r="H296" s="262" t="s">
        <v>1327</v>
      </c>
      <c r="I296" s="312"/>
      <c r="J296" s="313" t="s">
        <v>19</v>
      </c>
      <c r="K296" s="286">
        <v>45</v>
      </c>
      <c r="L296" s="313">
        <v>230000000</v>
      </c>
      <c r="M296" s="264" t="s">
        <v>20</v>
      </c>
      <c r="N296" s="302" t="s">
        <v>22</v>
      </c>
      <c r="O296" s="313" t="s">
        <v>434</v>
      </c>
      <c r="P296" s="302" t="s">
        <v>435</v>
      </c>
      <c r="Q296" s="303" t="s">
        <v>639</v>
      </c>
      <c r="R296" s="302" t="s">
        <v>471</v>
      </c>
      <c r="S296" s="259">
        <v>796</v>
      </c>
      <c r="T296" s="259" t="s">
        <v>438</v>
      </c>
      <c r="U296" s="259">
        <v>40</v>
      </c>
      <c r="V296" s="312">
        <v>538.39285714285711</v>
      </c>
      <c r="W296" s="306">
        <v>21535.714285714283</v>
      </c>
      <c r="X296" s="314">
        <v>24120</v>
      </c>
      <c r="Y296" s="286" t="s">
        <v>473</v>
      </c>
      <c r="Z296" s="308">
        <v>2014</v>
      </c>
      <c r="AA296" s="286" t="s">
        <v>1308</v>
      </c>
      <c r="AB296" s="309"/>
      <c r="AC296" s="310"/>
      <c r="AD296" s="311"/>
      <c r="AE296" s="320"/>
      <c r="AF296" s="320"/>
      <c r="AG296" s="320"/>
      <c r="AH296" s="320"/>
      <c r="AI296" s="320"/>
    </row>
    <row r="297" spans="1:35" s="321" customFormat="1" ht="76.5" x14ac:dyDescent="0.25">
      <c r="A297" s="286" t="s">
        <v>1328</v>
      </c>
      <c r="B297" s="301" t="s">
        <v>18</v>
      </c>
      <c r="C297" s="260" t="s">
        <v>1322</v>
      </c>
      <c r="D297" s="262" t="s">
        <v>1323</v>
      </c>
      <c r="E297" s="262"/>
      <c r="F297" s="262" t="s">
        <v>1324</v>
      </c>
      <c r="G297" s="262"/>
      <c r="H297" s="262" t="s">
        <v>1329</v>
      </c>
      <c r="I297" s="262"/>
      <c r="J297" s="276" t="s">
        <v>19</v>
      </c>
      <c r="K297" s="286">
        <v>45</v>
      </c>
      <c r="L297" s="276">
        <v>230000000</v>
      </c>
      <c r="M297" s="264" t="s">
        <v>20</v>
      </c>
      <c r="N297" s="302" t="s">
        <v>22</v>
      </c>
      <c r="O297" s="276" t="s">
        <v>434</v>
      </c>
      <c r="P297" s="302" t="s">
        <v>435</v>
      </c>
      <c r="Q297" s="303" t="s">
        <v>639</v>
      </c>
      <c r="R297" s="302" t="s">
        <v>471</v>
      </c>
      <c r="S297" s="259">
        <v>796</v>
      </c>
      <c r="T297" s="259" t="s">
        <v>438</v>
      </c>
      <c r="U297" s="259">
        <v>40</v>
      </c>
      <c r="V297" s="305">
        <v>430</v>
      </c>
      <c r="W297" s="306">
        <v>17200</v>
      </c>
      <c r="X297" s="314">
        <v>19264.000000000004</v>
      </c>
      <c r="Y297" s="286" t="s">
        <v>473</v>
      </c>
      <c r="Z297" s="308">
        <v>2014</v>
      </c>
      <c r="AA297" s="286" t="s">
        <v>1308</v>
      </c>
      <c r="AB297" s="309"/>
      <c r="AC297" s="310"/>
      <c r="AD297" s="311"/>
      <c r="AE297" s="320"/>
      <c r="AF297" s="320"/>
      <c r="AG297" s="320"/>
      <c r="AH297" s="320"/>
      <c r="AI297" s="320"/>
    </row>
    <row r="298" spans="1:35" s="321" customFormat="1" ht="76.5" x14ac:dyDescent="0.25">
      <c r="A298" s="286" t="s">
        <v>1330</v>
      </c>
      <c r="B298" s="301" t="s">
        <v>18</v>
      </c>
      <c r="C298" s="260" t="s">
        <v>1304</v>
      </c>
      <c r="D298" s="262" t="s">
        <v>1305</v>
      </c>
      <c r="E298" s="262"/>
      <c r="F298" s="262" t="s">
        <v>1306</v>
      </c>
      <c r="G298" s="262"/>
      <c r="H298" s="262" t="s">
        <v>1331</v>
      </c>
      <c r="I298" s="262"/>
      <c r="J298" s="276" t="s">
        <v>19</v>
      </c>
      <c r="K298" s="286">
        <v>45</v>
      </c>
      <c r="L298" s="276">
        <v>230000000</v>
      </c>
      <c r="M298" s="264" t="s">
        <v>20</v>
      </c>
      <c r="N298" s="302" t="s">
        <v>22</v>
      </c>
      <c r="O298" s="276" t="s">
        <v>434</v>
      </c>
      <c r="P298" s="302" t="s">
        <v>435</v>
      </c>
      <c r="Q298" s="303" t="s">
        <v>639</v>
      </c>
      <c r="R298" s="302" t="s">
        <v>471</v>
      </c>
      <c r="S298" s="259">
        <v>796</v>
      </c>
      <c r="T298" s="259" t="s">
        <v>438</v>
      </c>
      <c r="U298" s="259">
        <v>100</v>
      </c>
      <c r="V298" s="305">
        <v>446.42857142857139</v>
      </c>
      <c r="W298" s="306">
        <v>44642.857142857138</v>
      </c>
      <c r="X298" s="314">
        <v>50000</v>
      </c>
      <c r="Y298" s="286" t="s">
        <v>473</v>
      </c>
      <c r="Z298" s="308">
        <v>2014</v>
      </c>
      <c r="AA298" s="286" t="s">
        <v>1308</v>
      </c>
      <c r="AB298" s="309"/>
      <c r="AC298" s="310"/>
      <c r="AD298" s="311"/>
      <c r="AE298" s="320"/>
      <c r="AF298" s="320"/>
      <c r="AG298" s="320"/>
      <c r="AH298" s="320"/>
      <c r="AI298" s="320"/>
    </row>
    <row r="299" spans="1:35" s="321" customFormat="1" ht="76.5" x14ac:dyDescent="0.25">
      <c r="A299" s="286" t="s">
        <v>1332</v>
      </c>
      <c r="B299" s="301" t="s">
        <v>18</v>
      </c>
      <c r="C299" s="260" t="s">
        <v>1333</v>
      </c>
      <c r="D299" s="262" t="s">
        <v>1334</v>
      </c>
      <c r="E299" s="262"/>
      <c r="F299" s="262" t="s">
        <v>1335</v>
      </c>
      <c r="G299" s="262"/>
      <c r="H299" s="262" t="s">
        <v>1336</v>
      </c>
      <c r="I299" s="262"/>
      <c r="J299" s="276" t="s">
        <v>24</v>
      </c>
      <c r="K299" s="286">
        <v>0</v>
      </c>
      <c r="L299" s="276">
        <v>230000000</v>
      </c>
      <c r="M299" s="264" t="s">
        <v>20</v>
      </c>
      <c r="N299" s="302" t="s">
        <v>25</v>
      </c>
      <c r="O299" s="276" t="s">
        <v>434</v>
      </c>
      <c r="P299" s="302" t="s">
        <v>435</v>
      </c>
      <c r="Q299" s="303" t="s">
        <v>578</v>
      </c>
      <c r="R299" s="286" t="s">
        <v>437</v>
      </c>
      <c r="S299" s="259">
        <v>796</v>
      </c>
      <c r="T299" s="259" t="s">
        <v>438</v>
      </c>
      <c r="U299" s="259">
        <v>2</v>
      </c>
      <c r="V299" s="305">
        <v>62499.999999999993</v>
      </c>
      <c r="W299" s="306">
        <f t="shared" ref="W299:W300" si="16">V299*U299</f>
        <v>124999.99999999999</v>
      </c>
      <c r="X299" s="314">
        <f t="shared" ref="X299:X300" si="17">W299*1.12</f>
        <v>140000</v>
      </c>
      <c r="Y299" s="323"/>
      <c r="Z299" s="308">
        <v>2014</v>
      </c>
      <c r="AA299" s="286" t="s">
        <v>285</v>
      </c>
      <c r="AB299" s="309"/>
      <c r="AC299" s="310"/>
      <c r="AD299" s="311"/>
      <c r="AE299" s="320"/>
      <c r="AF299" s="320"/>
      <c r="AG299" s="320"/>
      <c r="AH299" s="320"/>
      <c r="AI299" s="320"/>
    </row>
    <row r="300" spans="1:35" s="321" customFormat="1" ht="191.25" x14ac:dyDescent="0.25">
      <c r="A300" s="286" t="s">
        <v>1337</v>
      </c>
      <c r="B300" s="301" t="s">
        <v>18</v>
      </c>
      <c r="C300" s="262" t="s">
        <v>1338</v>
      </c>
      <c r="D300" s="262" t="s">
        <v>1339</v>
      </c>
      <c r="E300" s="262"/>
      <c r="F300" s="262" t="s">
        <v>1340</v>
      </c>
      <c r="G300" s="262"/>
      <c r="H300" s="262" t="s">
        <v>1341</v>
      </c>
      <c r="I300" s="262"/>
      <c r="J300" s="276" t="s">
        <v>24</v>
      </c>
      <c r="K300" s="286">
        <v>0</v>
      </c>
      <c r="L300" s="276">
        <v>230000000</v>
      </c>
      <c r="M300" s="264" t="s">
        <v>20</v>
      </c>
      <c r="N300" s="302" t="s">
        <v>22</v>
      </c>
      <c r="O300" s="276" t="s">
        <v>434</v>
      </c>
      <c r="P300" s="302" t="s">
        <v>435</v>
      </c>
      <c r="Q300" s="303" t="s">
        <v>436</v>
      </c>
      <c r="R300" s="302" t="s">
        <v>471</v>
      </c>
      <c r="S300" s="259">
        <v>796</v>
      </c>
      <c r="T300" s="259" t="s">
        <v>438</v>
      </c>
      <c r="U300" s="259">
        <v>2</v>
      </c>
      <c r="V300" s="305">
        <v>15985357.142857142</v>
      </c>
      <c r="W300" s="306">
        <f t="shared" si="16"/>
        <v>31970714.285714284</v>
      </c>
      <c r="X300" s="314">
        <f t="shared" si="17"/>
        <v>35807200</v>
      </c>
      <c r="Y300" s="259" t="s">
        <v>473</v>
      </c>
      <c r="Z300" s="308">
        <v>2014</v>
      </c>
      <c r="AA300" s="286" t="s">
        <v>1342</v>
      </c>
      <c r="AB300" s="309"/>
      <c r="AC300" s="310"/>
      <c r="AD300" s="311"/>
      <c r="AE300" s="320"/>
      <c r="AF300" s="320"/>
      <c r="AG300" s="317"/>
      <c r="AH300" s="320"/>
      <c r="AI300" s="320"/>
    </row>
    <row r="301" spans="1:35" s="321" customFormat="1" ht="76.5" x14ac:dyDescent="0.25">
      <c r="A301" s="286" t="s">
        <v>1343</v>
      </c>
      <c r="B301" s="301" t="s">
        <v>18</v>
      </c>
      <c r="C301" s="260" t="s">
        <v>1344</v>
      </c>
      <c r="D301" s="262" t="s">
        <v>1345</v>
      </c>
      <c r="E301" s="262"/>
      <c r="F301" s="262" t="s">
        <v>1346</v>
      </c>
      <c r="G301" s="262"/>
      <c r="H301" s="262" t="s">
        <v>1347</v>
      </c>
      <c r="I301" s="262"/>
      <c r="J301" s="276" t="s">
        <v>19</v>
      </c>
      <c r="K301" s="286">
        <v>0</v>
      </c>
      <c r="L301" s="276">
        <v>230000000</v>
      </c>
      <c r="M301" s="264" t="s">
        <v>20</v>
      </c>
      <c r="N301" s="302" t="s">
        <v>25</v>
      </c>
      <c r="O301" s="276" t="s">
        <v>434</v>
      </c>
      <c r="P301" s="302" t="s">
        <v>435</v>
      </c>
      <c r="Q301" s="303" t="s">
        <v>436</v>
      </c>
      <c r="R301" s="286" t="s">
        <v>437</v>
      </c>
      <c r="S301" s="259">
        <v>796</v>
      </c>
      <c r="T301" s="259" t="s">
        <v>438</v>
      </c>
      <c r="U301" s="259">
        <v>2</v>
      </c>
      <c r="V301" s="305">
        <v>23799999.999999996</v>
      </c>
      <c r="W301" s="306">
        <f>V301*U301</f>
        <v>47599999.999999993</v>
      </c>
      <c r="X301" s="314">
        <f>W301*1.12</f>
        <v>53312000</v>
      </c>
      <c r="Y301" s="323"/>
      <c r="Z301" s="308">
        <v>2014</v>
      </c>
      <c r="AA301" s="286" t="s">
        <v>285</v>
      </c>
      <c r="AB301" s="309"/>
      <c r="AC301" s="310"/>
      <c r="AD301" s="311"/>
      <c r="AE301" s="320"/>
      <c r="AF301" s="320"/>
      <c r="AG301" s="317"/>
      <c r="AH301" s="320"/>
      <c r="AI301" s="320"/>
    </row>
    <row r="302" spans="1:35" s="321" customFormat="1" ht="76.5" x14ac:dyDescent="0.25">
      <c r="A302" s="286" t="s">
        <v>1348</v>
      </c>
      <c r="B302" s="301" t="s">
        <v>18</v>
      </c>
      <c r="C302" s="260" t="s">
        <v>1349</v>
      </c>
      <c r="D302" s="262" t="s">
        <v>1350</v>
      </c>
      <c r="E302" s="262"/>
      <c r="F302" s="262" t="s">
        <v>1351</v>
      </c>
      <c r="G302" s="262"/>
      <c r="H302" s="262" t="s">
        <v>1352</v>
      </c>
      <c r="I302" s="312"/>
      <c r="J302" s="313" t="s">
        <v>19</v>
      </c>
      <c r="K302" s="286">
        <v>45</v>
      </c>
      <c r="L302" s="313">
        <v>230000000</v>
      </c>
      <c r="M302" s="264" t="s">
        <v>20</v>
      </c>
      <c r="N302" s="302" t="s">
        <v>22</v>
      </c>
      <c r="O302" s="313" t="s">
        <v>434</v>
      </c>
      <c r="P302" s="302" t="s">
        <v>435</v>
      </c>
      <c r="Q302" s="303" t="s">
        <v>436</v>
      </c>
      <c r="R302" s="302" t="s">
        <v>471</v>
      </c>
      <c r="S302" s="259">
        <v>796</v>
      </c>
      <c r="T302" s="259" t="s">
        <v>438</v>
      </c>
      <c r="U302" s="259">
        <v>3</v>
      </c>
      <c r="V302" s="312">
        <v>17300000</v>
      </c>
      <c r="W302" s="306">
        <f t="shared" si="14"/>
        <v>51900000</v>
      </c>
      <c r="X302" s="314">
        <f t="shared" si="15"/>
        <v>58128000.000000007</v>
      </c>
      <c r="Y302" s="286" t="s">
        <v>473</v>
      </c>
      <c r="Z302" s="308">
        <v>2014</v>
      </c>
      <c r="AA302" s="286" t="s">
        <v>1342</v>
      </c>
      <c r="AB302" s="309"/>
      <c r="AC302" s="310"/>
      <c r="AD302" s="311"/>
      <c r="AE302" s="320"/>
      <c r="AF302" s="320"/>
      <c r="AG302" s="320"/>
      <c r="AH302" s="320"/>
      <c r="AI302" s="320"/>
    </row>
    <row r="303" spans="1:35" s="321" customFormat="1" ht="102" x14ac:dyDescent="0.25">
      <c r="A303" s="286" t="s">
        <v>1353</v>
      </c>
      <c r="B303" s="301" t="s">
        <v>18</v>
      </c>
      <c r="C303" s="260" t="s">
        <v>1354</v>
      </c>
      <c r="D303" s="262" t="s">
        <v>1355</v>
      </c>
      <c r="E303" s="262"/>
      <c r="F303" s="262" t="s">
        <v>1356</v>
      </c>
      <c r="G303" s="262"/>
      <c r="H303" s="262" t="s">
        <v>1357</v>
      </c>
      <c r="I303" s="262"/>
      <c r="J303" s="276" t="s">
        <v>24</v>
      </c>
      <c r="K303" s="286">
        <v>0</v>
      </c>
      <c r="L303" s="276">
        <v>230000000</v>
      </c>
      <c r="M303" s="264" t="s">
        <v>20</v>
      </c>
      <c r="N303" s="302" t="s">
        <v>25</v>
      </c>
      <c r="O303" s="276" t="s">
        <v>434</v>
      </c>
      <c r="P303" s="302" t="s">
        <v>435</v>
      </c>
      <c r="Q303" s="303" t="s">
        <v>572</v>
      </c>
      <c r="R303" s="302" t="s">
        <v>471</v>
      </c>
      <c r="S303" s="259">
        <v>796</v>
      </c>
      <c r="T303" s="259" t="s">
        <v>438</v>
      </c>
      <c r="U303" s="259">
        <v>2</v>
      </c>
      <c r="V303" s="305">
        <v>13389999.999999998</v>
      </c>
      <c r="W303" s="306">
        <f t="shared" si="14"/>
        <v>26779999.999999996</v>
      </c>
      <c r="X303" s="314">
        <f t="shared" si="15"/>
        <v>29993600</v>
      </c>
      <c r="Y303" s="286" t="s">
        <v>473</v>
      </c>
      <c r="Z303" s="308">
        <v>2014</v>
      </c>
      <c r="AA303" s="286" t="s">
        <v>1358</v>
      </c>
      <c r="AB303" s="309"/>
      <c r="AC303" s="310"/>
      <c r="AD303" s="311"/>
      <c r="AE303" s="320"/>
      <c r="AF303" s="320"/>
      <c r="AG303" s="320"/>
      <c r="AH303" s="320"/>
      <c r="AI303" s="320"/>
    </row>
    <row r="304" spans="1:35" s="321" customFormat="1" ht="76.5" x14ac:dyDescent="0.25">
      <c r="A304" s="286" t="s">
        <v>1359</v>
      </c>
      <c r="B304" s="301" t="s">
        <v>18</v>
      </c>
      <c r="C304" s="260" t="s">
        <v>1360</v>
      </c>
      <c r="D304" s="262" t="s">
        <v>1361</v>
      </c>
      <c r="E304" s="262"/>
      <c r="F304" s="262" t="s">
        <v>1362</v>
      </c>
      <c r="G304" s="262"/>
      <c r="H304" s="262" t="s">
        <v>1363</v>
      </c>
      <c r="I304" s="262"/>
      <c r="J304" s="276" t="s">
        <v>19</v>
      </c>
      <c r="K304" s="286">
        <v>45</v>
      </c>
      <c r="L304" s="276">
        <v>230000000</v>
      </c>
      <c r="M304" s="264" t="s">
        <v>20</v>
      </c>
      <c r="N304" s="302" t="s">
        <v>21</v>
      </c>
      <c r="O304" s="276" t="s">
        <v>434</v>
      </c>
      <c r="P304" s="302" t="s">
        <v>435</v>
      </c>
      <c r="Q304" s="303" t="s">
        <v>572</v>
      </c>
      <c r="R304" s="302" t="s">
        <v>471</v>
      </c>
      <c r="S304" s="259">
        <v>796</v>
      </c>
      <c r="T304" s="259" t="s">
        <v>438</v>
      </c>
      <c r="U304" s="259">
        <v>12</v>
      </c>
      <c r="V304" s="305">
        <v>7019.9999999999991</v>
      </c>
      <c r="W304" s="306">
        <f t="shared" si="14"/>
        <v>84239.999999999985</v>
      </c>
      <c r="X304" s="314">
        <f t="shared" si="15"/>
        <v>94348.799999999988</v>
      </c>
      <c r="Y304" s="286" t="s">
        <v>473</v>
      </c>
      <c r="Z304" s="308">
        <v>2014</v>
      </c>
      <c r="AA304" s="286" t="s">
        <v>285</v>
      </c>
      <c r="AB304" s="309"/>
      <c r="AC304" s="310"/>
      <c r="AD304" s="311"/>
      <c r="AE304" s="320"/>
      <c r="AF304" s="320"/>
      <c r="AG304" s="317"/>
      <c r="AH304" s="320"/>
      <c r="AI304" s="320"/>
    </row>
    <row r="305" spans="1:48" s="321" customFormat="1" ht="76.5" x14ac:dyDescent="0.25">
      <c r="A305" s="286" t="s">
        <v>1364</v>
      </c>
      <c r="B305" s="301" t="s">
        <v>18</v>
      </c>
      <c r="C305" s="260" t="s">
        <v>1365</v>
      </c>
      <c r="D305" s="262" t="s">
        <v>1361</v>
      </c>
      <c r="E305" s="262"/>
      <c r="F305" s="262" t="s">
        <v>1366</v>
      </c>
      <c r="G305" s="262"/>
      <c r="H305" s="262" t="s">
        <v>1367</v>
      </c>
      <c r="I305" s="262"/>
      <c r="J305" s="276" t="s">
        <v>19</v>
      </c>
      <c r="K305" s="326">
        <v>92</v>
      </c>
      <c r="L305" s="276">
        <v>230000000</v>
      </c>
      <c r="M305" s="264" t="s">
        <v>20</v>
      </c>
      <c r="N305" s="302" t="s">
        <v>21</v>
      </c>
      <c r="O305" s="276" t="s">
        <v>434</v>
      </c>
      <c r="P305" s="302" t="s">
        <v>435</v>
      </c>
      <c r="Q305" s="303" t="s">
        <v>572</v>
      </c>
      <c r="R305" s="302" t="s">
        <v>471</v>
      </c>
      <c r="S305" s="259">
        <v>796</v>
      </c>
      <c r="T305" s="259" t="s">
        <v>438</v>
      </c>
      <c r="U305" s="259">
        <v>102</v>
      </c>
      <c r="V305" s="305">
        <v>7200</v>
      </c>
      <c r="W305" s="306">
        <f t="shared" si="14"/>
        <v>734400</v>
      </c>
      <c r="X305" s="314">
        <f t="shared" si="15"/>
        <v>822528.00000000012</v>
      </c>
      <c r="Y305" s="286" t="s">
        <v>473</v>
      </c>
      <c r="Z305" s="308">
        <v>2014</v>
      </c>
      <c r="AA305" s="286" t="s">
        <v>285</v>
      </c>
      <c r="AB305" s="309"/>
      <c r="AC305" s="310"/>
      <c r="AD305" s="311"/>
      <c r="AE305" s="320"/>
      <c r="AF305" s="320"/>
      <c r="AG305" s="317"/>
      <c r="AH305" s="320"/>
      <c r="AI305" s="320"/>
    </row>
    <row r="306" spans="1:48" s="321" customFormat="1" ht="76.5" x14ac:dyDescent="0.25">
      <c r="A306" s="286" t="s">
        <v>1368</v>
      </c>
      <c r="B306" s="301" t="s">
        <v>18</v>
      </c>
      <c r="C306" s="260" t="s">
        <v>1369</v>
      </c>
      <c r="D306" s="262" t="s">
        <v>1361</v>
      </c>
      <c r="E306" s="262"/>
      <c r="F306" s="262" t="s">
        <v>1370</v>
      </c>
      <c r="G306" s="262"/>
      <c r="H306" s="262" t="s">
        <v>1371</v>
      </c>
      <c r="I306" s="262"/>
      <c r="J306" s="276" t="s">
        <v>19</v>
      </c>
      <c r="K306" s="326">
        <v>92</v>
      </c>
      <c r="L306" s="276">
        <v>230000000</v>
      </c>
      <c r="M306" s="264" t="s">
        <v>20</v>
      </c>
      <c r="N306" s="302" t="s">
        <v>21</v>
      </c>
      <c r="O306" s="276" t="s">
        <v>434</v>
      </c>
      <c r="P306" s="302" t="s">
        <v>435</v>
      </c>
      <c r="Q306" s="303" t="s">
        <v>572</v>
      </c>
      <c r="R306" s="302" t="s">
        <v>471</v>
      </c>
      <c r="S306" s="259">
        <v>796</v>
      </c>
      <c r="T306" s="259" t="s">
        <v>438</v>
      </c>
      <c r="U306" s="259">
        <v>93</v>
      </c>
      <c r="V306" s="305">
        <v>9360</v>
      </c>
      <c r="W306" s="306">
        <f t="shared" si="14"/>
        <v>870480</v>
      </c>
      <c r="X306" s="314">
        <f t="shared" si="15"/>
        <v>974937.60000000009</v>
      </c>
      <c r="Y306" s="286" t="s">
        <v>473</v>
      </c>
      <c r="Z306" s="308">
        <v>2014</v>
      </c>
      <c r="AA306" s="286" t="s">
        <v>285</v>
      </c>
      <c r="AB306" s="309"/>
      <c r="AC306" s="310"/>
      <c r="AD306" s="311"/>
      <c r="AE306" s="320"/>
      <c r="AF306" s="320"/>
      <c r="AG306" s="317"/>
      <c r="AH306" s="320"/>
      <c r="AI306" s="320"/>
    </row>
    <row r="307" spans="1:48" s="321" customFormat="1" ht="204" x14ac:dyDescent="0.25">
      <c r="A307" s="286" t="s">
        <v>1372</v>
      </c>
      <c r="B307" s="301" t="s">
        <v>18</v>
      </c>
      <c r="C307" s="260" t="s">
        <v>1373</v>
      </c>
      <c r="D307" s="262" t="s">
        <v>1374</v>
      </c>
      <c r="E307" s="262"/>
      <c r="F307" s="262" t="s">
        <v>1375</v>
      </c>
      <c r="G307" s="262"/>
      <c r="H307" s="262" t="s">
        <v>1376</v>
      </c>
      <c r="I307" s="262"/>
      <c r="J307" s="276" t="s">
        <v>19</v>
      </c>
      <c r="K307" s="286">
        <v>45</v>
      </c>
      <c r="L307" s="276">
        <v>230000000</v>
      </c>
      <c r="M307" s="264" t="s">
        <v>20</v>
      </c>
      <c r="N307" s="302" t="s">
        <v>21</v>
      </c>
      <c r="O307" s="276" t="s">
        <v>434</v>
      </c>
      <c r="P307" s="302" t="s">
        <v>435</v>
      </c>
      <c r="Q307" s="303" t="s">
        <v>578</v>
      </c>
      <c r="R307" s="302" t="s">
        <v>471</v>
      </c>
      <c r="S307" s="286">
        <v>168</v>
      </c>
      <c r="T307" s="259" t="s">
        <v>994</v>
      </c>
      <c r="U307" s="259">
        <v>14.799999999999999</v>
      </c>
      <c r="V307" s="305">
        <v>400775</v>
      </c>
      <c r="W307" s="306">
        <f t="shared" si="14"/>
        <v>5931470</v>
      </c>
      <c r="X307" s="314">
        <f t="shared" si="15"/>
        <v>6643246.4000000004</v>
      </c>
      <c r="Y307" s="286" t="s">
        <v>473</v>
      </c>
      <c r="Z307" s="308">
        <v>2014</v>
      </c>
      <c r="AA307" s="286" t="s">
        <v>285</v>
      </c>
      <c r="AB307" s="309"/>
      <c r="AC307" s="310"/>
      <c r="AD307" s="311"/>
      <c r="AE307" s="320"/>
      <c r="AF307" s="320"/>
      <c r="AG307" s="317"/>
      <c r="AH307" s="320"/>
      <c r="AI307" s="320"/>
    </row>
    <row r="308" spans="1:48" s="321" customFormat="1" ht="38.25" x14ac:dyDescent="0.25">
      <c r="A308" s="286" t="s">
        <v>1377</v>
      </c>
      <c r="B308" s="301" t="s">
        <v>18</v>
      </c>
      <c r="C308" s="260" t="s">
        <v>1378</v>
      </c>
      <c r="D308" s="262" t="s">
        <v>1379</v>
      </c>
      <c r="E308" s="327" t="s">
        <v>1380</v>
      </c>
      <c r="F308" s="262" t="s">
        <v>1381</v>
      </c>
      <c r="G308" s="262"/>
      <c r="H308" s="262" t="s">
        <v>1382</v>
      </c>
      <c r="I308" s="262"/>
      <c r="J308" s="276" t="s">
        <v>24</v>
      </c>
      <c r="K308" s="286">
        <v>0</v>
      </c>
      <c r="L308" s="276">
        <v>230000000</v>
      </c>
      <c r="M308" s="264" t="s">
        <v>20</v>
      </c>
      <c r="N308" s="302" t="s">
        <v>25</v>
      </c>
      <c r="O308" s="276" t="s">
        <v>434</v>
      </c>
      <c r="P308" s="302" t="s">
        <v>435</v>
      </c>
      <c r="Q308" s="303" t="s">
        <v>1383</v>
      </c>
      <c r="R308" s="286" t="s">
        <v>437</v>
      </c>
      <c r="S308" s="286">
        <v>168</v>
      </c>
      <c r="T308" s="259" t="s">
        <v>994</v>
      </c>
      <c r="U308" s="259">
        <v>1.51</v>
      </c>
      <c r="V308" s="305">
        <v>324375</v>
      </c>
      <c r="W308" s="306">
        <f t="shared" si="14"/>
        <v>489806.25</v>
      </c>
      <c r="X308" s="314">
        <f t="shared" si="15"/>
        <v>548583</v>
      </c>
      <c r="Y308" s="323"/>
      <c r="Z308" s="308">
        <v>2014</v>
      </c>
      <c r="AA308" s="286" t="s">
        <v>273</v>
      </c>
      <c r="AB308" s="309"/>
      <c r="AC308" s="310"/>
      <c r="AD308" s="311"/>
      <c r="AE308" s="320"/>
      <c r="AF308" s="320"/>
      <c r="AG308" s="317"/>
      <c r="AH308" s="320"/>
      <c r="AI308" s="320"/>
    </row>
    <row r="309" spans="1:48" s="319" customFormat="1" ht="51" x14ac:dyDescent="0.25">
      <c r="A309" s="286" t="s">
        <v>1384</v>
      </c>
      <c r="B309" s="301" t="s">
        <v>18</v>
      </c>
      <c r="C309" s="328" t="s">
        <v>1385</v>
      </c>
      <c r="D309" s="262" t="s">
        <v>1386</v>
      </c>
      <c r="E309" s="329" t="s">
        <v>1387</v>
      </c>
      <c r="F309" s="329" t="s">
        <v>1388</v>
      </c>
      <c r="G309" s="329" t="s">
        <v>1389</v>
      </c>
      <c r="H309" s="329" t="s">
        <v>1390</v>
      </c>
      <c r="I309" s="329"/>
      <c r="J309" s="313" t="s">
        <v>19</v>
      </c>
      <c r="K309" s="330">
        <v>96</v>
      </c>
      <c r="L309" s="260">
        <v>230000000</v>
      </c>
      <c r="M309" s="264" t="s">
        <v>20</v>
      </c>
      <c r="N309" s="302" t="s">
        <v>22</v>
      </c>
      <c r="O309" s="313" t="s">
        <v>434</v>
      </c>
      <c r="P309" s="302" t="s">
        <v>435</v>
      </c>
      <c r="Q309" s="303" t="s">
        <v>1391</v>
      </c>
      <c r="R309" s="302" t="s">
        <v>471</v>
      </c>
      <c r="S309" s="302">
        <v>839</v>
      </c>
      <c r="T309" s="331" t="s">
        <v>472</v>
      </c>
      <c r="U309" s="330">
        <v>3</v>
      </c>
      <c r="V309" s="332">
        <v>5446428.5714285709</v>
      </c>
      <c r="W309" s="306">
        <f t="shared" si="14"/>
        <v>16339285.714285713</v>
      </c>
      <c r="X309" s="306">
        <v>18300000</v>
      </c>
      <c r="Y309" s="333" t="s">
        <v>473</v>
      </c>
      <c r="Z309" s="334">
        <v>2014</v>
      </c>
      <c r="AA309" s="286" t="s">
        <v>1243</v>
      </c>
      <c r="AB309" s="309"/>
      <c r="AC309" s="310"/>
      <c r="AD309" s="311"/>
      <c r="AE309" s="316"/>
      <c r="AF309" s="316"/>
      <c r="AG309" s="317"/>
      <c r="AH309" s="318"/>
      <c r="AI309" s="318"/>
      <c r="AJ309" s="318"/>
      <c r="AK309" s="318"/>
      <c r="AL309" s="318"/>
      <c r="AM309" s="318"/>
      <c r="AN309" s="318"/>
      <c r="AO309" s="318"/>
      <c r="AP309" s="318"/>
      <c r="AQ309" s="318"/>
      <c r="AR309" s="318"/>
      <c r="AS309" s="318"/>
      <c r="AT309" s="318"/>
      <c r="AU309" s="318"/>
      <c r="AV309" s="318"/>
    </row>
    <row r="310" spans="1:48" s="346" customFormat="1" ht="15" customHeight="1" x14ac:dyDescent="0.25">
      <c r="A310" s="297" t="s">
        <v>1392</v>
      </c>
      <c r="B310" s="335"/>
      <c r="C310" s="336"/>
      <c r="D310" s="337"/>
      <c r="E310" s="337"/>
      <c r="F310" s="338"/>
      <c r="G310" s="338"/>
      <c r="H310" s="335"/>
      <c r="I310" s="335"/>
      <c r="J310" s="339"/>
      <c r="K310" s="339"/>
      <c r="L310" s="339"/>
      <c r="M310" s="339"/>
      <c r="N310" s="339"/>
      <c r="O310" s="339"/>
      <c r="P310" s="339"/>
      <c r="Q310" s="339"/>
      <c r="R310" s="340"/>
      <c r="S310" s="341"/>
      <c r="T310" s="341"/>
      <c r="U310" s="341"/>
      <c r="V310" s="342"/>
      <c r="W310" s="343">
        <f>SUM(W13:W309)</f>
        <v>967640285.54325438</v>
      </c>
      <c r="X310" s="343">
        <f>SUM(X13:X309)</f>
        <v>1083757119.808445</v>
      </c>
      <c r="Y310" s="339"/>
      <c r="Z310" s="339"/>
      <c r="AA310" s="339"/>
      <c r="AB310" s="344"/>
      <c r="AC310" s="345"/>
      <c r="AD310" s="344"/>
      <c r="AF310" s="347"/>
    </row>
    <row r="311" spans="1:48" s="33" customFormat="1" ht="12.75" customHeight="1" x14ac:dyDescent="0.25">
      <c r="A311" s="297" t="s">
        <v>1393</v>
      </c>
      <c r="B311" s="348"/>
      <c r="C311" s="349"/>
      <c r="D311" s="349"/>
      <c r="E311" s="349"/>
      <c r="F311" s="349"/>
      <c r="G311" s="349"/>
      <c r="H311" s="349"/>
      <c r="I311" s="349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50"/>
      <c r="X311" s="350"/>
      <c r="Y311" s="351"/>
      <c r="Z311" s="348"/>
      <c r="AA311" s="348"/>
      <c r="AB311" s="34"/>
      <c r="AC311" s="344"/>
      <c r="AD311" s="34"/>
      <c r="AE311" s="21"/>
      <c r="AF311" s="28"/>
    </row>
    <row r="312" spans="1:48" s="319" customFormat="1" ht="12.75" customHeight="1" x14ac:dyDescent="0.25">
      <c r="A312" s="297" t="s">
        <v>35</v>
      </c>
      <c r="B312" s="352"/>
      <c r="C312" s="352"/>
      <c r="D312" s="352"/>
      <c r="E312" s="352"/>
      <c r="F312" s="352"/>
      <c r="G312" s="352"/>
      <c r="H312" s="352"/>
      <c r="I312" s="352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70"/>
      <c r="X312" s="352"/>
      <c r="Y312" s="352"/>
      <c r="Z312" s="353"/>
      <c r="AA312" s="353"/>
      <c r="AB312" s="354"/>
      <c r="AC312" s="354"/>
      <c r="AD312" s="354"/>
      <c r="AE312" s="355"/>
      <c r="AF312" s="356"/>
      <c r="AG312" s="316"/>
      <c r="AH312" s="318"/>
      <c r="AI312" s="318"/>
      <c r="AJ312" s="318"/>
      <c r="AK312" s="318"/>
      <c r="AL312" s="318"/>
      <c r="AM312" s="318"/>
      <c r="AN312" s="318"/>
      <c r="AO312" s="318"/>
      <c r="AP312" s="318"/>
      <c r="AQ312" s="318"/>
      <c r="AR312" s="318"/>
      <c r="AS312" s="318"/>
      <c r="AT312" s="318"/>
      <c r="AU312" s="318"/>
      <c r="AV312" s="318"/>
    </row>
    <row r="313" spans="1:48" s="319" customFormat="1" ht="12.75" customHeight="1" x14ac:dyDescent="0.25">
      <c r="A313" s="357" t="s">
        <v>428</v>
      </c>
      <c r="B313" s="357"/>
      <c r="C313" s="357"/>
      <c r="D313" s="357"/>
      <c r="E313" s="357"/>
      <c r="F313" s="357"/>
      <c r="G313" s="357"/>
      <c r="H313" s="357"/>
      <c r="I313" s="357"/>
      <c r="J313" s="357"/>
      <c r="K313" s="357"/>
      <c r="L313" s="357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8"/>
      <c r="X313" s="358"/>
      <c r="Y313" s="357"/>
      <c r="Z313" s="329"/>
      <c r="AA313" s="329"/>
      <c r="AB313" s="354"/>
      <c r="AC313" s="354"/>
      <c r="AD313" s="354"/>
      <c r="AE313" s="355"/>
      <c r="AF313" s="356"/>
      <c r="AG313" s="316"/>
      <c r="AH313" s="318"/>
      <c r="AI313" s="318"/>
      <c r="AJ313" s="318"/>
      <c r="AK313" s="318"/>
      <c r="AL313" s="318"/>
      <c r="AM313" s="318"/>
      <c r="AN313" s="318"/>
      <c r="AO313" s="318"/>
      <c r="AP313" s="318"/>
      <c r="AQ313" s="318"/>
      <c r="AR313" s="318"/>
      <c r="AS313" s="318"/>
      <c r="AT313" s="318"/>
      <c r="AU313" s="318"/>
      <c r="AV313" s="318"/>
    </row>
    <row r="314" spans="1:48" s="33" customFormat="1" ht="76.5" x14ac:dyDescent="0.25">
      <c r="A314" s="286" t="s">
        <v>1394</v>
      </c>
      <c r="B314" s="301" t="s">
        <v>18</v>
      </c>
      <c r="C314" s="262" t="s">
        <v>430</v>
      </c>
      <c r="D314" s="262" t="s">
        <v>431</v>
      </c>
      <c r="E314" s="262"/>
      <c r="F314" s="262" t="s">
        <v>432</v>
      </c>
      <c r="G314" s="262"/>
      <c r="H314" s="262" t="s">
        <v>433</v>
      </c>
      <c r="I314" s="262"/>
      <c r="J314" s="276" t="s">
        <v>19</v>
      </c>
      <c r="K314" s="286">
        <v>0</v>
      </c>
      <c r="L314" s="276">
        <v>230000000</v>
      </c>
      <c r="M314" s="264" t="s">
        <v>20</v>
      </c>
      <c r="N314" s="302" t="s">
        <v>1395</v>
      </c>
      <c r="O314" s="276" t="s">
        <v>434</v>
      </c>
      <c r="P314" s="302" t="s">
        <v>435</v>
      </c>
      <c r="Q314" s="303" t="s">
        <v>436</v>
      </c>
      <c r="R314" s="286" t="s">
        <v>437</v>
      </c>
      <c r="S314" s="286">
        <v>796</v>
      </c>
      <c r="T314" s="304" t="s">
        <v>438</v>
      </c>
      <c r="U314" s="259">
        <v>42</v>
      </c>
      <c r="V314" s="305">
        <v>42150.892857142855</v>
      </c>
      <c r="W314" s="306">
        <f t="shared" ref="W314:W336" si="18">V314*U314</f>
        <v>1770337.5</v>
      </c>
      <c r="X314" s="306">
        <f t="shared" ref="X314:X336" si="19">W314*1.12</f>
        <v>1982778.0000000002</v>
      </c>
      <c r="Y314" s="307"/>
      <c r="Z314" s="308">
        <v>2014</v>
      </c>
      <c r="AA314" s="259" t="s">
        <v>285</v>
      </c>
      <c r="AB314" s="309"/>
      <c r="AC314" s="310"/>
      <c r="AD314" s="311"/>
      <c r="AE314" s="21"/>
      <c r="AF314" s="28"/>
      <c r="AG314" s="359"/>
    </row>
    <row r="315" spans="1:48" s="33" customFormat="1" ht="76.5" x14ac:dyDescent="0.25">
      <c r="A315" s="286" t="s">
        <v>1396</v>
      </c>
      <c r="B315" s="301" t="s">
        <v>18</v>
      </c>
      <c r="C315" s="262" t="s">
        <v>430</v>
      </c>
      <c r="D315" s="262" t="s">
        <v>431</v>
      </c>
      <c r="E315" s="262"/>
      <c r="F315" s="262" t="s">
        <v>432</v>
      </c>
      <c r="G315" s="262"/>
      <c r="H315" s="262" t="s">
        <v>440</v>
      </c>
      <c r="I315" s="262"/>
      <c r="J315" s="276" t="s">
        <v>19</v>
      </c>
      <c r="K315" s="286">
        <v>0</v>
      </c>
      <c r="L315" s="276">
        <v>230000000</v>
      </c>
      <c r="M315" s="264" t="s">
        <v>20</v>
      </c>
      <c r="N315" s="302" t="s">
        <v>1395</v>
      </c>
      <c r="O315" s="276" t="s">
        <v>434</v>
      </c>
      <c r="P315" s="302" t="s">
        <v>435</v>
      </c>
      <c r="Q315" s="303" t="s">
        <v>436</v>
      </c>
      <c r="R315" s="286" t="s">
        <v>437</v>
      </c>
      <c r="S315" s="286">
        <v>796</v>
      </c>
      <c r="T315" s="304" t="s">
        <v>438</v>
      </c>
      <c r="U315" s="259">
        <v>56</v>
      </c>
      <c r="V315" s="305">
        <v>36000</v>
      </c>
      <c r="W315" s="306">
        <f t="shared" si="18"/>
        <v>2016000</v>
      </c>
      <c r="X315" s="306">
        <f t="shared" si="19"/>
        <v>2257920</v>
      </c>
      <c r="Y315" s="307"/>
      <c r="Z315" s="308">
        <v>2014</v>
      </c>
      <c r="AA315" s="259" t="s">
        <v>285</v>
      </c>
      <c r="AB315" s="309"/>
      <c r="AC315" s="310"/>
      <c r="AD315" s="311"/>
      <c r="AE315" s="21"/>
      <c r="AF315" s="28"/>
      <c r="AG315" s="359"/>
    </row>
    <row r="316" spans="1:48" s="33" customFormat="1" ht="76.5" x14ac:dyDescent="0.25">
      <c r="A316" s="286" t="s">
        <v>1397</v>
      </c>
      <c r="B316" s="301" t="s">
        <v>18</v>
      </c>
      <c r="C316" s="262" t="s">
        <v>430</v>
      </c>
      <c r="D316" s="262" t="s">
        <v>431</v>
      </c>
      <c r="E316" s="262"/>
      <c r="F316" s="262" t="s">
        <v>432</v>
      </c>
      <c r="G316" s="262"/>
      <c r="H316" s="262" t="s">
        <v>442</v>
      </c>
      <c r="I316" s="262"/>
      <c r="J316" s="276" t="s">
        <v>19</v>
      </c>
      <c r="K316" s="286">
        <v>0</v>
      </c>
      <c r="L316" s="276">
        <v>230000000</v>
      </c>
      <c r="M316" s="264" t="s">
        <v>20</v>
      </c>
      <c r="N316" s="302" t="s">
        <v>1395</v>
      </c>
      <c r="O316" s="276" t="s">
        <v>434</v>
      </c>
      <c r="P316" s="302" t="s">
        <v>435</v>
      </c>
      <c r="Q316" s="303" t="s">
        <v>436</v>
      </c>
      <c r="R316" s="286" t="s">
        <v>437</v>
      </c>
      <c r="S316" s="286">
        <v>796</v>
      </c>
      <c r="T316" s="304" t="s">
        <v>438</v>
      </c>
      <c r="U316" s="259">
        <v>16</v>
      </c>
      <c r="V316" s="305">
        <v>46000</v>
      </c>
      <c r="W316" s="306">
        <f t="shared" si="18"/>
        <v>736000</v>
      </c>
      <c r="X316" s="306">
        <f t="shared" si="19"/>
        <v>824320.00000000012</v>
      </c>
      <c r="Y316" s="307"/>
      <c r="Z316" s="308">
        <v>2014</v>
      </c>
      <c r="AA316" s="259" t="s">
        <v>285</v>
      </c>
      <c r="AB316" s="309"/>
      <c r="AC316" s="310"/>
      <c r="AD316" s="311"/>
      <c r="AE316" s="21"/>
      <c r="AF316" s="28"/>
      <c r="AG316" s="359"/>
    </row>
    <row r="317" spans="1:48" s="33" customFormat="1" ht="76.5" x14ac:dyDescent="0.25">
      <c r="A317" s="286" t="s">
        <v>1398</v>
      </c>
      <c r="B317" s="301" t="s">
        <v>18</v>
      </c>
      <c r="C317" s="262" t="s">
        <v>430</v>
      </c>
      <c r="D317" s="262" t="s">
        <v>431</v>
      </c>
      <c r="E317" s="262"/>
      <c r="F317" s="262" t="s">
        <v>432</v>
      </c>
      <c r="G317" s="262"/>
      <c r="H317" s="262" t="s">
        <v>444</v>
      </c>
      <c r="I317" s="262"/>
      <c r="J317" s="276" t="s">
        <v>19</v>
      </c>
      <c r="K317" s="286">
        <v>0</v>
      </c>
      <c r="L317" s="276">
        <v>230000000</v>
      </c>
      <c r="M317" s="264" t="s">
        <v>20</v>
      </c>
      <c r="N317" s="302" t="s">
        <v>1395</v>
      </c>
      <c r="O317" s="276" t="s">
        <v>434</v>
      </c>
      <c r="P317" s="302" t="s">
        <v>435</v>
      </c>
      <c r="Q317" s="303" t="s">
        <v>436</v>
      </c>
      <c r="R317" s="286" t="s">
        <v>437</v>
      </c>
      <c r="S317" s="286">
        <v>796</v>
      </c>
      <c r="T317" s="304" t="s">
        <v>438</v>
      </c>
      <c r="U317" s="259">
        <v>62</v>
      </c>
      <c r="V317" s="305">
        <v>47000</v>
      </c>
      <c r="W317" s="306">
        <f t="shared" si="18"/>
        <v>2914000</v>
      </c>
      <c r="X317" s="306">
        <f t="shared" si="19"/>
        <v>3263680.0000000005</v>
      </c>
      <c r="Y317" s="307"/>
      <c r="Z317" s="308">
        <v>2014</v>
      </c>
      <c r="AA317" s="259" t="s">
        <v>285</v>
      </c>
      <c r="AB317" s="309"/>
      <c r="AC317" s="310"/>
      <c r="AD317" s="311"/>
      <c r="AE317" s="21"/>
      <c r="AF317" s="28"/>
      <c r="AG317" s="359"/>
    </row>
    <row r="318" spans="1:48" s="33" customFormat="1" ht="76.5" x14ac:dyDescent="0.25">
      <c r="A318" s="286" t="s">
        <v>1399</v>
      </c>
      <c r="B318" s="301" t="s">
        <v>18</v>
      </c>
      <c r="C318" s="262" t="s">
        <v>430</v>
      </c>
      <c r="D318" s="262" t="s">
        <v>431</v>
      </c>
      <c r="E318" s="262"/>
      <c r="F318" s="262" t="s">
        <v>432</v>
      </c>
      <c r="G318" s="262"/>
      <c r="H318" s="262" t="s">
        <v>446</v>
      </c>
      <c r="I318" s="262"/>
      <c r="J318" s="276" t="s">
        <v>19</v>
      </c>
      <c r="K318" s="286">
        <v>0</v>
      </c>
      <c r="L318" s="276">
        <v>230000000</v>
      </c>
      <c r="M318" s="264" t="s">
        <v>20</v>
      </c>
      <c r="N318" s="302" t="s">
        <v>1395</v>
      </c>
      <c r="O318" s="276" t="s">
        <v>434</v>
      </c>
      <c r="P318" s="302" t="s">
        <v>435</v>
      </c>
      <c r="Q318" s="303" t="s">
        <v>436</v>
      </c>
      <c r="R318" s="286" t="s">
        <v>437</v>
      </c>
      <c r="S318" s="286">
        <v>796</v>
      </c>
      <c r="T318" s="304" t="s">
        <v>438</v>
      </c>
      <c r="U318" s="259">
        <v>12</v>
      </c>
      <c r="V318" s="305">
        <v>49000</v>
      </c>
      <c r="W318" s="306">
        <f t="shared" si="18"/>
        <v>588000</v>
      </c>
      <c r="X318" s="306">
        <f t="shared" si="19"/>
        <v>658560.00000000012</v>
      </c>
      <c r="Y318" s="307"/>
      <c r="Z318" s="308">
        <v>2014</v>
      </c>
      <c r="AA318" s="259" t="s">
        <v>285</v>
      </c>
      <c r="AB318" s="309"/>
      <c r="AC318" s="310"/>
      <c r="AD318" s="311"/>
      <c r="AE318" s="21"/>
      <c r="AF318" s="28"/>
      <c r="AG318" s="359"/>
    </row>
    <row r="319" spans="1:48" s="33" customFormat="1" ht="76.5" x14ac:dyDescent="0.25">
      <c r="A319" s="286" t="s">
        <v>1400</v>
      </c>
      <c r="B319" s="301" t="s">
        <v>18</v>
      </c>
      <c r="C319" s="262" t="s">
        <v>430</v>
      </c>
      <c r="D319" s="262" t="s">
        <v>431</v>
      </c>
      <c r="E319" s="262"/>
      <c r="F319" s="262" t="s">
        <v>432</v>
      </c>
      <c r="G319" s="262"/>
      <c r="H319" s="262" t="s">
        <v>448</v>
      </c>
      <c r="I319" s="262"/>
      <c r="J319" s="276" t="s">
        <v>19</v>
      </c>
      <c r="K319" s="286">
        <v>0</v>
      </c>
      <c r="L319" s="276">
        <v>230000000</v>
      </c>
      <c r="M319" s="264" t="s">
        <v>20</v>
      </c>
      <c r="N319" s="302" t="s">
        <v>1395</v>
      </c>
      <c r="O319" s="276" t="s">
        <v>434</v>
      </c>
      <c r="P319" s="302" t="s">
        <v>435</v>
      </c>
      <c r="Q319" s="303" t="s">
        <v>436</v>
      </c>
      <c r="R319" s="286" t="s">
        <v>437</v>
      </c>
      <c r="S319" s="286">
        <v>796</v>
      </c>
      <c r="T319" s="304" t="s">
        <v>438</v>
      </c>
      <c r="U319" s="259">
        <v>8</v>
      </c>
      <c r="V319" s="305">
        <v>40178.571428571428</v>
      </c>
      <c r="W319" s="306">
        <f t="shared" si="18"/>
        <v>321428.57142857142</v>
      </c>
      <c r="X319" s="306">
        <f t="shared" si="19"/>
        <v>360000</v>
      </c>
      <c r="Y319" s="307"/>
      <c r="Z319" s="308">
        <v>2014</v>
      </c>
      <c r="AA319" s="259" t="s">
        <v>285</v>
      </c>
      <c r="AB319" s="309"/>
      <c r="AC319" s="310"/>
      <c r="AD319" s="311"/>
      <c r="AE319" s="21"/>
      <c r="AF319" s="28"/>
      <c r="AG319" s="359"/>
    </row>
    <row r="320" spans="1:48" s="33" customFormat="1" ht="76.5" x14ac:dyDescent="0.25">
      <c r="A320" s="286" t="s">
        <v>1401</v>
      </c>
      <c r="B320" s="301" t="s">
        <v>18</v>
      </c>
      <c r="C320" s="262" t="s">
        <v>430</v>
      </c>
      <c r="D320" s="262" t="s">
        <v>431</v>
      </c>
      <c r="E320" s="262"/>
      <c r="F320" s="262" t="s">
        <v>432</v>
      </c>
      <c r="G320" s="262"/>
      <c r="H320" s="262" t="s">
        <v>450</v>
      </c>
      <c r="I320" s="262"/>
      <c r="J320" s="276" t="s">
        <v>19</v>
      </c>
      <c r="K320" s="286">
        <v>0</v>
      </c>
      <c r="L320" s="276">
        <v>230000000</v>
      </c>
      <c r="M320" s="264" t="s">
        <v>20</v>
      </c>
      <c r="N320" s="302" t="s">
        <v>1395</v>
      </c>
      <c r="O320" s="276" t="s">
        <v>434</v>
      </c>
      <c r="P320" s="302" t="s">
        <v>435</v>
      </c>
      <c r="Q320" s="303" t="s">
        <v>436</v>
      </c>
      <c r="R320" s="286" t="s">
        <v>437</v>
      </c>
      <c r="S320" s="286">
        <v>796</v>
      </c>
      <c r="T320" s="304" t="s">
        <v>438</v>
      </c>
      <c r="U320" s="259">
        <v>2</v>
      </c>
      <c r="V320" s="305">
        <v>164285.71428571426</v>
      </c>
      <c r="W320" s="306">
        <f t="shared" si="18"/>
        <v>328571.42857142852</v>
      </c>
      <c r="X320" s="306">
        <f t="shared" si="19"/>
        <v>368000</v>
      </c>
      <c r="Y320" s="307"/>
      <c r="Z320" s="308">
        <v>2014</v>
      </c>
      <c r="AA320" s="259" t="s">
        <v>285</v>
      </c>
      <c r="AB320" s="309"/>
      <c r="AC320" s="310"/>
      <c r="AD320" s="311"/>
      <c r="AE320" s="21"/>
      <c r="AF320" s="28"/>
      <c r="AG320" s="359"/>
    </row>
    <row r="321" spans="1:48" s="33" customFormat="1" ht="76.5" x14ac:dyDescent="0.25">
      <c r="A321" s="286" t="s">
        <v>1402</v>
      </c>
      <c r="B321" s="301" t="s">
        <v>18</v>
      </c>
      <c r="C321" s="262" t="s">
        <v>430</v>
      </c>
      <c r="D321" s="262" t="s">
        <v>431</v>
      </c>
      <c r="E321" s="262"/>
      <c r="F321" s="262" t="s">
        <v>432</v>
      </c>
      <c r="G321" s="262"/>
      <c r="H321" s="262" t="s">
        <v>452</v>
      </c>
      <c r="I321" s="262"/>
      <c r="J321" s="276" t="s">
        <v>19</v>
      </c>
      <c r="K321" s="286">
        <v>0</v>
      </c>
      <c r="L321" s="276">
        <v>230000000</v>
      </c>
      <c r="M321" s="264" t="s">
        <v>20</v>
      </c>
      <c r="N321" s="302" t="s">
        <v>1395</v>
      </c>
      <c r="O321" s="276" t="s">
        <v>434</v>
      </c>
      <c r="P321" s="302" t="s">
        <v>435</v>
      </c>
      <c r="Q321" s="303" t="s">
        <v>436</v>
      </c>
      <c r="R321" s="286" t="s">
        <v>437</v>
      </c>
      <c r="S321" s="286">
        <v>796</v>
      </c>
      <c r="T321" s="304" t="s">
        <v>438</v>
      </c>
      <c r="U321" s="259">
        <v>14</v>
      </c>
      <c r="V321" s="305">
        <v>71000</v>
      </c>
      <c r="W321" s="306">
        <f t="shared" si="18"/>
        <v>994000</v>
      </c>
      <c r="X321" s="306">
        <f t="shared" si="19"/>
        <v>1113280</v>
      </c>
      <c r="Y321" s="307"/>
      <c r="Z321" s="308">
        <v>2014</v>
      </c>
      <c r="AA321" s="259" t="s">
        <v>285</v>
      </c>
      <c r="AB321" s="309"/>
      <c r="AC321" s="310"/>
      <c r="AD321" s="311"/>
      <c r="AE321" s="21"/>
      <c r="AF321" s="28"/>
      <c r="AG321" s="359"/>
    </row>
    <row r="322" spans="1:48" s="33" customFormat="1" ht="76.5" x14ac:dyDescent="0.25">
      <c r="A322" s="286" t="s">
        <v>1403</v>
      </c>
      <c r="B322" s="301" t="s">
        <v>18</v>
      </c>
      <c r="C322" s="262" t="s">
        <v>430</v>
      </c>
      <c r="D322" s="262" t="s">
        <v>431</v>
      </c>
      <c r="E322" s="262"/>
      <c r="F322" s="262" t="s">
        <v>432</v>
      </c>
      <c r="G322" s="262"/>
      <c r="H322" s="262" t="s">
        <v>454</v>
      </c>
      <c r="I322" s="262"/>
      <c r="J322" s="276" t="s">
        <v>19</v>
      </c>
      <c r="K322" s="286">
        <v>0</v>
      </c>
      <c r="L322" s="276">
        <v>230000000</v>
      </c>
      <c r="M322" s="264" t="s">
        <v>20</v>
      </c>
      <c r="N322" s="302" t="s">
        <v>1395</v>
      </c>
      <c r="O322" s="276" t="s">
        <v>434</v>
      </c>
      <c r="P322" s="302" t="s">
        <v>435</v>
      </c>
      <c r="Q322" s="303" t="s">
        <v>436</v>
      </c>
      <c r="R322" s="286" t="s">
        <v>437</v>
      </c>
      <c r="S322" s="286">
        <v>796</v>
      </c>
      <c r="T322" s="304" t="s">
        <v>438</v>
      </c>
      <c r="U322" s="259">
        <v>32</v>
      </c>
      <c r="V322" s="305">
        <v>63999.999999999993</v>
      </c>
      <c r="W322" s="306">
        <f t="shared" si="18"/>
        <v>2047999.9999999998</v>
      </c>
      <c r="X322" s="306">
        <f t="shared" si="19"/>
        <v>2293760</v>
      </c>
      <c r="Y322" s="307"/>
      <c r="Z322" s="308">
        <v>2014</v>
      </c>
      <c r="AA322" s="259" t="s">
        <v>285</v>
      </c>
      <c r="AB322" s="309"/>
      <c r="AC322" s="310"/>
      <c r="AD322" s="311"/>
      <c r="AE322" s="21"/>
      <c r="AF322" s="28"/>
      <c r="AG322" s="359"/>
    </row>
    <row r="323" spans="1:48" s="33" customFormat="1" ht="76.5" x14ac:dyDescent="0.25">
      <c r="A323" s="286" t="s">
        <v>1404</v>
      </c>
      <c r="B323" s="301" t="s">
        <v>18</v>
      </c>
      <c r="C323" s="262" t="s">
        <v>430</v>
      </c>
      <c r="D323" s="262" t="s">
        <v>431</v>
      </c>
      <c r="E323" s="262"/>
      <c r="F323" s="262" t="s">
        <v>432</v>
      </c>
      <c r="G323" s="262"/>
      <c r="H323" s="262" t="s">
        <v>456</v>
      </c>
      <c r="I323" s="262"/>
      <c r="J323" s="276" t="s">
        <v>19</v>
      </c>
      <c r="K323" s="286">
        <v>0</v>
      </c>
      <c r="L323" s="276">
        <v>230000000</v>
      </c>
      <c r="M323" s="264" t="s">
        <v>20</v>
      </c>
      <c r="N323" s="302" t="s">
        <v>1395</v>
      </c>
      <c r="O323" s="276" t="s">
        <v>434</v>
      </c>
      <c r="P323" s="302" t="s">
        <v>435</v>
      </c>
      <c r="Q323" s="303" t="s">
        <v>436</v>
      </c>
      <c r="R323" s="286" t="s">
        <v>437</v>
      </c>
      <c r="S323" s="286">
        <v>796</v>
      </c>
      <c r="T323" s="304" t="s">
        <v>438</v>
      </c>
      <c r="U323" s="259">
        <v>4</v>
      </c>
      <c r="V323" s="305">
        <v>85000</v>
      </c>
      <c r="W323" s="306">
        <f t="shared" si="18"/>
        <v>340000</v>
      </c>
      <c r="X323" s="306">
        <f t="shared" si="19"/>
        <v>380800.00000000006</v>
      </c>
      <c r="Y323" s="307"/>
      <c r="Z323" s="308">
        <v>2014</v>
      </c>
      <c r="AA323" s="259" t="s">
        <v>285</v>
      </c>
      <c r="AB323" s="309"/>
      <c r="AC323" s="310"/>
      <c r="AD323" s="311"/>
      <c r="AE323" s="21"/>
      <c r="AF323" s="28"/>
      <c r="AG323" s="359"/>
    </row>
    <row r="324" spans="1:48" s="33" customFormat="1" ht="76.5" x14ac:dyDescent="0.25">
      <c r="A324" s="286" t="s">
        <v>1405</v>
      </c>
      <c r="B324" s="301" t="s">
        <v>18</v>
      </c>
      <c r="C324" s="262" t="s">
        <v>430</v>
      </c>
      <c r="D324" s="262" t="s">
        <v>431</v>
      </c>
      <c r="E324" s="262"/>
      <c r="F324" s="262" t="s">
        <v>432</v>
      </c>
      <c r="G324" s="262"/>
      <c r="H324" s="262" t="s">
        <v>458</v>
      </c>
      <c r="I324" s="262"/>
      <c r="J324" s="276" t="s">
        <v>19</v>
      </c>
      <c r="K324" s="286">
        <v>0</v>
      </c>
      <c r="L324" s="276">
        <v>230000000</v>
      </c>
      <c r="M324" s="264" t="s">
        <v>20</v>
      </c>
      <c r="N324" s="302" t="s">
        <v>1395</v>
      </c>
      <c r="O324" s="276" t="s">
        <v>434</v>
      </c>
      <c r="P324" s="302" t="s">
        <v>435</v>
      </c>
      <c r="Q324" s="303" t="s">
        <v>436</v>
      </c>
      <c r="R324" s="286" t="s">
        <v>437</v>
      </c>
      <c r="S324" s="286">
        <v>796</v>
      </c>
      <c r="T324" s="304" t="s">
        <v>438</v>
      </c>
      <c r="U324" s="259">
        <v>2</v>
      </c>
      <c r="V324" s="305">
        <v>183999.99999999997</v>
      </c>
      <c r="W324" s="306">
        <f t="shared" si="18"/>
        <v>367999.99999999994</v>
      </c>
      <c r="X324" s="306">
        <f t="shared" si="19"/>
        <v>412160</v>
      </c>
      <c r="Y324" s="307"/>
      <c r="Z324" s="308">
        <v>2014</v>
      </c>
      <c r="AA324" s="259" t="s">
        <v>285</v>
      </c>
      <c r="AB324" s="309"/>
      <c r="AC324" s="310"/>
      <c r="AD324" s="311"/>
      <c r="AE324" s="21"/>
      <c r="AF324" s="28"/>
      <c r="AG324" s="359"/>
    </row>
    <row r="325" spans="1:48" s="33" customFormat="1" ht="76.5" x14ac:dyDescent="0.25">
      <c r="A325" s="286" t="s">
        <v>1406</v>
      </c>
      <c r="B325" s="301" t="s">
        <v>18</v>
      </c>
      <c r="C325" s="262" t="s">
        <v>430</v>
      </c>
      <c r="D325" s="262" t="s">
        <v>431</v>
      </c>
      <c r="E325" s="262"/>
      <c r="F325" s="262" t="s">
        <v>432</v>
      </c>
      <c r="G325" s="262"/>
      <c r="H325" s="262" t="s">
        <v>460</v>
      </c>
      <c r="I325" s="262"/>
      <c r="J325" s="276" t="s">
        <v>19</v>
      </c>
      <c r="K325" s="286">
        <v>0</v>
      </c>
      <c r="L325" s="276">
        <v>230000000</v>
      </c>
      <c r="M325" s="264" t="s">
        <v>20</v>
      </c>
      <c r="N325" s="302" t="s">
        <v>1395</v>
      </c>
      <c r="O325" s="276" t="s">
        <v>434</v>
      </c>
      <c r="P325" s="302" t="s">
        <v>435</v>
      </c>
      <c r="Q325" s="303" t="s">
        <v>436</v>
      </c>
      <c r="R325" s="286" t="s">
        <v>437</v>
      </c>
      <c r="S325" s="286">
        <v>796</v>
      </c>
      <c r="T325" s="304" t="s">
        <v>438</v>
      </c>
      <c r="U325" s="259">
        <v>6</v>
      </c>
      <c r="V325" s="305">
        <v>90000</v>
      </c>
      <c r="W325" s="306">
        <f t="shared" si="18"/>
        <v>540000</v>
      </c>
      <c r="X325" s="306">
        <f t="shared" si="19"/>
        <v>604800</v>
      </c>
      <c r="Y325" s="307"/>
      <c r="Z325" s="308">
        <v>2014</v>
      </c>
      <c r="AA325" s="259" t="s">
        <v>285</v>
      </c>
      <c r="AB325" s="309"/>
      <c r="AC325" s="310"/>
      <c r="AD325" s="311"/>
      <c r="AE325" s="21"/>
      <c r="AF325" s="28"/>
      <c r="AG325" s="359"/>
    </row>
    <row r="326" spans="1:48" s="33" customFormat="1" ht="76.5" x14ac:dyDescent="0.25">
      <c r="A326" s="286" t="s">
        <v>1407</v>
      </c>
      <c r="B326" s="301" t="s">
        <v>18</v>
      </c>
      <c r="C326" s="262" t="s">
        <v>430</v>
      </c>
      <c r="D326" s="262" t="s">
        <v>431</v>
      </c>
      <c r="E326" s="262"/>
      <c r="F326" s="262" t="s">
        <v>432</v>
      </c>
      <c r="G326" s="262"/>
      <c r="H326" s="262" t="s">
        <v>462</v>
      </c>
      <c r="I326" s="262"/>
      <c r="J326" s="276" t="s">
        <v>19</v>
      </c>
      <c r="K326" s="286">
        <v>0</v>
      </c>
      <c r="L326" s="276">
        <v>230000000</v>
      </c>
      <c r="M326" s="264" t="s">
        <v>20</v>
      </c>
      <c r="N326" s="302" t="s">
        <v>1395</v>
      </c>
      <c r="O326" s="276" t="s">
        <v>434</v>
      </c>
      <c r="P326" s="302" t="s">
        <v>435</v>
      </c>
      <c r="Q326" s="303" t="s">
        <v>436</v>
      </c>
      <c r="R326" s="286" t="s">
        <v>437</v>
      </c>
      <c r="S326" s="286">
        <v>796</v>
      </c>
      <c r="T326" s="304" t="s">
        <v>438</v>
      </c>
      <c r="U326" s="259">
        <v>14</v>
      </c>
      <c r="V326" s="305">
        <v>163799.99999999997</v>
      </c>
      <c r="W326" s="306">
        <f t="shared" si="18"/>
        <v>2293199.9999999995</v>
      </c>
      <c r="X326" s="306">
        <f t="shared" si="19"/>
        <v>2568383.9999999995</v>
      </c>
      <c r="Y326" s="307"/>
      <c r="Z326" s="308">
        <v>2014</v>
      </c>
      <c r="AA326" s="259" t="s">
        <v>285</v>
      </c>
      <c r="AB326" s="309"/>
      <c r="AC326" s="310"/>
      <c r="AD326" s="311"/>
      <c r="AE326" s="21"/>
      <c r="AF326" s="28"/>
      <c r="AG326" s="359"/>
    </row>
    <row r="327" spans="1:48" s="33" customFormat="1" ht="76.5" x14ac:dyDescent="0.25">
      <c r="A327" s="286" t="s">
        <v>1408</v>
      </c>
      <c r="B327" s="301" t="s">
        <v>18</v>
      </c>
      <c r="C327" s="262" t="s">
        <v>430</v>
      </c>
      <c r="D327" s="262" t="s">
        <v>431</v>
      </c>
      <c r="E327" s="262"/>
      <c r="F327" s="262" t="s">
        <v>432</v>
      </c>
      <c r="G327" s="262"/>
      <c r="H327" s="262" t="s">
        <v>464</v>
      </c>
      <c r="I327" s="262"/>
      <c r="J327" s="276" t="s">
        <v>19</v>
      </c>
      <c r="K327" s="286">
        <v>0</v>
      </c>
      <c r="L327" s="276">
        <v>230000000</v>
      </c>
      <c r="M327" s="264" t="s">
        <v>20</v>
      </c>
      <c r="N327" s="302" t="s">
        <v>1395</v>
      </c>
      <c r="O327" s="276" t="s">
        <v>434</v>
      </c>
      <c r="P327" s="302" t="s">
        <v>435</v>
      </c>
      <c r="Q327" s="303" t="s">
        <v>436</v>
      </c>
      <c r="R327" s="286" t="s">
        <v>437</v>
      </c>
      <c r="S327" s="286">
        <v>796</v>
      </c>
      <c r="T327" s="304" t="s">
        <v>438</v>
      </c>
      <c r="U327" s="259">
        <v>16</v>
      </c>
      <c r="V327" s="305">
        <v>174999.99999999997</v>
      </c>
      <c r="W327" s="306">
        <f t="shared" si="18"/>
        <v>2799999.9999999995</v>
      </c>
      <c r="X327" s="306">
        <f t="shared" si="19"/>
        <v>3136000</v>
      </c>
      <c r="Y327" s="307"/>
      <c r="Z327" s="308">
        <v>2014</v>
      </c>
      <c r="AA327" s="259" t="s">
        <v>285</v>
      </c>
      <c r="AB327" s="309"/>
      <c r="AC327" s="310"/>
      <c r="AD327" s="311"/>
      <c r="AE327" s="21"/>
      <c r="AF327" s="28"/>
      <c r="AG327" s="359"/>
    </row>
    <row r="328" spans="1:48" s="33" customFormat="1" ht="89.25" x14ac:dyDescent="0.25">
      <c r="A328" s="286" t="s">
        <v>1409</v>
      </c>
      <c r="B328" s="301" t="s">
        <v>18</v>
      </c>
      <c r="C328" s="260" t="s">
        <v>466</v>
      </c>
      <c r="D328" s="262" t="s">
        <v>467</v>
      </c>
      <c r="E328" s="262"/>
      <c r="F328" s="262" t="s">
        <v>468</v>
      </c>
      <c r="G328" s="262"/>
      <c r="H328" s="262" t="s">
        <v>469</v>
      </c>
      <c r="I328" s="312"/>
      <c r="J328" s="313" t="s">
        <v>19</v>
      </c>
      <c r="K328" s="286">
        <v>45</v>
      </c>
      <c r="L328" s="313">
        <v>230000000</v>
      </c>
      <c r="M328" s="264" t="s">
        <v>20</v>
      </c>
      <c r="N328" s="302" t="s">
        <v>1395</v>
      </c>
      <c r="O328" s="313" t="s">
        <v>434</v>
      </c>
      <c r="P328" s="302" t="s">
        <v>435</v>
      </c>
      <c r="Q328" s="303" t="s">
        <v>470</v>
      </c>
      <c r="R328" s="286" t="s">
        <v>471</v>
      </c>
      <c r="S328" s="286">
        <v>839</v>
      </c>
      <c r="T328" s="304" t="s">
        <v>472</v>
      </c>
      <c r="U328" s="259">
        <v>9</v>
      </c>
      <c r="V328" s="312">
        <v>5799999.9999999991</v>
      </c>
      <c r="W328" s="306">
        <f t="shared" si="18"/>
        <v>52199999.999999993</v>
      </c>
      <c r="X328" s="314">
        <f t="shared" si="19"/>
        <v>58464000</v>
      </c>
      <c r="Y328" s="286" t="s">
        <v>473</v>
      </c>
      <c r="Z328" s="308">
        <v>2014</v>
      </c>
      <c r="AA328" s="286" t="s">
        <v>474</v>
      </c>
      <c r="AB328" s="309"/>
      <c r="AC328" s="310"/>
      <c r="AD328" s="311"/>
      <c r="AE328" s="21"/>
      <c r="AF328" s="28"/>
      <c r="AG328" s="359"/>
    </row>
    <row r="329" spans="1:48" s="33" customFormat="1" ht="89.25" x14ac:dyDescent="0.25">
      <c r="A329" s="286" t="s">
        <v>1410</v>
      </c>
      <c r="B329" s="301" t="s">
        <v>18</v>
      </c>
      <c r="C329" s="260" t="s">
        <v>466</v>
      </c>
      <c r="D329" s="262" t="s">
        <v>467</v>
      </c>
      <c r="E329" s="262"/>
      <c r="F329" s="262" t="s">
        <v>468</v>
      </c>
      <c r="G329" s="262"/>
      <c r="H329" s="262" t="s">
        <v>476</v>
      </c>
      <c r="I329" s="262"/>
      <c r="J329" s="276" t="s">
        <v>19</v>
      </c>
      <c r="K329" s="286">
        <v>45</v>
      </c>
      <c r="L329" s="276">
        <v>230000000</v>
      </c>
      <c r="M329" s="264" t="s">
        <v>20</v>
      </c>
      <c r="N329" s="302" t="s">
        <v>1395</v>
      </c>
      <c r="O329" s="276" t="s">
        <v>434</v>
      </c>
      <c r="P329" s="302" t="s">
        <v>435</v>
      </c>
      <c r="Q329" s="303" t="s">
        <v>470</v>
      </c>
      <c r="R329" s="286" t="s">
        <v>471</v>
      </c>
      <c r="S329" s="286">
        <v>839</v>
      </c>
      <c r="T329" s="304" t="s">
        <v>472</v>
      </c>
      <c r="U329" s="259">
        <v>1</v>
      </c>
      <c r="V329" s="305">
        <v>71960000</v>
      </c>
      <c r="W329" s="306">
        <f t="shared" si="18"/>
        <v>71960000</v>
      </c>
      <c r="X329" s="314">
        <f t="shared" si="19"/>
        <v>80595200.000000015</v>
      </c>
      <c r="Y329" s="286" t="s">
        <v>473</v>
      </c>
      <c r="Z329" s="308">
        <v>2014</v>
      </c>
      <c r="AA329" s="259" t="s">
        <v>285</v>
      </c>
      <c r="AB329" s="309"/>
      <c r="AC329" s="310"/>
      <c r="AD329" s="311"/>
      <c r="AE329" s="21"/>
      <c r="AF329" s="28"/>
      <c r="AG329" s="359"/>
    </row>
    <row r="330" spans="1:48" s="33" customFormat="1" ht="89.25" x14ac:dyDescent="0.25">
      <c r="A330" s="286" t="s">
        <v>1411</v>
      </c>
      <c r="B330" s="301" t="s">
        <v>18</v>
      </c>
      <c r="C330" s="260" t="s">
        <v>466</v>
      </c>
      <c r="D330" s="262" t="s">
        <v>467</v>
      </c>
      <c r="E330" s="262"/>
      <c r="F330" s="262" t="s">
        <v>468</v>
      </c>
      <c r="G330" s="262"/>
      <c r="H330" s="262" t="s">
        <v>478</v>
      </c>
      <c r="I330" s="262"/>
      <c r="J330" s="276" t="s">
        <v>19</v>
      </c>
      <c r="K330" s="286">
        <v>80</v>
      </c>
      <c r="L330" s="276">
        <v>230000000</v>
      </c>
      <c r="M330" s="264" t="s">
        <v>20</v>
      </c>
      <c r="N330" s="302" t="s">
        <v>1395</v>
      </c>
      <c r="O330" s="276" t="s">
        <v>434</v>
      </c>
      <c r="P330" s="302" t="s">
        <v>435</v>
      </c>
      <c r="Q330" s="303" t="s">
        <v>470</v>
      </c>
      <c r="R330" s="286" t="s">
        <v>471</v>
      </c>
      <c r="S330" s="286">
        <v>839</v>
      </c>
      <c r="T330" s="304" t="s">
        <v>472</v>
      </c>
      <c r="U330" s="259">
        <v>1</v>
      </c>
      <c r="V330" s="305">
        <v>30229999.999999996</v>
      </c>
      <c r="W330" s="306">
        <f t="shared" si="18"/>
        <v>30229999.999999996</v>
      </c>
      <c r="X330" s="314">
        <f t="shared" si="19"/>
        <v>33857600</v>
      </c>
      <c r="Y330" s="286" t="s">
        <v>473</v>
      </c>
      <c r="Z330" s="308">
        <v>2014</v>
      </c>
      <c r="AA330" s="259" t="s">
        <v>285</v>
      </c>
      <c r="AB330" s="309"/>
      <c r="AC330" s="310"/>
      <c r="AD330" s="311"/>
      <c r="AE330" s="21"/>
      <c r="AF330" s="28"/>
      <c r="AG330" s="359"/>
    </row>
    <row r="331" spans="1:48" s="33" customFormat="1" ht="153" x14ac:dyDescent="0.25">
      <c r="A331" s="286" t="s">
        <v>1412</v>
      </c>
      <c r="B331" s="301" t="s">
        <v>18</v>
      </c>
      <c r="C331" s="260" t="s">
        <v>480</v>
      </c>
      <c r="D331" s="262" t="s">
        <v>481</v>
      </c>
      <c r="E331" s="262"/>
      <c r="F331" s="262" t="s">
        <v>482</v>
      </c>
      <c r="G331" s="262"/>
      <c r="H331" s="262" t="s">
        <v>1413</v>
      </c>
      <c r="I331" s="312"/>
      <c r="J331" s="313" t="s">
        <v>19</v>
      </c>
      <c r="K331" s="286">
        <v>60</v>
      </c>
      <c r="L331" s="313">
        <v>230000000</v>
      </c>
      <c r="M331" s="264" t="s">
        <v>20</v>
      </c>
      <c r="N331" s="302" t="s">
        <v>1395</v>
      </c>
      <c r="O331" s="313" t="s">
        <v>434</v>
      </c>
      <c r="P331" s="302" t="s">
        <v>435</v>
      </c>
      <c r="Q331" s="303" t="s">
        <v>484</v>
      </c>
      <c r="R331" s="286" t="s">
        <v>471</v>
      </c>
      <c r="S331" s="286">
        <v>839</v>
      </c>
      <c r="T331" s="304" t="s">
        <v>472</v>
      </c>
      <c r="U331" s="259">
        <v>3168</v>
      </c>
      <c r="V331" s="312">
        <v>17232.142857142855</v>
      </c>
      <c r="W331" s="306">
        <f t="shared" si="18"/>
        <v>54591428.571428567</v>
      </c>
      <c r="X331" s="314">
        <f t="shared" si="19"/>
        <v>61142400</v>
      </c>
      <c r="Y331" s="286" t="s">
        <v>473</v>
      </c>
      <c r="Z331" s="308">
        <v>2014</v>
      </c>
      <c r="AA331" s="286" t="s">
        <v>485</v>
      </c>
      <c r="AB331" s="309"/>
      <c r="AC331" s="310"/>
      <c r="AD331" s="311"/>
      <c r="AE331" s="21"/>
      <c r="AF331" s="28"/>
      <c r="AG331" s="359"/>
    </row>
    <row r="332" spans="1:48" s="33" customFormat="1" ht="153" x14ac:dyDescent="0.25">
      <c r="A332" s="286" t="s">
        <v>1414</v>
      </c>
      <c r="B332" s="301" t="s">
        <v>18</v>
      </c>
      <c r="C332" s="260" t="s">
        <v>480</v>
      </c>
      <c r="D332" s="262" t="s">
        <v>481</v>
      </c>
      <c r="E332" s="262"/>
      <c r="F332" s="262" t="s">
        <v>482</v>
      </c>
      <c r="G332" s="262"/>
      <c r="H332" s="262" t="s">
        <v>487</v>
      </c>
      <c r="I332" s="262"/>
      <c r="J332" s="276" t="s">
        <v>19</v>
      </c>
      <c r="K332" s="286">
        <v>60</v>
      </c>
      <c r="L332" s="276">
        <v>230000000</v>
      </c>
      <c r="M332" s="264" t="s">
        <v>20</v>
      </c>
      <c r="N332" s="302" t="s">
        <v>1395</v>
      </c>
      <c r="O332" s="276" t="s">
        <v>434</v>
      </c>
      <c r="P332" s="302" t="s">
        <v>435</v>
      </c>
      <c r="Q332" s="303" t="s">
        <v>484</v>
      </c>
      <c r="R332" s="286" t="s">
        <v>471</v>
      </c>
      <c r="S332" s="286">
        <v>839</v>
      </c>
      <c r="T332" s="304" t="s">
        <v>472</v>
      </c>
      <c r="U332" s="259">
        <v>48</v>
      </c>
      <c r="V332" s="305">
        <v>20999.999999999996</v>
      </c>
      <c r="W332" s="306">
        <f t="shared" si="18"/>
        <v>1007999.9999999998</v>
      </c>
      <c r="X332" s="314">
        <f t="shared" si="19"/>
        <v>1128959.9999999998</v>
      </c>
      <c r="Y332" s="286" t="s">
        <v>473</v>
      </c>
      <c r="Z332" s="308">
        <v>2014</v>
      </c>
      <c r="AA332" s="360" t="s">
        <v>485</v>
      </c>
      <c r="AB332" s="309"/>
      <c r="AC332" s="310"/>
      <c r="AD332" s="311"/>
      <c r="AE332" s="21"/>
      <c r="AF332" s="28"/>
      <c r="AG332" s="359"/>
    </row>
    <row r="333" spans="1:48" s="33" customFormat="1" ht="153" x14ac:dyDescent="0.25">
      <c r="A333" s="286" t="s">
        <v>1415</v>
      </c>
      <c r="B333" s="301" t="s">
        <v>18</v>
      </c>
      <c r="C333" s="260" t="s">
        <v>480</v>
      </c>
      <c r="D333" s="262" t="s">
        <v>481</v>
      </c>
      <c r="E333" s="262"/>
      <c r="F333" s="262" t="s">
        <v>482</v>
      </c>
      <c r="G333" s="262"/>
      <c r="H333" s="262" t="s">
        <v>492</v>
      </c>
      <c r="I333" s="312"/>
      <c r="J333" s="313" t="s">
        <v>19</v>
      </c>
      <c r="K333" s="286">
        <v>60</v>
      </c>
      <c r="L333" s="313">
        <v>230000000</v>
      </c>
      <c r="M333" s="264" t="s">
        <v>20</v>
      </c>
      <c r="N333" s="302" t="s">
        <v>1395</v>
      </c>
      <c r="O333" s="276" t="s">
        <v>1416</v>
      </c>
      <c r="P333" s="302" t="s">
        <v>435</v>
      </c>
      <c r="Q333" s="303" t="s">
        <v>484</v>
      </c>
      <c r="R333" s="286" t="s">
        <v>471</v>
      </c>
      <c r="S333" s="286">
        <v>839</v>
      </c>
      <c r="T333" s="304" t="s">
        <v>472</v>
      </c>
      <c r="U333" s="259">
        <v>2123</v>
      </c>
      <c r="V333" s="312">
        <v>17232.142857142855</v>
      </c>
      <c r="W333" s="306">
        <f t="shared" si="18"/>
        <v>36583839.285714284</v>
      </c>
      <c r="X333" s="314">
        <f t="shared" si="19"/>
        <v>40973900</v>
      </c>
      <c r="Y333" s="286" t="s">
        <v>473</v>
      </c>
      <c r="Z333" s="308">
        <v>2014</v>
      </c>
      <c r="AA333" s="360" t="s">
        <v>493</v>
      </c>
      <c r="AB333" s="309"/>
      <c r="AC333" s="310"/>
      <c r="AD333" s="311"/>
      <c r="AE333" s="21"/>
      <c r="AF333" s="28"/>
      <c r="AG333" s="359"/>
    </row>
    <row r="334" spans="1:48" s="33" customFormat="1" ht="153" x14ac:dyDescent="0.25">
      <c r="A334" s="286" t="s">
        <v>1417</v>
      </c>
      <c r="B334" s="301" t="s">
        <v>18</v>
      </c>
      <c r="C334" s="260" t="s">
        <v>480</v>
      </c>
      <c r="D334" s="262" t="s">
        <v>481</v>
      </c>
      <c r="E334" s="262"/>
      <c r="F334" s="262" t="s">
        <v>482</v>
      </c>
      <c r="G334" s="262"/>
      <c r="H334" s="262" t="s">
        <v>495</v>
      </c>
      <c r="I334" s="312"/>
      <c r="J334" s="313" t="s">
        <v>19</v>
      </c>
      <c r="K334" s="286">
        <v>60</v>
      </c>
      <c r="L334" s="313">
        <v>230000000</v>
      </c>
      <c r="M334" s="264" t="s">
        <v>20</v>
      </c>
      <c r="N334" s="302" t="s">
        <v>1395</v>
      </c>
      <c r="O334" s="313" t="s">
        <v>1418</v>
      </c>
      <c r="P334" s="302" t="s">
        <v>435</v>
      </c>
      <c r="Q334" s="303" t="s">
        <v>484</v>
      </c>
      <c r="R334" s="286" t="s">
        <v>471</v>
      </c>
      <c r="S334" s="286">
        <v>839</v>
      </c>
      <c r="T334" s="304" t="s">
        <v>472</v>
      </c>
      <c r="U334" s="259">
        <v>2294</v>
      </c>
      <c r="V334" s="312">
        <v>17232.142857142855</v>
      </c>
      <c r="W334" s="306">
        <f t="shared" si="18"/>
        <v>39530535.714285709</v>
      </c>
      <c r="X334" s="314">
        <f t="shared" si="19"/>
        <v>44274200</v>
      </c>
      <c r="Y334" s="286" t="s">
        <v>473</v>
      </c>
      <c r="Z334" s="308">
        <v>2014</v>
      </c>
      <c r="AA334" s="360" t="s">
        <v>493</v>
      </c>
      <c r="AB334" s="309"/>
      <c r="AC334" s="310"/>
      <c r="AD334" s="311"/>
      <c r="AE334" s="21"/>
      <c r="AF334" s="28"/>
    </row>
    <row r="335" spans="1:48" s="33" customFormat="1" ht="153" x14ac:dyDescent="0.25">
      <c r="A335" s="286" t="s">
        <v>1419</v>
      </c>
      <c r="B335" s="301" t="s">
        <v>18</v>
      </c>
      <c r="C335" s="260" t="s">
        <v>480</v>
      </c>
      <c r="D335" s="262" t="s">
        <v>481</v>
      </c>
      <c r="E335" s="262"/>
      <c r="F335" s="262" t="s">
        <v>482</v>
      </c>
      <c r="G335" s="262"/>
      <c r="H335" s="262" t="s">
        <v>497</v>
      </c>
      <c r="I335" s="312"/>
      <c r="J335" s="313" t="s">
        <v>19</v>
      </c>
      <c r="K335" s="286">
        <v>60</v>
      </c>
      <c r="L335" s="313">
        <v>230000000</v>
      </c>
      <c r="M335" s="264" t="s">
        <v>20</v>
      </c>
      <c r="N335" s="302" t="s">
        <v>1395</v>
      </c>
      <c r="O335" s="261" t="s">
        <v>1420</v>
      </c>
      <c r="P335" s="302" t="s">
        <v>435</v>
      </c>
      <c r="Q335" s="303" t="s">
        <v>484</v>
      </c>
      <c r="R335" s="286" t="s">
        <v>471</v>
      </c>
      <c r="S335" s="286">
        <v>839</v>
      </c>
      <c r="T335" s="304" t="s">
        <v>472</v>
      </c>
      <c r="U335" s="259">
        <v>1576</v>
      </c>
      <c r="V335" s="312">
        <v>17232.142857142855</v>
      </c>
      <c r="W335" s="306">
        <f t="shared" si="18"/>
        <v>27157857.142857138</v>
      </c>
      <c r="X335" s="314">
        <f t="shared" si="19"/>
        <v>30416799.999999996</v>
      </c>
      <c r="Y335" s="286" t="s">
        <v>473</v>
      </c>
      <c r="Z335" s="308">
        <v>2014</v>
      </c>
      <c r="AA335" s="360" t="s">
        <v>493</v>
      </c>
      <c r="AB335" s="309"/>
      <c r="AC335" s="310"/>
      <c r="AD335" s="311"/>
      <c r="AE335" s="21"/>
      <c r="AF335" s="28"/>
    </row>
    <row r="336" spans="1:48" s="319" customFormat="1" ht="102" x14ac:dyDescent="0.25">
      <c r="A336" s="286" t="s">
        <v>1421</v>
      </c>
      <c r="B336" s="301" t="s">
        <v>18</v>
      </c>
      <c r="C336" s="260" t="s">
        <v>515</v>
      </c>
      <c r="D336" s="262" t="s">
        <v>481</v>
      </c>
      <c r="E336" s="262"/>
      <c r="F336" s="262" t="s">
        <v>516</v>
      </c>
      <c r="G336" s="262"/>
      <c r="H336" s="262" t="s">
        <v>517</v>
      </c>
      <c r="I336" s="312"/>
      <c r="J336" s="313" t="s">
        <v>19</v>
      </c>
      <c r="K336" s="286">
        <v>60</v>
      </c>
      <c r="L336" s="313">
        <v>230000000</v>
      </c>
      <c r="M336" s="264" t="s">
        <v>20</v>
      </c>
      <c r="N336" s="302" t="s">
        <v>1395</v>
      </c>
      <c r="O336" s="313" t="s">
        <v>434</v>
      </c>
      <c r="P336" s="302" t="s">
        <v>435</v>
      </c>
      <c r="Q336" s="303" t="s">
        <v>484</v>
      </c>
      <c r="R336" s="286" t="s">
        <v>471</v>
      </c>
      <c r="S336" s="286">
        <v>839</v>
      </c>
      <c r="T336" s="304" t="s">
        <v>472</v>
      </c>
      <c r="U336" s="259">
        <v>1889</v>
      </c>
      <c r="V336" s="314">
        <v>18616.070435000001</v>
      </c>
      <c r="W336" s="306">
        <f t="shared" si="18"/>
        <v>35165757.051715001</v>
      </c>
      <c r="X336" s="314">
        <f t="shared" si="19"/>
        <v>39385647.897920802</v>
      </c>
      <c r="Y336" s="286" t="s">
        <v>473</v>
      </c>
      <c r="Z336" s="308">
        <v>2014</v>
      </c>
      <c r="AA336" s="286" t="s">
        <v>474</v>
      </c>
      <c r="AB336" s="309"/>
      <c r="AC336" s="310"/>
      <c r="AD336" s="311"/>
      <c r="AE336" s="315"/>
      <c r="AF336" s="316"/>
      <c r="AG336" s="361"/>
      <c r="AH336" s="318"/>
      <c r="AI336" s="318"/>
      <c r="AJ336" s="318"/>
      <c r="AK336" s="318"/>
      <c r="AL336" s="318"/>
      <c r="AM336" s="318"/>
      <c r="AN336" s="318"/>
      <c r="AO336" s="318"/>
      <c r="AP336" s="318"/>
      <c r="AQ336" s="318"/>
      <c r="AR336" s="318"/>
      <c r="AS336" s="318"/>
      <c r="AT336" s="318"/>
      <c r="AU336" s="318"/>
      <c r="AV336" s="318"/>
    </row>
    <row r="337" spans="1:48" s="321" customFormat="1" ht="102" x14ac:dyDescent="0.25">
      <c r="A337" s="286" t="s">
        <v>1422</v>
      </c>
      <c r="B337" s="301" t="s">
        <v>18</v>
      </c>
      <c r="C337" s="260" t="s">
        <v>515</v>
      </c>
      <c r="D337" s="262" t="s">
        <v>481</v>
      </c>
      <c r="E337" s="262"/>
      <c r="F337" s="262" t="s">
        <v>516</v>
      </c>
      <c r="G337" s="262"/>
      <c r="H337" s="262" t="s">
        <v>535</v>
      </c>
      <c r="I337" s="262"/>
      <c r="J337" s="276" t="s">
        <v>19</v>
      </c>
      <c r="K337" s="286">
        <v>60</v>
      </c>
      <c r="L337" s="276">
        <v>230000000</v>
      </c>
      <c r="M337" s="264" t="s">
        <v>20</v>
      </c>
      <c r="N337" s="302" t="s">
        <v>1395</v>
      </c>
      <c r="O337" s="276" t="s">
        <v>434</v>
      </c>
      <c r="P337" s="302" t="s">
        <v>435</v>
      </c>
      <c r="Q337" s="303" t="s">
        <v>484</v>
      </c>
      <c r="R337" s="286" t="s">
        <v>471</v>
      </c>
      <c r="S337" s="286">
        <v>839</v>
      </c>
      <c r="T337" s="304" t="s">
        <v>472</v>
      </c>
      <c r="U337" s="259">
        <v>14</v>
      </c>
      <c r="V337" s="305">
        <v>22999.999999999996</v>
      </c>
      <c r="W337" s="306">
        <v>321999.99999999994</v>
      </c>
      <c r="X337" s="314">
        <v>360639.99999999994</v>
      </c>
      <c r="Y337" s="286" t="s">
        <v>473</v>
      </c>
      <c r="Z337" s="308">
        <v>2014</v>
      </c>
      <c r="AA337" s="259" t="s">
        <v>285</v>
      </c>
      <c r="AB337" s="309"/>
      <c r="AC337" s="310"/>
      <c r="AD337" s="311"/>
      <c r="AE337" s="320"/>
      <c r="AF337" s="320"/>
      <c r="AG337" s="362"/>
      <c r="AH337" s="320"/>
      <c r="AI337" s="320"/>
    </row>
    <row r="338" spans="1:48" s="319" customFormat="1" ht="76.5" x14ac:dyDescent="0.25">
      <c r="A338" s="286" t="s">
        <v>1423</v>
      </c>
      <c r="B338" s="301" t="s">
        <v>18</v>
      </c>
      <c r="C338" s="260" t="s">
        <v>539</v>
      </c>
      <c r="D338" s="262" t="s">
        <v>540</v>
      </c>
      <c r="E338" s="262"/>
      <c r="F338" s="262" t="s">
        <v>541</v>
      </c>
      <c r="G338" s="262"/>
      <c r="H338" s="262" t="s">
        <v>542</v>
      </c>
      <c r="I338" s="262"/>
      <c r="J338" s="276" t="s">
        <v>19</v>
      </c>
      <c r="K338" s="286">
        <v>50</v>
      </c>
      <c r="L338" s="276">
        <v>230000000</v>
      </c>
      <c r="M338" s="264" t="s">
        <v>20</v>
      </c>
      <c r="N338" s="302" t="s">
        <v>1395</v>
      </c>
      <c r="O338" s="276" t="s">
        <v>434</v>
      </c>
      <c r="P338" s="302" t="s">
        <v>435</v>
      </c>
      <c r="Q338" s="303" t="s">
        <v>484</v>
      </c>
      <c r="R338" s="286" t="s">
        <v>471</v>
      </c>
      <c r="S338" s="286">
        <v>715</v>
      </c>
      <c r="T338" s="259" t="s">
        <v>543</v>
      </c>
      <c r="U338" s="259">
        <v>2481</v>
      </c>
      <c r="V338" s="314">
        <v>12053.571428571428</v>
      </c>
      <c r="W338" s="306">
        <f t="shared" ref="W338:W343" si="20">V338*U338</f>
        <v>29904910.714285713</v>
      </c>
      <c r="X338" s="314">
        <f t="shared" ref="X338:X343" si="21">W338*1.12</f>
        <v>33493500</v>
      </c>
      <c r="Y338" s="286" t="s">
        <v>473</v>
      </c>
      <c r="Z338" s="308">
        <v>2014</v>
      </c>
      <c r="AA338" s="360" t="s">
        <v>544</v>
      </c>
      <c r="AB338" s="309"/>
      <c r="AC338" s="310"/>
      <c r="AD338" s="311"/>
      <c r="AE338" s="315"/>
      <c r="AF338" s="316"/>
      <c r="AG338" s="317"/>
      <c r="AH338" s="318"/>
      <c r="AI338" s="318"/>
      <c r="AJ338" s="318"/>
      <c r="AK338" s="318"/>
      <c r="AL338" s="318"/>
      <c r="AM338" s="318"/>
      <c r="AN338" s="318"/>
      <c r="AO338" s="318"/>
      <c r="AP338" s="318"/>
      <c r="AQ338" s="318"/>
      <c r="AR338" s="318"/>
      <c r="AS338" s="318"/>
      <c r="AT338" s="318"/>
      <c r="AU338" s="318"/>
      <c r="AV338" s="318"/>
    </row>
    <row r="339" spans="1:48" s="319" customFormat="1" ht="76.5" x14ac:dyDescent="0.25">
      <c r="A339" s="286" t="s">
        <v>1424</v>
      </c>
      <c r="B339" s="301" t="s">
        <v>18</v>
      </c>
      <c r="C339" s="260" t="s">
        <v>539</v>
      </c>
      <c r="D339" s="262" t="s">
        <v>540</v>
      </c>
      <c r="E339" s="262"/>
      <c r="F339" s="262" t="s">
        <v>541</v>
      </c>
      <c r="G339" s="262"/>
      <c r="H339" s="262" t="s">
        <v>546</v>
      </c>
      <c r="I339" s="262"/>
      <c r="J339" s="276" t="s">
        <v>19</v>
      </c>
      <c r="K339" s="286">
        <v>50</v>
      </c>
      <c r="L339" s="276">
        <v>230000000</v>
      </c>
      <c r="M339" s="264" t="s">
        <v>20</v>
      </c>
      <c r="N339" s="302" t="s">
        <v>1395</v>
      </c>
      <c r="O339" s="276" t="s">
        <v>434</v>
      </c>
      <c r="P339" s="302" t="s">
        <v>435</v>
      </c>
      <c r="Q339" s="303" t="s">
        <v>484</v>
      </c>
      <c r="R339" s="286" t="s">
        <v>471</v>
      </c>
      <c r="S339" s="286">
        <v>715</v>
      </c>
      <c r="T339" s="259" t="s">
        <v>543</v>
      </c>
      <c r="U339" s="259">
        <v>4299</v>
      </c>
      <c r="V339" s="314">
        <v>12053.571428571428</v>
      </c>
      <c r="W339" s="306">
        <f t="shared" si="20"/>
        <v>51818303.571428567</v>
      </c>
      <c r="X339" s="314">
        <f t="shared" si="21"/>
        <v>58036500</v>
      </c>
      <c r="Y339" s="286" t="s">
        <v>473</v>
      </c>
      <c r="Z339" s="308">
        <v>2014</v>
      </c>
      <c r="AA339" s="360" t="s">
        <v>544</v>
      </c>
      <c r="AB339" s="309"/>
      <c r="AC339" s="310"/>
      <c r="AD339" s="311"/>
      <c r="AE339" s="315"/>
      <c r="AF339" s="316"/>
      <c r="AG339" s="317"/>
      <c r="AH339" s="318"/>
      <c r="AI339" s="318"/>
      <c r="AJ339" s="318"/>
      <c r="AK339" s="318"/>
      <c r="AL339" s="318"/>
      <c r="AM339" s="318"/>
      <c r="AN339" s="318"/>
      <c r="AO339" s="318"/>
      <c r="AP339" s="318"/>
      <c r="AQ339" s="318"/>
      <c r="AR339" s="318"/>
      <c r="AS339" s="318"/>
      <c r="AT339" s="318"/>
      <c r="AU339" s="318"/>
      <c r="AV339" s="318"/>
    </row>
    <row r="340" spans="1:48" s="321" customFormat="1" ht="89.25" x14ac:dyDescent="0.25">
      <c r="A340" s="286" t="s">
        <v>1425</v>
      </c>
      <c r="B340" s="301" t="s">
        <v>18</v>
      </c>
      <c r="C340" s="322" t="s">
        <v>568</v>
      </c>
      <c r="D340" s="262" t="s">
        <v>569</v>
      </c>
      <c r="E340" s="262"/>
      <c r="F340" s="262" t="s">
        <v>570</v>
      </c>
      <c r="G340" s="262"/>
      <c r="H340" s="262" t="s">
        <v>571</v>
      </c>
      <c r="I340" s="262"/>
      <c r="J340" s="276" t="s">
        <v>23</v>
      </c>
      <c r="K340" s="286">
        <v>0</v>
      </c>
      <c r="L340" s="276">
        <v>230000000</v>
      </c>
      <c r="M340" s="264" t="s">
        <v>20</v>
      </c>
      <c r="N340" s="302" t="s">
        <v>1395</v>
      </c>
      <c r="O340" s="276" t="s">
        <v>434</v>
      </c>
      <c r="P340" s="302" t="s">
        <v>435</v>
      </c>
      <c r="Q340" s="303" t="s">
        <v>572</v>
      </c>
      <c r="R340" s="286" t="s">
        <v>437</v>
      </c>
      <c r="S340" s="286">
        <v>839</v>
      </c>
      <c r="T340" s="304" t="s">
        <v>472</v>
      </c>
      <c r="U340" s="259">
        <v>1</v>
      </c>
      <c r="V340" s="305">
        <v>3749999.9999999995</v>
      </c>
      <c r="W340" s="306">
        <f t="shared" si="20"/>
        <v>3749999.9999999995</v>
      </c>
      <c r="X340" s="314">
        <f t="shared" si="21"/>
        <v>4200000</v>
      </c>
      <c r="Y340" s="323"/>
      <c r="Z340" s="308">
        <v>2014</v>
      </c>
      <c r="AA340" s="259" t="s">
        <v>285</v>
      </c>
      <c r="AB340" s="310"/>
      <c r="AC340" s="320"/>
      <c r="AD340" s="320"/>
      <c r="AE340" s="320"/>
      <c r="AF340" s="320"/>
      <c r="AG340" s="320"/>
      <c r="AH340" s="320"/>
      <c r="AI340" s="320"/>
    </row>
    <row r="341" spans="1:48" s="321" customFormat="1" ht="140.25" x14ac:dyDescent="0.25">
      <c r="A341" s="286" t="s">
        <v>1426</v>
      </c>
      <c r="B341" s="301" t="s">
        <v>18</v>
      </c>
      <c r="C341" s="322" t="s">
        <v>574</v>
      </c>
      <c r="D341" s="262" t="s">
        <v>575</v>
      </c>
      <c r="E341" s="262"/>
      <c r="F341" s="262" t="s">
        <v>576</v>
      </c>
      <c r="G341" s="262"/>
      <c r="H341" s="262" t="s">
        <v>577</v>
      </c>
      <c r="I341" s="262"/>
      <c r="J341" s="276" t="s">
        <v>23</v>
      </c>
      <c r="K341" s="286">
        <v>0</v>
      </c>
      <c r="L341" s="276">
        <v>230000000</v>
      </c>
      <c r="M341" s="264" t="s">
        <v>20</v>
      </c>
      <c r="N341" s="302" t="s">
        <v>1395</v>
      </c>
      <c r="O341" s="276" t="s">
        <v>434</v>
      </c>
      <c r="P341" s="302" t="s">
        <v>435</v>
      </c>
      <c r="Q341" s="303" t="s">
        <v>572</v>
      </c>
      <c r="R341" s="286" t="s">
        <v>437</v>
      </c>
      <c r="S341" s="286">
        <v>839</v>
      </c>
      <c r="T341" s="304" t="s">
        <v>472</v>
      </c>
      <c r="U341" s="259">
        <v>1</v>
      </c>
      <c r="V341" s="305">
        <v>2003227.6785714284</v>
      </c>
      <c r="W341" s="306">
        <f t="shared" si="20"/>
        <v>2003227.6785714284</v>
      </c>
      <c r="X341" s="314">
        <f t="shared" si="21"/>
        <v>2243615</v>
      </c>
      <c r="Y341" s="323"/>
      <c r="Z341" s="308">
        <v>2014</v>
      </c>
      <c r="AA341" s="259" t="s">
        <v>273</v>
      </c>
      <c r="AB341" s="310"/>
      <c r="AC341" s="320"/>
      <c r="AD341" s="320"/>
      <c r="AE341" s="320"/>
      <c r="AF341" s="320"/>
      <c r="AG341" s="320"/>
      <c r="AH341" s="320"/>
      <c r="AI341" s="320"/>
    </row>
    <row r="342" spans="1:48" s="321" customFormat="1" ht="76.5" x14ac:dyDescent="0.25">
      <c r="A342" s="286" t="s">
        <v>1427</v>
      </c>
      <c r="B342" s="301" t="s">
        <v>18</v>
      </c>
      <c r="C342" s="260" t="s">
        <v>580</v>
      </c>
      <c r="D342" s="262" t="s">
        <v>581</v>
      </c>
      <c r="E342" s="262"/>
      <c r="F342" s="262" t="s">
        <v>582</v>
      </c>
      <c r="G342" s="262"/>
      <c r="H342" s="262" t="s">
        <v>583</v>
      </c>
      <c r="I342" s="262"/>
      <c r="J342" s="276" t="s">
        <v>19</v>
      </c>
      <c r="K342" s="286">
        <v>0</v>
      </c>
      <c r="L342" s="276">
        <v>230000000</v>
      </c>
      <c r="M342" s="264" t="s">
        <v>20</v>
      </c>
      <c r="N342" s="302" t="s">
        <v>1395</v>
      </c>
      <c r="O342" s="276" t="s">
        <v>434</v>
      </c>
      <c r="P342" s="302" t="s">
        <v>435</v>
      </c>
      <c r="Q342" s="303" t="s">
        <v>572</v>
      </c>
      <c r="R342" s="286" t="s">
        <v>437</v>
      </c>
      <c r="S342" s="286">
        <v>839</v>
      </c>
      <c r="T342" s="304" t="s">
        <v>472</v>
      </c>
      <c r="U342" s="259">
        <v>2</v>
      </c>
      <c r="V342" s="305">
        <v>12187499.999999998</v>
      </c>
      <c r="W342" s="306">
        <f t="shared" si="20"/>
        <v>24374999.999999996</v>
      </c>
      <c r="X342" s="314">
        <f t="shared" si="21"/>
        <v>27300000</v>
      </c>
      <c r="Y342" s="323"/>
      <c r="Z342" s="308">
        <v>2014</v>
      </c>
      <c r="AA342" s="259" t="s">
        <v>273</v>
      </c>
      <c r="AB342" s="309"/>
      <c r="AC342" s="310"/>
      <c r="AD342" s="311"/>
      <c r="AE342" s="320"/>
      <c r="AF342" s="320"/>
      <c r="AG342" s="317"/>
      <c r="AH342" s="320"/>
      <c r="AI342" s="320"/>
    </row>
    <row r="343" spans="1:48" s="321" customFormat="1" ht="76.5" x14ac:dyDescent="0.25">
      <c r="A343" s="286" t="s">
        <v>1428</v>
      </c>
      <c r="B343" s="301" t="s">
        <v>18</v>
      </c>
      <c r="C343" s="260" t="s">
        <v>580</v>
      </c>
      <c r="D343" s="262" t="s">
        <v>581</v>
      </c>
      <c r="E343" s="262"/>
      <c r="F343" s="262" t="s">
        <v>582</v>
      </c>
      <c r="G343" s="262"/>
      <c r="H343" s="262" t="s">
        <v>585</v>
      </c>
      <c r="I343" s="262"/>
      <c r="J343" s="276" t="s">
        <v>19</v>
      </c>
      <c r="K343" s="286">
        <v>0</v>
      </c>
      <c r="L343" s="276">
        <v>230000000</v>
      </c>
      <c r="M343" s="264" t="s">
        <v>20</v>
      </c>
      <c r="N343" s="302" t="s">
        <v>1395</v>
      </c>
      <c r="O343" s="276" t="s">
        <v>434</v>
      </c>
      <c r="P343" s="302" t="s">
        <v>435</v>
      </c>
      <c r="Q343" s="303" t="s">
        <v>572</v>
      </c>
      <c r="R343" s="286" t="s">
        <v>437</v>
      </c>
      <c r="S343" s="286">
        <v>839</v>
      </c>
      <c r="T343" s="304" t="s">
        <v>472</v>
      </c>
      <c r="U343" s="259">
        <v>2</v>
      </c>
      <c r="V343" s="305">
        <v>4700000</v>
      </c>
      <c r="W343" s="306">
        <f t="shared" si="20"/>
        <v>9400000</v>
      </c>
      <c r="X343" s="314">
        <f t="shared" si="21"/>
        <v>10528000.000000002</v>
      </c>
      <c r="Y343" s="323"/>
      <c r="Z343" s="308">
        <v>2014</v>
      </c>
      <c r="AA343" s="259" t="s">
        <v>273</v>
      </c>
      <c r="AB343" s="309"/>
      <c r="AC343" s="310"/>
      <c r="AD343" s="311"/>
      <c r="AE343" s="311"/>
      <c r="AF343" s="311"/>
      <c r="AG343" s="317"/>
      <c r="AH343" s="320"/>
      <c r="AI343" s="320"/>
    </row>
    <row r="344" spans="1:48" s="321" customFormat="1" ht="153" x14ac:dyDescent="0.25">
      <c r="A344" s="286" t="s">
        <v>1429</v>
      </c>
      <c r="B344" s="301" t="s">
        <v>18</v>
      </c>
      <c r="C344" s="260" t="s">
        <v>587</v>
      </c>
      <c r="D344" s="262" t="s">
        <v>588</v>
      </c>
      <c r="E344" s="262"/>
      <c r="F344" s="262" t="s">
        <v>589</v>
      </c>
      <c r="G344" s="262"/>
      <c r="H344" s="262" t="s">
        <v>590</v>
      </c>
      <c r="I344" s="262"/>
      <c r="J344" s="276" t="s">
        <v>19</v>
      </c>
      <c r="K344" s="286">
        <v>92.9</v>
      </c>
      <c r="L344" s="276">
        <v>230000000</v>
      </c>
      <c r="M344" s="264" t="s">
        <v>20</v>
      </c>
      <c r="N344" s="302" t="s">
        <v>1395</v>
      </c>
      <c r="O344" s="276" t="s">
        <v>434</v>
      </c>
      <c r="P344" s="302" t="s">
        <v>435</v>
      </c>
      <c r="Q344" s="303" t="s">
        <v>572</v>
      </c>
      <c r="R344" s="286" t="s">
        <v>471</v>
      </c>
      <c r="S344" s="259">
        <v>796</v>
      </c>
      <c r="T344" s="259" t="s">
        <v>438</v>
      </c>
      <c r="U344" s="259">
        <v>1</v>
      </c>
      <c r="V344" s="305">
        <v>12456124.999999998</v>
      </c>
      <c r="W344" s="306">
        <v>12456124.999999998</v>
      </c>
      <c r="X344" s="314">
        <v>13950860</v>
      </c>
      <c r="Y344" s="286" t="s">
        <v>473</v>
      </c>
      <c r="Z344" s="308">
        <v>2014</v>
      </c>
      <c r="AA344" s="259" t="s">
        <v>273</v>
      </c>
      <c r="AB344" s="309"/>
      <c r="AC344" s="310"/>
      <c r="AD344" s="311"/>
      <c r="AE344" s="311"/>
      <c r="AF344" s="311"/>
      <c r="AG344" s="317"/>
      <c r="AH344" s="320"/>
      <c r="AI344" s="320"/>
    </row>
    <row r="345" spans="1:48" s="321" customFormat="1" ht="153" x14ac:dyDescent="0.25">
      <c r="A345" s="286" t="s">
        <v>1430</v>
      </c>
      <c r="B345" s="301" t="s">
        <v>18</v>
      </c>
      <c r="C345" s="260" t="s">
        <v>587</v>
      </c>
      <c r="D345" s="262" t="s">
        <v>588</v>
      </c>
      <c r="E345" s="262"/>
      <c r="F345" s="262" t="s">
        <v>589</v>
      </c>
      <c r="G345" s="262"/>
      <c r="H345" s="262" t="s">
        <v>593</v>
      </c>
      <c r="I345" s="312"/>
      <c r="J345" s="313" t="s">
        <v>19</v>
      </c>
      <c r="K345" s="286">
        <v>92.9</v>
      </c>
      <c r="L345" s="313">
        <v>230000000</v>
      </c>
      <c r="M345" s="264" t="s">
        <v>20</v>
      </c>
      <c r="N345" s="302" t="s">
        <v>1395</v>
      </c>
      <c r="O345" s="313" t="s">
        <v>434</v>
      </c>
      <c r="P345" s="302" t="s">
        <v>435</v>
      </c>
      <c r="Q345" s="303" t="s">
        <v>572</v>
      </c>
      <c r="R345" s="286" t="s">
        <v>471</v>
      </c>
      <c r="S345" s="259">
        <v>796</v>
      </c>
      <c r="T345" s="259" t="s">
        <v>438</v>
      </c>
      <c r="U345" s="259">
        <v>2</v>
      </c>
      <c r="V345" s="312">
        <v>2693805</v>
      </c>
      <c r="W345" s="306">
        <v>5387610</v>
      </c>
      <c r="X345" s="314">
        <v>6034123.2000000002</v>
      </c>
      <c r="Y345" s="286" t="s">
        <v>473</v>
      </c>
      <c r="Z345" s="308">
        <v>2014</v>
      </c>
      <c r="AA345" s="286" t="s">
        <v>273</v>
      </c>
      <c r="AB345" s="309"/>
      <c r="AC345" s="310"/>
      <c r="AD345" s="311"/>
      <c r="AE345" s="311"/>
      <c r="AF345" s="311"/>
      <c r="AG345" s="317"/>
      <c r="AH345" s="320"/>
      <c r="AI345" s="320"/>
    </row>
    <row r="346" spans="1:48" s="321" customFormat="1" ht="153" x14ac:dyDescent="0.25">
      <c r="A346" s="286" t="s">
        <v>1431</v>
      </c>
      <c r="B346" s="301" t="s">
        <v>18</v>
      </c>
      <c r="C346" s="260" t="s">
        <v>587</v>
      </c>
      <c r="D346" s="262" t="s">
        <v>588</v>
      </c>
      <c r="E346" s="262"/>
      <c r="F346" s="262" t="s">
        <v>589</v>
      </c>
      <c r="G346" s="262"/>
      <c r="H346" s="262" t="s">
        <v>595</v>
      </c>
      <c r="I346" s="262"/>
      <c r="J346" s="276" t="s">
        <v>19</v>
      </c>
      <c r="K346" s="286">
        <v>94.8</v>
      </c>
      <c r="L346" s="276">
        <v>230000000</v>
      </c>
      <c r="M346" s="264" t="s">
        <v>20</v>
      </c>
      <c r="N346" s="302" t="s">
        <v>1395</v>
      </c>
      <c r="O346" s="276" t="s">
        <v>434</v>
      </c>
      <c r="P346" s="302" t="s">
        <v>435</v>
      </c>
      <c r="Q346" s="303" t="s">
        <v>572</v>
      </c>
      <c r="R346" s="286" t="s">
        <v>471</v>
      </c>
      <c r="S346" s="259">
        <v>796</v>
      </c>
      <c r="T346" s="259" t="s">
        <v>438</v>
      </c>
      <c r="U346" s="259">
        <v>4</v>
      </c>
      <c r="V346" s="305">
        <v>1334524</v>
      </c>
      <c r="W346" s="306">
        <v>5338096</v>
      </c>
      <c r="X346" s="314">
        <v>5978667.5200000005</v>
      </c>
      <c r="Y346" s="286" t="s">
        <v>473</v>
      </c>
      <c r="Z346" s="308">
        <v>2014</v>
      </c>
      <c r="AA346" s="259" t="s">
        <v>273</v>
      </c>
      <c r="AB346" s="309"/>
      <c r="AC346" s="310"/>
      <c r="AD346" s="311"/>
      <c r="AE346" s="311"/>
      <c r="AF346" s="311"/>
      <c r="AG346" s="317"/>
      <c r="AH346" s="320"/>
      <c r="AI346" s="320"/>
    </row>
    <row r="347" spans="1:48" s="321" customFormat="1" ht="153" x14ac:dyDescent="0.25">
      <c r="A347" s="286" t="s">
        <v>1432</v>
      </c>
      <c r="B347" s="301" t="s">
        <v>18</v>
      </c>
      <c r="C347" s="260" t="s">
        <v>587</v>
      </c>
      <c r="D347" s="262" t="s">
        <v>588</v>
      </c>
      <c r="E347" s="262"/>
      <c r="F347" s="262" t="s">
        <v>589</v>
      </c>
      <c r="G347" s="262"/>
      <c r="H347" s="262" t="s">
        <v>597</v>
      </c>
      <c r="I347" s="262"/>
      <c r="J347" s="276" t="s">
        <v>19</v>
      </c>
      <c r="K347" s="286">
        <v>94.8</v>
      </c>
      <c r="L347" s="276">
        <v>230000000</v>
      </c>
      <c r="M347" s="264" t="s">
        <v>20</v>
      </c>
      <c r="N347" s="302" t="s">
        <v>1395</v>
      </c>
      <c r="O347" s="276" t="s">
        <v>434</v>
      </c>
      <c r="P347" s="302" t="s">
        <v>435</v>
      </c>
      <c r="Q347" s="303" t="s">
        <v>572</v>
      </c>
      <c r="R347" s="286" t="s">
        <v>471</v>
      </c>
      <c r="S347" s="259">
        <v>796</v>
      </c>
      <c r="T347" s="259" t="s">
        <v>438</v>
      </c>
      <c r="U347" s="259">
        <v>2</v>
      </c>
      <c r="V347" s="305">
        <v>1138000</v>
      </c>
      <c r="W347" s="306">
        <v>2276000</v>
      </c>
      <c r="X347" s="314">
        <v>2549120.0000000005</v>
      </c>
      <c r="Y347" s="286" t="s">
        <v>473</v>
      </c>
      <c r="Z347" s="308">
        <v>2014</v>
      </c>
      <c r="AA347" s="259" t="s">
        <v>273</v>
      </c>
      <c r="AB347" s="309"/>
      <c r="AC347" s="310"/>
      <c r="AD347" s="311"/>
      <c r="AE347" s="311"/>
      <c r="AF347" s="311"/>
      <c r="AG347" s="317"/>
      <c r="AH347" s="320"/>
      <c r="AI347" s="320"/>
    </row>
    <row r="348" spans="1:48" s="321" customFormat="1" ht="153" x14ac:dyDescent="0.25">
      <c r="A348" s="286" t="s">
        <v>1433</v>
      </c>
      <c r="B348" s="301" t="s">
        <v>18</v>
      </c>
      <c r="C348" s="260" t="s">
        <v>587</v>
      </c>
      <c r="D348" s="262" t="s">
        <v>588</v>
      </c>
      <c r="E348" s="262"/>
      <c r="F348" s="262" t="s">
        <v>589</v>
      </c>
      <c r="G348" s="262"/>
      <c r="H348" s="262" t="s">
        <v>599</v>
      </c>
      <c r="I348" s="262"/>
      <c r="J348" s="276" t="s">
        <v>19</v>
      </c>
      <c r="K348" s="286">
        <v>92.9</v>
      </c>
      <c r="L348" s="276">
        <v>230000000</v>
      </c>
      <c r="M348" s="264" t="s">
        <v>20</v>
      </c>
      <c r="N348" s="302" t="s">
        <v>1395</v>
      </c>
      <c r="O348" s="276" t="s">
        <v>434</v>
      </c>
      <c r="P348" s="302" t="s">
        <v>435</v>
      </c>
      <c r="Q348" s="303" t="s">
        <v>572</v>
      </c>
      <c r="R348" s="286" t="s">
        <v>471</v>
      </c>
      <c r="S348" s="259">
        <v>796</v>
      </c>
      <c r="T348" s="259" t="s">
        <v>438</v>
      </c>
      <c r="U348" s="259">
        <v>3</v>
      </c>
      <c r="V348" s="305">
        <v>1718599.9999999998</v>
      </c>
      <c r="W348" s="306">
        <v>5155799.9999999991</v>
      </c>
      <c r="X348" s="314">
        <v>5774495.9999999991</v>
      </c>
      <c r="Y348" s="286" t="s">
        <v>473</v>
      </c>
      <c r="Z348" s="308">
        <v>2014</v>
      </c>
      <c r="AA348" s="259" t="s">
        <v>273</v>
      </c>
      <c r="AB348" s="309"/>
      <c r="AC348" s="310"/>
      <c r="AD348" s="311"/>
      <c r="AE348" s="311"/>
      <c r="AF348" s="311"/>
      <c r="AG348" s="317"/>
      <c r="AH348" s="320"/>
      <c r="AI348" s="320"/>
    </row>
    <row r="349" spans="1:48" s="321" customFormat="1" ht="153" x14ac:dyDescent="0.25">
      <c r="A349" s="286" t="s">
        <v>1434</v>
      </c>
      <c r="B349" s="301" t="s">
        <v>18</v>
      </c>
      <c r="C349" s="260" t="s">
        <v>587</v>
      </c>
      <c r="D349" s="262" t="s">
        <v>588</v>
      </c>
      <c r="E349" s="262"/>
      <c r="F349" s="262" t="s">
        <v>589</v>
      </c>
      <c r="G349" s="262"/>
      <c r="H349" s="262" t="s">
        <v>601</v>
      </c>
      <c r="I349" s="312"/>
      <c r="J349" s="313" t="s">
        <v>19</v>
      </c>
      <c r="K349" s="286">
        <v>88.8</v>
      </c>
      <c r="L349" s="313">
        <v>230000000</v>
      </c>
      <c r="M349" s="264" t="s">
        <v>20</v>
      </c>
      <c r="N349" s="302" t="s">
        <v>1395</v>
      </c>
      <c r="O349" s="313" t="s">
        <v>434</v>
      </c>
      <c r="P349" s="302" t="s">
        <v>435</v>
      </c>
      <c r="Q349" s="303" t="s">
        <v>572</v>
      </c>
      <c r="R349" s="286" t="s">
        <v>471</v>
      </c>
      <c r="S349" s="259">
        <v>796</v>
      </c>
      <c r="T349" s="259" t="s">
        <v>438</v>
      </c>
      <c r="U349" s="259">
        <v>1</v>
      </c>
      <c r="V349" s="314">
        <v>1849999.9999999998</v>
      </c>
      <c r="W349" s="306">
        <v>1849999.9999999998</v>
      </c>
      <c r="X349" s="314">
        <v>2072000</v>
      </c>
      <c r="Y349" s="286" t="s">
        <v>473</v>
      </c>
      <c r="Z349" s="308">
        <v>2014</v>
      </c>
      <c r="AA349" s="286" t="s">
        <v>273</v>
      </c>
      <c r="AB349" s="309"/>
      <c r="AC349" s="310"/>
      <c r="AD349" s="311"/>
      <c r="AE349" s="311"/>
      <c r="AF349" s="311"/>
      <c r="AG349" s="317"/>
      <c r="AH349" s="320"/>
      <c r="AI349" s="320"/>
    </row>
    <row r="350" spans="1:48" s="321" customFormat="1" ht="153" x14ac:dyDescent="0.25">
      <c r="A350" s="286" t="s">
        <v>1435</v>
      </c>
      <c r="B350" s="301" t="s">
        <v>18</v>
      </c>
      <c r="C350" s="260" t="s">
        <v>587</v>
      </c>
      <c r="D350" s="262" t="s">
        <v>588</v>
      </c>
      <c r="E350" s="262"/>
      <c r="F350" s="262" t="s">
        <v>589</v>
      </c>
      <c r="G350" s="262"/>
      <c r="H350" s="262" t="s">
        <v>603</v>
      </c>
      <c r="I350" s="262"/>
      <c r="J350" s="276" t="s">
        <v>19</v>
      </c>
      <c r="K350" s="286">
        <v>92.9</v>
      </c>
      <c r="L350" s="276">
        <v>230000000</v>
      </c>
      <c r="M350" s="264" t="s">
        <v>20</v>
      </c>
      <c r="N350" s="302" t="s">
        <v>1395</v>
      </c>
      <c r="O350" s="276" t="s">
        <v>434</v>
      </c>
      <c r="P350" s="302" t="s">
        <v>435</v>
      </c>
      <c r="Q350" s="303" t="s">
        <v>572</v>
      </c>
      <c r="R350" s="286" t="s">
        <v>471</v>
      </c>
      <c r="S350" s="259">
        <v>796</v>
      </c>
      <c r="T350" s="259" t="s">
        <v>438</v>
      </c>
      <c r="U350" s="259">
        <v>3</v>
      </c>
      <c r="V350" s="305">
        <v>1242999.9999999998</v>
      </c>
      <c r="W350" s="306">
        <v>3728999.9999999991</v>
      </c>
      <c r="X350" s="314">
        <v>4176479.9999999995</v>
      </c>
      <c r="Y350" s="286" t="s">
        <v>473</v>
      </c>
      <c r="Z350" s="308">
        <v>2014</v>
      </c>
      <c r="AA350" s="259" t="s">
        <v>273</v>
      </c>
      <c r="AB350" s="309"/>
      <c r="AC350" s="310"/>
      <c r="AD350" s="311"/>
      <c r="AE350" s="311"/>
      <c r="AF350" s="311"/>
      <c r="AG350" s="317"/>
      <c r="AH350" s="320"/>
      <c r="AI350" s="320"/>
    </row>
    <row r="351" spans="1:48" s="321" customFormat="1" ht="153" x14ac:dyDescent="0.25">
      <c r="A351" s="286" t="s">
        <v>1436</v>
      </c>
      <c r="B351" s="301" t="s">
        <v>18</v>
      </c>
      <c r="C351" s="260" t="s">
        <v>587</v>
      </c>
      <c r="D351" s="262" t="s">
        <v>588</v>
      </c>
      <c r="E351" s="262"/>
      <c r="F351" s="262" t="s">
        <v>589</v>
      </c>
      <c r="G351" s="262"/>
      <c r="H351" s="262" t="s">
        <v>605</v>
      </c>
      <c r="I351" s="312"/>
      <c r="J351" s="313" t="s">
        <v>19</v>
      </c>
      <c r="K351" s="286">
        <v>92.9</v>
      </c>
      <c r="L351" s="313">
        <v>230000000</v>
      </c>
      <c r="M351" s="264" t="s">
        <v>20</v>
      </c>
      <c r="N351" s="302" t="s">
        <v>1395</v>
      </c>
      <c r="O351" s="313" t="s">
        <v>434</v>
      </c>
      <c r="P351" s="302" t="s">
        <v>435</v>
      </c>
      <c r="Q351" s="303" t="s">
        <v>572</v>
      </c>
      <c r="R351" s="286" t="s">
        <v>471</v>
      </c>
      <c r="S351" s="259">
        <v>796</v>
      </c>
      <c r="T351" s="259" t="s">
        <v>438</v>
      </c>
      <c r="U351" s="259">
        <v>4</v>
      </c>
      <c r="V351" s="312">
        <v>1548022.0982142857</v>
      </c>
      <c r="W351" s="306">
        <v>6192088.3928571427</v>
      </c>
      <c r="X351" s="314">
        <v>6935139.0000000009</v>
      </c>
      <c r="Y351" s="286" t="s">
        <v>473</v>
      </c>
      <c r="Z351" s="308">
        <v>2014</v>
      </c>
      <c r="AA351" s="286" t="s">
        <v>273</v>
      </c>
      <c r="AB351" s="309"/>
      <c r="AC351" s="310"/>
      <c r="AD351" s="311"/>
      <c r="AE351" s="311"/>
      <c r="AF351" s="311"/>
      <c r="AG351" s="317"/>
      <c r="AH351" s="320"/>
      <c r="AI351" s="320"/>
    </row>
    <row r="352" spans="1:48" s="321" customFormat="1" ht="153" x14ac:dyDescent="0.25">
      <c r="A352" s="286" t="s">
        <v>1437</v>
      </c>
      <c r="B352" s="301" t="s">
        <v>18</v>
      </c>
      <c r="C352" s="260" t="s">
        <v>587</v>
      </c>
      <c r="D352" s="262" t="s">
        <v>588</v>
      </c>
      <c r="E352" s="262"/>
      <c r="F352" s="262" t="s">
        <v>589</v>
      </c>
      <c r="G352" s="262"/>
      <c r="H352" s="262" t="s">
        <v>607</v>
      </c>
      <c r="I352" s="262"/>
      <c r="J352" s="276" t="s">
        <v>19</v>
      </c>
      <c r="K352" s="286">
        <v>92.9</v>
      </c>
      <c r="L352" s="276">
        <v>230000000</v>
      </c>
      <c r="M352" s="264" t="s">
        <v>20</v>
      </c>
      <c r="N352" s="302" t="s">
        <v>1395</v>
      </c>
      <c r="O352" s="276" t="s">
        <v>434</v>
      </c>
      <c r="P352" s="302" t="s">
        <v>435</v>
      </c>
      <c r="Q352" s="303" t="s">
        <v>572</v>
      </c>
      <c r="R352" s="286" t="s">
        <v>471</v>
      </c>
      <c r="S352" s="259">
        <v>796</v>
      </c>
      <c r="T352" s="259" t="s">
        <v>438</v>
      </c>
      <c r="U352" s="259">
        <v>3</v>
      </c>
      <c r="V352" s="305">
        <v>1290999.9999999998</v>
      </c>
      <c r="W352" s="306">
        <v>3872999.9999999991</v>
      </c>
      <c r="X352" s="314">
        <v>4337759.9999999991</v>
      </c>
      <c r="Y352" s="286" t="s">
        <v>473</v>
      </c>
      <c r="Z352" s="308">
        <v>2014</v>
      </c>
      <c r="AA352" s="259" t="s">
        <v>273</v>
      </c>
      <c r="AB352" s="309"/>
      <c r="AC352" s="310"/>
      <c r="AD352" s="311"/>
      <c r="AE352" s="311"/>
      <c r="AF352" s="311"/>
      <c r="AG352" s="317"/>
      <c r="AH352" s="320"/>
      <c r="AI352" s="320"/>
    </row>
    <row r="353" spans="1:35" s="321" customFormat="1" ht="153" x14ac:dyDescent="0.25">
      <c r="A353" s="286" t="s">
        <v>1438</v>
      </c>
      <c r="B353" s="301" t="s">
        <v>18</v>
      </c>
      <c r="C353" s="260" t="s">
        <v>587</v>
      </c>
      <c r="D353" s="262" t="s">
        <v>588</v>
      </c>
      <c r="E353" s="262"/>
      <c r="F353" s="262" t="s">
        <v>589</v>
      </c>
      <c r="G353" s="262"/>
      <c r="H353" s="262" t="s">
        <v>609</v>
      </c>
      <c r="I353" s="312"/>
      <c r="J353" s="313" t="s">
        <v>19</v>
      </c>
      <c r="K353" s="286">
        <v>92.9</v>
      </c>
      <c r="L353" s="313">
        <v>230000000</v>
      </c>
      <c r="M353" s="264" t="s">
        <v>20</v>
      </c>
      <c r="N353" s="302" t="s">
        <v>1395</v>
      </c>
      <c r="O353" s="313" t="s">
        <v>434</v>
      </c>
      <c r="P353" s="302" t="s">
        <v>435</v>
      </c>
      <c r="Q353" s="303" t="s">
        <v>572</v>
      </c>
      <c r="R353" s="286" t="s">
        <v>471</v>
      </c>
      <c r="S353" s="259">
        <v>796</v>
      </c>
      <c r="T353" s="259" t="s">
        <v>438</v>
      </c>
      <c r="U353" s="259">
        <v>2</v>
      </c>
      <c r="V353" s="312">
        <v>805714.28571428568</v>
      </c>
      <c r="W353" s="306">
        <v>1611428.5714285714</v>
      </c>
      <c r="X353" s="314">
        <v>1804800</v>
      </c>
      <c r="Y353" s="286" t="s">
        <v>473</v>
      </c>
      <c r="Z353" s="308">
        <v>2014</v>
      </c>
      <c r="AA353" s="286" t="s">
        <v>273</v>
      </c>
      <c r="AB353" s="309"/>
      <c r="AC353" s="310"/>
      <c r="AD353" s="311"/>
      <c r="AE353" s="311"/>
      <c r="AF353" s="311"/>
      <c r="AG353" s="317"/>
      <c r="AH353" s="320"/>
      <c r="AI353" s="320"/>
    </row>
    <row r="354" spans="1:35" s="321" customFormat="1" ht="153" x14ac:dyDescent="0.25">
      <c r="A354" s="286" t="s">
        <v>1439</v>
      </c>
      <c r="B354" s="301" t="s">
        <v>18</v>
      </c>
      <c r="C354" s="260" t="s">
        <v>587</v>
      </c>
      <c r="D354" s="262" t="s">
        <v>588</v>
      </c>
      <c r="E354" s="262"/>
      <c r="F354" s="262" t="s">
        <v>589</v>
      </c>
      <c r="G354" s="262"/>
      <c r="H354" s="262" t="s">
        <v>611</v>
      </c>
      <c r="I354" s="312"/>
      <c r="J354" s="313" t="s">
        <v>19</v>
      </c>
      <c r="K354" s="286">
        <v>92.9</v>
      </c>
      <c r="L354" s="313">
        <v>230000000</v>
      </c>
      <c r="M354" s="264" t="s">
        <v>20</v>
      </c>
      <c r="N354" s="302" t="s">
        <v>1395</v>
      </c>
      <c r="O354" s="313" t="s">
        <v>434</v>
      </c>
      <c r="P354" s="302" t="s">
        <v>435</v>
      </c>
      <c r="Q354" s="303" t="s">
        <v>572</v>
      </c>
      <c r="R354" s="286" t="s">
        <v>471</v>
      </c>
      <c r="S354" s="259">
        <v>796</v>
      </c>
      <c r="T354" s="259" t="s">
        <v>438</v>
      </c>
      <c r="U354" s="259">
        <v>3</v>
      </c>
      <c r="V354" s="312">
        <v>470341.96428571426</v>
      </c>
      <c r="W354" s="306">
        <v>1411025.8928571427</v>
      </c>
      <c r="X354" s="314">
        <v>1580349</v>
      </c>
      <c r="Y354" s="286" t="s">
        <v>473</v>
      </c>
      <c r="Z354" s="308">
        <v>2014</v>
      </c>
      <c r="AA354" s="286" t="s">
        <v>273</v>
      </c>
      <c r="AB354" s="309"/>
      <c r="AC354" s="310"/>
      <c r="AD354" s="311"/>
      <c r="AE354" s="311"/>
      <c r="AF354" s="311"/>
      <c r="AG354" s="317"/>
      <c r="AH354" s="320"/>
      <c r="AI354" s="320"/>
    </row>
    <row r="355" spans="1:35" s="321" customFormat="1" ht="114.75" x14ac:dyDescent="0.25">
      <c r="A355" s="286" t="s">
        <v>1440</v>
      </c>
      <c r="B355" s="301" t="s">
        <v>18</v>
      </c>
      <c r="C355" s="260" t="s">
        <v>613</v>
      </c>
      <c r="D355" s="262" t="s">
        <v>614</v>
      </c>
      <c r="E355" s="262"/>
      <c r="F355" s="262" t="s">
        <v>615</v>
      </c>
      <c r="G355" s="262"/>
      <c r="H355" s="262" t="s">
        <v>616</v>
      </c>
      <c r="I355" s="262"/>
      <c r="J355" s="276" t="s">
        <v>19</v>
      </c>
      <c r="K355" s="286">
        <v>0</v>
      </c>
      <c r="L355" s="276">
        <v>230000000</v>
      </c>
      <c r="M355" s="264" t="s">
        <v>20</v>
      </c>
      <c r="N355" s="302" t="s">
        <v>1395</v>
      </c>
      <c r="O355" s="276" t="s">
        <v>434</v>
      </c>
      <c r="P355" s="302" t="s">
        <v>435</v>
      </c>
      <c r="Q355" s="303" t="s">
        <v>572</v>
      </c>
      <c r="R355" s="286" t="s">
        <v>437</v>
      </c>
      <c r="S355" s="259">
        <v>796</v>
      </c>
      <c r="T355" s="259" t="s">
        <v>438</v>
      </c>
      <c r="U355" s="259">
        <v>1</v>
      </c>
      <c r="V355" s="305">
        <v>600000</v>
      </c>
      <c r="W355" s="306">
        <f>V355*U355</f>
        <v>600000</v>
      </c>
      <c r="X355" s="314">
        <f>W355*1.12</f>
        <v>672000.00000000012</v>
      </c>
      <c r="Y355" s="323"/>
      <c r="Z355" s="308">
        <v>2014</v>
      </c>
      <c r="AA355" s="259" t="s">
        <v>285</v>
      </c>
      <c r="AB355" s="309"/>
      <c r="AC355" s="310"/>
      <c r="AD355" s="311"/>
      <c r="AE355" s="320"/>
      <c r="AF355" s="320"/>
      <c r="AG355" s="317"/>
      <c r="AH355" s="320"/>
      <c r="AI355" s="320"/>
    </row>
    <row r="356" spans="1:35" s="321" customFormat="1" ht="76.5" x14ac:dyDescent="0.25">
      <c r="A356" s="286" t="s">
        <v>1441</v>
      </c>
      <c r="B356" s="301" t="s">
        <v>18</v>
      </c>
      <c r="C356" s="260" t="s">
        <v>618</v>
      </c>
      <c r="D356" s="262" t="s">
        <v>619</v>
      </c>
      <c r="E356" s="262"/>
      <c r="F356" s="262" t="s">
        <v>620</v>
      </c>
      <c r="G356" s="262"/>
      <c r="H356" s="262" t="s">
        <v>621</v>
      </c>
      <c r="I356" s="262"/>
      <c r="J356" s="276" t="s">
        <v>23</v>
      </c>
      <c r="K356" s="286">
        <v>0</v>
      </c>
      <c r="L356" s="276">
        <v>230000000</v>
      </c>
      <c r="M356" s="264" t="s">
        <v>20</v>
      </c>
      <c r="N356" s="302" t="s">
        <v>22</v>
      </c>
      <c r="O356" s="276" t="s">
        <v>434</v>
      </c>
      <c r="P356" s="302" t="s">
        <v>435</v>
      </c>
      <c r="Q356" s="303" t="s">
        <v>572</v>
      </c>
      <c r="R356" s="286" t="s">
        <v>437</v>
      </c>
      <c r="S356" s="259">
        <v>796</v>
      </c>
      <c r="T356" s="259" t="s">
        <v>438</v>
      </c>
      <c r="U356" s="259">
        <v>8</v>
      </c>
      <c r="V356" s="305">
        <v>58526.78571428571</v>
      </c>
      <c r="W356" s="306">
        <v>468214.28571428568</v>
      </c>
      <c r="X356" s="314">
        <v>524400</v>
      </c>
      <c r="Y356" s="323"/>
      <c r="Z356" s="308">
        <v>2014</v>
      </c>
      <c r="AA356" s="259" t="s">
        <v>285</v>
      </c>
      <c r="AB356" s="309"/>
      <c r="AC356" s="310"/>
      <c r="AD356" s="311"/>
      <c r="AE356" s="320"/>
      <c r="AF356" s="320"/>
      <c r="AG356" s="317"/>
      <c r="AH356" s="320"/>
      <c r="AI356" s="320"/>
    </row>
    <row r="357" spans="1:35" s="321" customFormat="1" ht="76.5" x14ac:dyDescent="0.25">
      <c r="A357" s="286" t="s">
        <v>1442</v>
      </c>
      <c r="B357" s="301" t="s">
        <v>18</v>
      </c>
      <c r="C357" s="260" t="s">
        <v>618</v>
      </c>
      <c r="D357" s="262" t="s">
        <v>619</v>
      </c>
      <c r="E357" s="262"/>
      <c r="F357" s="262" t="s">
        <v>620</v>
      </c>
      <c r="G357" s="262"/>
      <c r="H357" s="262" t="s">
        <v>623</v>
      </c>
      <c r="I357" s="262"/>
      <c r="J357" s="276" t="s">
        <v>23</v>
      </c>
      <c r="K357" s="286">
        <v>0</v>
      </c>
      <c r="L357" s="276">
        <v>230000000</v>
      </c>
      <c r="M357" s="264" t="s">
        <v>20</v>
      </c>
      <c r="N357" s="302" t="s">
        <v>22</v>
      </c>
      <c r="O357" s="276" t="s">
        <v>434</v>
      </c>
      <c r="P357" s="302" t="s">
        <v>435</v>
      </c>
      <c r="Q357" s="303" t="s">
        <v>572</v>
      </c>
      <c r="R357" s="286" t="s">
        <v>437</v>
      </c>
      <c r="S357" s="259">
        <v>796</v>
      </c>
      <c r="T357" s="259" t="s">
        <v>438</v>
      </c>
      <c r="U357" s="259">
        <v>4</v>
      </c>
      <c r="V357" s="305">
        <v>67857.142857142855</v>
      </c>
      <c r="W357" s="306">
        <v>271428.57142857142</v>
      </c>
      <c r="X357" s="314">
        <v>304000</v>
      </c>
      <c r="Y357" s="323"/>
      <c r="Z357" s="308">
        <v>2014</v>
      </c>
      <c r="AA357" s="259" t="s">
        <v>285</v>
      </c>
      <c r="AB357" s="309"/>
      <c r="AC357" s="310"/>
      <c r="AD357" s="311"/>
      <c r="AE357" s="320"/>
      <c r="AF357" s="320"/>
      <c r="AG357" s="317"/>
      <c r="AH357" s="320"/>
      <c r="AI357" s="320"/>
    </row>
    <row r="358" spans="1:35" s="321" customFormat="1" ht="76.5" x14ac:dyDescent="0.25">
      <c r="A358" s="286" t="s">
        <v>1443</v>
      </c>
      <c r="B358" s="301" t="s">
        <v>18</v>
      </c>
      <c r="C358" s="260" t="s">
        <v>618</v>
      </c>
      <c r="D358" s="262" t="s">
        <v>619</v>
      </c>
      <c r="E358" s="262"/>
      <c r="F358" s="262" t="s">
        <v>620</v>
      </c>
      <c r="G358" s="262"/>
      <c r="H358" s="262" t="s">
        <v>625</v>
      </c>
      <c r="I358" s="262"/>
      <c r="J358" s="276" t="s">
        <v>23</v>
      </c>
      <c r="K358" s="286">
        <v>0</v>
      </c>
      <c r="L358" s="276">
        <v>230000000</v>
      </c>
      <c r="M358" s="264" t="s">
        <v>20</v>
      </c>
      <c r="N358" s="302" t="s">
        <v>22</v>
      </c>
      <c r="O358" s="276" t="s">
        <v>434</v>
      </c>
      <c r="P358" s="302" t="s">
        <v>435</v>
      </c>
      <c r="Q358" s="303" t="s">
        <v>572</v>
      </c>
      <c r="R358" s="286" t="s">
        <v>437</v>
      </c>
      <c r="S358" s="259">
        <v>796</v>
      </c>
      <c r="T358" s="259" t="s">
        <v>438</v>
      </c>
      <c r="U358" s="259">
        <v>4</v>
      </c>
      <c r="V358" s="305">
        <v>25446.428571428569</v>
      </c>
      <c r="W358" s="306">
        <v>101785.71428571428</v>
      </c>
      <c r="X358" s="314">
        <v>114000</v>
      </c>
      <c r="Y358" s="323"/>
      <c r="Z358" s="308">
        <v>2014</v>
      </c>
      <c r="AA358" s="259" t="s">
        <v>285</v>
      </c>
      <c r="AB358" s="309"/>
      <c r="AC358" s="310"/>
      <c r="AD358" s="311"/>
      <c r="AE358" s="320"/>
      <c r="AF358" s="320"/>
      <c r="AG358" s="317"/>
      <c r="AH358" s="320"/>
      <c r="AI358" s="320"/>
    </row>
    <row r="359" spans="1:35" s="321" customFormat="1" ht="76.5" x14ac:dyDescent="0.25">
      <c r="A359" s="286" t="s">
        <v>1444</v>
      </c>
      <c r="B359" s="301" t="s">
        <v>18</v>
      </c>
      <c r="C359" s="260" t="s">
        <v>618</v>
      </c>
      <c r="D359" s="262" t="s">
        <v>619</v>
      </c>
      <c r="E359" s="262"/>
      <c r="F359" s="262" t="s">
        <v>620</v>
      </c>
      <c r="G359" s="262"/>
      <c r="H359" s="262" t="s">
        <v>627</v>
      </c>
      <c r="I359" s="262"/>
      <c r="J359" s="276" t="s">
        <v>23</v>
      </c>
      <c r="K359" s="286">
        <v>0</v>
      </c>
      <c r="L359" s="276">
        <v>230000000</v>
      </c>
      <c r="M359" s="264" t="s">
        <v>20</v>
      </c>
      <c r="N359" s="302" t="s">
        <v>22</v>
      </c>
      <c r="O359" s="276" t="s">
        <v>434</v>
      </c>
      <c r="P359" s="302" t="s">
        <v>435</v>
      </c>
      <c r="Q359" s="303" t="s">
        <v>572</v>
      </c>
      <c r="R359" s="286" t="s">
        <v>437</v>
      </c>
      <c r="S359" s="259">
        <v>796</v>
      </c>
      <c r="T359" s="259" t="s">
        <v>438</v>
      </c>
      <c r="U359" s="259">
        <v>4</v>
      </c>
      <c r="V359" s="305">
        <v>21205.357142857141</v>
      </c>
      <c r="W359" s="306">
        <v>84821.428571428565</v>
      </c>
      <c r="X359" s="314">
        <v>95000</v>
      </c>
      <c r="Y359" s="323"/>
      <c r="Z359" s="308">
        <v>2014</v>
      </c>
      <c r="AA359" s="259" t="s">
        <v>285</v>
      </c>
      <c r="AB359" s="309"/>
      <c r="AC359" s="310"/>
      <c r="AD359" s="311"/>
      <c r="AE359" s="320"/>
      <c r="AF359" s="320"/>
      <c r="AG359" s="317"/>
      <c r="AH359" s="320"/>
      <c r="AI359" s="320"/>
    </row>
    <row r="360" spans="1:35" s="321" customFormat="1" ht="76.5" x14ac:dyDescent="0.25">
      <c r="A360" s="286" t="s">
        <v>1445</v>
      </c>
      <c r="B360" s="301" t="s">
        <v>18</v>
      </c>
      <c r="C360" s="260" t="s">
        <v>618</v>
      </c>
      <c r="D360" s="262" t="s">
        <v>619</v>
      </c>
      <c r="E360" s="262"/>
      <c r="F360" s="262" t="s">
        <v>620</v>
      </c>
      <c r="G360" s="262"/>
      <c r="H360" s="262" t="s">
        <v>629</v>
      </c>
      <c r="I360" s="262"/>
      <c r="J360" s="276" t="s">
        <v>23</v>
      </c>
      <c r="K360" s="286">
        <v>0</v>
      </c>
      <c r="L360" s="276">
        <v>230000000</v>
      </c>
      <c r="M360" s="264" t="s">
        <v>20</v>
      </c>
      <c r="N360" s="302" t="s">
        <v>22</v>
      </c>
      <c r="O360" s="276" t="s">
        <v>434</v>
      </c>
      <c r="P360" s="302" t="s">
        <v>435</v>
      </c>
      <c r="Q360" s="303" t="s">
        <v>572</v>
      </c>
      <c r="R360" s="286" t="s">
        <v>437</v>
      </c>
      <c r="S360" s="259">
        <v>796</v>
      </c>
      <c r="T360" s="259" t="s">
        <v>438</v>
      </c>
      <c r="U360" s="259">
        <v>5</v>
      </c>
      <c r="V360" s="305">
        <v>16964.285714285714</v>
      </c>
      <c r="W360" s="306">
        <v>84821.428571428565</v>
      </c>
      <c r="X360" s="314">
        <v>95000</v>
      </c>
      <c r="Y360" s="323"/>
      <c r="Z360" s="308">
        <v>2014</v>
      </c>
      <c r="AA360" s="259" t="s">
        <v>285</v>
      </c>
      <c r="AB360" s="309"/>
      <c r="AC360" s="310"/>
      <c r="AD360" s="311"/>
      <c r="AE360" s="320"/>
      <c r="AF360" s="320"/>
      <c r="AG360" s="317"/>
      <c r="AH360" s="320"/>
      <c r="AI360" s="320"/>
    </row>
    <row r="361" spans="1:35" s="321" customFormat="1" ht="76.5" x14ac:dyDescent="0.25">
      <c r="A361" s="286" t="s">
        <v>1446</v>
      </c>
      <c r="B361" s="301" t="s">
        <v>18</v>
      </c>
      <c r="C361" s="260" t="s">
        <v>618</v>
      </c>
      <c r="D361" s="262" t="s">
        <v>619</v>
      </c>
      <c r="E361" s="262"/>
      <c r="F361" s="262" t="s">
        <v>620</v>
      </c>
      <c r="G361" s="262"/>
      <c r="H361" s="262" t="s">
        <v>631</v>
      </c>
      <c r="I361" s="262"/>
      <c r="J361" s="276" t="s">
        <v>23</v>
      </c>
      <c r="K361" s="286">
        <v>0</v>
      </c>
      <c r="L361" s="276">
        <v>230000000</v>
      </c>
      <c r="M361" s="264" t="s">
        <v>20</v>
      </c>
      <c r="N361" s="302" t="s">
        <v>22</v>
      </c>
      <c r="O361" s="276" t="s">
        <v>434</v>
      </c>
      <c r="P361" s="302" t="s">
        <v>435</v>
      </c>
      <c r="Q361" s="303" t="s">
        <v>572</v>
      </c>
      <c r="R361" s="286" t="s">
        <v>437</v>
      </c>
      <c r="S361" s="259">
        <v>796</v>
      </c>
      <c r="T361" s="259" t="s">
        <v>438</v>
      </c>
      <c r="U361" s="259">
        <v>4</v>
      </c>
      <c r="V361" s="305">
        <v>208295.98214285713</v>
      </c>
      <c r="W361" s="306">
        <v>833183.92857142852</v>
      </c>
      <c r="X361" s="314">
        <v>933166</v>
      </c>
      <c r="Y361" s="323"/>
      <c r="Z361" s="308">
        <v>2014</v>
      </c>
      <c r="AA361" s="259" t="s">
        <v>285</v>
      </c>
      <c r="AB361" s="309"/>
      <c r="AC361" s="310"/>
      <c r="AD361" s="311"/>
      <c r="AE361" s="320"/>
      <c r="AF361" s="320"/>
      <c r="AG361" s="317"/>
      <c r="AH361" s="320"/>
      <c r="AI361" s="320"/>
    </row>
    <row r="362" spans="1:35" s="321" customFormat="1" ht="76.5" x14ac:dyDescent="0.25">
      <c r="A362" s="286" t="s">
        <v>1447</v>
      </c>
      <c r="B362" s="301" t="s">
        <v>18</v>
      </c>
      <c r="C362" s="260" t="s">
        <v>618</v>
      </c>
      <c r="D362" s="262" t="s">
        <v>619</v>
      </c>
      <c r="E362" s="262"/>
      <c r="F362" s="262" t="s">
        <v>620</v>
      </c>
      <c r="G362" s="262"/>
      <c r="H362" s="262" t="s">
        <v>633</v>
      </c>
      <c r="I362" s="262"/>
      <c r="J362" s="276" t="s">
        <v>23</v>
      </c>
      <c r="K362" s="286">
        <v>0</v>
      </c>
      <c r="L362" s="276">
        <v>230000000</v>
      </c>
      <c r="M362" s="264" t="s">
        <v>20</v>
      </c>
      <c r="N362" s="302" t="s">
        <v>22</v>
      </c>
      <c r="O362" s="276" t="s">
        <v>434</v>
      </c>
      <c r="P362" s="302" t="s">
        <v>435</v>
      </c>
      <c r="Q362" s="303" t="s">
        <v>572</v>
      </c>
      <c r="R362" s="286" t="s">
        <v>437</v>
      </c>
      <c r="S362" s="259">
        <v>796</v>
      </c>
      <c r="T362" s="259" t="s">
        <v>438</v>
      </c>
      <c r="U362" s="259">
        <v>4</v>
      </c>
      <c r="V362" s="305">
        <v>603044.64</v>
      </c>
      <c r="W362" s="306">
        <v>2412178.56</v>
      </c>
      <c r="X362" s="314">
        <v>2701639.9872000003</v>
      </c>
      <c r="Y362" s="323"/>
      <c r="Z362" s="308">
        <v>2014</v>
      </c>
      <c r="AA362" s="259" t="s">
        <v>285</v>
      </c>
      <c r="AB362" s="309"/>
      <c r="AC362" s="310"/>
      <c r="AD362" s="311"/>
      <c r="AE362" s="320"/>
      <c r="AF362" s="320"/>
      <c r="AG362" s="317"/>
      <c r="AH362" s="320"/>
      <c r="AI362" s="320"/>
    </row>
    <row r="363" spans="1:35" s="321" customFormat="1" ht="102" x14ac:dyDescent="0.25">
      <c r="A363" s="286" t="s">
        <v>1448</v>
      </c>
      <c r="B363" s="301" t="s">
        <v>18</v>
      </c>
      <c r="C363" s="322" t="s">
        <v>641</v>
      </c>
      <c r="D363" s="262" t="s">
        <v>642</v>
      </c>
      <c r="E363" s="262"/>
      <c r="F363" s="262" t="s">
        <v>643</v>
      </c>
      <c r="G363" s="262"/>
      <c r="H363" s="262" t="s">
        <v>644</v>
      </c>
      <c r="I363" s="262"/>
      <c r="J363" s="276" t="s">
        <v>23</v>
      </c>
      <c r="K363" s="286">
        <v>0</v>
      </c>
      <c r="L363" s="276">
        <v>230000000</v>
      </c>
      <c r="M363" s="264" t="s">
        <v>20</v>
      </c>
      <c r="N363" s="302" t="s">
        <v>22</v>
      </c>
      <c r="O363" s="276" t="s">
        <v>434</v>
      </c>
      <c r="P363" s="302" t="s">
        <v>435</v>
      </c>
      <c r="Q363" s="303" t="s">
        <v>572</v>
      </c>
      <c r="R363" s="286" t="s">
        <v>437</v>
      </c>
      <c r="S363" s="259">
        <v>796</v>
      </c>
      <c r="T363" s="259" t="s">
        <v>438</v>
      </c>
      <c r="U363" s="259">
        <v>95</v>
      </c>
      <c r="V363" s="305">
        <v>18689.999999999996</v>
      </c>
      <c r="W363" s="306">
        <f t="shared" ref="W363:W383" si="22">V363*U363</f>
        <v>1775549.9999999998</v>
      </c>
      <c r="X363" s="314">
        <f t="shared" ref="X363:X383" si="23">W363*1.12</f>
        <v>1988616</v>
      </c>
      <c r="Y363" s="323"/>
      <c r="Z363" s="308">
        <v>2014</v>
      </c>
      <c r="AA363" s="259" t="s">
        <v>285</v>
      </c>
      <c r="AB363" s="310"/>
      <c r="AC363" s="320"/>
      <c r="AD363" s="320"/>
      <c r="AE363" s="320"/>
      <c r="AF363" s="320"/>
      <c r="AG363" s="320"/>
      <c r="AH363" s="320"/>
      <c r="AI363" s="320"/>
    </row>
    <row r="364" spans="1:35" s="321" customFormat="1" ht="76.5" x14ac:dyDescent="0.25">
      <c r="A364" s="286" t="s">
        <v>1449</v>
      </c>
      <c r="B364" s="301" t="s">
        <v>18</v>
      </c>
      <c r="C364" s="322" t="s">
        <v>646</v>
      </c>
      <c r="D364" s="262" t="s">
        <v>647</v>
      </c>
      <c r="E364" s="262"/>
      <c r="F364" s="262" t="s">
        <v>648</v>
      </c>
      <c r="G364" s="262"/>
      <c r="H364" s="262" t="s">
        <v>649</v>
      </c>
      <c r="I364" s="262"/>
      <c r="J364" s="276" t="s">
        <v>23</v>
      </c>
      <c r="K364" s="286">
        <v>0</v>
      </c>
      <c r="L364" s="276">
        <v>230000000</v>
      </c>
      <c r="M364" s="264" t="s">
        <v>20</v>
      </c>
      <c r="N364" s="302" t="s">
        <v>22</v>
      </c>
      <c r="O364" s="276" t="s">
        <v>434</v>
      </c>
      <c r="P364" s="302" t="s">
        <v>435</v>
      </c>
      <c r="Q364" s="303" t="s">
        <v>572</v>
      </c>
      <c r="R364" s="286" t="s">
        <v>437</v>
      </c>
      <c r="S364" s="259">
        <v>796</v>
      </c>
      <c r="T364" s="259" t="s">
        <v>438</v>
      </c>
      <c r="U364" s="259">
        <v>22</v>
      </c>
      <c r="V364" s="305">
        <v>57000</v>
      </c>
      <c r="W364" s="306">
        <f t="shared" si="22"/>
        <v>1254000</v>
      </c>
      <c r="X364" s="314">
        <f t="shared" si="23"/>
        <v>1404480.0000000002</v>
      </c>
      <c r="Y364" s="323"/>
      <c r="Z364" s="308">
        <v>2014</v>
      </c>
      <c r="AA364" s="259" t="s">
        <v>285</v>
      </c>
      <c r="AB364" s="309"/>
      <c r="AC364" s="310"/>
      <c r="AD364" s="311"/>
      <c r="AE364" s="320"/>
      <c r="AF364" s="320"/>
      <c r="AG364" s="320"/>
      <c r="AH364" s="320"/>
      <c r="AI364" s="320"/>
    </row>
    <row r="365" spans="1:35" s="321" customFormat="1" ht="76.5" x14ac:dyDescent="0.25">
      <c r="A365" s="286" t="s">
        <v>1450</v>
      </c>
      <c r="B365" s="301" t="s">
        <v>18</v>
      </c>
      <c r="C365" s="322" t="s">
        <v>651</v>
      </c>
      <c r="D365" s="262" t="s">
        <v>647</v>
      </c>
      <c r="E365" s="262"/>
      <c r="F365" s="262" t="s">
        <v>652</v>
      </c>
      <c r="G365" s="262"/>
      <c r="H365" s="262" t="s">
        <v>653</v>
      </c>
      <c r="I365" s="262"/>
      <c r="J365" s="276" t="s">
        <v>23</v>
      </c>
      <c r="K365" s="286">
        <v>0</v>
      </c>
      <c r="L365" s="276">
        <v>230000000</v>
      </c>
      <c r="M365" s="264" t="s">
        <v>20</v>
      </c>
      <c r="N365" s="302" t="s">
        <v>22</v>
      </c>
      <c r="O365" s="276" t="s">
        <v>434</v>
      </c>
      <c r="P365" s="302" t="s">
        <v>435</v>
      </c>
      <c r="Q365" s="303" t="s">
        <v>572</v>
      </c>
      <c r="R365" s="286" t="s">
        <v>437</v>
      </c>
      <c r="S365" s="259">
        <v>796</v>
      </c>
      <c r="T365" s="259" t="s">
        <v>438</v>
      </c>
      <c r="U365" s="259">
        <v>7</v>
      </c>
      <c r="V365" s="305">
        <v>220000</v>
      </c>
      <c r="W365" s="306">
        <f t="shared" si="22"/>
        <v>1540000</v>
      </c>
      <c r="X365" s="314">
        <f t="shared" si="23"/>
        <v>1724800.0000000002</v>
      </c>
      <c r="Y365" s="323"/>
      <c r="Z365" s="308">
        <v>2014</v>
      </c>
      <c r="AA365" s="259" t="s">
        <v>285</v>
      </c>
      <c r="AB365" s="309"/>
      <c r="AC365" s="310"/>
      <c r="AD365" s="311"/>
      <c r="AE365" s="320"/>
      <c r="AF365" s="320"/>
      <c r="AG365" s="320"/>
      <c r="AH365" s="320"/>
      <c r="AI365" s="320"/>
    </row>
    <row r="366" spans="1:35" s="321" customFormat="1" ht="76.5" x14ac:dyDescent="0.25">
      <c r="A366" s="286" t="s">
        <v>1451</v>
      </c>
      <c r="B366" s="301" t="s">
        <v>18</v>
      </c>
      <c r="C366" s="260" t="s">
        <v>655</v>
      </c>
      <c r="D366" s="262" t="s">
        <v>656</v>
      </c>
      <c r="E366" s="262"/>
      <c r="F366" s="262" t="s">
        <v>657</v>
      </c>
      <c r="G366" s="262"/>
      <c r="H366" s="262" t="s">
        <v>658</v>
      </c>
      <c r="I366" s="262"/>
      <c r="J366" s="276" t="s">
        <v>24</v>
      </c>
      <c r="K366" s="286">
        <v>0</v>
      </c>
      <c r="L366" s="276">
        <v>230000000</v>
      </c>
      <c r="M366" s="264" t="s">
        <v>20</v>
      </c>
      <c r="N366" s="302" t="s">
        <v>22</v>
      </c>
      <c r="O366" s="276" t="s">
        <v>434</v>
      </c>
      <c r="P366" s="302" t="s">
        <v>435</v>
      </c>
      <c r="Q366" s="303" t="s">
        <v>572</v>
      </c>
      <c r="R366" s="286" t="s">
        <v>437</v>
      </c>
      <c r="S366" s="286">
        <v>839</v>
      </c>
      <c r="T366" s="304" t="s">
        <v>472</v>
      </c>
      <c r="U366" s="259">
        <v>10</v>
      </c>
      <c r="V366" s="305">
        <v>3571.4285714285711</v>
      </c>
      <c r="W366" s="306">
        <f t="shared" si="22"/>
        <v>35714.28571428571</v>
      </c>
      <c r="X366" s="314">
        <f t="shared" si="23"/>
        <v>40000</v>
      </c>
      <c r="Y366" s="323"/>
      <c r="Z366" s="308">
        <v>2014</v>
      </c>
      <c r="AA366" s="259" t="s">
        <v>285</v>
      </c>
      <c r="AB366" s="309"/>
      <c r="AC366" s="310"/>
      <c r="AD366" s="311"/>
      <c r="AE366" s="320"/>
      <c r="AF366" s="320"/>
      <c r="AG366" s="320"/>
      <c r="AH366" s="320"/>
      <c r="AI366" s="320"/>
    </row>
    <row r="367" spans="1:35" s="321" customFormat="1" ht="76.5" x14ac:dyDescent="0.25">
      <c r="A367" s="286" t="s">
        <v>1452</v>
      </c>
      <c r="B367" s="301" t="s">
        <v>18</v>
      </c>
      <c r="C367" s="260" t="s">
        <v>655</v>
      </c>
      <c r="D367" s="262" t="s">
        <v>656</v>
      </c>
      <c r="E367" s="262"/>
      <c r="F367" s="262" t="s">
        <v>657</v>
      </c>
      <c r="G367" s="262"/>
      <c r="H367" s="262" t="s">
        <v>660</v>
      </c>
      <c r="I367" s="262"/>
      <c r="J367" s="276" t="s">
        <v>24</v>
      </c>
      <c r="K367" s="286">
        <v>0</v>
      </c>
      <c r="L367" s="276">
        <v>230000000</v>
      </c>
      <c r="M367" s="264" t="s">
        <v>20</v>
      </c>
      <c r="N367" s="302" t="s">
        <v>22</v>
      </c>
      <c r="O367" s="276" t="s">
        <v>434</v>
      </c>
      <c r="P367" s="302" t="s">
        <v>435</v>
      </c>
      <c r="Q367" s="303" t="s">
        <v>572</v>
      </c>
      <c r="R367" s="286" t="s">
        <v>437</v>
      </c>
      <c r="S367" s="259">
        <v>796</v>
      </c>
      <c r="T367" s="259" t="s">
        <v>438</v>
      </c>
      <c r="U367" s="259">
        <v>65</v>
      </c>
      <c r="V367" s="305">
        <v>188</v>
      </c>
      <c r="W367" s="306">
        <f t="shared" si="22"/>
        <v>12220</v>
      </c>
      <c r="X367" s="314">
        <f t="shared" si="23"/>
        <v>13686.400000000001</v>
      </c>
      <c r="Y367" s="323"/>
      <c r="Z367" s="308">
        <v>2014</v>
      </c>
      <c r="AA367" s="259" t="s">
        <v>285</v>
      </c>
      <c r="AB367" s="309"/>
      <c r="AC367" s="310"/>
      <c r="AD367" s="311"/>
      <c r="AE367" s="320"/>
      <c r="AF367" s="320"/>
      <c r="AG367" s="320"/>
      <c r="AH367" s="320"/>
      <c r="AI367" s="320"/>
    </row>
    <row r="368" spans="1:35" s="321" customFormat="1" ht="76.5" x14ac:dyDescent="0.25">
      <c r="A368" s="286" t="s">
        <v>1453</v>
      </c>
      <c r="B368" s="301" t="s">
        <v>18</v>
      </c>
      <c r="C368" s="260" t="s">
        <v>662</v>
      </c>
      <c r="D368" s="262" t="s">
        <v>656</v>
      </c>
      <c r="E368" s="262"/>
      <c r="F368" s="262" t="s">
        <v>663</v>
      </c>
      <c r="G368" s="262"/>
      <c r="H368" s="262" t="s">
        <v>664</v>
      </c>
      <c r="I368" s="262"/>
      <c r="J368" s="276" t="s">
        <v>24</v>
      </c>
      <c r="K368" s="286">
        <v>0</v>
      </c>
      <c r="L368" s="276">
        <v>230000000</v>
      </c>
      <c r="M368" s="264" t="s">
        <v>20</v>
      </c>
      <c r="N368" s="302" t="s">
        <v>22</v>
      </c>
      <c r="O368" s="276" t="s">
        <v>434</v>
      </c>
      <c r="P368" s="302" t="s">
        <v>435</v>
      </c>
      <c r="Q368" s="303" t="s">
        <v>572</v>
      </c>
      <c r="R368" s="286" t="s">
        <v>437</v>
      </c>
      <c r="S368" s="259">
        <v>796</v>
      </c>
      <c r="T368" s="259" t="s">
        <v>438</v>
      </c>
      <c r="U368" s="259">
        <v>60</v>
      </c>
      <c r="V368" s="305">
        <v>178.57142857142856</v>
      </c>
      <c r="W368" s="306">
        <f t="shared" si="22"/>
        <v>10714.285714285714</v>
      </c>
      <c r="X368" s="314">
        <f t="shared" si="23"/>
        <v>12000</v>
      </c>
      <c r="Y368" s="323"/>
      <c r="Z368" s="308">
        <v>2014</v>
      </c>
      <c r="AA368" s="259" t="s">
        <v>285</v>
      </c>
      <c r="AB368" s="309"/>
      <c r="AC368" s="310"/>
      <c r="AD368" s="311"/>
      <c r="AE368" s="320"/>
      <c r="AF368" s="320"/>
      <c r="AG368" s="320"/>
      <c r="AH368" s="320"/>
      <c r="AI368" s="320"/>
    </row>
    <row r="369" spans="1:35" s="321" customFormat="1" ht="76.5" x14ac:dyDescent="0.25">
      <c r="A369" s="286" t="s">
        <v>1454</v>
      </c>
      <c r="B369" s="301" t="s">
        <v>18</v>
      </c>
      <c r="C369" s="260" t="s">
        <v>666</v>
      </c>
      <c r="D369" s="262" t="s">
        <v>656</v>
      </c>
      <c r="E369" s="262"/>
      <c r="F369" s="262" t="s">
        <v>667</v>
      </c>
      <c r="G369" s="262"/>
      <c r="H369" s="262" t="s">
        <v>668</v>
      </c>
      <c r="I369" s="262"/>
      <c r="J369" s="276" t="s">
        <v>24</v>
      </c>
      <c r="K369" s="286">
        <v>0</v>
      </c>
      <c r="L369" s="276">
        <v>230000000</v>
      </c>
      <c r="M369" s="264" t="s">
        <v>20</v>
      </c>
      <c r="N369" s="302" t="s">
        <v>22</v>
      </c>
      <c r="O369" s="276" t="s">
        <v>434</v>
      </c>
      <c r="P369" s="302" t="s">
        <v>435</v>
      </c>
      <c r="Q369" s="303" t="s">
        <v>572</v>
      </c>
      <c r="R369" s="286" t="s">
        <v>437</v>
      </c>
      <c r="S369" s="259">
        <v>796</v>
      </c>
      <c r="T369" s="259" t="s">
        <v>438</v>
      </c>
      <c r="U369" s="259">
        <v>49</v>
      </c>
      <c r="V369" s="305">
        <v>421</v>
      </c>
      <c r="W369" s="306">
        <f t="shared" si="22"/>
        <v>20629</v>
      </c>
      <c r="X369" s="314">
        <f t="shared" si="23"/>
        <v>23104.480000000003</v>
      </c>
      <c r="Y369" s="323"/>
      <c r="Z369" s="308">
        <v>2014</v>
      </c>
      <c r="AA369" s="259" t="s">
        <v>285</v>
      </c>
      <c r="AB369" s="309"/>
      <c r="AC369" s="310"/>
      <c r="AD369" s="311"/>
      <c r="AE369" s="320"/>
      <c r="AF369" s="320"/>
      <c r="AG369" s="320"/>
      <c r="AH369" s="320"/>
      <c r="AI369" s="320"/>
    </row>
    <row r="370" spans="1:35" s="321" customFormat="1" ht="76.5" x14ac:dyDescent="0.25">
      <c r="A370" s="286" t="s">
        <v>1455</v>
      </c>
      <c r="B370" s="301" t="s">
        <v>18</v>
      </c>
      <c r="C370" s="260" t="s">
        <v>670</v>
      </c>
      <c r="D370" s="262" t="s">
        <v>671</v>
      </c>
      <c r="E370" s="262"/>
      <c r="F370" s="262" t="s">
        <v>672</v>
      </c>
      <c r="G370" s="262"/>
      <c r="H370" s="262" t="s">
        <v>673</v>
      </c>
      <c r="I370" s="262"/>
      <c r="J370" s="276" t="s">
        <v>24</v>
      </c>
      <c r="K370" s="286">
        <v>0</v>
      </c>
      <c r="L370" s="276">
        <v>230000000</v>
      </c>
      <c r="M370" s="264" t="s">
        <v>20</v>
      </c>
      <c r="N370" s="302" t="s">
        <v>22</v>
      </c>
      <c r="O370" s="276" t="s">
        <v>434</v>
      </c>
      <c r="P370" s="302" t="s">
        <v>435</v>
      </c>
      <c r="Q370" s="303" t="s">
        <v>572</v>
      </c>
      <c r="R370" s="286" t="s">
        <v>437</v>
      </c>
      <c r="S370" s="259" t="s">
        <v>674</v>
      </c>
      <c r="T370" s="286" t="s">
        <v>675</v>
      </c>
      <c r="U370" s="259">
        <v>80</v>
      </c>
      <c r="V370" s="305">
        <v>892.85714285714278</v>
      </c>
      <c r="W370" s="306">
        <f t="shared" si="22"/>
        <v>71428.57142857142</v>
      </c>
      <c r="X370" s="314">
        <f t="shared" si="23"/>
        <v>80000</v>
      </c>
      <c r="Y370" s="323"/>
      <c r="Z370" s="308">
        <v>2014</v>
      </c>
      <c r="AA370" s="259" t="s">
        <v>285</v>
      </c>
      <c r="AB370" s="309"/>
      <c r="AC370" s="310"/>
      <c r="AD370" s="311"/>
      <c r="AE370" s="320"/>
      <c r="AF370" s="320"/>
      <c r="AG370" s="320"/>
      <c r="AH370" s="320"/>
      <c r="AI370" s="320"/>
    </row>
    <row r="371" spans="1:35" s="321" customFormat="1" ht="76.5" x14ac:dyDescent="0.25">
      <c r="A371" s="286" t="s">
        <v>1456</v>
      </c>
      <c r="B371" s="301" t="s">
        <v>18</v>
      </c>
      <c r="C371" s="260" t="s">
        <v>670</v>
      </c>
      <c r="D371" s="262" t="s">
        <v>671</v>
      </c>
      <c r="E371" s="262"/>
      <c r="F371" s="262" t="s">
        <v>672</v>
      </c>
      <c r="G371" s="262"/>
      <c r="H371" s="262" t="s">
        <v>677</v>
      </c>
      <c r="I371" s="262"/>
      <c r="J371" s="276" t="s">
        <v>24</v>
      </c>
      <c r="K371" s="286">
        <v>0</v>
      </c>
      <c r="L371" s="276">
        <v>230000000</v>
      </c>
      <c r="M371" s="264" t="s">
        <v>20</v>
      </c>
      <c r="N371" s="302" t="s">
        <v>22</v>
      </c>
      <c r="O371" s="276" t="s">
        <v>434</v>
      </c>
      <c r="P371" s="302" t="s">
        <v>435</v>
      </c>
      <c r="Q371" s="303" t="s">
        <v>572</v>
      </c>
      <c r="R371" s="286" t="s">
        <v>437</v>
      </c>
      <c r="S371" s="259" t="s">
        <v>674</v>
      </c>
      <c r="T371" s="286" t="s">
        <v>675</v>
      </c>
      <c r="U371" s="259">
        <v>80</v>
      </c>
      <c r="V371" s="305">
        <v>892.85714285714278</v>
      </c>
      <c r="W371" s="306">
        <f t="shared" si="22"/>
        <v>71428.57142857142</v>
      </c>
      <c r="X371" s="314">
        <f t="shared" si="23"/>
        <v>80000</v>
      </c>
      <c r="Y371" s="323"/>
      <c r="Z371" s="308">
        <v>2014</v>
      </c>
      <c r="AA371" s="259" t="s">
        <v>285</v>
      </c>
      <c r="AB371" s="309"/>
      <c r="AC371" s="310"/>
      <c r="AD371" s="311"/>
      <c r="AE371" s="320"/>
      <c r="AF371" s="320"/>
      <c r="AG371" s="320"/>
      <c r="AH371" s="320"/>
      <c r="AI371" s="320"/>
    </row>
    <row r="372" spans="1:35" s="321" customFormat="1" ht="76.5" x14ac:dyDescent="0.25">
      <c r="A372" s="286" t="s">
        <v>1457</v>
      </c>
      <c r="B372" s="301" t="s">
        <v>18</v>
      </c>
      <c r="C372" s="260" t="s">
        <v>670</v>
      </c>
      <c r="D372" s="262" t="s">
        <v>671</v>
      </c>
      <c r="E372" s="262"/>
      <c r="F372" s="262" t="s">
        <v>672</v>
      </c>
      <c r="G372" s="262"/>
      <c r="H372" s="262" t="s">
        <v>679</v>
      </c>
      <c r="I372" s="262"/>
      <c r="J372" s="276" t="s">
        <v>24</v>
      </c>
      <c r="K372" s="286">
        <v>0</v>
      </c>
      <c r="L372" s="276">
        <v>230000000</v>
      </c>
      <c r="M372" s="264" t="s">
        <v>20</v>
      </c>
      <c r="N372" s="302" t="s">
        <v>22</v>
      </c>
      <c r="O372" s="276" t="s">
        <v>434</v>
      </c>
      <c r="P372" s="302" t="s">
        <v>435</v>
      </c>
      <c r="Q372" s="303" t="s">
        <v>572</v>
      </c>
      <c r="R372" s="286" t="s">
        <v>437</v>
      </c>
      <c r="S372" s="259" t="s">
        <v>674</v>
      </c>
      <c r="T372" s="286" t="s">
        <v>675</v>
      </c>
      <c r="U372" s="259">
        <v>160</v>
      </c>
      <c r="V372" s="305">
        <v>1006.375</v>
      </c>
      <c r="W372" s="306">
        <f t="shared" si="22"/>
        <v>161020</v>
      </c>
      <c r="X372" s="314">
        <f t="shared" si="23"/>
        <v>180342.40000000002</v>
      </c>
      <c r="Y372" s="323"/>
      <c r="Z372" s="308">
        <v>2014</v>
      </c>
      <c r="AA372" s="259" t="s">
        <v>285</v>
      </c>
      <c r="AB372" s="309"/>
      <c r="AC372" s="310"/>
      <c r="AD372" s="311"/>
      <c r="AE372" s="320"/>
      <c r="AF372" s="320"/>
      <c r="AG372" s="320"/>
      <c r="AH372" s="320"/>
      <c r="AI372" s="320"/>
    </row>
    <row r="373" spans="1:35" s="321" customFormat="1" ht="76.5" x14ac:dyDescent="0.25">
      <c r="A373" s="286" t="s">
        <v>1458</v>
      </c>
      <c r="B373" s="301" t="s">
        <v>18</v>
      </c>
      <c r="C373" s="322" t="s">
        <v>681</v>
      </c>
      <c r="D373" s="262" t="s">
        <v>682</v>
      </c>
      <c r="E373" s="262"/>
      <c r="F373" s="262" t="s">
        <v>683</v>
      </c>
      <c r="G373" s="262"/>
      <c r="H373" s="262" t="s">
        <v>684</v>
      </c>
      <c r="I373" s="262"/>
      <c r="J373" s="276" t="s">
        <v>24</v>
      </c>
      <c r="K373" s="286">
        <v>0</v>
      </c>
      <c r="L373" s="276">
        <v>230000000</v>
      </c>
      <c r="M373" s="264" t="s">
        <v>20</v>
      </c>
      <c r="N373" s="302" t="s">
        <v>22</v>
      </c>
      <c r="O373" s="276" t="s">
        <v>434</v>
      </c>
      <c r="P373" s="302" t="s">
        <v>435</v>
      </c>
      <c r="Q373" s="303" t="s">
        <v>572</v>
      </c>
      <c r="R373" s="286" t="s">
        <v>437</v>
      </c>
      <c r="S373" s="286">
        <v>839</v>
      </c>
      <c r="T373" s="304" t="s">
        <v>472</v>
      </c>
      <c r="U373" s="259">
        <v>2</v>
      </c>
      <c r="V373" s="305">
        <v>40316.964285714283</v>
      </c>
      <c r="W373" s="306">
        <f t="shared" si="22"/>
        <v>80633.928571428565</v>
      </c>
      <c r="X373" s="314">
        <f t="shared" si="23"/>
        <v>90310</v>
      </c>
      <c r="Y373" s="323"/>
      <c r="Z373" s="308">
        <v>2014</v>
      </c>
      <c r="AA373" s="259" t="s">
        <v>285</v>
      </c>
      <c r="AB373" s="309"/>
      <c r="AC373" s="310"/>
      <c r="AD373" s="311"/>
      <c r="AE373" s="320"/>
      <c r="AF373" s="320"/>
      <c r="AG373" s="317"/>
      <c r="AH373" s="320"/>
      <c r="AI373" s="320"/>
    </row>
    <row r="374" spans="1:35" s="321" customFormat="1" ht="76.5" x14ac:dyDescent="0.25">
      <c r="A374" s="286" t="s">
        <v>1459</v>
      </c>
      <c r="B374" s="301" t="s">
        <v>18</v>
      </c>
      <c r="C374" s="260" t="s">
        <v>686</v>
      </c>
      <c r="D374" s="262" t="s">
        <v>687</v>
      </c>
      <c r="E374" s="262"/>
      <c r="F374" s="262" t="s">
        <v>688</v>
      </c>
      <c r="G374" s="262"/>
      <c r="H374" s="262" t="s">
        <v>689</v>
      </c>
      <c r="I374" s="262"/>
      <c r="J374" s="276" t="s">
        <v>24</v>
      </c>
      <c r="K374" s="286">
        <v>0</v>
      </c>
      <c r="L374" s="276">
        <v>230000000</v>
      </c>
      <c r="M374" s="264" t="s">
        <v>20</v>
      </c>
      <c r="N374" s="302" t="s">
        <v>22</v>
      </c>
      <c r="O374" s="276" t="s">
        <v>434</v>
      </c>
      <c r="P374" s="302" t="s">
        <v>435</v>
      </c>
      <c r="Q374" s="303" t="s">
        <v>572</v>
      </c>
      <c r="R374" s="286" t="s">
        <v>437</v>
      </c>
      <c r="S374" s="259">
        <v>796</v>
      </c>
      <c r="T374" s="259" t="s">
        <v>438</v>
      </c>
      <c r="U374" s="259">
        <v>40</v>
      </c>
      <c r="V374" s="305">
        <v>156</v>
      </c>
      <c r="W374" s="306">
        <f t="shared" si="22"/>
        <v>6240</v>
      </c>
      <c r="X374" s="314">
        <f t="shared" si="23"/>
        <v>6988.8000000000011</v>
      </c>
      <c r="Y374" s="323"/>
      <c r="Z374" s="308">
        <v>2014</v>
      </c>
      <c r="AA374" s="259" t="s">
        <v>285</v>
      </c>
      <c r="AB374" s="309"/>
      <c r="AC374" s="310"/>
      <c r="AD374" s="311"/>
      <c r="AE374" s="320"/>
      <c r="AF374" s="320"/>
      <c r="AG374" s="317"/>
      <c r="AH374" s="320"/>
      <c r="AI374" s="320"/>
    </row>
    <row r="375" spans="1:35" s="321" customFormat="1" ht="140.25" x14ac:dyDescent="0.25">
      <c r="A375" s="286" t="s">
        <v>1460</v>
      </c>
      <c r="B375" s="301" t="s">
        <v>18</v>
      </c>
      <c r="C375" s="260" t="s">
        <v>691</v>
      </c>
      <c r="D375" s="262" t="s">
        <v>692</v>
      </c>
      <c r="E375" s="262"/>
      <c r="F375" s="262" t="s">
        <v>693</v>
      </c>
      <c r="G375" s="262"/>
      <c r="H375" s="262" t="s">
        <v>692</v>
      </c>
      <c r="I375" s="262"/>
      <c r="J375" s="276" t="s">
        <v>24</v>
      </c>
      <c r="K375" s="286">
        <v>0</v>
      </c>
      <c r="L375" s="276">
        <v>230000000</v>
      </c>
      <c r="M375" s="264" t="s">
        <v>20</v>
      </c>
      <c r="N375" s="302" t="s">
        <v>22</v>
      </c>
      <c r="O375" s="276" t="s">
        <v>434</v>
      </c>
      <c r="P375" s="302" t="s">
        <v>435</v>
      </c>
      <c r="Q375" s="303" t="s">
        <v>572</v>
      </c>
      <c r="R375" s="286" t="s">
        <v>437</v>
      </c>
      <c r="S375" s="259">
        <v>796</v>
      </c>
      <c r="T375" s="259" t="s">
        <v>438</v>
      </c>
      <c r="U375" s="259">
        <v>100</v>
      </c>
      <c r="V375" s="305">
        <v>3200</v>
      </c>
      <c r="W375" s="306">
        <f t="shared" si="22"/>
        <v>320000</v>
      </c>
      <c r="X375" s="314">
        <f t="shared" si="23"/>
        <v>358400.00000000006</v>
      </c>
      <c r="Y375" s="323"/>
      <c r="Z375" s="308">
        <v>2014</v>
      </c>
      <c r="AA375" s="259" t="s">
        <v>285</v>
      </c>
      <c r="AB375" s="309"/>
      <c r="AC375" s="310"/>
      <c r="AD375" s="311"/>
      <c r="AE375" s="320"/>
      <c r="AF375" s="320"/>
      <c r="AG375" s="317"/>
      <c r="AH375" s="320"/>
      <c r="AI375" s="320"/>
    </row>
    <row r="376" spans="1:35" s="321" customFormat="1" ht="76.5" x14ac:dyDescent="0.25">
      <c r="A376" s="286" t="s">
        <v>1461</v>
      </c>
      <c r="B376" s="301" t="s">
        <v>18</v>
      </c>
      <c r="C376" s="260" t="s">
        <v>695</v>
      </c>
      <c r="D376" s="262" t="s">
        <v>696</v>
      </c>
      <c r="E376" s="262"/>
      <c r="F376" s="262" t="s">
        <v>697</v>
      </c>
      <c r="G376" s="262"/>
      <c r="H376" s="262" t="s">
        <v>698</v>
      </c>
      <c r="I376" s="262"/>
      <c r="J376" s="276" t="s">
        <v>24</v>
      </c>
      <c r="K376" s="286">
        <v>0</v>
      </c>
      <c r="L376" s="276">
        <v>230000000</v>
      </c>
      <c r="M376" s="264" t="s">
        <v>20</v>
      </c>
      <c r="N376" s="302" t="s">
        <v>22</v>
      </c>
      <c r="O376" s="276" t="s">
        <v>434</v>
      </c>
      <c r="P376" s="302" t="s">
        <v>435</v>
      </c>
      <c r="Q376" s="303" t="s">
        <v>572</v>
      </c>
      <c r="R376" s="286" t="s">
        <v>437</v>
      </c>
      <c r="S376" s="259">
        <v>796</v>
      </c>
      <c r="T376" s="259" t="s">
        <v>438</v>
      </c>
      <c r="U376" s="259">
        <v>150</v>
      </c>
      <c r="V376" s="305">
        <v>135.61607142857142</v>
      </c>
      <c r="W376" s="306">
        <f t="shared" si="22"/>
        <v>20342.410714285714</v>
      </c>
      <c r="X376" s="314">
        <f t="shared" si="23"/>
        <v>22783.5</v>
      </c>
      <c r="Y376" s="323"/>
      <c r="Z376" s="308">
        <v>2014</v>
      </c>
      <c r="AA376" s="259" t="s">
        <v>285</v>
      </c>
      <c r="AB376" s="309"/>
      <c r="AC376" s="310"/>
      <c r="AD376" s="311"/>
      <c r="AE376" s="320"/>
      <c r="AF376" s="320"/>
      <c r="AG376" s="317"/>
      <c r="AH376" s="320"/>
      <c r="AI376" s="320"/>
    </row>
    <row r="377" spans="1:35" s="321" customFormat="1" ht="76.5" x14ac:dyDescent="0.25">
      <c r="A377" s="286" t="s">
        <v>1462</v>
      </c>
      <c r="B377" s="301" t="s">
        <v>18</v>
      </c>
      <c r="C377" s="260" t="s">
        <v>695</v>
      </c>
      <c r="D377" s="262" t="s">
        <v>696</v>
      </c>
      <c r="E377" s="262"/>
      <c r="F377" s="262" t="s">
        <v>697</v>
      </c>
      <c r="G377" s="262"/>
      <c r="H377" s="262" t="s">
        <v>700</v>
      </c>
      <c r="I377" s="262"/>
      <c r="J377" s="276" t="s">
        <v>24</v>
      </c>
      <c r="K377" s="286">
        <v>0</v>
      </c>
      <c r="L377" s="276">
        <v>230000000</v>
      </c>
      <c r="M377" s="264" t="s">
        <v>20</v>
      </c>
      <c r="N377" s="302" t="s">
        <v>22</v>
      </c>
      <c r="O377" s="276" t="s">
        <v>434</v>
      </c>
      <c r="P377" s="302" t="s">
        <v>435</v>
      </c>
      <c r="Q377" s="303" t="s">
        <v>572</v>
      </c>
      <c r="R377" s="286" t="s">
        <v>437</v>
      </c>
      <c r="S377" s="259">
        <v>796</v>
      </c>
      <c r="T377" s="259" t="s">
        <v>438</v>
      </c>
      <c r="U377" s="259">
        <v>6</v>
      </c>
      <c r="V377" s="305">
        <v>357.14285714285711</v>
      </c>
      <c r="W377" s="306">
        <f t="shared" si="22"/>
        <v>2142.8571428571427</v>
      </c>
      <c r="X377" s="314">
        <f t="shared" si="23"/>
        <v>2400</v>
      </c>
      <c r="Y377" s="323"/>
      <c r="Z377" s="308">
        <v>2014</v>
      </c>
      <c r="AA377" s="259" t="s">
        <v>285</v>
      </c>
      <c r="AB377" s="309"/>
      <c r="AC377" s="310"/>
      <c r="AD377" s="311"/>
      <c r="AE377" s="320"/>
      <c r="AF377" s="320"/>
      <c r="AG377" s="317"/>
      <c r="AH377" s="320"/>
      <c r="AI377" s="320"/>
    </row>
    <row r="378" spans="1:35" s="321" customFormat="1" ht="76.5" x14ac:dyDescent="0.25">
      <c r="A378" s="286" t="s">
        <v>1463</v>
      </c>
      <c r="B378" s="301" t="s">
        <v>18</v>
      </c>
      <c r="C378" s="322" t="s">
        <v>702</v>
      </c>
      <c r="D378" s="262" t="s">
        <v>703</v>
      </c>
      <c r="E378" s="262"/>
      <c r="F378" s="262" t="s">
        <v>704</v>
      </c>
      <c r="G378" s="262"/>
      <c r="H378" s="262" t="s">
        <v>705</v>
      </c>
      <c r="I378" s="262"/>
      <c r="J378" s="276" t="s">
        <v>24</v>
      </c>
      <c r="K378" s="286">
        <v>0</v>
      </c>
      <c r="L378" s="276">
        <v>230000000</v>
      </c>
      <c r="M378" s="264" t="s">
        <v>20</v>
      </c>
      <c r="N378" s="302" t="s">
        <v>22</v>
      </c>
      <c r="O378" s="276" t="s">
        <v>434</v>
      </c>
      <c r="P378" s="302" t="s">
        <v>435</v>
      </c>
      <c r="Q378" s="303" t="s">
        <v>572</v>
      </c>
      <c r="R378" s="286" t="s">
        <v>437</v>
      </c>
      <c r="S378" s="259">
        <v>796</v>
      </c>
      <c r="T378" s="259" t="s">
        <v>438</v>
      </c>
      <c r="U378" s="259">
        <v>37</v>
      </c>
      <c r="V378" s="305">
        <v>644.73214285714278</v>
      </c>
      <c r="W378" s="306">
        <f t="shared" si="22"/>
        <v>23855.089285714283</v>
      </c>
      <c r="X378" s="314">
        <f t="shared" si="23"/>
        <v>26717.7</v>
      </c>
      <c r="Y378" s="323"/>
      <c r="Z378" s="308">
        <v>2014</v>
      </c>
      <c r="AA378" s="259" t="s">
        <v>285</v>
      </c>
      <c r="AB378" s="309"/>
      <c r="AC378" s="310"/>
      <c r="AD378" s="311"/>
      <c r="AE378" s="320"/>
      <c r="AF378" s="320"/>
      <c r="AG378" s="317"/>
      <c r="AH378" s="320"/>
      <c r="AI378" s="320"/>
    </row>
    <row r="379" spans="1:35" s="321" customFormat="1" ht="76.5" x14ac:dyDescent="0.25">
      <c r="A379" s="286" t="s">
        <v>1464</v>
      </c>
      <c r="B379" s="301" t="s">
        <v>18</v>
      </c>
      <c r="C379" s="322" t="s">
        <v>707</v>
      </c>
      <c r="D379" s="262" t="s">
        <v>708</v>
      </c>
      <c r="E379" s="262"/>
      <c r="F379" s="262" t="s">
        <v>709</v>
      </c>
      <c r="G379" s="262"/>
      <c r="H379" s="262" t="s">
        <v>710</v>
      </c>
      <c r="I379" s="262"/>
      <c r="J379" s="276" t="s">
        <v>24</v>
      </c>
      <c r="K379" s="286">
        <v>0</v>
      </c>
      <c r="L379" s="276">
        <v>230000000</v>
      </c>
      <c r="M379" s="264" t="s">
        <v>20</v>
      </c>
      <c r="N379" s="302" t="s">
        <v>22</v>
      </c>
      <c r="O379" s="276" t="s">
        <v>434</v>
      </c>
      <c r="P379" s="302" t="s">
        <v>435</v>
      </c>
      <c r="Q379" s="303" t="s">
        <v>572</v>
      </c>
      <c r="R379" s="286" t="s">
        <v>437</v>
      </c>
      <c r="S379" s="259">
        <v>796</v>
      </c>
      <c r="T379" s="259" t="s">
        <v>438</v>
      </c>
      <c r="U379" s="259">
        <v>530</v>
      </c>
      <c r="V379" s="305">
        <v>1641.6249999999998</v>
      </c>
      <c r="W379" s="306">
        <f t="shared" si="22"/>
        <v>870061.24999999988</v>
      </c>
      <c r="X379" s="314">
        <f t="shared" si="23"/>
        <v>974468.6</v>
      </c>
      <c r="Y379" s="323"/>
      <c r="Z379" s="308">
        <v>2014</v>
      </c>
      <c r="AA379" s="259" t="s">
        <v>285</v>
      </c>
      <c r="AB379" s="309"/>
      <c r="AC379" s="310"/>
      <c r="AD379" s="311"/>
      <c r="AE379" s="320"/>
      <c r="AF379" s="320"/>
      <c r="AG379" s="317"/>
      <c r="AH379" s="320"/>
      <c r="AI379" s="320"/>
    </row>
    <row r="380" spans="1:35" s="321" customFormat="1" ht="76.5" x14ac:dyDescent="0.25">
      <c r="A380" s="286" t="s">
        <v>1465</v>
      </c>
      <c r="B380" s="301" t="s">
        <v>18</v>
      </c>
      <c r="C380" s="260" t="s">
        <v>712</v>
      </c>
      <c r="D380" s="262" t="s">
        <v>713</v>
      </c>
      <c r="E380" s="262"/>
      <c r="F380" s="262" t="s">
        <v>714</v>
      </c>
      <c r="G380" s="262"/>
      <c r="H380" s="262" t="s">
        <v>715</v>
      </c>
      <c r="I380" s="262"/>
      <c r="J380" s="276" t="s">
        <v>24</v>
      </c>
      <c r="K380" s="286">
        <v>0</v>
      </c>
      <c r="L380" s="276">
        <v>230000000</v>
      </c>
      <c r="M380" s="264" t="s">
        <v>20</v>
      </c>
      <c r="N380" s="302" t="s">
        <v>22</v>
      </c>
      <c r="O380" s="276" t="s">
        <v>434</v>
      </c>
      <c r="P380" s="302" t="s">
        <v>435</v>
      </c>
      <c r="Q380" s="303" t="s">
        <v>572</v>
      </c>
      <c r="R380" s="286" t="s">
        <v>437</v>
      </c>
      <c r="S380" s="259">
        <v>796</v>
      </c>
      <c r="T380" s="259" t="s">
        <v>438</v>
      </c>
      <c r="U380" s="259">
        <v>3</v>
      </c>
      <c r="V380" s="305">
        <v>56249.999999999993</v>
      </c>
      <c r="W380" s="306">
        <f t="shared" si="22"/>
        <v>168749.99999999997</v>
      </c>
      <c r="X380" s="314">
        <f t="shared" si="23"/>
        <v>188999.99999999997</v>
      </c>
      <c r="Y380" s="323"/>
      <c r="Z380" s="308">
        <v>2014</v>
      </c>
      <c r="AA380" s="259" t="s">
        <v>285</v>
      </c>
      <c r="AB380" s="309"/>
      <c r="AC380" s="310"/>
      <c r="AD380" s="311"/>
      <c r="AE380" s="320"/>
      <c r="AF380" s="320"/>
      <c r="AG380" s="317"/>
      <c r="AH380" s="320"/>
      <c r="AI380" s="320"/>
    </row>
    <row r="381" spans="1:35" s="321" customFormat="1" ht="165.75" x14ac:dyDescent="0.25">
      <c r="A381" s="286" t="s">
        <v>1466</v>
      </c>
      <c r="B381" s="301" t="s">
        <v>18</v>
      </c>
      <c r="C381" s="260" t="s">
        <v>717</v>
      </c>
      <c r="D381" s="262" t="s">
        <v>718</v>
      </c>
      <c r="E381" s="262"/>
      <c r="F381" s="262" t="s">
        <v>719</v>
      </c>
      <c r="G381" s="262"/>
      <c r="H381" s="262" t="s">
        <v>720</v>
      </c>
      <c r="I381" s="262"/>
      <c r="J381" s="276" t="s">
        <v>24</v>
      </c>
      <c r="K381" s="286">
        <v>0</v>
      </c>
      <c r="L381" s="276">
        <v>230000000</v>
      </c>
      <c r="M381" s="264" t="s">
        <v>20</v>
      </c>
      <c r="N381" s="302" t="s">
        <v>22</v>
      </c>
      <c r="O381" s="276" t="s">
        <v>434</v>
      </c>
      <c r="P381" s="302" t="s">
        <v>435</v>
      </c>
      <c r="Q381" s="303" t="s">
        <v>572</v>
      </c>
      <c r="R381" s="286" t="s">
        <v>437</v>
      </c>
      <c r="S381" s="259">
        <v>796</v>
      </c>
      <c r="T381" s="259" t="s">
        <v>438</v>
      </c>
      <c r="U381" s="259">
        <v>25</v>
      </c>
      <c r="V381" s="305">
        <v>295</v>
      </c>
      <c r="W381" s="306">
        <f t="shared" si="22"/>
        <v>7375</v>
      </c>
      <c r="X381" s="314">
        <f t="shared" si="23"/>
        <v>8260</v>
      </c>
      <c r="Y381" s="323"/>
      <c r="Z381" s="308">
        <v>2014</v>
      </c>
      <c r="AA381" s="259" t="s">
        <v>285</v>
      </c>
      <c r="AB381" s="309"/>
      <c r="AC381" s="310"/>
      <c r="AD381" s="311"/>
      <c r="AE381" s="320"/>
      <c r="AF381" s="320"/>
      <c r="AG381" s="320"/>
      <c r="AH381" s="320"/>
      <c r="AI381" s="320"/>
    </row>
    <row r="382" spans="1:35" s="321" customFormat="1" ht="89.25" x14ac:dyDescent="0.25">
      <c r="A382" s="286" t="s">
        <v>1467</v>
      </c>
      <c r="B382" s="301" t="s">
        <v>18</v>
      </c>
      <c r="C382" s="260" t="s">
        <v>722</v>
      </c>
      <c r="D382" s="262" t="s">
        <v>718</v>
      </c>
      <c r="E382" s="262" t="s">
        <v>718</v>
      </c>
      <c r="F382" s="262" t="s">
        <v>723</v>
      </c>
      <c r="G382" s="262" t="s">
        <v>724</v>
      </c>
      <c r="H382" s="262" t="s">
        <v>725</v>
      </c>
      <c r="I382" s="262"/>
      <c r="J382" s="276" t="s">
        <v>24</v>
      </c>
      <c r="K382" s="286">
        <v>0</v>
      </c>
      <c r="L382" s="276">
        <v>230000000</v>
      </c>
      <c r="M382" s="264" t="s">
        <v>20</v>
      </c>
      <c r="N382" s="302" t="s">
        <v>22</v>
      </c>
      <c r="O382" s="276" t="s">
        <v>434</v>
      </c>
      <c r="P382" s="302" t="s">
        <v>435</v>
      </c>
      <c r="Q382" s="303" t="s">
        <v>572</v>
      </c>
      <c r="R382" s="286" t="s">
        <v>437</v>
      </c>
      <c r="S382" s="259">
        <v>796</v>
      </c>
      <c r="T382" s="259" t="s">
        <v>438</v>
      </c>
      <c r="U382" s="259">
        <v>17</v>
      </c>
      <c r="V382" s="305">
        <v>744</v>
      </c>
      <c r="W382" s="306">
        <f t="shared" si="22"/>
        <v>12648</v>
      </c>
      <c r="X382" s="314">
        <f t="shared" si="23"/>
        <v>14165.760000000002</v>
      </c>
      <c r="Y382" s="323"/>
      <c r="Z382" s="308">
        <v>2014</v>
      </c>
      <c r="AA382" s="259" t="s">
        <v>285</v>
      </c>
      <c r="AB382" s="309"/>
      <c r="AC382" s="310"/>
      <c r="AD382" s="311"/>
      <c r="AE382" s="320"/>
      <c r="AF382" s="320"/>
      <c r="AG382" s="320"/>
      <c r="AH382" s="320"/>
      <c r="AI382" s="320"/>
    </row>
    <row r="383" spans="1:35" s="321" customFormat="1" ht="76.5" x14ac:dyDescent="0.25">
      <c r="A383" s="286" t="s">
        <v>1468</v>
      </c>
      <c r="B383" s="301" t="s">
        <v>18</v>
      </c>
      <c r="C383" s="260" t="s">
        <v>727</v>
      </c>
      <c r="D383" s="262" t="s">
        <v>728</v>
      </c>
      <c r="E383" s="262"/>
      <c r="F383" s="262" t="s">
        <v>729</v>
      </c>
      <c r="G383" s="262"/>
      <c r="H383" s="262" t="s">
        <v>730</v>
      </c>
      <c r="I383" s="262"/>
      <c r="J383" s="276" t="s">
        <v>24</v>
      </c>
      <c r="K383" s="286">
        <v>0</v>
      </c>
      <c r="L383" s="276">
        <v>230000000</v>
      </c>
      <c r="M383" s="264" t="s">
        <v>20</v>
      </c>
      <c r="N383" s="302" t="s">
        <v>22</v>
      </c>
      <c r="O383" s="276" t="s">
        <v>434</v>
      </c>
      <c r="P383" s="302" t="s">
        <v>435</v>
      </c>
      <c r="Q383" s="303" t="s">
        <v>572</v>
      </c>
      <c r="R383" s="286" t="s">
        <v>437</v>
      </c>
      <c r="S383" s="259">
        <v>796</v>
      </c>
      <c r="T383" s="259" t="s">
        <v>438</v>
      </c>
      <c r="U383" s="259">
        <v>3</v>
      </c>
      <c r="V383" s="305">
        <v>77608.705357142855</v>
      </c>
      <c r="W383" s="306">
        <f t="shared" si="22"/>
        <v>232826.11607142858</v>
      </c>
      <c r="X383" s="314">
        <f t="shared" si="23"/>
        <v>260765.25000000003</v>
      </c>
      <c r="Y383" s="323"/>
      <c r="Z383" s="308">
        <v>2014</v>
      </c>
      <c r="AA383" s="259" t="s">
        <v>285</v>
      </c>
      <c r="AB383" s="309"/>
      <c r="AC383" s="310"/>
      <c r="AD383" s="311"/>
      <c r="AE383" s="320"/>
      <c r="AF383" s="320"/>
      <c r="AG383" s="320"/>
      <c r="AH383" s="320"/>
      <c r="AI383" s="320"/>
    </row>
    <row r="384" spans="1:35" s="321" customFormat="1" ht="51" x14ac:dyDescent="0.25">
      <c r="A384" s="286" t="s">
        <v>1469</v>
      </c>
      <c r="B384" s="301" t="s">
        <v>18</v>
      </c>
      <c r="C384" s="260" t="s">
        <v>732</v>
      </c>
      <c r="D384" s="262" t="s">
        <v>733</v>
      </c>
      <c r="E384" s="262"/>
      <c r="F384" s="262" t="s">
        <v>734</v>
      </c>
      <c r="G384" s="262"/>
      <c r="H384" s="262" t="s">
        <v>735</v>
      </c>
      <c r="I384" s="262"/>
      <c r="J384" s="276" t="s">
        <v>23</v>
      </c>
      <c r="K384" s="286">
        <v>0</v>
      </c>
      <c r="L384" s="276">
        <v>230000000</v>
      </c>
      <c r="M384" s="264" t="s">
        <v>20</v>
      </c>
      <c r="N384" s="302" t="s">
        <v>22</v>
      </c>
      <c r="O384" s="276" t="s">
        <v>434</v>
      </c>
      <c r="P384" s="302" t="s">
        <v>435</v>
      </c>
      <c r="Q384" s="303" t="s">
        <v>591</v>
      </c>
      <c r="R384" s="286" t="s">
        <v>437</v>
      </c>
      <c r="S384" s="259">
        <v>796</v>
      </c>
      <c r="T384" s="259" t="s">
        <v>438</v>
      </c>
      <c r="U384" s="259">
        <v>48</v>
      </c>
      <c r="V384" s="305">
        <v>22</v>
      </c>
      <c r="W384" s="306">
        <v>1056</v>
      </c>
      <c r="X384" s="314">
        <v>1182.72</v>
      </c>
      <c r="Y384" s="323"/>
      <c r="Z384" s="308">
        <v>2014</v>
      </c>
      <c r="AA384" s="259" t="s">
        <v>285</v>
      </c>
      <c r="AB384" s="309"/>
      <c r="AC384" s="310"/>
      <c r="AD384" s="311"/>
      <c r="AE384" s="320"/>
      <c r="AF384" s="320"/>
      <c r="AG384" s="320"/>
      <c r="AH384" s="320"/>
      <c r="AI384" s="320"/>
    </row>
    <row r="385" spans="1:35" s="321" customFormat="1" ht="51" x14ac:dyDescent="0.25">
      <c r="A385" s="286" t="s">
        <v>1470</v>
      </c>
      <c r="B385" s="301" t="s">
        <v>18</v>
      </c>
      <c r="C385" s="260" t="s">
        <v>737</v>
      </c>
      <c r="D385" s="262" t="s">
        <v>733</v>
      </c>
      <c r="E385" s="262"/>
      <c r="F385" s="262" t="s">
        <v>738</v>
      </c>
      <c r="G385" s="262"/>
      <c r="H385" s="262" t="s">
        <v>739</v>
      </c>
      <c r="I385" s="262"/>
      <c r="J385" s="276" t="s">
        <v>23</v>
      </c>
      <c r="K385" s="286">
        <v>0</v>
      </c>
      <c r="L385" s="276">
        <v>230000000</v>
      </c>
      <c r="M385" s="264" t="s">
        <v>20</v>
      </c>
      <c r="N385" s="302" t="s">
        <v>22</v>
      </c>
      <c r="O385" s="276" t="s">
        <v>434</v>
      </c>
      <c r="P385" s="302" t="s">
        <v>435</v>
      </c>
      <c r="Q385" s="303" t="s">
        <v>591</v>
      </c>
      <c r="R385" s="286" t="s">
        <v>437</v>
      </c>
      <c r="S385" s="259">
        <v>796</v>
      </c>
      <c r="T385" s="259" t="s">
        <v>438</v>
      </c>
      <c r="U385" s="259">
        <v>40</v>
      </c>
      <c r="V385" s="305">
        <v>491.48214285714283</v>
      </c>
      <c r="W385" s="306">
        <v>19659.285714285714</v>
      </c>
      <c r="X385" s="314">
        <v>22018.400000000001</v>
      </c>
      <c r="Y385" s="323"/>
      <c r="Z385" s="308">
        <v>2014</v>
      </c>
      <c r="AA385" s="259" t="s">
        <v>285</v>
      </c>
      <c r="AB385" s="309"/>
      <c r="AC385" s="310"/>
      <c r="AD385" s="311"/>
      <c r="AE385" s="320"/>
      <c r="AF385" s="320"/>
      <c r="AG385" s="320"/>
      <c r="AH385" s="320"/>
      <c r="AI385" s="320"/>
    </row>
    <row r="386" spans="1:35" s="321" customFormat="1" ht="51" x14ac:dyDescent="0.25">
      <c r="A386" s="286" t="s">
        <v>1471</v>
      </c>
      <c r="B386" s="301" t="s">
        <v>18</v>
      </c>
      <c r="C386" s="260" t="s">
        <v>741</v>
      </c>
      <c r="D386" s="262" t="s">
        <v>733</v>
      </c>
      <c r="E386" s="262"/>
      <c r="F386" s="262" t="s">
        <v>742</v>
      </c>
      <c r="G386" s="262"/>
      <c r="H386" s="262" t="s">
        <v>743</v>
      </c>
      <c r="I386" s="262"/>
      <c r="J386" s="276" t="s">
        <v>23</v>
      </c>
      <c r="K386" s="286">
        <v>0</v>
      </c>
      <c r="L386" s="276">
        <v>230000000</v>
      </c>
      <c r="M386" s="264" t="s">
        <v>20</v>
      </c>
      <c r="N386" s="302" t="s">
        <v>22</v>
      </c>
      <c r="O386" s="276" t="s">
        <v>434</v>
      </c>
      <c r="P386" s="302" t="s">
        <v>435</v>
      </c>
      <c r="Q386" s="303" t="s">
        <v>591</v>
      </c>
      <c r="R386" s="286" t="s">
        <v>437</v>
      </c>
      <c r="S386" s="259">
        <v>796</v>
      </c>
      <c r="T386" s="259" t="s">
        <v>438</v>
      </c>
      <c r="U386" s="259">
        <v>50</v>
      </c>
      <c r="V386" s="305">
        <v>1481</v>
      </c>
      <c r="W386" s="306">
        <v>74050</v>
      </c>
      <c r="X386" s="314">
        <v>82936.000000000015</v>
      </c>
      <c r="Y386" s="323"/>
      <c r="Z386" s="308">
        <v>2014</v>
      </c>
      <c r="AA386" s="259" t="s">
        <v>285</v>
      </c>
      <c r="AB386" s="309"/>
      <c r="AC386" s="310"/>
      <c r="AD386" s="311"/>
      <c r="AE386" s="320"/>
      <c r="AF386" s="320"/>
      <c r="AG386" s="320"/>
      <c r="AH386" s="320"/>
      <c r="AI386" s="320"/>
    </row>
    <row r="387" spans="1:35" s="321" customFormat="1" ht="51" x14ac:dyDescent="0.25">
      <c r="A387" s="286" t="s">
        <v>1472</v>
      </c>
      <c r="B387" s="301" t="s">
        <v>18</v>
      </c>
      <c r="C387" s="260" t="s">
        <v>745</v>
      </c>
      <c r="D387" s="262" t="s">
        <v>733</v>
      </c>
      <c r="E387" s="262"/>
      <c r="F387" s="262" t="s">
        <v>746</v>
      </c>
      <c r="G387" s="262"/>
      <c r="H387" s="262" t="s">
        <v>747</v>
      </c>
      <c r="I387" s="262"/>
      <c r="J387" s="276" t="s">
        <v>23</v>
      </c>
      <c r="K387" s="286">
        <v>0</v>
      </c>
      <c r="L387" s="276">
        <v>230000000</v>
      </c>
      <c r="M387" s="264" t="s">
        <v>20</v>
      </c>
      <c r="N387" s="302" t="s">
        <v>22</v>
      </c>
      <c r="O387" s="276" t="s">
        <v>434</v>
      </c>
      <c r="P387" s="302" t="s">
        <v>435</v>
      </c>
      <c r="Q387" s="303" t="s">
        <v>591</v>
      </c>
      <c r="R387" s="286" t="s">
        <v>437</v>
      </c>
      <c r="S387" s="259">
        <v>796</v>
      </c>
      <c r="T387" s="259" t="s">
        <v>438</v>
      </c>
      <c r="U387" s="259">
        <v>22</v>
      </c>
      <c r="V387" s="305">
        <v>1481</v>
      </c>
      <c r="W387" s="306">
        <v>32582</v>
      </c>
      <c r="X387" s="314">
        <v>36491.840000000004</v>
      </c>
      <c r="Y387" s="323"/>
      <c r="Z387" s="308">
        <v>2014</v>
      </c>
      <c r="AA387" s="259" t="s">
        <v>285</v>
      </c>
      <c r="AB387" s="309"/>
      <c r="AC387" s="310"/>
      <c r="AD387" s="311"/>
      <c r="AE387" s="320"/>
      <c r="AF387" s="320"/>
      <c r="AG387" s="320"/>
      <c r="AH387" s="320"/>
      <c r="AI387" s="320"/>
    </row>
    <row r="388" spans="1:35" s="321" customFormat="1" ht="51" x14ac:dyDescent="0.25">
      <c r="A388" s="286" t="s">
        <v>1473</v>
      </c>
      <c r="B388" s="301" t="s">
        <v>18</v>
      </c>
      <c r="C388" s="260" t="s">
        <v>749</v>
      </c>
      <c r="D388" s="262" t="s">
        <v>733</v>
      </c>
      <c r="E388" s="262"/>
      <c r="F388" s="262" t="s">
        <v>750</v>
      </c>
      <c r="G388" s="262"/>
      <c r="H388" s="262" t="s">
        <v>751</v>
      </c>
      <c r="I388" s="262"/>
      <c r="J388" s="276" t="s">
        <v>23</v>
      </c>
      <c r="K388" s="286">
        <v>0</v>
      </c>
      <c r="L388" s="276">
        <v>230000000</v>
      </c>
      <c r="M388" s="264" t="s">
        <v>20</v>
      </c>
      <c r="N388" s="302" t="s">
        <v>22</v>
      </c>
      <c r="O388" s="276" t="s">
        <v>434</v>
      </c>
      <c r="P388" s="302" t="s">
        <v>435</v>
      </c>
      <c r="Q388" s="303" t="s">
        <v>591</v>
      </c>
      <c r="R388" s="286" t="s">
        <v>437</v>
      </c>
      <c r="S388" s="259">
        <v>796</v>
      </c>
      <c r="T388" s="259" t="s">
        <v>438</v>
      </c>
      <c r="U388" s="259">
        <v>12</v>
      </c>
      <c r="V388" s="305">
        <v>1613.4642857142856</v>
      </c>
      <c r="W388" s="306">
        <v>19361.571428571428</v>
      </c>
      <c r="X388" s="314">
        <v>21684.959999999999</v>
      </c>
      <c r="Y388" s="323"/>
      <c r="Z388" s="308">
        <v>2014</v>
      </c>
      <c r="AA388" s="259" t="s">
        <v>285</v>
      </c>
      <c r="AB388" s="309"/>
      <c r="AC388" s="310"/>
      <c r="AD388" s="311"/>
      <c r="AE388" s="320"/>
      <c r="AF388" s="320"/>
      <c r="AG388" s="320"/>
      <c r="AH388" s="320"/>
      <c r="AI388" s="320"/>
    </row>
    <row r="389" spans="1:35" s="321" customFormat="1" ht="51" x14ac:dyDescent="0.25">
      <c r="A389" s="286" t="s">
        <v>1474</v>
      </c>
      <c r="B389" s="301" t="s">
        <v>18</v>
      </c>
      <c r="C389" s="260" t="s">
        <v>753</v>
      </c>
      <c r="D389" s="262" t="s">
        <v>733</v>
      </c>
      <c r="E389" s="262"/>
      <c r="F389" s="262" t="s">
        <v>754</v>
      </c>
      <c r="G389" s="262"/>
      <c r="H389" s="262" t="s">
        <v>755</v>
      </c>
      <c r="I389" s="262"/>
      <c r="J389" s="276" t="s">
        <v>23</v>
      </c>
      <c r="K389" s="286">
        <v>0</v>
      </c>
      <c r="L389" s="276">
        <v>230000000</v>
      </c>
      <c r="M389" s="264" t="s">
        <v>20</v>
      </c>
      <c r="N389" s="302" t="s">
        <v>22</v>
      </c>
      <c r="O389" s="276" t="s">
        <v>434</v>
      </c>
      <c r="P389" s="302" t="s">
        <v>435</v>
      </c>
      <c r="Q389" s="303" t="s">
        <v>591</v>
      </c>
      <c r="R389" s="286" t="s">
        <v>437</v>
      </c>
      <c r="S389" s="259">
        <v>796</v>
      </c>
      <c r="T389" s="259" t="s">
        <v>438</v>
      </c>
      <c r="U389" s="259">
        <v>22</v>
      </c>
      <c r="V389" s="305">
        <v>1613.4642857142856</v>
      </c>
      <c r="W389" s="306">
        <v>35496.214285714283</v>
      </c>
      <c r="X389" s="314">
        <v>39755.760000000002</v>
      </c>
      <c r="Y389" s="323"/>
      <c r="Z389" s="308">
        <v>2014</v>
      </c>
      <c r="AA389" s="259" t="s">
        <v>285</v>
      </c>
      <c r="AB389" s="309"/>
      <c r="AC389" s="310"/>
      <c r="AD389" s="311"/>
      <c r="AE389" s="320"/>
      <c r="AF389" s="320"/>
      <c r="AG389" s="320"/>
      <c r="AH389" s="320"/>
      <c r="AI389" s="320"/>
    </row>
    <row r="390" spans="1:35" s="321" customFormat="1" ht="51" x14ac:dyDescent="0.25">
      <c r="A390" s="286" t="s">
        <v>1475</v>
      </c>
      <c r="B390" s="301" t="s">
        <v>18</v>
      </c>
      <c r="C390" s="260" t="s">
        <v>757</v>
      </c>
      <c r="D390" s="262" t="s">
        <v>733</v>
      </c>
      <c r="E390" s="262"/>
      <c r="F390" s="262" t="s">
        <v>758</v>
      </c>
      <c r="G390" s="262"/>
      <c r="H390" s="262" t="s">
        <v>759</v>
      </c>
      <c r="I390" s="262"/>
      <c r="J390" s="276" t="s">
        <v>23</v>
      </c>
      <c r="K390" s="286">
        <v>0</v>
      </c>
      <c r="L390" s="276">
        <v>230000000</v>
      </c>
      <c r="M390" s="264" t="s">
        <v>20</v>
      </c>
      <c r="N390" s="302" t="s">
        <v>22</v>
      </c>
      <c r="O390" s="276" t="s">
        <v>434</v>
      </c>
      <c r="P390" s="302" t="s">
        <v>435</v>
      </c>
      <c r="Q390" s="303" t="s">
        <v>591</v>
      </c>
      <c r="R390" s="286" t="s">
        <v>437</v>
      </c>
      <c r="S390" s="259">
        <v>796</v>
      </c>
      <c r="T390" s="259" t="s">
        <v>438</v>
      </c>
      <c r="U390" s="259">
        <v>30</v>
      </c>
      <c r="V390" s="305">
        <v>1582.6874999999998</v>
      </c>
      <c r="W390" s="306">
        <v>47480.624999999993</v>
      </c>
      <c r="X390" s="314">
        <v>53178.299999999996</v>
      </c>
      <c r="Y390" s="323"/>
      <c r="Z390" s="308">
        <v>2014</v>
      </c>
      <c r="AA390" s="259" t="s">
        <v>285</v>
      </c>
      <c r="AB390" s="309"/>
      <c r="AC390" s="310"/>
      <c r="AD390" s="311"/>
      <c r="AE390" s="320"/>
      <c r="AF390" s="320"/>
      <c r="AG390" s="320"/>
      <c r="AH390" s="320"/>
      <c r="AI390" s="320"/>
    </row>
    <row r="391" spans="1:35" s="321" customFormat="1" ht="51" x14ac:dyDescent="0.25">
      <c r="A391" s="286" t="s">
        <v>1476</v>
      </c>
      <c r="B391" s="301" t="s">
        <v>18</v>
      </c>
      <c r="C391" s="260" t="s">
        <v>761</v>
      </c>
      <c r="D391" s="262" t="s">
        <v>733</v>
      </c>
      <c r="E391" s="262"/>
      <c r="F391" s="262" t="s">
        <v>762</v>
      </c>
      <c r="G391" s="262"/>
      <c r="H391" s="262" t="s">
        <v>763</v>
      </c>
      <c r="I391" s="262"/>
      <c r="J391" s="276" t="s">
        <v>23</v>
      </c>
      <c r="K391" s="286">
        <v>0</v>
      </c>
      <c r="L391" s="276">
        <v>230000000</v>
      </c>
      <c r="M391" s="264" t="s">
        <v>20</v>
      </c>
      <c r="N391" s="302" t="s">
        <v>22</v>
      </c>
      <c r="O391" s="276" t="s">
        <v>434</v>
      </c>
      <c r="P391" s="302" t="s">
        <v>435</v>
      </c>
      <c r="Q391" s="303" t="s">
        <v>591</v>
      </c>
      <c r="R391" s="286" t="s">
        <v>437</v>
      </c>
      <c r="S391" s="259">
        <v>796</v>
      </c>
      <c r="T391" s="259" t="s">
        <v>438</v>
      </c>
      <c r="U391" s="259">
        <v>22</v>
      </c>
      <c r="V391" s="305">
        <v>1613.4642857142856</v>
      </c>
      <c r="W391" s="306">
        <v>35496.214285714283</v>
      </c>
      <c r="X391" s="314">
        <v>39755.760000000002</v>
      </c>
      <c r="Y391" s="323"/>
      <c r="Z391" s="308">
        <v>2014</v>
      </c>
      <c r="AA391" s="259" t="s">
        <v>285</v>
      </c>
      <c r="AB391" s="309"/>
      <c r="AC391" s="310"/>
      <c r="AD391" s="311"/>
      <c r="AE391" s="320"/>
      <c r="AF391" s="320"/>
      <c r="AG391" s="320"/>
      <c r="AH391" s="320"/>
      <c r="AI391" s="320"/>
    </row>
    <row r="392" spans="1:35" s="321" customFormat="1" ht="51" x14ac:dyDescent="0.25">
      <c r="A392" s="286" t="s">
        <v>1477</v>
      </c>
      <c r="B392" s="301" t="s">
        <v>18</v>
      </c>
      <c r="C392" s="260" t="s">
        <v>765</v>
      </c>
      <c r="D392" s="262" t="s">
        <v>733</v>
      </c>
      <c r="E392" s="262"/>
      <c r="F392" s="262" t="s">
        <v>766</v>
      </c>
      <c r="G392" s="262"/>
      <c r="H392" s="262" t="s">
        <v>767</v>
      </c>
      <c r="I392" s="262"/>
      <c r="J392" s="276" t="s">
        <v>23</v>
      </c>
      <c r="K392" s="286">
        <v>0</v>
      </c>
      <c r="L392" s="276">
        <v>230000000</v>
      </c>
      <c r="M392" s="264" t="s">
        <v>20</v>
      </c>
      <c r="N392" s="302" t="s">
        <v>22</v>
      </c>
      <c r="O392" s="276" t="s">
        <v>434</v>
      </c>
      <c r="P392" s="302" t="s">
        <v>435</v>
      </c>
      <c r="Q392" s="303" t="s">
        <v>591</v>
      </c>
      <c r="R392" s="286" t="s">
        <v>437</v>
      </c>
      <c r="S392" s="259">
        <v>796</v>
      </c>
      <c r="T392" s="259" t="s">
        <v>438</v>
      </c>
      <c r="U392" s="259">
        <v>40</v>
      </c>
      <c r="V392" s="305">
        <v>2383</v>
      </c>
      <c r="W392" s="306">
        <v>95320</v>
      </c>
      <c r="X392" s="314">
        <v>106758.40000000001</v>
      </c>
      <c r="Y392" s="323"/>
      <c r="Z392" s="308">
        <v>2014</v>
      </c>
      <c r="AA392" s="259" t="s">
        <v>285</v>
      </c>
      <c r="AB392" s="309"/>
      <c r="AC392" s="310"/>
      <c r="AD392" s="311"/>
      <c r="AE392" s="320"/>
      <c r="AF392" s="320"/>
      <c r="AG392" s="320"/>
      <c r="AH392" s="320"/>
      <c r="AI392" s="320"/>
    </row>
    <row r="393" spans="1:35" s="321" customFormat="1" ht="51" x14ac:dyDescent="0.25">
      <c r="A393" s="286" t="s">
        <v>1478</v>
      </c>
      <c r="B393" s="301" t="s">
        <v>18</v>
      </c>
      <c r="C393" s="260" t="s">
        <v>769</v>
      </c>
      <c r="D393" s="262" t="s">
        <v>733</v>
      </c>
      <c r="E393" s="262"/>
      <c r="F393" s="262" t="s">
        <v>770</v>
      </c>
      <c r="G393" s="262"/>
      <c r="H393" s="262" t="s">
        <v>771</v>
      </c>
      <c r="I393" s="262"/>
      <c r="J393" s="276" t="s">
        <v>23</v>
      </c>
      <c r="K393" s="286">
        <v>0</v>
      </c>
      <c r="L393" s="276">
        <v>230000000</v>
      </c>
      <c r="M393" s="264" t="s">
        <v>20</v>
      </c>
      <c r="N393" s="302" t="s">
        <v>22</v>
      </c>
      <c r="O393" s="276" t="s">
        <v>434</v>
      </c>
      <c r="P393" s="302" t="s">
        <v>435</v>
      </c>
      <c r="Q393" s="303" t="s">
        <v>591</v>
      </c>
      <c r="R393" s="286" t="s">
        <v>437</v>
      </c>
      <c r="S393" s="259">
        <v>796</v>
      </c>
      <c r="T393" s="259" t="s">
        <v>438</v>
      </c>
      <c r="U393" s="259">
        <v>40</v>
      </c>
      <c r="V393" s="305">
        <v>2759</v>
      </c>
      <c r="W393" s="306">
        <v>110360</v>
      </c>
      <c r="X393" s="314">
        <v>123603.20000000001</v>
      </c>
      <c r="Y393" s="323"/>
      <c r="Z393" s="308">
        <v>2014</v>
      </c>
      <c r="AA393" s="259" t="s">
        <v>285</v>
      </c>
      <c r="AB393" s="309"/>
      <c r="AC393" s="310"/>
      <c r="AD393" s="311"/>
      <c r="AE393" s="320"/>
      <c r="AF393" s="320"/>
      <c r="AG393" s="320"/>
      <c r="AH393" s="320"/>
      <c r="AI393" s="320"/>
    </row>
    <row r="394" spans="1:35" s="321" customFormat="1" ht="51" x14ac:dyDescent="0.25">
      <c r="A394" s="286" t="s">
        <v>1479</v>
      </c>
      <c r="B394" s="301" t="s">
        <v>18</v>
      </c>
      <c r="C394" s="260" t="s">
        <v>773</v>
      </c>
      <c r="D394" s="262" t="s">
        <v>733</v>
      </c>
      <c r="E394" s="262"/>
      <c r="F394" s="262" t="s">
        <v>774</v>
      </c>
      <c r="G394" s="262"/>
      <c r="H394" s="262" t="s">
        <v>775</v>
      </c>
      <c r="I394" s="262"/>
      <c r="J394" s="276" t="s">
        <v>23</v>
      </c>
      <c r="K394" s="286">
        <v>0</v>
      </c>
      <c r="L394" s="276">
        <v>230000000</v>
      </c>
      <c r="M394" s="264" t="s">
        <v>20</v>
      </c>
      <c r="N394" s="302" t="s">
        <v>22</v>
      </c>
      <c r="O394" s="276" t="s">
        <v>434</v>
      </c>
      <c r="P394" s="302" t="s">
        <v>435</v>
      </c>
      <c r="Q394" s="303" t="s">
        <v>591</v>
      </c>
      <c r="R394" s="286" t="s">
        <v>437</v>
      </c>
      <c r="S394" s="259">
        <v>796</v>
      </c>
      <c r="T394" s="259" t="s">
        <v>438</v>
      </c>
      <c r="U394" s="259">
        <v>31</v>
      </c>
      <c r="V394" s="305">
        <v>389.03571428571428</v>
      </c>
      <c r="W394" s="306">
        <v>12060.107142857143</v>
      </c>
      <c r="X394" s="314">
        <v>13507.320000000002</v>
      </c>
      <c r="Y394" s="323"/>
      <c r="Z394" s="308">
        <v>2014</v>
      </c>
      <c r="AA394" s="259" t="s">
        <v>285</v>
      </c>
      <c r="AB394" s="309"/>
      <c r="AC394" s="310"/>
      <c r="AD394" s="311"/>
      <c r="AE394" s="320"/>
      <c r="AF394" s="320"/>
      <c r="AG394" s="320"/>
      <c r="AH394" s="320"/>
      <c r="AI394" s="320"/>
    </row>
    <row r="395" spans="1:35" s="321" customFormat="1" ht="51" x14ac:dyDescent="0.25">
      <c r="A395" s="286" t="s">
        <v>1480</v>
      </c>
      <c r="B395" s="301" t="s">
        <v>18</v>
      </c>
      <c r="C395" s="260" t="s">
        <v>777</v>
      </c>
      <c r="D395" s="262" t="s">
        <v>733</v>
      </c>
      <c r="E395" s="262"/>
      <c r="F395" s="262" t="s">
        <v>778</v>
      </c>
      <c r="G395" s="262"/>
      <c r="H395" s="262" t="s">
        <v>779</v>
      </c>
      <c r="I395" s="262"/>
      <c r="J395" s="276" t="s">
        <v>23</v>
      </c>
      <c r="K395" s="286">
        <v>0</v>
      </c>
      <c r="L395" s="276">
        <v>230000000</v>
      </c>
      <c r="M395" s="264" t="s">
        <v>20</v>
      </c>
      <c r="N395" s="302" t="s">
        <v>22</v>
      </c>
      <c r="O395" s="276" t="s">
        <v>434</v>
      </c>
      <c r="P395" s="302" t="s">
        <v>435</v>
      </c>
      <c r="Q395" s="303" t="s">
        <v>591</v>
      </c>
      <c r="R395" s="286" t="s">
        <v>437</v>
      </c>
      <c r="S395" s="259">
        <v>796</v>
      </c>
      <c r="T395" s="259" t="s">
        <v>438</v>
      </c>
      <c r="U395" s="259">
        <v>31</v>
      </c>
      <c r="V395" s="305">
        <v>398.25892857142856</v>
      </c>
      <c r="W395" s="306">
        <v>12346.026785714284</v>
      </c>
      <c r="X395" s="314">
        <v>13827.55</v>
      </c>
      <c r="Y395" s="323"/>
      <c r="Z395" s="308">
        <v>2014</v>
      </c>
      <c r="AA395" s="259" t="s">
        <v>285</v>
      </c>
      <c r="AB395" s="309"/>
      <c r="AC395" s="310"/>
      <c r="AD395" s="311"/>
      <c r="AE395" s="320"/>
      <c r="AF395" s="320"/>
      <c r="AG395" s="320"/>
      <c r="AH395" s="320"/>
      <c r="AI395" s="320"/>
    </row>
    <row r="396" spans="1:35" s="321" customFormat="1" ht="51" x14ac:dyDescent="0.25">
      <c r="A396" s="286" t="s">
        <v>1481</v>
      </c>
      <c r="B396" s="301" t="s">
        <v>18</v>
      </c>
      <c r="C396" s="260" t="s">
        <v>781</v>
      </c>
      <c r="D396" s="262" t="s">
        <v>733</v>
      </c>
      <c r="E396" s="262"/>
      <c r="F396" s="262" t="s">
        <v>782</v>
      </c>
      <c r="G396" s="262"/>
      <c r="H396" s="262" t="s">
        <v>783</v>
      </c>
      <c r="I396" s="262"/>
      <c r="J396" s="276" t="s">
        <v>23</v>
      </c>
      <c r="K396" s="286">
        <v>0</v>
      </c>
      <c r="L396" s="276">
        <v>230000000</v>
      </c>
      <c r="M396" s="264" t="s">
        <v>20</v>
      </c>
      <c r="N396" s="302" t="s">
        <v>22</v>
      </c>
      <c r="O396" s="276" t="s">
        <v>434</v>
      </c>
      <c r="P396" s="302" t="s">
        <v>435</v>
      </c>
      <c r="Q396" s="303" t="s">
        <v>591</v>
      </c>
      <c r="R396" s="286" t="s">
        <v>437</v>
      </c>
      <c r="S396" s="259">
        <v>796</v>
      </c>
      <c r="T396" s="259" t="s">
        <v>438</v>
      </c>
      <c r="U396" s="259">
        <v>6</v>
      </c>
      <c r="V396" s="305">
        <v>446.42857142857139</v>
      </c>
      <c r="W396" s="306">
        <v>2678.5714285714284</v>
      </c>
      <c r="X396" s="314">
        <v>3000</v>
      </c>
      <c r="Y396" s="323"/>
      <c r="Z396" s="308">
        <v>2014</v>
      </c>
      <c r="AA396" s="259" t="s">
        <v>285</v>
      </c>
      <c r="AB396" s="309"/>
      <c r="AC396" s="310"/>
      <c r="AD396" s="311"/>
      <c r="AE396" s="320"/>
      <c r="AF396" s="320"/>
      <c r="AG396" s="320"/>
      <c r="AH396" s="320"/>
      <c r="AI396" s="320"/>
    </row>
    <row r="397" spans="1:35" s="321" customFormat="1" ht="51" x14ac:dyDescent="0.25">
      <c r="A397" s="286" t="s">
        <v>1482</v>
      </c>
      <c r="B397" s="301" t="s">
        <v>18</v>
      </c>
      <c r="C397" s="260" t="s">
        <v>781</v>
      </c>
      <c r="D397" s="262" t="s">
        <v>733</v>
      </c>
      <c r="E397" s="262"/>
      <c r="F397" s="262" t="s">
        <v>782</v>
      </c>
      <c r="G397" s="262"/>
      <c r="H397" s="262" t="s">
        <v>785</v>
      </c>
      <c r="I397" s="262"/>
      <c r="J397" s="276" t="s">
        <v>23</v>
      </c>
      <c r="K397" s="286">
        <v>0</v>
      </c>
      <c r="L397" s="276">
        <v>230000000</v>
      </c>
      <c r="M397" s="264" t="s">
        <v>20</v>
      </c>
      <c r="N397" s="302" t="s">
        <v>22</v>
      </c>
      <c r="O397" s="276" t="s">
        <v>434</v>
      </c>
      <c r="P397" s="302" t="s">
        <v>435</v>
      </c>
      <c r="Q397" s="303" t="s">
        <v>591</v>
      </c>
      <c r="R397" s="286" t="s">
        <v>437</v>
      </c>
      <c r="S397" s="259">
        <v>796</v>
      </c>
      <c r="T397" s="259" t="s">
        <v>438</v>
      </c>
      <c r="U397" s="259">
        <v>11</v>
      </c>
      <c r="V397" s="305">
        <v>714.28571428571422</v>
      </c>
      <c r="W397" s="306">
        <v>7857.1428571428569</v>
      </c>
      <c r="X397" s="314">
        <v>8800</v>
      </c>
      <c r="Y397" s="323"/>
      <c r="Z397" s="308">
        <v>2014</v>
      </c>
      <c r="AA397" s="259" t="s">
        <v>285</v>
      </c>
      <c r="AB397" s="309"/>
      <c r="AC397" s="310"/>
      <c r="AD397" s="311"/>
      <c r="AE397" s="320"/>
      <c r="AF397" s="320"/>
      <c r="AG397" s="320"/>
      <c r="AH397" s="320"/>
      <c r="AI397" s="320"/>
    </row>
    <row r="398" spans="1:35" s="321" customFormat="1" ht="51" x14ac:dyDescent="0.25">
      <c r="A398" s="286" t="s">
        <v>1483</v>
      </c>
      <c r="B398" s="301" t="s">
        <v>18</v>
      </c>
      <c r="C398" s="322" t="s">
        <v>787</v>
      </c>
      <c r="D398" s="262" t="s">
        <v>733</v>
      </c>
      <c r="E398" s="262"/>
      <c r="F398" s="262" t="s">
        <v>788</v>
      </c>
      <c r="G398" s="262"/>
      <c r="H398" s="262" t="s">
        <v>789</v>
      </c>
      <c r="I398" s="262"/>
      <c r="J398" s="276" t="s">
        <v>23</v>
      </c>
      <c r="K398" s="286">
        <v>0</v>
      </c>
      <c r="L398" s="276">
        <v>230000000</v>
      </c>
      <c r="M398" s="264" t="s">
        <v>20</v>
      </c>
      <c r="N398" s="302" t="s">
        <v>22</v>
      </c>
      <c r="O398" s="276" t="s">
        <v>434</v>
      </c>
      <c r="P398" s="302" t="s">
        <v>435</v>
      </c>
      <c r="Q398" s="303" t="s">
        <v>591</v>
      </c>
      <c r="R398" s="286" t="s">
        <v>437</v>
      </c>
      <c r="S398" s="259">
        <v>796</v>
      </c>
      <c r="T398" s="259" t="s">
        <v>438</v>
      </c>
      <c r="U398" s="259">
        <v>24</v>
      </c>
      <c r="V398" s="305">
        <v>10850.473214285714</v>
      </c>
      <c r="W398" s="306">
        <v>260411.35714285713</v>
      </c>
      <c r="X398" s="314">
        <v>291660.72000000003</v>
      </c>
      <c r="Y398" s="323"/>
      <c r="Z398" s="308">
        <v>2014</v>
      </c>
      <c r="AA398" s="259" t="s">
        <v>285</v>
      </c>
      <c r="AB398" s="309"/>
      <c r="AC398" s="310"/>
      <c r="AD398" s="311"/>
      <c r="AE398" s="320"/>
      <c r="AF398" s="320"/>
      <c r="AG398" s="320"/>
      <c r="AH398" s="320"/>
      <c r="AI398" s="320"/>
    </row>
    <row r="399" spans="1:35" s="321" customFormat="1" ht="51" x14ac:dyDescent="0.25">
      <c r="A399" s="286" t="s">
        <v>1484</v>
      </c>
      <c r="B399" s="301" t="s">
        <v>18</v>
      </c>
      <c r="C399" s="322" t="s">
        <v>791</v>
      </c>
      <c r="D399" s="262" t="s">
        <v>733</v>
      </c>
      <c r="E399" s="262"/>
      <c r="F399" s="262" t="s">
        <v>792</v>
      </c>
      <c r="G399" s="262"/>
      <c r="H399" s="262" t="s">
        <v>793</v>
      </c>
      <c r="I399" s="262"/>
      <c r="J399" s="276" t="s">
        <v>23</v>
      </c>
      <c r="K399" s="286">
        <v>0</v>
      </c>
      <c r="L399" s="276">
        <v>230000000</v>
      </c>
      <c r="M399" s="264" t="s">
        <v>20</v>
      </c>
      <c r="N399" s="302" t="s">
        <v>22</v>
      </c>
      <c r="O399" s="276" t="s">
        <v>434</v>
      </c>
      <c r="P399" s="302" t="s">
        <v>435</v>
      </c>
      <c r="Q399" s="303" t="s">
        <v>591</v>
      </c>
      <c r="R399" s="286" t="s">
        <v>437</v>
      </c>
      <c r="S399" s="259">
        <v>796</v>
      </c>
      <c r="T399" s="259" t="s">
        <v>438</v>
      </c>
      <c r="U399" s="259">
        <v>14</v>
      </c>
      <c r="V399" s="305">
        <v>13450.446428571428</v>
      </c>
      <c r="W399" s="306">
        <v>188306.25</v>
      </c>
      <c r="X399" s="314">
        <v>210903.00000000003</v>
      </c>
      <c r="Y399" s="323"/>
      <c r="Z399" s="308">
        <v>2014</v>
      </c>
      <c r="AA399" s="259" t="s">
        <v>285</v>
      </c>
      <c r="AB399" s="309"/>
      <c r="AC399" s="310"/>
      <c r="AD399" s="311"/>
      <c r="AE399" s="320"/>
      <c r="AF399" s="320"/>
      <c r="AG399" s="320"/>
      <c r="AH399" s="320"/>
      <c r="AI399" s="320"/>
    </row>
    <row r="400" spans="1:35" s="321" customFormat="1" ht="51" x14ac:dyDescent="0.25">
      <c r="A400" s="286" t="s">
        <v>1485</v>
      </c>
      <c r="B400" s="301" t="s">
        <v>18</v>
      </c>
      <c r="C400" s="322" t="s">
        <v>795</v>
      </c>
      <c r="D400" s="262" t="s">
        <v>733</v>
      </c>
      <c r="E400" s="262"/>
      <c r="F400" s="262" t="s">
        <v>796</v>
      </c>
      <c r="G400" s="262"/>
      <c r="H400" s="262" t="s">
        <v>797</v>
      </c>
      <c r="I400" s="262"/>
      <c r="J400" s="276" t="s">
        <v>23</v>
      </c>
      <c r="K400" s="286">
        <v>0</v>
      </c>
      <c r="L400" s="276">
        <v>230000000</v>
      </c>
      <c r="M400" s="264" t="s">
        <v>20</v>
      </c>
      <c r="N400" s="302" t="s">
        <v>22</v>
      </c>
      <c r="O400" s="276" t="s">
        <v>434</v>
      </c>
      <c r="P400" s="302" t="s">
        <v>435</v>
      </c>
      <c r="Q400" s="303" t="s">
        <v>591</v>
      </c>
      <c r="R400" s="286" t="s">
        <v>437</v>
      </c>
      <c r="S400" s="259">
        <v>796</v>
      </c>
      <c r="T400" s="259" t="s">
        <v>438</v>
      </c>
      <c r="U400" s="259">
        <v>9</v>
      </c>
      <c r="V400" s="305">
        <v>19469.5</v>
      </c>
      <c r="W400" s="306">
        <v>175225.5</v>
      </c>
      <c r="X400" s="314">
        <v>196252.56000000003</v>
      </c>
      <c r="Y400" s="323"/>
      <c r="Z400" s="308">
        <v>2014</v>
      </c>
      <c r="AA400" s="259" t="s">
        <v>285</v>
      </c>
      <c r="AB400" s="309"/>
      <c r="AC400" s="310"/>
      <c r="AD400" s="311"/>
      <c r="AE400" s="320"/>
      <c r="AF400" s="320"/>
      <c r="AG400" s="320"/>
      <c r="AH400" s="320"/>
      <c r="AI400" s="320"/>
    </row>
    <row r="401" spans="1:35" s="321" customFormat="1" ht="51" x14ac:dyDescent="0.25">
      <c r="A401" s="286" t="s">
        <v>1486</v>
      </c>
      <c r="B401" s="301" t="s">
        <v>18</v>
      </c>
      <c r="C401" s="322" t="s">
        <v>799</v>
      </c>
      <c r="D401" s="262" t="s">
        <v>733</v>
      </c>
      <c r="E401" s="262"/>
      <c r="F401" s="262" t="s">
        <v>800</v>
      </c>
      <c r="G401" s="262"/>
      <c r="H401" s="262" t="s">
        <v>801</v>
      </c>
      <c r="I401" s="262"/>
      <c r="J401" s="276" t="s">
        <v>23</v>
      </c>
      <c r="K401" s="286">
        <v>0</v>
      </c>
      <c r="L401" s="276">
        <v>230000000</v>
      </c>
      <c r="M401" s="264" t="s">
        <v>20</v>
      </c>
      <c r="N401" s="302" t="s">
        <v>22</v>
      </c>
      <c r="O401" s="276" t="s">
        <v>434</v>
      </c>
      <c r="P401" s="302" t="s">
        <v>435</v>
      </c>
      <c r="Q401" s="303" t="s">
        <v>591</v>
      </c>
      <c r="R401" s="286" t="s">
        <v>437</v>
      </c>
      <c r="S401" s="259">
        <v>796</v>
      </c>
      <c r="T401" s="259" t="s">
        <v>438</v>
      </c>
      <c r="U401" s="259">
        <v>9</v>
      </c>
      <c r="V401" s="305">
        <v>24132.401785714283</v>
      </c>
      <c r="W401" s="306">
        <v>217191.61607142855</v>
      </c>
      <c r="X401" s="314">
        <v>243254.61</v>
      </c>
      <c r="Y401" s="323"/>
      <c r="Z401" s="308">
        <v>2014</v>
      </c>
      <c r="AA401" s="259" t="s">
        <v>285</v>
      </c>
      <c r="AB401" s="309"/>
      <c r="AC401" s="310"/>
      <c r="AD401" s="311"/>
      <c r="AE401" s="320"/>
      <c r="AF401" s="320"/>
      <c r="AG401" s="320"/>
      <c r="AH401" s="320"/>
      <c r="AI401" s="320"/>
    </row>
    <row r="402" spans="1:35" s="321" customFormat="1" ht="51" x14ac:dyDescent="0.25">
      <c r="A402" s="286" t="s">
        <v>1487</v>
      </c>
      <c r="B402" s="301" t="s">
        <v>18</v>
      </c>
      <c r="C402" s="260" t="s">
        <v>803</v>
      </c>
      <c r="D402" s="262" t="s">
        <v>733</v>
      </c>
      <c r="E402" s="262"/>
      <c r="F402" s="262" t="s">
        <v>804</v>
      </c>
      <c r="G402" s="262"/>
      <c r="H402" s="262" t="s">
        <v>805</v>
      </c>
      <c r="I402" s="262"/>
      <c r="J402" s="276" t="s">
        <v>23</v>
      </c>
      <c r="K402" s="286">
        <v>0</v>
      </c>
      <c r="L402" s="276">
        <v>230000000</v>
      </c>
      <c r="M402" s="264" t="s">
        <v>20</v>
      </c>
      <c r="N402" s="302" t="s">
        <v>22</v>
      </c>
      <c r="O402" s="276" t="s">
        <v>434</v>
      </c>
      <c r="P402" s="302" t="s">
        <v>435</v>
      </c>
      <c r="Q402" s="303" t="s">
        <v>591</v>
      </c>
      <c r="R402" s="286" t="s">
        <v>437</v>
      </c>
      <c r="S402" s="259">
        <v>796</v>
      </c>
      <c r="T402" s="259" t="s">
        <v>806</v>
      </c>
      <c r="U402" s="259">
        <v>5</v>
      </c>
      <c r="V402" s="305">
        <v>5289.0267857142853</v>
      </c>
      <c r="W402" s="306">
        <v>26445.133928571428</v>
      </c>
      <c r="X402" s="314">
        <v>29618.550000000003</v>
      </c>
      <c r="Y402" s="323"/>
      <c r="Z402" s="308">
        <v>2014</v>
      </c>
      <c r="AA402" s="259" t="s">
        <v>285</v>
      </c>
      <c r="AB402" s="309"/>
      <c r="AC402" s="310"/>
      <c r="AD402" s="311"/>
      <c r="AE402" s="320"/>
      <c r="AF402" s="320"/>
      <c r="AG402" s="320"/>
      <c r="AH402" s="320"/>
      <c r="AI402" s="320"/>
    </row>
    <row r="403" spans="1:35" s="321" customFormat="1" ht="51" x14ac:dyDescent="0.25">
      <c r="A403" s="286" t="s">
        <v>1488</v>
      </c>
      <c r="B403" s="301" t="s">
        <v>18</v>
      </c>
      <c r="C403" s="260" t="s">
        <v>808</v>
      </c>
      <c r="D403" s="262" t="s">
        <v>809</v>
      </c>
      <c r="E403" s="262"/>
      <c r="F403" s="262" t="s">
        <v>810</v>
      </c>
      <c r="G403" s="262"/>
      <c r="H403" s="262" t="s">
        <v>811</v>
      </c>
      <c r="I403" s="262"/>
      <c r="J403" s="276" t="s">
        <v>23</v>
      </c>
      <c r="K403" s="286">
        <v>0</v>
      </c>
      <c r="L403" s="276">
        <v>230000000</v>
      </c>
      <c r="M403" s="264" t="s">
        <v>20</v>
      </c>
      <c r="N403" s="302" t="s">
        <v>22</v>
      </c>
      <c r="O403" s="276" t="s">
        <v>434</v>
      </c>
      <c r="P403" s="302" t="s">
        <v>435</v>
      </c>
      <c r="Q403" s="303" t="s">
        <v>591</v>
      </c>
      <c r="R403" s="286" t="s">
        <v>437</v>
      </c>
      <c r="S403" s="259">
        <v>796</v>
      </c>
      <c r="T403" s="259" t="s">
        <v>438</v>
      </c>
      <c r="U403" s="259">
        <v>52</v>
      </c>
      <c r="V403" s="305">
        <v>132</v>
      </c>
      <c r="W403" s="306">
        <v>6864</v>
      </c>
      <c r="X403" s="314">
        <v>7687.68</v>
      </c>
      <c r="Y403" s="323"/>
      <c r="Z403" s="308">
        <v>2014</v>
      </c>
      <c r="AA403" s="259" t="s">
        <v>285</v>
      </c>
      <c r="AB403" s="309"/>
      <c r="AC403" s="310"/>
      <c r="AD403" s="311"/>
      <c r="AE403" s="320"/>
      <c r="AF403" s="320"/>
      <c r="AG403" s="320"/>
      <c r="AH403" s="320"/>
      <c r="AI403" s="320"/>
    </row>
    <row r="404" spans="1:35" s="321" customFormat="1" ht="51" x14ac:dyDescent="0.25">
      <c r="A404" s="286" t="s">
        <v>1489</v>
      </c>
      <c r="B404" s="301" t="s">
        <v>18</v>
      </c>
      <c r="C404" s="260" t="s">
        <v>813</v>
      </c>
      <c r="D404" s="262" t="s">
        <v>809</v>
      </c>
      <c r="E404" s="262"/>
      <c r="F404" s="262" t="s">
        <v>814</v>
      </c>
      <c r="G404" s="262"/>
      <c r="H404" s="262" t="s">
        <v>815</v>
      </c>
      <c r="I404" s="262"/>
      <c r="J404" s="276" t="s">
        <v>23</v>
      </c>
      <c r="K404" s="286">
        <v>0</v>
      </c>
      <c r="L404" s="276">
        <v>230000000</v>
      </c>
      <c r="M404" s="264" t="s">
        <v>20</v>
      </c>
      <c r="N404" s="302" t="s">
        <v>22</v>
      </c>
      <c r="O404" s="276" t="s">
        <v>434</v>
      </c>
      <c r="P404" s="302" t="s">
        <v>435</v>
      </c>
      <c r="Q404" s="303" t="s">
        <v>591</v>
      </c>
      <c r="R404" s="286" t="s">
        <v>437</v>
      </c>
      <c r="S404" s="259">
        <v>796</v>
      </c>
      <c r="T404" s="259" t="s">
        <v>438</v>
      </c>
      <c r="U404" s="259">
        <v>42</v>
      </c>
      <c r="V404" s="305">
        <v>185</v>
      </c>
      <c r="W404" s="306">
        <v>7770</v>
      </c>
      <c r="X404" s="314">
        <v>8702.4000000000015</v>
      </c>
      <c r="Y404" s="323"/>
      <c r="Z404" s="308">
        <v>2014</v>
      </c>
      <c r="AA404" s="259" t="s">
        <v>285</v>
      </c>
      <c r="AB404" s="309"/>
      <c r="AC404" s="310"/>
      <c r="AD404" s="311"/>
      <c r="AE404" s="320"/>
      <c r="AF404" s="320"/>
      <c r="AG404" s="320"/>
      <c r="AH404" s="320"/>
      <c r="AI404" s="320"/>
    </row>
    <row r="405" spans="1:35" s="321" customFormat="1" ht="51" x14ac:dyDescent="0.25">
      <c r="A405" s="286" t="s">
        <v>1490</v>
      </c>
      <c r="B405" s="301" t="s">
        <v>18</v>
      </c>
      <c r="C405" s="260" t="s">
        <v>817</v>
      </c>
      <c r="D405" s="262" t="s">
        <v>809</v>
      </c>
      <c r="E405" s="262"/>
      <c r="F405" s="262" t="s">
        <v>818</v>
      </c>
      <c r="G405" s="262"/>
      <c r="H405" s="262" t="s">
        <v>819</v>
      </c>
      <c r="I405" s="262"/>
      <c r="J405" s="276" t="s">
        <v>23</v>
      </c>
      <c r="K405" s="286">
        <v>0</v>
      </c>
      <c r="L405" s="276">
        <v>230000000</v>
      </c>
      <c r="M405" s="264" t="s">
        <v>20</v>
      </c>
      <c r="N405" s="302" t="s">
        <v>22</v>
      </c>
      <c r="O405" s="276" t="s">
        <v>434</v>
      </c>
      <c r="P405" s="302" t="s">
        <v>435</v>
      </c>
      <c r="Q405" s="303" t="s">
        <v>591</v>
      </c>
      <c r="R405" s="286" t="s">
        <v>437</v>
      </c>
      <c r="S405" s="259">
        <v>796</v>
      </c>
      <c r="T405" s="259" t="s">
        <v>438</v>
      </c>
      <c r="U405" s="259">
        <v>66</v>
      </c>
      <c r="V405" s="305">
        <v>94.410714285714278</v>
      </c>
      <c r="W405" s="306">
        <v>6231.1071428571422</v>
      </c>
      <c r="X405" s="314">
        <v>6978.84</v>
      </c>
      <c r="Y405" s="323"/>
      <c r="Z405" s="308">
        <v>2014</v>
      </c>
      <c r="AA405" s="259" t="s">
        <v>285</v>
      </c>
      <c r="AB405" s="309"/>
      <c r="AC405" s="310"/>
      <c r="AD405" s="311"/>
      <c r="AE405" s="320"/>
      <c r="AF405" s="320"/>
      <c r="AG405" s="320"/>
      <c r="AH405" s="320"/>
      <c r="AI405" s="320"/>
    </row>
    <row r="406" spans="1:35" s="321" customFormat="1" ht="51" x14ac:dyDescent="0.25">
      <c r="A406" s="286" t="s">
        <v>1491</v>
      </c>
      <c r="B406" s="301" t="s">
        <v>18</v>
      </c>
      <c r="C406" s="260" t="s">
        <v>817</v>
      </c>
      <c r="D406" s="262" t="s">
        <v>809</v>
      </c>
      <c r="E406" s="262"/>
      <c r="F406" s="262" t="s">
        <v>818</v>
      </c>
      <c r="G406" s="262"/>
      <c r="H406" s="262" t="s">
        <v>821</v>
      </c>
      <c r="I406" s="262"/>
      <c r="J406" s="276" t="s">
        <v>23</v>
      </c>
      <c r="K406" s="286">
        <v>0</v>
      </c>
      <c r="L406" s="276">
        <v>230000000</v>
      </c>
      <c r="M406" s="264" t="s">
        <v>20</v>
      </c>
      <c r="N406" s="302" t="s">
        <v>22</v>
      </c>
      <c r="O406" s="276" t="s">
        <v>434</v>
      </c>
      <c r="P406" s="302" t="s">
        <v>435</v>
      </c>
      <c r="Q406" s="303" t="s">
        <v>591</v>
      </c>
      <c r="R406" s="286" t="s">
        <v>437</v>
      </c>
      <c r="S406" s="259">
        <v>796</v>
      </c>
      <c r="T406" s="259" t="s">
        <v>438</v>
      </c>
      <c r="U406" s="259">
        <v>77</v>
      </c>
      <c r="V406" s="305">
        <v>141</v>
      </c>
      <c r="W406" s="306">
        <v>10857</v>
      </c>
      <c r="X406" s="314">
        <v>12159.840000000002</v>
      </c>
      <c r="Y406" s="323"/>
      <c r="Z406" s="308">
        <v>2014</v>
      </c>
      <c r="AA406" s="259" t="s">
        <v>285</v>
      </c>
      <c r="AB406" s="309"/>
      <c r="AC406" s="310"/>
      <c r="AD406" s="311"/>
      <c r="AE406" s="320"/>
      <c r="AF406" s="320"/>
      <c r="AG406" s="320"/>
      <c r="AH406" s="320"/>
      <c r="AI406" s="320"/>
    </row>
    <row r="407" spans="1:35" s="321" customFormat="1" ht="51" x14ac:dyDescent="0.25">
      <c r="A407" s="286" t="s">
        <v>1492</v>
      </c>
      <c r="B407" s="301" t="s">
        <v>18</v>
      </c>
      <c r="C407" s="260" t="s">
        <v>823</v>
      </c>
      <c r="D407" s="262" t="s">
        <v>809</v>
      </c>
      <c r="E407" s="262"/>
      <c r="F407" s="262" t="s">
        <v>824</v>
      </c>
      <c r="G407" s="262"/>
      <c r="H407" s="262" t="s">
        <v>825</v>
      </c>
      <c r="I407" s="262"/>
      <c r="J407" s="276" t="s">
        <v>23</v>
      </c>
      <c r="K407" s="286">
        <v>0</v>
      </c>
      <c r="L407" s="276">
        <v>230000000</v>
      </c>
      <c r="M407" s="264" t="s">
        <v>20</v>
      </c>
      <c r="N407" s="302" t="s">
        <v>22</v>
      </c>
      <c r="O407" s="276" t="s">
        <v>434</v>
      </c>
      <c r="P407" s="302" t="s">
        <v>435</v>
      </c>
      <c r="Q407" s="303" t="s">
        <v>591</v>
      </c>
      <c r="R407" s="286" t="s">
        <v>437</v>
      </c>
      <c r="S407" s="259">
        <v>796</v>
      </c>
      <c r="T407" s="259" t="s">
        <v>438</v>
      </c>
      <c r="U407" s="259">
        <v>172</v>
      </c>
      <c r="V407" s="305">
        <v>218</v>
      </c>
      <c r="W407" s="306">
        <v>37496</v>
      </c>
      <c r="X407" s="314">
        <v>41995.520000000004</v>
      </c>
      <c r="Y407" s="323"/>
      <c r="Z407" s="308">
        <v>2014</v>
      </c>
      <c r="AA407" s="259" t="s">
        <v>285</v>
      </c>
      <c r="AB407" s="309"/>
      <c r="AC407" s="310"/>
      <c r="AD407" s="311"/>
      <c r="AE407" s="320"/>
      <c r="AF407" s="320"/>
      <c r="AG407" s="320"/>
      <c r="AH407" s="320"/>
      <c r="AI407" s="320"/>
    </row>
    <row r="408" spans="1:35" s="321" customFormat="1" ht="51" x14ac:dyDescent="0.25">
      <c r="A408" s="286" t="s">
        <v>1493</v>
      </c>
      <c r="B408" s="301" t="s">
        <v>18</v>
      </c>
      <c r="C408" s="260" t="s">
        <v>827</v>
      </c>
      <c r="D408" s="262" t="s">
        <v>809</v>
      </c>
      <c r="E408" s="262"/>
      <c r="F408" s="262" t="s">
        <v>828</v>
      </c>
      <c r="G408" s="262"/>
      <c r="H408" s="262" t="s">
        <v>829</v>
      </c>
      <c r="I408" s="262"/>
      <c r="J408" s="276" t="s">
        <v>23</v>
      </c>
      <c r="K408" s="286">
        <v>0</v>
      </c>
      <c r="L408" s="276">
        <v>230000000</v>
      </c>
      <c r="M408" s="264" t="s">
        <v>20</v>
      </c>
      <c r="N408" s="302" t="s">
        <v>22</v>
      </c>
      <c r="O408" s="276" t="s">
        <v>434</v>
      </c>
      <c r="P408" s="302" t="s">
        <v>435</v>
      </c>
      <c r="Q408" s="303" t="s">
        <v>591</v>
      </c>
      <c r="R408" s="286" t="s">
        <v>437</v>
      </c>
      <c r="S408" s="259">
        <v>796</v>
      </c>
      <c r="T408" s="259" t="s">
        <v>438</v>
      </c>
      <c r="U408" s="259">
        <v>157</v>
      </c>
      <c r="V408" s="305">
        <v>312</v>
      </c>
      <c r="W408" s="306">
        <v>48984</v>
      </c>
      <c r="X408" s="314">
        <v>54862.080000000002</v>
      </c>
      <c r="Y408" s="323"/>
      <c r="Z408" s="308">
        <v>2014</v>
      </c>
      <c r="AA408" s="259" t="s">
        <v>285</v>
      </c>
      <c r="AB408" s="309"/>
      <c r="AC408" s="310"/>
      <c r="AD408" s="311"/>
      <c r="AE408" s="320"/>
      <c r="AF408" s="320"/>
      <c r="AG408" s="320"/>
      <c r="AH408" s="320"/>
      <c r="AI408" s="320"/>
    </row>
    <row r="409" spans="1:35" s="321" customFormat="1" ht="51" x14ac:dyDescent="0.25">
      <c r="A409" s="286" t="s">
        <v>1494</v>
      </c>
      <c r="B409" s="301" t="s">
        <v>18</v>
      </c>
      <c r="C409" s="260" t="s">
        <v>831</v>
      </c>
      <c r="D409" s="262" t="s">
        <v>809</v>
      </c>
      <c r="E409" s="262"/>
      <c r="F409" s="262" t="s">
        <v>832</v>
      </c>
      <c r="G409" s="262"/>
      <c r="H409" s="262" t="s">
        <v>833</v>
      </c>
      <c r="I409" s="262"/>
      <c r="J409" s="276" t="s">
        <v>23</v>
      </c>
      <c r="K409" s="286">
        <v>0</v>
      </c>
      <c r="L409" s="276">
        <v>230000000</v>
      </c>
      <c r="M409" s="264" t="s">
        <v>20</v>
      </c>
      <c r="N409" s="302" t="s">
        <v>22</v>
      </c>
      <c r="O409" s="276" t="s">
        <v>434</v>
      </c>
      <c r="P409" s="302" t="s">
        <v>435</v>
      </c>
      <c r="Q409" s="303" t="s">
        <v>591</v>
      </c>
      <c r="R409" s="286" t="s">
        <v>437</v>
      </c>
      <c r="S409" s="259">
        <v>796</v>
      </c>
      <c r="T409" s="259" t="s">
        <v>438</v>
      </c>
      <c r="U409" s="259">
        <v>175</v>
      </c>
      <c r="V409" s="305">
        <v>350.08035714285711</v>
      </c>
      <c r="W409" s="306">
        <v>61264.062499999993</v>
      </c>
      <c r="X409" s="314">
        <v>68615.75</v>
      </c>
      <c r="Y409" s="323"/>
      <c r="Z409" s="308">
        <v>2014</v>
      </c>
      <c r="AA409" s="259" t="s">
        <v>285</v>
      </c>
      <c r="AB409" s="309"/>
      <c r="AC409" s="310"/>
      <c r="AD409" s="311"/>
      <c r="AE409" s="320"/>
      <c r="AF409" s="320"/>
      <c r="AG409" s="320"/>
      <c r="AH409" s="320"/>
      <c r="AI409" s="320"/>
    </row>
    <row r="410" spans="1:35" s="321" customFormat="1" ht="51" x14ac:dyDescent="0.25">
      <c r="A410" s="286" t="s">
        <v>1495</v>
      </c>
      <c r="B410" s="301" t="s">
        <v>18</v>
      </c>
      <c r="C410" s="260" t="s">
        <v>835</v>
      </c>
      <c r="D410" s="262" t="s">
        <v>809</v>
      </c>
      <c r="E410" s="262"/>
      <c r="F410" s="262" t="s">
        <v>836</v>
      </c>
      <c r="G410" s="262"/>
      <c r="H410" s="262" t="s">
        <v>837</v>
      </c>
      <c r="I410" s="262"/>
      <c r="J410" s="276" t="s">
        <v>23</v>
      </c>
      <c r="K410" s="286">
        <v>0</v>
      </c>
      <c r="L410" s="276">
        <v>230000000</v>
      </c>
      <c r="M410" s="264" t="s">
        <v>20</v>
      </c>
      <c r="N410" s="302" t="s">
        <v>22</v>
      </c>
      <c r="O410" s="276" t="s">
        <v>434</v>
      </c>
      <c r="P410" s="302" t="s">
        <v>435</v>
      </c>
      <c r="Q410" s="303" t="s">
        <v>591</v>
      </c>
      <c r="R410" s="286" t="s">
        <v>437</v>
      </c>
      <c r="S410" s="259">
        <v>796</v>
      </c>
      <c r="T410" s="259" t="s">
        <v>438</v>
      </c>
      <c r="U410" s="259">
        <v>158</v>
      </c>
      <c r="V410" s="305">
        <v>442</v>
      </c>
      <c r="W410" s="306">
        <v>69836</v>
      </c>
      <c r="X410" s="314">
        <v>78216.320000000007</v>
      </c>
      <c r="Y410" s="323"/>
      <c r="Z410" s="308">
        <v>2014</v>
      </c>
      <c r="AA410" s="259" t="s">
        <v>285</v>
      </c>
      <c r="AB410" s="309"/>
      <c r="AC410" s="310"/>
      <c r="AD410" s="311"/>
      <c r="AE410" s="320"/>
      <c r="AF410" s="320"/>
      <c r="AG410" s="320"/>
      <c r="AH410" s="320"/>
      <c r="AI410" s="320"/>
    </row>
    <row r="411" spans="1:35" s="321" customFormat="1" ht="51" x14ac:dyDescent="0.25">
      <c r="A411" s="286" t="s">
        <v>1496</v>
      </c>
      <c r="B411" s="301" t="s">
        <v>18</v>
      </c>
      <c r="C411" s="260" t="s">
        <v>839</v>
      </c>
      <c r="D411" s="262" t="s">
        <v>809</v>
      </c>
      <c r="E411" s="262"/>
      <c r="F411" s="262" t="s">
        <v>840</v>
      </c>
      <c r="G411" s="262"/>
      <c r="H411" s="262" t="s">
        <v>841</v>
      </c>
      <c r="I411" s="262"/>
      <c r="J411" s="276" t="s">
        <v>23</v>
      </c>
      <c r="K411" s="286">
        <v>0</v>
      </c>
      <c r="L411" s="276">
        <v>230000000</v>
      </c>
      <c r="M411" s="264" t="s">
        <v>20</v>
      </c>
      <c r="N411" s="302" t="s">
        <v>22</v>
      </c>
      <c r="O411" s="276" t="s">
        <v>434</v>
      </c>
      <c r="P411" s="302" t="s">
        <v>435</v>
      </c>
      <c r="Q411" s="303" t="s">
        <v>591</v>
      </c>
      <c r="R411" s="286" t="s">
        <v>437</v>
      </c>
      <c r="S411" s="259">
        <v>796</v>
      </c>
      <c r="T411" s="259" t="s">
        <v>438</v>
      </c>
      <c r="U411" s="259">
        <v>118</v>
      </c>
      <c r="V411" s="305">
        <v>468.50892857142856</v>
      </c>
      <c r="W411" s="306">
        <v>55284.053571428572</v>
      </c>
      <c r="X411" s="314">
        <v>61918.140000000007</v>
      </c>
      <c r="Y411" s="323"/>
      <c r="Z411" s="308">
        <v>2014</v>
      </c>
      <c r="AA411" s="259" t="s">
        <v>285</v>
      </c>
      <c r="AB411" s="309"/>
      <c r="AC411" s="310"/>
      <c r="AD411" s="311"/>
      <c r="AE411" s="320"/>
      <c r="AF411" s="320"/>
      <c r="AG411" s="320"/>
      <c r="AH411" s="320"/>
      <c r="AI411" s="320"/>
    </row>
    <row r="412" spans="1:35" s="321" customFormat="1" ht="51" x14ac:dyDescent="0.25">
      <c r="A412" s="286" t="s">
        <v>1497</v>
      </c>
      <c r="B412" s="301" t="s">
        <v>18</v>
      </c>
      <c r="C412" s="260" t="s">
        <v>843</v>
      </c>
      <c r="D412" s="262" t="s">
        <v>809</v>
      </c>
      <c r="E412" s="262"/>
      <c r="F412" s="262" t="s">
        <v>844</v>
      </c>
      <c r="G412" s="262"/>
      <c r="H412" s="262" t="s">
        <v>845</v>
      </c>
      <c r="I412" s="262"/>
      <c r="J412" s="276" t="s">
        <v>23</v>
      </c>
      <c r="K412" s="286">
        <v>0</v>
      </c>
      <c r="L412" s="276">
        <v>230000000</v>
      </c>
      <c r="M412" s="264" t="s">
        <v>20</v>
      </c>
      <c r="N412" s="302" t="s">
        <v>22</v>
      </c>
      <c r="O412" s="276" t="s">
        <v>434</v>
      </c>
      <c r="P412" s="302" t="s">
        <v>435</v>
      </c>
      <c r="Q412" s="303" t="s">
        <v>591</v>
      </c>
      <c r="R412" s="286" t="s">
        <v>437</v>
      </c>
      <c r="S412" s="259">
        <v>796</v>
      </c>
      <c r="T412" s="259" t="s">
        <v>438</v>
      </c>
      <c r="U412" s="259">
        <v>157</v>
      </c>
      <c r="V412" s="305">
        <v>615.08928571428567</v>
      </c>
      <c r="W412" s="306">
        <v>96569.017857142855</v>
      </c>
      <c r="X412" s="314">
        <v>108157.3</v>
      </c>
      <c r="Y412" s="323"/>
      <c r="Z412" s="308">
        <v>2014</v>
      </c>
      <c r="AA412" s="259" t="s">
        <v>285</v>
      </c>
      <c r="AB412" s="309"/>
      <c r="AC412" s="310"/>
      <c r="AD412" s="311"/>
      <c r="AE412" s="320"/>
      <c r="AF412" s="320"/>
      <c r="AG412" s="320"/>
      <c r="AH412" s="320"/>
      <c r="AI412" s="320"/>
    </row>
    <row r="413" spans="1:35" s="321" customFormat="1" ht="51" x14ac:dyDescent="0.25">
      <c r="A413" s="286" t="s">
        <v>1498</v>
      </c>
      <c r="B413" s="301" t="s">
        <v>18</v>
      </c>
      <c r="C413" s="260" t="s">
        <v>847</v>
      </c>
      <c r="D413" s="262" t="s">
        <v>809</v>
      </c>
      <c r="E413" s="262"/>
      <c r="F413" s="262" t="s">
        <v>848</v>
      </c>
      <c r="G413" s="262"/>
      <c r="H413" s="262" t="s">
        <v>849</v>
      </c>
      <c r="I413" s="262"/>
      <c r="J413" s="276" t="s">
        <v>23</v>
      </c>
      <c r="K413" s="286">
        <v>0</v>
      </c>
      <c r="L413" s="276">
        <v>230000000</v>
      </c>
      <c r="M413" s="264" t="s">
        <v>20</v>
      </c>
      <c r="N413" s="302" t="s">
        <v>22</v>
      </c>
      <c r="O413" s="276" t="s">
        <v>434</v>
      </c>
      <c r="P413" s="302" t="s">
        <v>435</v>
      </c>
      <c r="Q413" s="303" t="s">
        <v>591</v>
      </c>
      <c r="R413" s="286" t="s">
        <v>437</v>
      </c>
      <c r="S413" s="259">
        <v>796</v>
      </c>
      <c r="T413" s="259" t="s">
        <v>438</v>
      </c>
      <c r="U413" s="259">
        <v>82</v>
      </c>
      <c r="V413" s="305">
        <v>731</v>
      </c>
      <c r="W413" s="306">
        <v>59942</v>
      </c>
      <c r="X413" s="314">
        <v>67135.040000000008</v>
      </c>
      <c r="Y413" s="323"/>
      <c r="Z413" s="308">
        <v>2014</v>
      </c>
      <c r="AA413" s="259" t="s">
        <v>285</v>
      </c>
      <c r="AB413" s="309"/>
      <c r="AC413" s="310"/>
      <c r="AD413" s="311"/>
      <c r="AE413" s="320"/>
      <c r="AF413" s="320"/>
      <c r="AG413" s="320"/>
      <c r="AH413" s="320"/>
      <c r="AI413" s="320"/>
    </row>
    <row r="414" spans="1:35" s="321" customFormat="1" ht="51" x14ac:dyDescent="0.25">
      <c r="A414" s="286" t="s">
        <v>1499</v>
      </c>
      <c r="B414" s="301" t="s">
        <v>18</v>
      </c>
      <c r="C414" s="260" t="s">
        <v>851</v>
      </c>
      <c r="D414" s="262" t="s">
        <v>809</v>
      </c>
      <c r="E414" s="262"/>
      <c r="F414" s="262" t="s">
        <v>852</v>
      </c>
      <c r="G414" s="262"/>
      <c r="H414" s="262" t="s">
        <v>853</v>
      </c>
      <c r="I414" s="262"/>
      <c r="J414" s="276" t="s">
        <v>23</v>
      </c>
      <c r="K414" s="286">
        <v>0</v>
      </c>
      <c r="L414" s="276">
        <v>230000000</v>
      </c>
      <c r="M414" s="264" t="s">
        <v>20</v>
      </c>
      <c r="N414" s="302" t="s">
        <v>22</v>
      </c>
      <c r="O414" s="276" t="s">
        <v>434</v>
      </c>
      <c r="P414" s="302" t="s">
        <v>435</v>
      </c>
      <c r="Q414" s="303" t="s">
        <v>591</v>
      </c>
      <c r="R414" s="286" t="s">
        <v>437</v>
      </c>
      <c r="S414" s="259">
        <v>796</v>
      </c>
      <c r="T414" s="259" t="s">
        <v>438</v>
      </c>
      <c r="U414" s="259">
        <v>147</v>
      </c>
      <c r="V414" s="305">
        <v>1365</v>
      </c>
      <c r="W414" s="306">
        <v>200655</v>
      </c>
      <c r="X414" s="314">
        <v>224733.60000000003</v>
      </c>
      <c r="Y414" s="323"/>
      <c r="Z414" s="308">
        <v>2014</v>
      </c>
      <c r="AA414" s="259" t="s">
        <v>285</v>
      </c>
      <c r="AB414" s="309"/>
      <c r="AC414" s="310"/>
      <c r="AD414" s="311"/>
      <c r="AE414" s="320"/>
      <c r="AF414" s="320"/>
      <c r="AG414" s="320"/>
      <c r="AH414" s="320"/>
      <c r="AI414" s="320"/>
    </row>
    <row r="415" spans="1:35" s="321" customFormat="1" ht="51" x14ac:dyDescent="0.25">
      <c r="A415" s="286" t="s">
        <v>1500</v>
      </c>
      <c r="B415" s="301" t="s">
        <v>18</v>
      </c>
      <c r="C415" s="260" t="s">
        <v>855</v>
      </c>
      <c r="D415" s="262" t="s">
        <v>809</v>
      </c>
      <c r="E415" s="262"/>
      <c r="F415" s="262" t="s">
        <v>856</v>
      </c>
      <c r="G415" s="262"/>
      <c r="H415" s="262" t="s">
        <v>857</v>
      </c>
      <c r="I415" s="262"/>
      <c r="J415" s="276" t="s">
        <v>23</v>
      </c>
      <c r="K415" s="286">
        <v>0</v>
      </c>
      <c r="L415" s="276">
        <v>230000000</v>
      </c>
      <c r="M415" s="264" t="s">
        <v>20</v>
      </c>
      <c r="N415" s="302" t="s">
        <v>22</v>
      </c>
      <c r="O415" s="276" t="s">
        <v>434</v>
      </c>
      <c r="P415" s="302" t="s">
        <v>435</v>
      </c>
      <c r="Q415" s="303" t="s">
        <v>591</v>
      </c>
      <c r="R415" s="286" t="s">
        <v>437</v>
      </c>
      <c r="S415" s="259">
        <v>796</v>
      </c>
      <c r="T415" s="259" t="s">
        <v>438</v>
      </c>
      <c r="U415" s="259">
        <v>154</v>
      </c>
      <c r="V415" s="305">
        <v>1961</v>
      </c>
      <c r="W415" s="306">
        <v>301994</v>
      </c>
      <c r="X415" s="314">
        <v>338233.28</v>
      </c>
      <c r="Y415" s="323"/>
      <c r="Z415" s="308">
        <v>2014</v>
      </c>
      <c r="AA415" s="259" t="s">
        <v>285</v>
      </c>
      <c r="AB415" s="309"/>
      <c r="AC415" s="310"/>
      <c r="AD415" s="311"/>
      <c r="AE415" s="320"/>
      <c r="AF415" s="320"/>
      <c r="AG415" s="320"/>
      <c r="AH415" s="320"/>
      <c r="AI415" s="320"/>
    </row>
    <row r="416" spans="1:35" s="321" customFormat="1" ht="51" x14ac:dyDescent="0.25">
      <c r="A416" s="286" t="s">
        <v>1501</v>
      </c>
      <c r="B416" s="301" t="s">
        <v>18</v>
      </c>
      <c r="C416" s="260" t="s">
        <v>859</v>
      </c>
      <c r="D416" s="262" t="s">
        <v>809</v>
      </c>
      <c r="E416" s="262"/>
      <c r="F416" s="262" t="s">
        <v>860</v>
      </c>
      <c r="G416" s="262"/>
      <c r="H416" s="262" t="s">
        <v>861</v>
      </c>
      <c r="I416" s="262"/>
      <c r="J416" s="276" t="s">
        <v>23</v>
      </c>
      <c r="K416" s="286">
        <v>0</v>
      </c>
      <c r="L416" s="276">
        <v>230000000</v>
      </c>
      <c r="M416" s="264" t="s">
        <v>20</v>
      </c>
      <c r="N416" s="302" t="s">
        <v>22</v>
      </c>
      <c r="O416" s="276" t="s">
        <v>434</v>
      </c>
      <c r="P416" s="302" t="s">
        <v>435</v>
      </c>
      <c r="Q416" s="303" t="s">
        <v>591</v>
      </c>
      <c r="R416" s="286" t="s">
        <v>437</v>
      </c>
      <c r="S416" s="259">
        <v>796</v>
      </c>
      <c r="T416" s="259" t="s">
        <v>438</v>
      </c>
      <c r="U416" s="259">
        <v>20</v>
      </c>
      <c r="V416" s="305">
        <v>350.08035714285711</v>
      </c>
      <c r="W416" s="306">
        <v>7001.6071428571422</v>
      </c>
      <c r="X416" s="314">
        <v>7841.8</v>
      </c>
      <c r="Y416" s="323"/>
      <c r="Z416" s="308">
        <v>2014</v>
      </c>
      <c r="AA416" s="259" t="s">
        <v>285</v>
      </c>
      <c r="AB416" s="309"/>
      <c r="AC416" s="310"/>
      <c r="AD416" s="311"/>
      <c r="AE416" s="320"/>
      <c r="AF416" s="320"/>
      <c r="AG416" s="320"/>
      <c r="AH416" s="320"/>
      <c r="AI416" s="320"/>
    </row>
    <row r="417" spans="1:35" s="321" customFormat="1" ht="51" x14ac:dyDescent="0.25">
      <c r="A417" s="286" t="s">
        <v>1502</v>
      </c>
      <c r="B417" s="301" t="s">
        <v>18</v>
      </c>
      <c r="C417" s="260" t="s">
        <v>863</v>
      </c>
      <c r="D417" s="262" t="s">
        <v>809</v>
      </c>
      <c r="E417" s="262"/>
      <c r="F417" s="262" t="s">
        <v>864</v>
      </c>
      <c r="G417" s="262"/>
      <c r="H417" s="262" t="s">
        <v>865</v>
      </c>
      <c r="I417" s="262"/>
      <c r="J417" s="276" t="s">
        <v>23</v>
      </c>
      <c r="K417" s="286">
        <v>0</v>
      </c>
      <c r="L417" s="276">
        <v>230000000</v>
      </c>
      <c r="M417" s="264" t="s">
        <v>20</v>
      </c>
      <c r="N417" s="302" t="s">
        <v>22</v>
      </c>
      <c r="O417" s="276" t="s">
        <v>434</v>
      </c>
      <c r="P417" s="302" t="s">
        <v>435</v>
      </c>
      <c r="Q417" s="303" t="s">
        <v>591</v>
      </c>
      <c r="R417" s="286" t="s">
        <v>437</v>
      </c>
      <c r="S417" s="259">
        <v>796</v>
      </c>
      <c r="T417" s="259" t="s">
        <v>438</v>
      </c>
      <c r="U417" s="259">
        <v>148</v>
      </c>
      <c r="V417" s="305">
        <v>462.27678571428567</v>
      </c>
      <c r="W417" s="306">
        <v>68416.964285714275</v>
      </c>
      <c r="X417" s="314">
        <v>76627</v>
      </c>
      <c r="Y417" s="323"/>
      <c r="Z417" s="308">
        <v>2014</v>
      </c>
      <c r="AA417" s="259" t="s">
        <v>285</v>
      </c>
      <c r="AB417" s="309"/>
      <c r="AC417" s="310"/>
      <c r="AD417" s="311"/>
      <c r="AE417" s="320"/>
      <c r="AF417" s="320"/>
      <c r="AG417" s="320"/>
      <c r="AH417" s="320"/>
      <c r="AI417" s="320"/>
    </row>
    <row r="418" spans="1:35" s="321" customFormat="1" ht="51" x14ac:dyDescent="0.25">
      <c r="A418" s="286" t="s">
        <v>1503</v>
      </c>
      <c r="B418" s="301" t="s">
        <v>18</v>
      </c>
      <c r="C418" s="260" t="s">
        <v>867</v>
      </c>
      <c r="D418" s="262" t="s">
        <v>809</v>
      </c>
      <c r="E418" s="262"/>
      <c r="F418" s="262" t="s">
        <v>868</v>
      </c>
      <c r="G418" s="262"/>
      <c r="H418" s="262" t="s">
        <v>869</v>
      </c>
      <c r="I418" s="262"/>
      <c r="J418" s="276" t="s">
        <v>23</v>
      </c>
      <c r="K418" s="286">
        <v>0</v>
      </c>
      <c r="L418" s="276">
        <v>230000000</v>
      </c>
      <c r="M418" s="264" t="s">
        <v>20</v>
      </c>
      <c r="N418" s="302" t="s">
        <v>22</v>
      </c>
      <c r="O418" s="276" t="s">
        <v>434</v>
      </c>
      <c r="P418" s="302" t="s">
        <v>435</v>
      </c>
      <c r="Q418" s="303" t="s">
        <v>591</v>
      </c>
      <c r="R418" s="286" t="s">
        <v>437</v>
      </c>
      <c r="S418" s="259">
        <v>796</v>
      </c>
      <c r="T418" s="259" t="s">
        <v>438</v>
      </c>
      <c r="U418" s="259">
        <v>148</v>
      </c>
      <c r="V418" s="305">
        <v>550.02678571428567</v>
      </c>
      <c r="W418" s="306">
        <v>81403.964285714275</v>
      </c>
      <c r="X418" s="314">
        <v>91172.44</v>
      </c>
      <c r="Y418" s="323"/>
      <c r="Z418" s="308">
        <v>2014</v>
      </c>
      <c r="AA418" s="259" t="s">
        <v>285</v>
      </c>
      <c r="AB418" s="309"/>
      <c r="AC418" s="310"/>
      <c r="AD418" s="311"/>
      <c r="AE418" s="320"/>
      <c r="AF418" s="320"/>
      <c r="AG418" s="320"/>
      <c r="AH418" s="320"/>
      <c r="AI418" s="320"/>
    </row>
    <row r="419" spans="1:35" s="321" customFormat="1" ht="51" x14ac:dyDescent="0.25">
      <c r="A419" s="286" t="s">
        <v>1504</v>
      </c>
      <c r="B419" s="301" t="s">
        <v>18</v>
      </c>
      <c r="C419" s="260" t="s">
        <v>871</v>
      </c>
      <c r="D419" s="262" t="s">
        <v>809</v>
      </c>
      <c r="E419" s="262"/>
      <c r="F419" s="262" t="s">
        <v>872</v>
      </c>
      <c r="G419" s="262"/>
      <c r="H419" s="262" t="s">
        <v>873</v>
      </c>
      <c r="I419" s="262"/>
      <c r="J419" s="276" t="s">
        <v>23</v>
      </c>
      <c r="K419" s="286">
        <v>0</v>
      </c>
      <c r="L419" s="276">
        <v>230000000</v>
      </c>
      <c r="M419" s="264" t="s">
        <v>20</v>
      </c>
      <c r="N419" s="302" t="s">
        <v>22</v>
      </c>
      <c r="O419" s="276" t="s">
        <v>434</v>
      </c>
      <c r="P419" s="302" t="s">
        <v>435</v>
      </c>
      <c r="Q419" s="303" t="s">
        <v>591</v>
      </c>
      <c r="R419" s="286" t="s">
        <v>437</v>
      </c>
      <c r="S419" s="259">
        <v>796</v>
      </c>
      <c r="T419" s="259" t="s">
        <v>438</v>
      </c>
      <c r="U419" s="259">
        <v>138</v>
      </c>
      <c r="V419" s="305">
        <v>596.63392857142856</v>
      </c>
      <c r="W419" s="306">
        <v>82335.482142857145</v>
      </c>
      <c r="X419" s="314">
        <v>92215.74</v>
      </c>
      <c r="Y419" s="323"/>
      <c r="Z419" s="308">
        <v>2014</v>
      </c>
      <c r="AA419" s="259" t="s">
        <v>285</v>
      </c>
      <c r="AB419" s="309"/>
      <c r="AC419" s="310"/>
      <c r="AD419" s="311"/>
      <c r="AE419" s="320"/>
      <c r="AF419" s="320"/>
      <c r="AG419" s="320"/>
      <c r="AH419" s="320"/>
      <c r="AI419" s="320"/>
    </row>
    <row r="420" spans="1:35" s="321" customFormat="1" ht="51" x14ac:dyDescent="0.25">
      <c r="A420" s="286" t="s">
        <v>1505</v>
      </c>
      <c r="B420" s="301" t="s">
        <v>18</v>
      </c>
      <c r="C420" s="260" t="s">
        <v>875</v>
      </c>
      <c r="D420" s="262" t="s">
        <v>809</v>
      </c>
      <c r="E420" s="262"/>
      <c r="F420" s="262" t="s">
        <v>876</v>
      </c>
      <c r="G420" s="262"/>
      <c r="H420" s="262" t="s">
        <v>877</v>
      </c>
      <c r="I420" s="262"/>
      <c r="J420" s="276" t="s">
        <v>23</v>
      </c>
      <c r="K420" s="286">
        <v>0</v>
      </c>
      <c r="L420" s="276">
        <v>230000000</v>
      </c>
      <c r="M420" s="264" t="s">
        <v>20</v>
      </c>
      <c r="N420" s="302" t="s">
        <v>22</v>
      </c>
      <c r="O420" s="276" t="s">
        <v>434</v>
      </c>
      <c r="P420" s="302" t="s">
        <v>435</v>
      </c>
      <c r="Q420" s="303" t="s">
        <v>591</v>
      </c>
      <c r="R420" s="286" t="s">
        <v>437</v>
      </c>
      <c r="S420" s="259">
        <v>796</v>
      </c>
      <c r="T420" s="259" t="s">
        <v>438</v>
      </c>
      <c r="U420" s="259">
        <v>34</v>
      </c>
      <c r="V420" s="305">
        <v>80.553571428571416</v>
      </c>
      <c r="W420" s="306">
        <v>2738.821428571428</v>
      </c>
      <c r="X420" s="314">
        <v>3067.4799999999996</v>
      </c>
      <c r="Y420" s="323"/>
      <c r="Z420" s="308">
        <v>2014</v>
      </c>
      <c r="AA420" s="259" t="s">
        <v>285</v>
      </c>
      <c r="AB420" s="309"/>
      <c r="AC420" s="310"/>
      <c r="AD420" s="311"/>
      <c r="AE420" s="320"/>
      <c r="AF420" s="320"/>
      <c r="AG420" s="320"/>
      <c r="AH420" s="320"/>
      <c r="AI420" s="320"/>
    </row>
    <row r="421" spans="1:35" s="321" customFormat="1" ht="51" x14ac:dyDescent="0.25">
      <c r="A421" s="286" t="s">
        <v>1506</v>
      </c>
      <c r="B421" s="301" t="s">
        <v>18</v>
      </c>
      <c r="C421" s="260" t="s">
        <v>839</v>
      </c>
      <c r="D421" s="262" t="s">
        <v>809</v>
      </c>
      <c r="E421" s="262"/>
      <c r="F421" s="262" t="s">
        <v>840</v>
      </c>
      <c r="G421" s="262"/>
      <c r="H421" s="262" t="s">
        <v>879</v>
      </c>
      <c r="I421" s="262"/>
      <c r="J421" s="276" t="s">
        <v>23</v>
      </c>
      <c r="K421" s="286">
        <v>0</v>
      </c>
      <c r="L421" s="276">
        <v>230000000</v>
      </c>
      <c r="M421" s="264" t="s">
        <v>20</v>
      </c>
      <c r="N421" s="302" t="s">
        <v>22</v>
      </c>
      <c r="O421" s="276" t="s">
        <v>434</v>
      </c>
      <c r="P421" s="302" t="s">
        <v>435</v>
      </c>
      <c r="Q421" s="303" t="s">
        <v>591</v>
      </c>
      <c r="R421" s="286" t="s">
        <v>437</v>
      </c>
      <c r="S421" s="259">
        <v>796</v>
      </c>
      <c r="T421" s="259" t="s">
        <v>438</v>
      </c>
      <c r="U421" s="259">
        <v>77</v>
      </c>
      <c r="V421" s="305">
        <v>284.41964285714283</v>
      </c>
      <c r="W421" s="306">
        <v>21900.312499999996</v>
      </c>
      <c r="X421" s="314">
        <v>24528.35</v>
      </c>
      <c r="Y421" s="323"/>
      <c r="Z421" s="308">
        <v>2014</v>
      </c>
      <c r="AA421" s="259" t="s">
        <v>285</v>
      </c>
      <c r="AB421" s="309"/>
      <c r="AC421" s="310"/>
      <c r="AD421" s="311"/>
      <c r="AE421" s="320"/>
      <c r="AF421" s="320"/>
      <c r="AG421" s="320"/>
      <c r="AH421" s="320"/>
      <c r="AI421" s="320"/>
    </row>
    <row r="422" spans="1:35" s="321" customFormat="1" ht="51" x14ac:dyDescent="0.25">
      <c r="A422" s="286" t="s">
        <v>1507</v>
      </c>
      <c r="B422" s="301" t="s">
        <v>18</v>
      </c>
      <c r="C422" s="260" t="s">
        <v>847</v>
      </c>
      <c r="D422" s="262" t="s">
        <v>809</v>
      </c>
      <c r="E422" s="262"/>
      <c r="F422" s="262" t="s">
        <v>848</v>
      </c>
      <c r="G422" s="262"/>
      <c r="H422" s="262" t="s">
        <v>881</v>
      </c>
      <c r="I422" s="262"/>
      <c r="J422" s="276" t="s">
        <v>23</v>
      </c>
      <c r="K422" s="286">
        <v>0</v>
      </c>
      <c r="L422" s="276">
        <v>230000000</v>
      </c>
      <c r="M422" s="264" t="s">
        <v>20</v>
      </c>
      <c r="N422" s="302" t="s">
        <v>22</v>
      </c>
      <c r="O422" s="276" t="s">
        <v>434</v>
      </c>
      <c r="P422" s="302" t="s">
        <v>435</v>
      </c>
      <c r="Q422" s="303" t="s">
        <v>591</v>
      </c>
      <c r="R422" s="286" t="s">
        <v>437</v>
      </c>
      <c r="S422" s="259">
        <v>796</v>
      </c>
      <c r="T422" s="259" t="s">
        <v>438</v>
      </c>
      <c r="U422" s="259">
        <v>48</v>
      </c>
      <c r="V422" s="305">
        <v>506</v>
      </c>
      <c r="W422" s="306">
        <v>24288</v>
      </c>
      <c r="X422" s="314">
        <v>27202.560000000001</v>
      </c>
      <c r="Y422" s="323"/>
      <c r="Z422" s="308">
        <v>2014</v>
      </c>
      <c r="AA422" s="259" t="s">
        <v>285</v>
      </c>
      <c r="AB422" s="309"/>
      <c r="AC422" s="310"/>
      <c r="AD422" s="311"/>
      <c r="AE422" s="320"/>
      <c r="AF422" s="320"/>
      <c r="AG422" s="320"/>
      <c r="AH422" s="320"/>
      <c r="AI422" s="320"/>
    </row>
    <row r="423" spans="1:35" s="321" customFormat="1" ht="51" x14ac:dyDescent="0.25">
      <c r="A423" s="286" t="s">
        <v>1508</v>
      </c>
      <c r="B423" s="301" t="s">
        <v>18</v>
      </c>
      <c r="C423" s="260" t="s">
        <v>813</v>
      </c>
      <c r="D423" s="262" t="s">
        <v>809</v>
      </c>
      <c r="E423" s="262"/>
      <c r="F423" s="262" t="s">
        <v>814</v>
      </c>
      <c r="G423" s="262"/>
      <c r="H423" s="262" t="s">
        <v>883</v>
      </c>
      <c r="I423" s="262"/>
      <c r="J423" s="276" t="s">
        <v>23</v>
      </c>
      <c r="K423" s="286">
        <v>0</v>
      </c>
      <c r="L423" s="276">
        <v>230000000</v>
      </c>
      <c r="M423" s="264" t="s">
        <v>20</v>
      </c>
      <c r="N423" s="302" t="s">
        <v>22</v>
      </c>
      <c r="O423" s="276" t="s">
        <v>434</v>
      </c>
      <c r="P423" s="302" t="s">
        <v>435</v>
      </c>
      <c r="Q423" s="303" t="s">
        <v>591</v>
      </c>
      <c r="R423" s="286" t="s">
        <v>437</v>
      </c>
      <c r="S423" s="259">
        <v>796</v>
      </c>
      <c r="T423" s="259" t="s">
        <v>438</v>
      </c>
      <c r="U423" s="259">
        <v>36</v>
      </c>
      <c r="V423" s="305">
        <v>82.410714285714278</v>
      </c>
      <c r="W423" s="306">
        <v>2966.7857142857138</v>
      </c>
      <c r="X423" s="314">
        <v>3322.7999999999997</v>
      </c>
      <c r="Y423" s="323"/>
      <c r="Z423" s="308">
        <v>2014</v>
      </c>
      <c r="AA423" s="259" t="s">
        <v>285</v>
      </c>
      <c r="AB423" s="309"/>
      <c r="AC423" s="310"/>
      <c r="AD423" s="311"/>
      <c r="AE423" s="320"/>
      <c r="AF423" s="320"/>
      <c r="AG423" s="320"/>
      <c r="AH423" s="320"/>
      <c r="AI423" s="320"/>
    </row>
    <row r="424" spans="1:35" s="321" customFormat="1" ht="51" x14ac:dyDescent="0.25">
      <c r="A424" s="286" t="s">
        <v>1509</v>
      </c>
      <c r="B424" s="301" t="s">
        <v>18</v>
      </c>
      <c r="C424" s="260" t="s">
        <v>817</v>
      </c>
      <c r="D424" s="262" t="s">
        <v>809</v>
      </c>
      <c r="E424" s="262"/>
      <c r="F424" s="262" t="s">
        <v>818</v>
      </c>
      <c r="G424" s="262"/>
      <c r="H424" s="262" t="s">
        <v>885</v>
      </c>
      <c r="I424" s="262"/>
      <c r="J424" s="276" t="s">
        <v>23</v>
      </c>
      <c r="K424" s="286">
        <v>0</v>
      </c>
      <c r="L424" s="276">
        <v>230000000</v>
      </c>
      <c r="M424" s="264" t="s">
        <v>20</v>
      </c>
      <c r="N424" s="302" t="s">
        <v>22</v>
      </c>
      <c r="O424" s="276" t="s">
        <v>434</v>
      </c>
      <c r="P424" s="302" t="s">
        <v>435</v>
      </c>
      <c r="Q424" s="303" t="s">
        <v>591</v>
      </c>
      <c r="R424" s="286" t="s">
        <v>437</v>
      </c>
      <c r="S424" s="259">
        <v>796</v>
      </c>
      <c r="T424" s="259" t="s">
        <v>438</v>
      </c>
      <c r="U424" s="259">
        <v>50</v>
      </c>
      <c r="V424" s="305">
        <v>185</v>
      </c>
      <c r="W424" s="306">
        <v>9250</v>
      </c>
      <c r="X424" s="314">
        <v>10360.000000000002</v>
      </c>
      <c r="Y424" s="323"/>
      <c r="Z424" s="308">
        <v>2014</v>
      </c>
      <c r="AA424" s="259" t="s">
        <v>285</v>
      </c>
      <c r="AB424" s="309"/>
      <c r="AC424" s="310"/>
      <c r="AD424" s="311"/>
      <c r="AE424" s="320"/>
      <c r="AF424" s="320"/>
      <c r="AG424" s="320"/>
      <c r="AH424" s="320"/>
      <c r="AI424" s="320"/>
    </row>
    <row r="425" spans="1:35" s="321" customFormat="1" ht="51" x14ac:dyDescent="0.25">
      <c r="A425" s="286" t="s">
        <v>1510</v>
      </c>
      <c r="B425" s="301" t="s">
        <v>18</v>
      </c>
      <c r="C425" s="260" t="s">
        <v>823</v>
      </c>
      <c r="D425" s="262" t="s">
        <v>809</v>
      </c>
      <c r="E425" s="262"/>
      <c r="F425" s="262" t="s">
        <v>824</v>
      </c>
      <c r="G425" s="262"/>
      <c r="H425" s="262" t="s">
        <v>887</v>
      </c>
      <c r="I425" s="262"/>
      <c r="J425" s="276" t="s">
        <v>23</v>
      </c>
      <c r="K425" s="286">
        <v>0</v>
      </c>
      <c r="L425" s="276">
        <v>230000000</v>
      </c>
      <c r="M425" s="264" t="s">
        <v>20</v>
      </c>
      <c r="N425" s="302" t="s">
        <v>22</v>
      </c>
      <c r="O425" s="276" t="s">
        <v>434</v>
      </c>
      <c r="P425" s="302" t="s">
        <v>435</v>
      </c>
      <c r="Q425" s="303" t="s">
        <v>591</v>
      </c>
      <c r="R425" s="286" t="s">
        <v>437</v>
      </c>
      <c r="S425" s="259">
        <v>796</v>
      </c>
      <c r="T425" s="259" t="s">
        <v>438</v>
      </c>
      <c r="U425" s="259">
        <v>50</v>
      </c>
      <c r="V425" s="305">
        <v>243</v>
      </c>
      <c r="W425" s="306">
        <v>12150</v>
      </c>
      <c r="X425" s="314">
        <v>13608.000000000002</v>
      </c>
      <c r="Y425" s="323"/>
      <c r="Z425" s="308">
        <v>2014</v>
      </c>
      <c r="AA425" s="259" t="s">
        <v>285</v>
      </c>
      <c r="AB425" s="309"/>
      <c r="AC425" s="310"/>
      <c r="AD425" s="311"/>
      <c r="AE425" s="320"/>
      <c r="AF425" s="320"/>
      <c r="AG425" s="320"/>
      <c r="AH425" s="320"/>
      <c r="AI425" s="320"/>
    </row>
    <row r="426" spans="1:35" s="321" customFormat="1" ht="51" x14ac:dyDescent="0.25">
      <c r="A426" s="286" t="s">
        <v>1511</v>
      </c>
      <c r="B426" s="301" t="s">
        <v>18</v>
      </c>
      <c r="C426" s="260" t="s">
        <v>831</v>
      </c>
      <c r="D426" s="262" t="s">
        <v>809</v>
      </c>
      <c r="E426" s="262"/>
      <c r="F426" s="262" t="s">
        <v>832</v>
      </c>
      <c r="G426" s="262"/>
      <c r="H426" s="262" t="s">
        <v>889</v>
      </c>
      <c r="I426" s="262"/>
      <c r="J426" s="276" t="s">
        <v>23</v>
      </c>
      <c r="K426" s="286">
        <v>0</v>
      </c>
      <c r="L426" s="276">
        <v>230000000</v>
      </c>
      <c r="M426" s="264" t="s">
        <v>20</v>
      </c>
      <c r="N426" s="302" t="s">
        <v>22</v>
      </c>
      <c r="O426" s="276" t="s">
        <v>434</v>
      </c>
      <c r="P426" s="302" t="s">
        <v>435</v>
      </c>
      <c r="Q426" s="303" t="s">
        <v>591</v>
      </c>
      <c r="R426" s="286" t="s">
        <v>437</v>
      </c>
      <c r="S426" s="259">
        <v>796</v>
      </c>
      <c r="T426" s="259" t="s">
        <v>438</v>
      </c>
      <c r="U426" s="259">
        <v>50</v>
      </c>
      <c r="V426" s="305">
        <v>376</v>
      </c>
      <c r="W426" s="306">
        <v>18800</v>
      </c>
      <c r="X426" s="314">
        <v>21056.000000000004</v>
      </c>
      <c r="Y426" s="323"/>
      <c r="Z426" s="308">
        <v>2014</v>
      </c>
      <c r="AA426" s="259" t="s">
        <v>285</v>
      </c>
      <c r="AB426" s="309"/>
      <c r="AC426" s="310"/>
      <c r="AD426" s="311"/>
      <c r="AE426" s="320"/>
      <c r="AF426" s="320"/>
      <c r="AG426" s="320"/>
      <c r="AH426" s="320"/>
      <c r="AI426" s="320"/>
    </row>
    <row r="427" spans="1:35" s="321" customFormat="1" ht="51" x14ac:dyDescent="0.25">
      <c r="A427" s="286" t="s">
        <v>1512</v>
      </c>
      <c r="B427" s="301" t="s">
        <v>18</v>
      </c>
      <c r="C427" s="260" t="s">
        <v>839</v>
      </c>
      <c r="D427" s="262" t="s">
        <v>809</v>
      </c>
      <c r="E427" s="262"/>
      <c r="F427" s="262" t="s">
        <v>840</v>
      </c>
      <c r="G427" s="262"/>
      <c r="H427" s="262" t="s">
        <v>891</v>
      </c>
      <c r="I427" s="262"/>
      <c r="J427" s="276" t="s">
        <v>23</v>
      </c>
      <c r="K427" s="286">
        <v>0</v>
      </c>
      <c r="L427" s="276">
        <v>230000000</v>
      </c>
      <c r="M427" s="264" t="s">
        <v>20</v>
      </c>
      <c r="N427" s="302" t="s">
        <v>22</v>
      </c>
      <c r="O427" s="276" t="s">
        <v>434</v>
      </c>
      <c r="P427" s="302" t="s">
        <v>435</v>
      </c>
      <c r="Q427" s="303" t="s">
        <v>591</v>
      </c>
      <c r="R427" s="286" t="s">
        <v>437</v>
      </c>
      <c r="S427" s="259">
        <v>796</v>
      </c>
      <c r="T427" s="259" t="s">
        <v>438</v>
      </c>
      <c r="U427" s="259">
        <v>75</v>
      </c>
      <c r="V427" s="305">
        <v>619</v>
      </c>
      <c r="W427" s="306">
        <v>46425</v>
      </c>
      <c r="X427" s="314">
        <v>51996.000000000007</v>
      </c>
      <c r="Y427" s="323"/>
      <c r="Z427" s="308">
        <v>2014</v>
      </c>
      <c r="AA427" s="259" t="s">
        <v>285</v>
      </c>
      <c r="AB427" s="309"/>
      <c r="AC427" s="310"/>
      <c r="AD427" s="311"/>
      <c r="AE427" s="320"/>
      <c r="AF427" s="320"/>
      <c r="AG427" s="320"/>
      <c r="AH427" s="320"/>
      <c r="AI427" s="320"/>
    </row>
    <row r="428" spans="1:35" s="321" customFormat="1" ht="51" x14ac:dyDescent="0.25">
      <c r="A428" s="286" t="s">
        <v>1513</v>
      </c>
      <c r="B428" s="301" t="s">
        <v>18</v>
      </c>
      <c r="C428" s="260" t="s">
        <v>847</v>
      </c>
      <c r="D428" s="262" t="s">
        <v>809</v>
      </c>
      <c r="E428" s="262"/>
      <c r="F428" s="262" t="s">
        <v>848</v>
      </c>
      <c r="G428" s="262"/>
      <c r="H428" s="262" t="s">
        <v>893</v>
      </c>
      <c r="I428" s="262"/>
      <c r="J428" s="276" t="s">
        <v>23</v>
      </c>
      <c r="K428" s="286">
        <v>0</v>
      </c>
      <c r="L428" s="276">
        <v>230000000</v>
      </c>
      <c r="M428" s="264" t="s">
        <v>20</v>
      </c>
      <c r="N428" s="302" t="s">
        <v>22</v>
      </c>
      <c r="O428" s="276" t="s">
        <v>434</v>
      </c>
      <c r="P428" s="302" t="s">
        <v>435</v>
      </c>
      <c r="Q428" s="303" t="s">
        <v>591</v>
      </c>
      <c r="R428" s="286" t="s">
        <v>437</v>
      </c>
      <c r="S428" s="259">
        <v>796</v>
      </c>
      <c r="T428" s="259" t="s">
        <v>438</v>
      </c>
      <c r="U428" s="259">
        <v>77</v>
      </c>
      <c r="V428" s="305">
        <v>867</v>
      </c>
      <c r="W428" s="306">
        <v>66759</v>
      </c>
      <c r="X428" s="314">
        <v>74770.080000000002</v>
      </c>
      <c r="Y428" s="323"/>
      <c r="Z428" s="308">
        <v>2014</v>
      </c>
      <c r="AA428" s="259" t="s">
        <v>285</v>
      </c>
      <c r="AB428" s="309"/>
      <c r="AC428" s="310"/>
      <c r="AD428" s="311"/>
      <c r="AE428" s="320"/>
      <c r="AF428" s="320"/>
      <c r="AG428" s="320"/>
      <c r="AH428" s="320"/>
      <c r="AI428" s="320"/>
    </row>
    <row r="429" spans="1:35" s="321" customFormat="1" ht="51" x14ac:dyDescent="0.25">
      <c r="A429" s="286" t="s">
        <v>1514</v>
      </c>
      <c r="B429" s="301" t="s">
        <v>18</v>
      </c>
      <c r="C429" s="260" t="s">
        <v>855</v>
      </c>
      <c r="D429" s="262" t="s">
        <v>809</v>
      </c>
      <c r="E429" s="262"/>
      <c r="F429" s="262" t="s">
        <v>856</v>
      </c>
      <c r="G429" s="262"/>
      <c r="H429" s="262" t="s">
        <v>895</v>
      </c>
      <c r="I429" s="262"/>
      <c r="J429" s="276" t="s">
        <v>23</v>
      </c>
      <c r="K429" s="286">
        <v>0</v>
      </c>
      <c r="L429" s="276">
        <v>230000000</v>
      </c>
      <c r="M429" s="264" t="s">
        <v>20</v>
      </c>
      <c r="N429" s="302" t="s">
        <v>22</v>
      </c>
      <c r="O429" s="276" t="s">
        <v>434</v>
      </c>
      <c r="P429" s="302" t="s">
        <v>435</v>
      </c>
      <c r="Q429" s="303" t="s">
        <v>591</v>
      </c>
      <c r="R429" s="286" t="s">
        <v>437</v>
      </c>
      <c r="S429" s="259">
        <v>796</v>
      </c>
      <c r="T429" s="259" t="s">
        <v>438</v>
      </c>
      <c r="U429" s="259">
        <v>57</v>
      </c>
      <c r="V429" s="305">
        <v>1810</v>
      </c>
      <c r="W429" s="306">
        <v>103170</v>
      </c>
      <c r="X429" s="314">
        <v>115550.40000000001</v>
      </c>
      <c r="Y429" s="323"/>
      <c r="Z429" s="308">
        <v>2014</v>
      </c>
      <c r="AA429" s="259" t="s">
        <v>285</v>
      </c>
      <c r="AB429" s="309"/>
      <c r="AC429" s="310"/>
      <c r="AD429" s="311"/>
      <c r="AE429" s="320"/>
      <c r="AF429" s="320"/>
      <c r="AG429" s="320"/>
      <c r="AH429" s="320"/>
      <c r="AI429" s="320"/>
    </row>
    <row r="430" spans="1:35" s="321" customFormat="1" ht="51" x14ac:dyDescent="0.25">
      <c r="A430" s="286" t="s">
        <v>1515</v>
      </c>
      <c r="B430" s="301" t="s">
        <v>18</v>
      </c>
      <c r="C430" s="260" t="s">
        <v>897</v>
      </c>
      <c r="D430" s="262" t="s">
        <v>809</v>
      </c>
      <c r="E430" s="262"/>
      <c r="F430" s="262" t="s">
        <v>898</v>
      </c>
      <c r="G430" s="262"/>
      <c r="H430" s="262" t="s">
        <v>899</v>
      </c>
      <c r="I430" s="262"/>
      <c r="J430" s="276" t="s">
        <v>23</v>
      </c>
      <c r="K430" s="286">
        <v>0</v>
      </c>
      <c r="L430" s="276">
        <v>230000000</v>
      </c>
      <c r="M430" s="264" t="s">
        <v>20</v>
      </c>
      <c r="N430" s="302" t="s">
        <v>22</v>
      </c>
      <c r="O430" s="276" t="s">
        <v>434</v>
      </c>
      <c r="P430" s="302" t="s">
        <v>435</v>
      </c>
      <c r="Q430" s="303" t="s">
        <v>591</v>
      </c>
      <c r="R430" s="286" t="s">
        <v>437</v>
      </c>
      <c r="S430" s="259">
        <v>796</v>
      </c>
      <c r="T430" s="259" t="s">
        <v>438</v>
      </c>
      <c r="U430" s="259">
        <v>16</v>
      </c>
      <c r="V430" s="305">
        <v>3806</v>
      </c>
      <c r="W430" s="306">
        <v>60896</v>
      </c>
      <c r="X430" s="314">
        <v>68203.520000000004</v>
      </c>
      <c r="Y430" s="323"/>
      <c r="Z430" s="308">
        <v>2014</v>
      </c>
      <c r="AA430" s="259" t="s">
        <v>285</v>
      </c>
      <c r="AB430" s="309"/>
      <c r="AC430" s="310"/>
      <c r="AD430" s="311"/>
      <c r="AE430" s="320"/>
      <c r="AF430" s="320"/>
      <c r="AG430" s="320"/>
      <c r="AH430" s="320"/>
      <c r="AI430" s="320"/>
    </row>
    <row r="431" spans="1:35" s="321" customFormat="1" ht="51" x14ac:dyDescent="0.25">
      <c r="A431" s="286" t="s">
        <v>1516</v>
      </c>
      <c r="B431" s="301" t="s">
        <v>18</v>
      </c>
      <c r="C431" s="260" t="s">
        <v>901</v>
      </c>
      <c r="D431" s="262" t="s">
        <v>809</v>
      </c>
      <c r="E431" s="262"/>
      <c r="F431" s="262" t="s">
        <v>902</v>
      </c>
      <c r="G431" s="262"/>
      <c r="H431" s="262" t="s">
        <v>903</v>
      </c>
      <c r="I431" s="262"/>
      <c r="J431" s="276" t="s">
        <v>23</v>
      </c>
      <c r="K431" s="286">
        <v>0</v>
      </c>
      <c r="L431" s="276">
        <v>230000000</v>
      </c>
      <c r="M431" s="264" t="s">
        <v>20</v>
      </c>
      <c r="N431" s="302" t="s">
        <v>22</v>
      </c>
      <c r="O431" s="276" t="s">
        <v>434</v>
      </c>
      <c r="P431" s="302" t="s">
        <v>435</v>
      </c>
      <c r="Q431" s="303" t="s">
        <v>591</v>
      </c>
      <c r="R431" s="286" t="s">
        <v>437</v>
      </c>
      <c r="S431" s="259">
        <v>796</v>
      </c>
      <c r="T431" s="259" t="s">
        <v>438</v>
      </c>
      <c r="U431" s="259">
        <v>26</v>
      </c>
      <c r="V431" s="305">
        <v>4339</v>
      </c>
      <c r="W431" s="306">
        <v>112814</v>
      </c>
      <c r="X431" s="314">
        <v>126351.68000000001</v>
      </c>
      <c r="Y431" s="323"/>
      <c r="Z431" s="308">
        <v>2014</v>
      </c>
      <c r="AA431" s="259" t="s">
        <v>285</v>
      </c>
      <c r="AB431" s="309"/>
      <c r="AC431" s="310"/>
      <c r="AD431" s="311"/>
      <c r="AE431" s="320"/>
      <c r="AF431" s="320"/>
      <c r="AG431" s="320"/>
      <c r="AH431" s="320"/>
      <c r="AI431" s="320"/>
    </row>
    <row r="432" spans="1:35" s="321" customFormat="1" ht="51" x14ac:dyDescent="0.25">
      <c r="A432" s="286" t="s">
        <v>1517</v>
      </c>
      <c r="B432" s="301" t="s">
        <v>18</v>
      </c>
      <c r="C432" s="322" t="s">
        <v>905</v>
      </c>
      <c r="D432" s="262" t="s">
        <v>906</v>
      </c>
      <c r="E432" s="262"/>
      <c r="F432" s="262" t="s">
        <v>907</v>
      </c>
      <c r="G432" s="262"/>
      <c r="H432" s="262" t="s">
        <v>908</v>
      </c>
      <c r="I432" s="262"/>
      <c r="J432" s="276" t="s">
        <v>23</v>
      </c>
      <c r="K432" s="286">
        <v>0</v>
      </c>
      <c r="L432" s="276">
        <v>230000000</v>
      </c>
      <c r="M432" s="264" t="s">
        <v>20</v>
      </c>
      <c r="N432" s="302" t="s">
        <v>22</v>
      </c>
      <c r="O432" s="276" t="s">
        <v>434</v>
      </c>
      <c r="P432" s="302" t="s">
        <v>435</v>
      </c>
      <c r="Q432" s="303" t="s">
        <v>591</v>
      </c>
      <c r="R432" s="286" t="s">
        <v>437</v>
      </c>
      <c r="S432" s="259">
        <v>796</v>
      </c>
      <c r="T432" s="259" t="s">
        <v>438</v>
      </c>
      <c r="U432" s="259">
        <v>54</v>
      </c>
      <c r="V432" s="305">
        <v>185</v>
      </c>
      <c r="W432" s="306">
        <f t="shared" ref="W432:W446" si="24">V432*U432</f>
        <v>9990</v>
      </c>
      <c r="X432" s="314">
        <f t="shared" ref="X432:X446" si="25">W432*1.12</f>
        <v>11188.800000000001</v>
      </c>
      <c r="Y432" s="323"/>
      <c r="Z432" s="308">
        <v>2014</v>
      </c>
      <c r="AA432" s="259" t="s">
        <v>285</v>
      </c>
      <c r="AB432" s="309"/>
      <c r="AC432" s="310"/>
      <c r="AD432" s="311"/>
      <c r="AE432" s="320"/>
      <c r="AF432" s="320"/>
      <c r="AG432" s="320"/>
      <c r="AH432" s="320"/>
      <c r="AI432" s="320"/>
    </row>
    <row r="433" spans="1:35" s="321" customFormat="1" ht="51" x14ac:dyDescent="0.25">
      <c r="A433" s="286" t="s">
        <v>1518</v>
      </c>
      <c r="B433" s="301" t="s">
        <v>18</v>
      </c>
      <c r="C433" s="322" t="s">
        <v>905</v>
      </c>
      <c r="D433" s="262" t="s">
        <v>906</v>
      </c>
      <c r="E433" s="262"/>
      <c r="F433" s="262" t="s">
        <v>907</v>
      </c>
      <c r="G433" s="262"/>
      <c r="H433" s="262" t="s">
        <v>910</v>
      </c>
      <c r="I433" s="262"/>
      <c r="J433" s="276" t="s">
        <v>23</v>
      </c>
      <c r="K433" s="286">
        <v>0</v>
      </c>
      <c r="L433" s="276">
        <v>230000000</v>
      </c>
      <c r="M433" s="264" t="s">
        <v>20</v>
      </c>
      <c r="N433" s="302" t="s">
        <v>22</v>
      </c>
      <c r="O433" s="276" t="s">
        <v>434</v>
      </c>
      <c r="P433" s="302" t="s">
        <v>435</v>
      </c>
      <c r="Q433" s="303" t="s">
        <v>591</v>
      </c>
      <c r="R433" s="286" t="s">
        <v>437</v>
      </c>
      <c r="S433" s="259">
        <v>796</v>
      </c>
      <c r="T433" s="259" t="s">
        <v>438</v>
      </c>
      <c r="U433" s="259">
        <v>74</v>
      </c>
      <c r="V433" s="305">
        <v>243</v>
      </c>
      <c r="W433" s="306">
        <f t="shared" si="24"/>
        <v>17982</v>
      </c>
      <c r="X433" s="314">
        <f t="shared" si="25"/>
        <v>20139.84</v>
      </c>
      <c r="Y433" s="323"/>
      <c r="Z433" s="308">
        <v>2014</v>
      </c>
      <c r="AA433" s="259" t="s">
        <v>285</v>
      </c>
      <c r="AB433" s="309"/>
      <c r="AC433" s="310"/>
      <c r="AD433" s="311"/>
      <c r="AE433" s="320"/>
      <c r="AF433" s="320"/>
      <c r="AG433" s="320"/>
      <c r="AH433" s="320"/>
      <c r="AI433" s="320"/>
    </row>
    <row r="434" spans="1:35" s="321" customFormat="1" ht="51" x14ac:dyDescent="0.25">
      <c r="A434" s="286" t="s">
        <v>1519</v>
      </c>
      <c r="B434" s="301" t="s">
        <v>18</v>
      </c>
      <c r="C434" s="322" t="s">
        <v>905</v>
      </c>
      <c r="D434" s="262" t="s">
        <v>906</v>
      </c>
      <c r="E434" s="262"/>
      <c r="F434" s="262" t="s">
        <v>907</v>
      </c>
      <c r="G434" s="262"/>
      <c r="H434" s="262" t="s">
        <v>912</v>
      </c>
      <c r="I434" s="262"/>
      <c r="J434" s="276" t="s">
        <v>23</v>
      </c>
      <c r="K434" s="286">
        <v>0</v>
      </c>
      <c r="L434" s="276">
        <v>230000000</v>
      </c>
      <c r="M434" s="264" t="s">
        <v>20</v>
      </c>
      <c r="N434" s="302" t="s">
        <v>22</v>
      </c>
      <c r="O434" s="276" t="s">
        <v>434</v>
      </c>
      <c r="P434" s="302" t="s">
        <v>435</v>
      </c>
      <c r="Q434" s="303" t="s">
        <v>591</v>
      </c>
      <c r="R434" s="286" t="s">
        <v>437</v>
      </c>
      <c r="S434" s="259">
        <v>796</v>
      </c>
      <c r="T434" s="259" t="s">
        <v>438</v>
      </c>
      <c r="U434" s="259">
        <v>74</v>
      </c>
      <c r="V434" s="305">
        <v>376</v>
      </c>
      <c r="W434" s="306">
        <f t="shared" si="24"/>
        <v>27824</v>
      </c>
      <c r="X434" s="314">
        <f t="shared" si="25"/>
        <v>31162.880000000005</v>
      </c>
      <c r="Y434" s="323"/>
      <c r="Z434" s="308">
        <v>2014</v>
      </c>
      <c r="AA434" s="259" t="s">
        <v>285</v>
      </c>
      <c r="AB434" s="309"/>
      <c r="AC434" s="310"/>
      <c r="AD434" s="311"/>
      <c r="AE434" s="320"/>
      <c r="AF434" s="320"/>
      <c r="AG434" s="320"/>
      <c r="AH434" s="320"/>
      <c r="AI434" s="320"/>
    </row>
    <row r="435" spans="1:35" s="321" customFormat="1" ht="51" x14ac:dyDescent="0.25">
      <c r="A435" s="286" t="s">
        <v>1520</v>
      </c>
      <c r="B435" s="301" t="s">
        <v>18</v>
      </c>
      <c r="C435" s="322" t="s">
        <v>905</v>
      </c>
      <c r="D435" s="262" t="s">
        <v>906</v>
      </c>
      <c r="E435" s="262"/>
      <c r="F435" s="262" t="s">
        <v>907</v>
      </c>
      <c r="G435" s="262"/>
      <c r="H435" s="262" t="s">
        <v>914</v>
      </c>
      <c r="I435" s="262"/>
      <c r="J435" s="276" t="s">
        <v>23</v>
      </c>
      <c r="K435" s="286">
        <v>0</v>
      </c>
      <c r="L435" s="276">
        <v>230000000</v>
      </c>
      <c r="M435" s="264" t="s">
        <v>20</v>
      </c>
      <c r="N435" s="302" t="s">
        <v>22</v>
      </c>
      <c r="O435" s="276" t="s">
        <v>434</v>
      </c>
      <c r="P435" s="302" t="s">
        <v>435</v>
      </c>
      <c r="Q435" s="303" t="s">
        <v>591</v>
      </c>
      <c r="R435" s="286" t="s">
        <v>437</v>
      </c>
      <c r="S435" s="259">
        <v>796</v>
      </c>
      <c r="T435" s="259" t="s">
        <v>438</v>
      </c>
      <c r="U435" s="259">
        <v>52</v>
      </c>
      <c r="V435" s="305">
        <v>503.99999999999994</v>
      </c>
      <c r="W435" s="306">
        <f t="shared" si="24"/>
        <v>26207.999999999996</v>
      </c>
      <c r="X435" s="314">
        <f t="shared" si="25"/>
        <v>29352.959999999999</v>
      </c>
      <c r="Y435" s="323"/>
      <c r="Z435" s="308">
        <v>2014</v>
      </c>
      <c r="AA435" s="259" t="s">
        <v>285</v>
      </c>
      <c r="AB435" s="309"/>
      <c r="AC435" s="310"/>
      <c r="AD435" s="311"/>
      <c r="AE435" s="320"/>
      <c r="AF435" s="320"/>
      <c r="AG435" s="320"/>
      <c r="AH435" s="320"/>
      <c r="AI435" s="320"/>
    </row>
    <row r="436" spans="1:35" s="321" customFormat="1" ht="51" x14ac:dyDescent="0.25">
      <c r="A436" s="286" t="s">
        <v>1521</v>
      </c>
      <c r="B436" s="301" t="s">
        <v>18</v>
      </c>
      <c r="C436" s="322" t="s">
        <v>905</v>
      </c>
      <c r="D436" s="262" t="s">
        <v>906</v>
      </c>
      <c r="E436" s="262"/>
      <c r="F436" s="262" t="s">
        <v>907</v>
      </c>
      <c r="G436" s="262"/>
      <c r="H436" s="262" t="s">
        <v>916</v>
      </c>
      <c r="I436" s="262"/>
      <c r="J436" s="276" t="s">
        <v>23</v>
      </c>
      <c r="K436" s="286">
        <v>0</v>
      </c>
      <c r="L436" s="276">
        <v>230000000</v>
      </c>
      <c r="M436" s="264" t="s">
        <v>20</v>
      </c>
      <c r="N436" s="302" t="s">
        <v>22</v>
      </c>
      <c r="O436" s="276" t="s">
        <v>434</v>
      </c>
      <c r="P436" s="302" t="s">
        <v>435</v>
      </c>
      <c r="Q436" s="303" t="s">
        <v>591</v>
      </c>
      <c r="R436" s="286" t="s">
        <v>437</v>
      </c>
      <c r="S436" s="259">
        <v>796</v>
      </c>
      <c r="T436" s="259" t="s">
        <v>438</v>
      </c>
      <c r="U436" s="259">
        <v>52</v>
      </c>
      <c r="V436" s="305">
        <v>866</v>
      </c>
      <c r="W436" s="306">
        <f t="shared" si="24"/>
        <v>45032</v>
      </c>
      <c r="X436" s="314">
        <f t="shared" si="25"/>
        <v>50435.840000000004</v>
      </c>
      <c r="Y436" s="323"/>
      <c r="Z436" s="308">
        <v>2014</v>
      </c>
      <c r="AA436" s="259" t="s">
        <v>285</v>
      </c>
      <c r="AB436" s="309"/>
      <c r="AC436" s="310"/>
      <c r="AD436" s="311"/>
      <c r="AE436" s="320"/>
      <c r="AF436" s="320"/>
      <c r="AG436" s="320"/>
      <c r="AH436" s="320"/>
      <c r="AI436" s="320"/>
    </row>
    <row r="437" spans="1:35" s="321" customFormat="1" ht="51" x14ac:dyDescent="0.25">
      <c r="A437" s="286" t="s">
        <v>1522</v>
      </c>
      <c r="B437" s="301" t="s">
        <v>18</v>
      </c>
      <c r="C437" s="322" t="s">
        <v>905</v>
      </c>
      <c r="D437" s="262" t="s">
        <v>906</v>
      </c>
      <c r="E437" s="262"/>
      <c r="F437" s="262" t="s">
        <v>907</v>
      </c>
      <c r="G437" s="262"/>
      <c r="H437" s="262" t="s">
        <v>918</v>
      </c>
      <c r="I437" s="262"/>
      <c r="J437" s="276" t="s">
        <v>23</v>
      </c>
      <c r="K437" s="286">
        <v>0</v>
      </c>
      <c r="L437" s="276">
        <v>230000000</v>
      </c>
      <c r="M437" s="264" t="s">
        <v>20</v>
      </c>
      <c r="N437" s="302" t="s">
        <v>22</v>
      </c>
      <c r="O437" s="276" t="s">
        <v>434</v>
      </c>
      <c r="P437" s="302" t="s">
        <v>435</v>
      </c>
      <c r="Q437" s="303" t="s">
        <v>591</v>
      </c>
      <c r="R437" s="286" t="s">
        <v>437</v>
      </c>
      <c r="S437" s="259">
        <v>796</v>
      </c>
      <c r="T437" s="259" t="s">
        <v>438</v>
      </c>
      <c r="U437" s="259">
        <v>70</v>
      </c>
      <c r="V437" s="305">
        <v>1471</v>
      </c>
      <c r="W437" s="306">
        <f t="shared" si="24"/>
        <v>102970</v>
      </c>
      <c r="X437" s="314">
        <f t="shared" si="25"/>
        <v>115326.40000000001</v>
      </c>
      <c r="Y437" s="323"/>
      <c r="Z437" s="308">
        <v>2014</v>
      </c>
      <c r="AA437" s="259" t="s">
        <v>285</v>
      </c>
      <c r="AB437" s="309"/>
      <c r="AC437" s="310"/>
      <c r="AD437" s="311"/>
      <c r="AE437" s="320"/>
      <c r="AF437" s="320"/>
      <c r="AG437" s="320"/>
      <c r="AH437" s="320"/>
      <c r="AI437" s="320"/>
    </row>
    <row r="438" spans="1:35" s="321" customFormat="1" ht="51" x14ac:dyDescent="0.25">
      <c r="A438" s="286" t="s">
        <v>1523</v>
      </c>
      <c r="B438" s="301" t="s">
        <v>18</v>
      </c>
      <c r="C438" s="322" t="s">
        <v>905</v>
      </c>
      <c r="D438" s="262" t="s">
        <v>906</v>
      </c>
      <c r="E438" s="262"/>
      <c r="F438" s="262" t="s">
        <v>907</v>
      </c>
      <c r="G438" s="262"/>
      <c r="H438" s="262" t="s">
        <v>920</v>
      </c>
      <c r="I438" s="262"/>
      <c r="J438" s="276" t="s">
        <v>23</v>
      </c>
      <c r="K438" s="286">
        <v>0</v>
      </c>
      <c r="L438" s="276">
        <v>230000000</v>
      </c>
      <c r="M438" s="264" t="s">
        <v>20</v>
      </c>
      <c r="N438" s="302" t="s">
        <v>22</v>
      </c>
      <c r="O438" s="276" t="s">
        <v>434</v>
      </c>
      <c r="P438" s="302" t="s">
        <v>435</v>
      </c>
      <c r="Q438" s="303" t="s">
        <v>591</v>
      </c>
      <c r="R438" s="286" t="s">
        <v>437</v>
      </c>
      <c r="S438" s="259">
        <v>796</v>
      </c>
      <c r="T438" s="259" t="s">
        <v>438</v>
      </c>
      <c r="U438" s="259">
        <v>80</v>
      </c>
      <c r="V438" s="305">
        <v>1785.7142857142856</v>
      </c>
      <c r="W438" s="306">
        <f t="shared" si="24"/>
        <v>142857.14285714284</v>
      </c>
      <c r="X438" s="314">
        <f t="shared" si="25"/>
        <v>160000</v>
      </c>
      <c r="Y438" s="323"/>
      <c r="Z438" s="308">
        <v>2014</v>
      </c>
      <c r="AA438" s="259" t="s">
        <v>285</v>
      </c>
      <c r="AB438" s="309"/>
      <c r="AC438" s="310"/>
      <c r="AD438" s="311"/>
      <c r="AE438" s="320"/>
      <c r="AF438" s="320"/>
      <c r="AG438" s="320"/>
      <c r="AH438" s="320"/>
      <c r="AI438" s="320"/>
    </row>
    <row r="439" spans="1:35" s="321" customFormat="1" ht="51" x14ac:dyDescent="0.25">
      <c r="A439" s="286" t="s">
        <v>1524</v>
      </c>
      <c r="B439" s="301" t="s">
        <v>18</v>
      </c>
      <c r="C439" s="322" t="s">
        <v>905</v>
      </c>
      <c r="D439" s="262" t="s">
        <v>906</v>
      </c>
      <c r="E439" s="262"/>
      <c r="F439" s="262" t="s">
        <v>907</v>
      </c>
      <c r="G439" s="262"/>
      <c r="H439" s="262" t="s">
        <v>922</v>
      </c>
      <c r="I439" s="262"/>
      <c r="J439" s="276" t="s">
        <v>23</v>
      </c>
      <c r="K439" s="286">
        <v>0</v>
      </c>
      <c r="L439" s="276">
        <v>230000000</v>
      </c>
      <c r="M439" s="264" t="s">
        <v>20</v>
      </c>
      <c r="N439" s="302" t="s">
        <v>22</v>
      </c>
      <c r="O439" s="276" t="s">
        <v>434</v>
      </c>
      <c r="P439" s="302" t="s">
        <v>435</v>
      </c>
      <c r="Q439" s="303" t="s">
        <v>591</v>
      </c>
      <c r="R439" s="286" t="s">
        <v>437</v>
      </c>
      <c r="S439" s="259">
        <v>796</v>
      </c>
      <c r="T439" s="259" t="s">
        <v>438</v>
      </c>
      <c r="U439" s="259">
        <v>70</v>
      </c>
      <c r="V439" s="305">
        <v>1785.7142857142856</v>
      </c>
      <c r="W439" s="306">
        <f t="shared" si="24"/>
        <v>124999.99999999999</v>
      </c>
      <c r="X439" s="314">
        <f t="shared" si="25"/>
        <v>140000</v>
      </c>
      <c r="Y439" s="323"/>
      <c r="Z439" s="308">
        <v>2014</v>
      </c>
      <c r="AA439" s="259" t="s">
        <v>285</v>
      </c>
      <c r="AB439" s="309"/>
      <c r="AC439" s="310"/>
      <c r="AD439" s="311"/>
      <c r="AE439" s="320"/>
      <c r="AF439" s="320"/>
      <c r="AG439" s="320"/>
      <c r="AH439" s="320"/>
      <c r="AI439" s="320"/>
    </row>
    <row r="440" spans="1:35" s="321" customFormat="1" ht="51" x14ac:dyDescent="0.25">
      <c r="A440" s="286" t="s">
        <v>1525</v>
      </c>
      <c r="B440" s="301" t="s">
        <v>18</v>
      </c>
      <c r="C440" s="322" t="s">
        <v>905</v>
      </c>
      <c r="D440" s="262" t="s">
        <v>906</v>
      </c>
      <c r="E440" s="262"/>
      <c r="F440" s="262" t="s">
        <v>907</v>
      </c>
      <c r="G440" s="262"/>
      <c r="H440" s="262" t="s">
        <v>924</v>
      </c>
      <c r="I440" s="262"/>
      <c r="J440" s="276" t="s">
        <v>23</v>
      </c>
      <c r="K440" s="286">
        <v>0</v>
      </c>
      <c r="L440" s="276">
        <v>230000000</v>
      </c>
      <c r="M440" s="264" t="s">
        <v>20</v>
      </c>
      <c r="N440" s="302" t="s">
        <v>22</v>
      </c>
      <c r="O440" s="276" t="s">
        <v>434</v>
      </c>
      <c r="P440" s="302" t="s">
        <v>435</v>
      </c>
      <c r="Q440" s="303" t="s">
        <v>591</v>
      </c>
      <c r="R440" s="286" t="s">
        <v>437</v>
      </c>
      <c r="S440" s="259">
        <v>796</v>
      </c>
      <c r="T440" s="259" t="s">
        <v>438</v>
      </c>
      <c r="U440" s="259">
        <v>70</v>
      </c>
      <c r="V440" s="305">
        <v>1785.7142857142856</v>
      </c>
      <c r="W440" s="306">
        <f t="shared" si="24"/>
        <v>124999.99999999999</v>
      </c>
      <c r="X440" s="314">
        <f t="shared" si="25"/>
        <v>140000</v>
      </c>
      <c r="Y440" s="323"/>
      <c r="Z440" s="308">
        <v>2014</v>
      </c>
      <c r="AA440" s="259" t="s">
        <v>285</v>
      </c>
      <c r="AB440" s="309"/>
      <c r="AC440" s="310"/>
      <c r="AD440" s="311"/>
      <c r="AE440" s="320"/>
      <c r="AF440" s="320"/>
      <c r="AG440" s="320"/>
      <c r="AH440" s="320"/>
      <c r="AI440" s="320"/>
    </row>
    <row r="441" spans="1:35" s="321" customFormat="1" ht="51" x14ac:dyDescent="0.25">
      <c r="A441" s="286" t="s">
        <v>1526</v>
      </c>
      <c r="B441" s="301" t="s">
        <v>18</v>
      </c>
      <c r="C441" s="322" t="s">
        <v>905</v>
      </c>
      <c r="D441" s="262" t="s">
        <v>906</v>
      </c>
      <c r="E441" s="262"/>
      <c r="F441" s="262" t="s">
        <v>907</v>
      </c>
      <c r="G441" s="262"/>
      <c r="H441" s="262" t="s">
        <v>926</v>
      </c>
      <c r="I441" s="262"/>
      <c r="J441" s="276" t="s">
        <v>23</v>
      </c>
      <c r="K441" s="286">
        <v>0</v>
      </c>
      <c r="L441" s="276">
        <v>230000000</v>
      </c>
      <c r="M441" s="264" t="s">
        <v>20</v>
      </c>
      <c r="N441" s="302" t="s">
        <v>22</v>
      </c>
      <c r="O441" s="276" t="s">
        <v>434</v>
      </c>
      <c r="P441" s="302" t="s">
        <v>435</v>
      </c>
      <c r="Q441" s="303" t="s">
        <v>591</v>
      </c>
      <c r="R441" s="286" t="s">
        <v>437</v>
      </c>
      <c r="S441" s="259">
        <v>796</v>
      </c>
      <c r="T441" s="259" t="s">
        <v>438</v>
      </c>
      <c r="U441" s="259">
        <v>70</v>
      </c>
      <c r="V441" s="305">
        <v>1785.7142857142856</v>
      </c>
      <c r="W441" s="306">
        <f t="shared" si="24"/>
        <v>124999.99999999999</v>
      </c>
      <c r="X441" s="314">
        <f t="shared" si="25"/>
        <v>140000</v>
      </c>
      <c r="Y441" s="323"/>
      <c r="Z441" s="308">
        <v>2014</v>
      </c>
      <c r="AA441" s="259" t="s">
        <v>285</v>
      </c>
      <c r="AB441" s="309"/>
      <c r="AC441" s="310"/>
      <c r="AD441" s="311"/>
      <c r="AE441" s="320"/>
      <c r="AF441" s="320"/>
      <c r="AG441" s="320"/>
      <c r="AH441" s="320"/>
      <c r="AI441" s="320"/>
    </row>
    <row r="442" spans="1:35" s="321" customFormat="1" ht="51" x14ac:dyDescent="0.25">
      <c r="A442" s="286" t="s">
        <v>1527</v>
      </c>
      <c r="B442" s="301" t="s">
        <v>18</v>
      </c>
      <c r="C442" s="322" t="s">
        <v>905</v>
      </c>
      <c r="D442" s="262" t="s">
        <v>906</v>
      </c>
      <c r="E442" s="262"/>
      <c r="F442" s="262" t="s">
        <v>907</v>
      </c>
      <c r="G442" s="262"/>
      <c r="H442" s="262" t="s">
        <v>928</v>
      </c>
      <c r="I442" s="262"/>
      <c r="J442" s="276" t="s">
        <v>23</v>
      </c>
      <c r="K442" s="286">
        <v>0</v>
      </c>
      <c r="L442" s="276">
        <v>230000000</v>
      </c>
      <c r="M442" s="264" t="s">
        <v>20</v>
      </c>
      <c r="N442" s="302" t="s">
        <v>22</v>
      </c>
      <c r="O442" s="276" t="s">
        <v>434</v>
      </c>
      <c r="P442" s="302" t="s">
        <v>435</v>
      </c>
      <c r="Q442" s="303" t="s">
        <v>591</v>
      </c>
      <c r="R442" s="286" t="s">
        <v>437</v>
      </c>
      <c r="S442" s="259">
        <v>796</v>
      </c>
      <c r="T442" s="259" t="s">
        <v>438</v>
      </c>
      <c r="U442" s="259">
        <v>78</v>
      </c>
      <c r="V442" s="305">
        <v>1785.7142857142856</v>
      </c>
      <c r="W442" s="306">
        <f t="shared" si="24"/>
        <v>139285.71428571426</v>
      </c>
      <c r="X442" s="314">
        <f t="shared" si="25"/>
        <v>156000</v>
      </c>
      <c r="Y442" s="323"/>
      <c r="Z442" s="308">
        <v>2014</v>
      </c>
      <c r="AA442" s="259" t="s">
        <v>285</v>
      </c>
      <c r="AB442" s="309"/>
      <c r="AC442" s="310"/>
      <c r="AD442" s="311"/>
      <c r="AE442" s="320"/>
      <c r="AF442" s="320"/>
      <c r="AG442" s="320"/>
      <c r="AH442" s="320"/>
      <c r="AI442" s="320"/>
    </row>
    <row r="443" spans="1:35" s="321" customFormat="1" ht="51" x14ac:dyDescent="0.25">
      <c r="A443" s="286" t="s">
        <v>1528</v>
      </c>
      <c r="B443" s="301" t="s">
        <v>18</v>
      </c>
      <c r="C443" s="322" t="s">
        <v>905</v>
      </c>
      <c r="D443" s="262" t="s">
        <v>906</v>
      </c>
      <c r="E443" s="262"/>
      <c r="F443" s="262" t="s">
        <v>907</v>
      </c>
      <c r="G443" s="262"/>
      <c r="H443" s="262" t="s">
        <v>930</v>
      </c>
      <c r="I443" s="262"/>
      <c r="J443" s="276" t="s">
        <v>23</v>
      </c>
      <c r="K443" s="286">
        <v>0</v>
      </c>
      <c r="L443" s="276">
        <v>230000000</v>
      </c>
      <c r="M443" s="264" t="s">
        <v>20</v>
      </c>
      <c r="N443" s="302" t="s">
        <v>22</v>
      </c>
      <c r="O443" s="276" t="s">
        <v>434</v>
      </c>
      <c r="P443" s="302" t="s">
        <v>435</v>
      </c>
      <c r="Q443" s="303" t="s">
        <v>591</v>
      </c>
      <c r="R443" s="286" t="s">
        <v>437</v>
      </c>
      <c r="S443" s="259">
        <v>796</v>
      </c>
      <c r="T443" s="259" t="s">
        <v>438</v>
      </c>
      <c r="U443" s="259">
        <v>50</v>
      </c>
      <c r="V443" s="305">
        <v>1785.7142857142856</v>
      </c>
      <c r="W443" s="306">
        <f t="shared" si="24"/>
        <v>89285.714285714275</v>
      </c>
      <c r="X443" s="314">
        <f t="shared" si="25"/>
        <v>100000</v>
      </c>
      <c r="Y443" s="323"/>
      <c r="Z443" s="308">
        <v>2014</v>
      </c>
      <c r="AA443" s="259" t="s">
        <v>285</v>
      </c>
      <c r="AB443" s="309"/>
      <c r="AC443" s="310"/>
      <c r="AD443" s="311"/>
      <c r="AE443" s="320"/>
      <c r="AF443" s="320"/>
      <c r="AG443" s="320"/>
      <c r="AH443" s="320"/>
      <c r="AI443" s="320"/>
    </row>
    <row r="444" spans="1:35" s="321" customFormat="1" ht="51" x14ac:dyDescent="0.25">
      <c r="A444" s="286" t="s">
        <v>1529</v>
      </c>
      <c r="B444" s="301" t="s">
        <v>18</v>
      </c>
      <c r="C444" s="322" t="s">
        <v>905</v>
      </c>
      <c r="D444" s="262" t="s">
        <v>906</v>
      </c>
      <c r="E444" s="262"/>
      <c r="F444" s="262" t="s">
        <v>907</v>
      </c>
      <c r="G444" s="262"/>
      <c r="H444" s="262" t="s">
        <v>932</v>
      </c>
      <c r="I444" s="262"/>
      <c r="J444" s="276" t="s">
        <v>23</v>
      </c>
      <c r="K444" s="286">
        <v>0</v>
      </c>
      <c r="L444" s="276">
        <v>230000000</v>
      </c>
      <c r="M444" s="264" t="s">
        <v>20</v>
      </c>
      <c r="N444" s="302" t="s">
        <v>22</v>
      </c>
      <c r="O444" s="276" t="s">
        <v>434</v>
      </c>
      <c r="P444" s="302" t="s">
        <v>435</v>
      </c>
      <c r="Q444" s="303" t="s">
        <v>591</v>
      </c>
      <c r="R444" s="286" t="s">
        <v>437</v>
      </c>
      <c r="S444" s="259">
        <v>796</v>
      </c>
      <c r="T444" s="259" t="s">
        <v>438</v>
      </c>
      <c r="U444" s="259">
        <v>50</v>
      </c>
      <c r="V444" s="305">
        <v>1785.7142857142856</v>
      </c>
      <c r="W444" s="306">
        <f t="shared" si="24"/>
        <v>89285.714285714275</v>
      </c>
      <c r="X444" s="314">
        <f t="shared" si="25"/>
        <v>100000</v>
      </c>
      <c r="Y444" s="323"/>
      <c r="Z444" s="308">
        <v>2014</v>
      </c>
      <c r="AA444" s="259" t="s">
        <v>285</v>
      </c>
      <c r="AB444" s="309"/>
      <c r="AC444" s="310"/>
      <c r="AD444" s="311"/>
      <c r="AE444" s="320"/>
      <c r="AF444" s="320"/>
      <c r="AG444" s="320"/>
      <c r="AH444" s="320"/>
      <c r="AI444" s="320"/>
    </row>
    <row r="445" spans="1:35" s="321" customFormat="1" ht="51" x14ac:dyDescent="0.25">
      <c r="A445" s="286" t="s">
        <v>1530</v>
      </c>
      <c r="B445" s="301" t="s">
        <v>18</v>
      </c>
      <c r="C445" s="322" t="s">
        <v>905</v>
      </c>
      <c r="D445" s="262" t="s">
        <v>906</v>
      </c>
      <c r="E445" s="262"/>
      <c r="F445" s="262" t="s">
        <v>907</v>
      </c>
      <c r="G445" s="262"/>
      <c r="H445" s="262" t="s">
        <v>934</v>
      </c>
      <c r="I445" s="262"/>
      <c r="J445" s="276" t="s">
        <v>23</v>
      </c>
      <c r="K445" s="286">
        <v>0</v>
      </c>
      <c r="L445" s="276">
        <v>230000000</v>
      </c>
      <c r="M445" s="264" t="s">
        <v>20</v>
      </c>
      <c r="N445" s="302" t="s">
        <v>22</v>
      </c>
      <c r="O445" s="276" t="s">
        <v>434</v>
      </c>
      <c r="P445" s="302" t="s">
        <v>435</v>
      </c>
      <c r="Q445" s="303" t="s">
        <v>591</v>
      </c>
      <c r="R445" s="286" t="s">
        <v>437</v>
      </c>
      <c r="S445" s="259">
        <v>796</v>
      </c>
      <c r="T445" s="259" t="s">
        <v>438</v>
      </c>
      <c r="U445" s="259">
        <v>50</v>
      </c>
      <c r="V445" s="305">
        <v>1785.7142857142856</v>
      </c>
      <c r="W445" s="306">
        <f t="shared" si="24"/>
        <v>89285.714285714275</v>
      </c>
      <c r="X445" s="314">
        <f t="shared" si="25"/>
        <v>100000</v>
      </c>
      <c r="Y445" s="323"/>
      <c r="Z445" s="308">
        <v>2014</v>
      </c>
      <c r="AA445" s="259" t="s">
        <v>285</v>
      </c>
      <c r="AB445" s="309"/>
      <c r="AC445" s="310"/>
      <c r="AD445" s="311"/>
      <c r="AE445" s="320"/>
      <c r="AF445" s="320"/>
      <c r="AG445" s="320"/>
      <c r="AH445" s="320"/>
      <c r="AI445" s="320"/>
    </row>
    <row r="446" spans="1:35" s="321" customFormat="1" ht="51" x14ac:dyDescent="0.25">
      <c r="A446" s="286" t="s">
        <v>1531</v>
      </c>
      <c r="B446" s="301" t="s">
        <v>18</v>
      </c>
      <c r="C446" s="322" t="s">
        <v>905</v>
      </c>
      <c r="D446" s="262" t="s">
        <v>906</v>
      </c>
      <c r="E446" s="262"/>
      <c r="F446" s="262" t="s">
        <v>907</v>
      </c>
      <c r="G446" s="262"/>
      <c r="H446" s="262" t="s">
        <v>936</v>
      </c>
      <c r="I446" s="262"/>
      <c r="J446" s="276" t="s">
        <v>23</v>
      </c>
      <c r="K446" s="286">
        <v>0</v>
      </c>
      <c r="L446" s="276">
        <v>230000000</v>
      </c>
      <c r="M446" s="264" t="s">
        <v>20</v>
      </c>
      <c r="N446" s="302" t="s">
        <v>22</v>
      </c>
      <c r="O446" s="276" t="s">
        <v>434</v>
      </c>
      <c r="P446" s="302" t="s">
        <v>435</v>
      </c>
      <c r="Q446" s="303" t="s">
        <v>591</v>
      </c>
      <c r="R446" s="286" t="s">
        <v>437</v>
      </c>
      <c r="S446" s="259">
        <v>796</v>
      </c>
      <c r="T446" s="259" t="s">
        <v>438</v>
      </c>
      <c r="U446" s="259">
        <v>50</v>
      </c>
      <c r="V446" s="305">
        <v>1785.7142857142856</v>
      </c>
      <c r="W446" s="306">
        <f t="shared" si="24"/>
        <v>89285.714285714275</v>
      </c>
      <c r="X446" s="314">
        <f t="shared" si="25"/>
        <v>100000</v>
      </c>
      <c r="Y446" s="323"/>
      <c r="Z446" s="308">
        <v>2014</v>
      </c>
      <c r="AA446" s="259" t="s">
        <v>285</v>
      </c>
      <c r="AB446" s="309"/>
      <c r="AC446" s="310"/>
      <c r="AD446" s="311"/>
      <c r="AE446" s="320"/>
      <c r="AF446" s="320"/>
      <c r="AG446" s="320"/>
      <c r="AH446" s="320"/>
      <c r="AI446" s="320"/>
    </row>
    <row r="447" spans="1:35" s="321" customFormat="1" ht="51" x14ac:dyDescent="0.25">
      <c r="A447" s="286" t="s">
        <v>1532</v>
      </c>
      <c r="B447" s="301" t="s">
        <v>18</v>
      </c>
      <c r="C447" s="322" t="s">
        <v>938</v>
      </c>
      <c r="D447" s="262" t="s">
        <v>906</v>
      </c>
      <c r="E447" s="262"/>
      <c r="F447" s="262" t="s">
        <v>939</v>
      </c>
      <c r="G447" s="262"/>
      <c r="H447" s="262" t="s">
        <v>940</v>
      </c>
      <c r="I447" s="262"/>
      <c r="J447" s="276" t="s">
        <v>23</v>
      </c>
      <c r="K447" s="286">
        <v>0</v>
      </c>
      <c r="L447" s="276">
        <v>230000000</v>
      </c>
      <c r="M447" s="264" t="s">
        <v>20</v>
      </c>
      <c r="N447" s="302" t="s">
        <v>22</v>
      </c>
      <c r="O447" s="276" t="s">
        <v>434</v>
      </c>
      <c r="P447" s="302" t="s">
        <v>435</v>
      </c>
      <c r="Q447" s="303" t="s">
        <v>591</v>
      </c>
      <c r="R447" s="286" t="s">
        <v>437</v>
      </c>
      <c r="S447" s="259">
        <v>796</v>
      </c>
      <c r="T447" s="259" t="s">
        <v>438</v>
      </c>
      <c r="U447" s="259">
        <v>88</v>
      </c>
      <c r="V447" s="305">
        <v>924</v>
      </c>
      <c r="W447" s="306">
        <v>81312</v>
      </c>
      <c r="X447" s="314">
        <v>91069.440000000002</v>
      </c>
      <c r="Y447" s="323"/>
      <c r="Z447" s="308">
        <v>2014</v>
      </c>
      <c r="AA447" s="259" t="s">
        <v>285</v>
      </c>
      <c r="AB447" s="309"/>
      <c r="AC447" s="310"/>
      <c r="AD447" s="311"/>
      <c r="AE447" s="320"/>
      <c r="AF447" s="320"/>
      <c r="AG447" s="320"/>
      <c r="AH447" s="320"/>
      <c r="AI447" s="320"/>
    </row>
    <row r="448" spans="1:35" s="321" customFormat="1" ht="51" x14ac:dyDescent="0.25">
      <c r="A448" s="286" t="s">
        <v>1533</v>
      </c>
      <c r="B448" s="301" t="s">
        <v>18</v>
      </c>
      <c r="C448" s="322" t="s">
        <v>938</v>
      </c>
      <c r="D448" s="262" t="s">
        <v>906</v>
      </c>
      <c r="E448" s="262"/>
      <c r="F448" s="262" t="s">
        <v>939</v>
      </c>
      <c r="G448" s="262"/>
      <c r="H448" s="262" t="s">
        <v>942</v>
      </c>
      <c r="I448" s="262"/>
      <c r="J448" s="276" t="s">
        <v>23</v>
      </c>
      <c r="K448" s="286">
        <v>0</v>
      </c>
      <c r="L448" s="276">
        <v>230000000</v>
      </c>
      <c r="M448" s="264" t="s">
        <v>20</v>
      </c>
      <c r="N448" s="302" t="s">
        <v>22</v>
      </c>
      <c r="O448" s="276" t="s">
        <v>434</v>
      </c>
      <c r="P448" s="302" t="s">
        <v>435</v>
      </c>
      <c r="Q448" s="303" t="s">
        <v>591</v>
      </c>
      <c r="R448" s="286" t="s">
        <v>437</v>
      </c>
      <c r="S448" s="259">
        <v>796</v>
      </c>
      <c r="T448" s="259" t="s">
        <v>438</v>
      </c>
      <c r="U448" s="259">
        <v>88</v>
      </c>
      <c r="V448" s="305">
        <v>964</v>
      </c>
      <c r="W448" s="306">
        <v>84832</v>
      </c>
      <c r="X448" s="314">
        <v>95011.840000000011</v>
      </c>
      <c r="Y448" s="323"/>
      <c r="Z448" s="308">
        <v>2014</v>
      </c>
      <c r="AA448" s="259" t="s">
        <v>285</v>
      </c>
      <c r="AB448" s="309"/>
      <c r="AC448" s="310"/>
      <c r="AD448" s="311"/>
      <c r="AE448" s="320"/>
      <c r="AF448" s="320"/>
      <c r="AG448" s="320"/>
      <c r="AH448" s="320"/>
      <c r="AI448" s="320"/>
    </row>
    <row r="449" spans="1:35" s="321" customFormat="1" ht="51" x14ac:dyDescent="0.25">
      <c r="A449" s="286" t="s">
        <v>1534</v>
      </c>
      <c r="B449" s="301" t="s">
        <v>18</v>
      </c>
      <c r="C449" s="322" t="s">
        <v>938</v>
      </c>
      <c r="D449" s="262" t="s">
        <v>906</v>
      </c>
      <c r="E449" s="262"/>
      <c r="F449" s="262" t="s">
        <v>939</v>
      </c>
      <c r="G449" s="262"/>
      <c r="H449" s="262" t="s">
        <v>944</v>
      </c>
      <c r="I449" s="262"/>
      <c r="J449" s="276" t="s">
        <v>23</v>
      </c>
      <c r="K449" s="286">
        <v>0</v>
      </c>
      <c r="L449" s="276">
        <v>230000000</v>
      </c>
      <c r="M449" s="264" t="s">
        <v>20</v>
      </c>
      <c r="N449" s="302" t="s">
        <v>22</v>
      </c>
      <c r="O449" s="276" t="s">
        <v>434</v>
      </c>
      <c r="P449" s="302" t="s">
        <v>435</v>
      </c>
      <c r="Q449" s="303" t="s">
        <v>591</v>
      </c>
      <c r="R449" s="286" t="s">
        <v>437</v>
      </c>
      <c r="S449" s="259">
        <v>796</v>
      </c>
      <c r="T449" s="259" t="s">
        <v>438</v>
      </c>
      <c r="U449" s="259">
        <v>88</v>
      </c>
      <c r="V449" s="305">
        <v>1487</v>
      </c>
      <c r="W449" s="306">
        <v>130856</v>
      </c>
      <c r="X449" s="314">
        <v>146558.72</v>
      </c>
      <c r="Y449" s="323"/>
      <c r="Z449" s="308">
        <v>2014</v>
      </c>
      <c r="AA449" s="259" t="s">
        <v>285</v>
      </c>
      <c r="AB449" s="309"/>
      <c r="AC449" s="310"/>
      <c r="AD449" s="311"/>
      <c r="AE449" s="320"/>
      <c r="AF449" s="320"/>
      <c r="AG449" s="320"/>
      <c r="AH449" s="320"/>
      <c r="AI449" s="320"/>
    </row>
    <row r="450" spans="1:35" s="321" customFormat="1" ht="51" x14ac:dyDescent="0.25">
      <c r="A450" s="286" t="s">
        <v>1535</v>
      </c>
      <c r="B450" s="301" t="s">
        <v>18</v>
      </c>
      <c r="C450" s="322" t="s">
        <v>938</v>
      </c>
      <c r="D450" s="262" t="s">
        <v>906</v>
      </c>
      <c r="E450" s="262"/>
      <c r="F450" s="262" t="s">
        <v>939</v>
      </c>
      <c r="G450" s="262"/>
      <c r="H450" s="262" t="s">
        <v>946</v>
      </c>
      <c r="I450" s="262"/>
      <c r="J450" s="276" t="s">
        <v>23</v>
      </c>
      <c r="K450" s="286">
        <v>0</v>
      </c>
      <c r="L450" s="276">
        <v>230000000</v>
      </c>
      <c r="M450" s="264" t="s">
        <v>20</v>
      </c>
      <c r="N450" s="302" t="s">
        <v>22</v>
      </c>
      <c r="O450" s="276" t="s">
        <v>434</v>
      </c>
      <c r="P450" s="302" t="s">
        <v>435</v>
      </c>
      <c r="Q450" s="303" t="s">
        <v>591</v>
      </c>
      <c r="R450" s="286" t="s">
        <v>437</v>
      </c>
      <c r="S450" s="259">
        <v>796</v>
      </c>
      <c r="T450" s="259" t="s">
        <v>438</v>
      </c>
      <c r="U450" s="259">
        <v>88</v>
      </c>
      <c r="V450" s="305">
        <v>1607</v>
      </c>
      <c r="W450" s="306">
        <v>141416</v>
      </c>
      <c r="X450" s="314">
        <v>158385.92000000001</v>
      </c>
      <c r="Y450" s="323"/>
      <c r="Z450" s="308">
        <v>2014</v>
      </c>
      <c r="AA450" s="259" t="s">
        <v>285</v>
      </c>
      <c r="AB450" s="309"/>
      <c r="AC450" s="310"/>
      <c r="AD450" s="311"/>
      <c r="AE450" s="320"/>
      <c r="AF450" s="320"/>
      <c r="AG450" s="320"/>
      <c r="AH450" s="320"/>
      <c r="AI450" s="320"/>
    </row>
    <row r="451" spans="1:35" s="321" customFormat="1" ht="51" x14ac:dyDescent="0.25">
      <c r="A451" s="286" t="s">
        <v>1536</v>
      </c>
      <c r="B451" s="301" t="s">
        <v>18</v>
      </c>
      <c r="C451" s="322" t="s">
        <v>938</v>
      </c>
      <c r="D451" s="262" t="s">
        <v>906</v>
      </c>
      <c r="E451" s="262"/>
      <c r="F451" s="262" t="s">
        <v>939</v>
      </c>
      <c r="G451" s="262"/>
      <c r="H451" s="262" t="s">
        <v>948</v>
      </c>
      <c r="I451" s="262"/>
      <c r="J451" s="276" t="s">
        <v>23</v>
      </c>
      <c r="K451" s="286">
        <v>0</v>
      </c>
      <c r="L451" s="276">
        <v>230000000</v>
      </c>
      <c r="M451" s="264" t="s">
        <v>20</v>
      </c>
      <c r="N451" s="302" t="s">
        <v>22</v>
      </c>
      <c r="O451" s="276" t="s">
        <v>434</v>
      </c>
      <c r="P451" s="302" t="s">
        <v>435</v>
      </c>
      <c r="Q451" s="303" t="s">
        <v>591</v>
      </c>
      <c r="R451" s="286" t="s">
        <v>437</v>
      </c>
      <c r="S451" s="259">
        <v>796</v>
      </c>
      <c r="T451" s="259" t="s">
        <v>438</v>
      </c>
      <c r="U451" s="259">
        <v>88</v>
      </c>
      <c r="V451" s="305">
        <v>1785.7142857142856</v>
      </c>
      <c r="W451" s="306">
        <v>157142.85714285713</v>
      </c>
      <c r="X451" s="314">
        <v>176000</v>
      </c>
      <c r="Y451" s="323"/>
      <c r="Z451" s="308">
        <v>2014</v>
      </c>
      <c r="AA451" s="259" t="s">
        <v>285</v>
      </c>
      <c r="AB451" s="309"/>
      <c r="AC451" s="310"/>
      <c r="AD451" s="311"/>
      <c r="AE451" s="320"/>
      <c r="AF451" s="320"/>
      <c r="AG451" s="320"/>
      <c r="AH451" s="320"/>
      <c r="AI451" s="320"/>
    </row>
    <row r="452" spans="1:35" s="321" customFormat="1" ht="51" x14ac:dyDescent="0.25">
      <c r="A452" s="286" t="s">
        <v>1537</v>
      </c>
      <c r="B452" s="301" t="s">
        <v>18</v>
      </c>
      <c r="C452" s="322" t="s">
        <v>938</v>
      </c>
      <c r="D452" s="262" t="s">
        <v>906</v>
      </c>
      <c r="E452" s="262"/>
      <c r="F452" s="262" t="s">
        <v>939</v>
      </c>
      <c r="G452" s="262"/>
      <c r="H452" s="262" t="s">
        <v>950</v>
      </c>
      <c r="I452" s="262"/>
      <c r="J452" s="276" t="s">
        <v>23</v>
      </c>
      <c r="K452" s="286">
        <v>0</v>
      </c>
      <c r="L452" s="276">
        <v>230000000</v>
      </c>
      <c r="M452" s="264" t="s">
        <v>20</v>
      </c>
      <c r="N452" s="302" t="s">
        <v>22</v>
      </c>
      <c r="O452" s="276" t="s">
        <v>434</v>
      </c>
      <c r="P452" s="302" t="s">
        <v>435</v>
      </c>
      <c r="Q452" s="303" t="s">
        <v>591</v>
      </c>
      <c r="R452" s="286" t="s">
        <v>437</v>
      </c>
      <c r="S452" s="259">
        <v>796</v>
      </c>
      <c r="T452" s="259" t="s">
        <v>438</v>
      </c>
      <c r="U452" s="259">
        <v>78</v>
      </c>
      <c r="V452" s="305">
        <v>1785.7142857142856</v>
      </c>
      <c r="W452" s="306">
        <v>139285.71428571426</v>
      </c>
      <c r="X452" s="314">
        <v>156000</v>
      </c>
      <c r="Y452" s="323"/>
      <c r="Z452" s="308">
        <v>2014</v>
      </c>
      <c r="AA452" s="259" t="s">
        <v>285</v>
      </c>
      <c r="AB452" s="309"/>
      <c r="AC452" s="310"/>
      <c r="AD452" s="311"/>
      <c r="AE452" s="320"/>
      <c r="AF452" s="320"/>
      <c r="AG452" s="320"/>
      <c r="AH452" s="320"/>
      <c r="AI452" s="320"/>
    </row>
    <row r="453" spans="1:35" s="321" customFormat="1" ht="51" x14ac:dyDescent="0.25">
      <c r="A453" s="286" t="s">
        <v>1538</v>
      </c>
      <c r="B453" s="301" t="s">
        <v>18</v>
      </c>
      <c r="C453" s="322" t="s">
        <v>938</v>
      </c>
      <c r="D453" s="262" t="s">
        <v>906</v>
      </c>
      <c r="E453" s="262"/>
      <c r="F453" s="262" t="s">
        <v>939</v>
      </c>
      <c r="G453" s="262"/>
      <c r="H453" s="262" t="s">
        <v>952</v>
      </c>
      <c r="I453" s="262"/>
      <c r="J453" s="276" t="s">
        <v>23</v>
      </c>
      <c r="K453" s="286">
        <v>0</v>
      </c>
      <c r="L453" s="276">
        <v>230000000</v>
      </c>
      <c r="M453" s="264" t="s">
        <v>20</v>
      </c>
      <c r="N453" s="302" t="s">
        <v>22</v>
      </c>
      <c r="O453" s="276" t="s">
        <v>434</v>
      </c>
      <c r="P453" s="302" t="s">
        <v>435</v>
      </c>
      <c r="Q453" s="303" t="s">
        <v>591</v>
      </c>
      <c r="R453" s="286" t="s">
        <v>437</v>
      </c>
      <c r="S453" s="259">
        <v>796</v>
      </c>
      <c r="T453" s="259" t="s">
        <v>438</v>
      </c>
      <c r="U453" s="259">
        <v>78</v>
      </c>
      <c r="V453" s="305">
        <v>1785.7142857142856</v>
      </c>
      <c r="W453" s="306">
        <v>139285.71428571426</v>
      </c>
      <c r="X453" s="314">
        <v>156000</v>
      </c>
      <c r="Y453" s="323"/>
      <c r="Z453" s="308">
        <v>2014</v>
      </c>
      <c r="AA453" s="259" t="s">
        <v>285</v>
      </c>
      <c r="AB453" s="309"/>
      <c r="AC453" s="310"/>
      <c r="AD453" s="311"/>
      <c r="AE453" s="320"/>
      <c r="AF453" s="320"/>
      <c r="AG453" s="320"/>
      <c r="AH453" s="320"/>
      <c r="AI453" s="320"/>
    </row>
    <row r="454" spans="1:35" s="321" customFormat="1" ht="51" x14ac:dyDescent="0.25">
      <c r="A454" s="286" t="s">
        <v>1539</v>
      </c>
      <c r="B454" s="301" t="s">
        <v>18</v>
      </c>
      <c r="C454" s="322" t="s">
        <v>938</v>
      </c>
      <c r="D454" s="262" t="s">
        <v>906</v>
      </c>
      <c r="E454" s="262"/>
      <c r="F454" s="262" t="s">
        <v>939</v>
      </c>
      <c r="G454" s="262"/>
      <c r="H454" s="262" t="s">
        <v>954</v>
      </c>
      <c r="I454" s="262"/>
      <c r="J454" s="276" t="s">
        <v>23</v>
      </c>
      <c r="K454" s="286">
        <v>0</v>
      </c>
      <c r="L454" s="276">
        <v>230000000</v>
      </c>
      <c r="M454" s="264" t="s">
        <v>20</v>
      </c>
      <c r="N454" s="302" t="s">
        <v>22</v>
      </c>
      <c r="O454" s="276" t="s">
        <v>434</v>
      </c>
      <c r="P454" s="302" t="s">
        <v>435</v>
      </c>
      <c r="Q454" s="303" t="s">
        <v>591</v>
      </c>
      <c r="R454" s="286" t="s">
        <v>437</v>
      </c>
      <c r="S454" s="259">
        <v>796</v>
      </c>
      <c r="T454" s="259" t="s">
        <v>438</v>
      </c>
      <c r="U454" s="259">
        <v>78</v>
      </c>
      <c r="V454" s="305">
        <v>1785.7142857142856</v>
      </c>
      <c r="W454" s="306">
        <v>139285.71428571426</v>
      </c>
      <c r="X454" s="314">
        <v>156000</v>
      </c>
      <c r="Y454" s="323"/>
      <c r="Z454" s="308">
        <v>2014</v>
      </c>
      <c r="AA454" s="259" t="s">
        <v>285</v>
      </c>
      <c r="AB454" s="309"/>
      <c r="AC454" s="310"/>
      <c r="AD454" s="311"/>
      <c r="AE454" s="320"/>
      <c r="AF454" s="320"/>
      <c r="AG454" s="320"/>
      <c r="AH454" s="320"/>
      <c r="AI454" s="320"/>
    </row>
    <row r="455" spans="1:35" s="321" customFormat="1" ht="51" x14ac:dyDescent="0.25">
      <c r="A455" s="286" t="s">
        <v>1540</v>
      </c>
      <c r="B455" s="301" t="s">
        <v>18</v>
      </c>
      <c r="C455" s="322" t="s">
        <v>938</v>
      </c>
      <c r="D455" s="262" t="s">
        <v>906</v>
      </c>
      <c r="E455" s="262"/>
      <c r="F455" s="262" t="s">
        <v>939</v>
      </c>
      <c r="G455" s="262"/>
      <c r="H455" s="262" t="s">
        <v>956</v>
      </c>
      <c r="I455" s="262"/>
      <c r="J455" s="276" t="s">
        <v>23</v>
      </c>
      <c r="K455" s="286">
        <v>0</v>
      </c>
      <c r="L455" s="276">
        <v>230000000</v>
      </c>
      <c r="M455" s="264" t="s">
        <v>20</v>
      </c>
      <c r="N455" s="302" t="s">
        <v>22</v>
      </c>
      <c r="O455" s="276" t="s">
        <v>434</v>
      </c>
      <c r="P455" s="302" t="s">
        <v>435</v>
      </c>
      <c r="Q455" s="303" t="s">
        <v>591</v>
      </c>
      <c r="R455" s="286" t="s">
        <v>437</v>
      </c>
      <c r="S455" s="259">
        <v>796</v>
      </c>
      <c r="T455" s="259" t="s">
        <v>438</v>
      </c>
      <c r="U455" s="259">
        <v>78</v>
      </c>
      <c r="V455" s="305">
        <v>1785.7142857142856</v>
      </c>
      <c r="W455" s="306">
        <v>139285.71428571426</v>
      </c>
      <c r="X455" s="314">
        <v>156000</v>
      </c>
      <c r="Y455" s="323"/>
      <c r="Z455" s="308">
        <v>2014</v>
      </c>
      <c r="AA455" s="259" t="s">
        <v>285</v>
      </c>
      <c r="AB455" s="309"/>
      <c r="AC455" s="310"/>
      <c r="AD455" s="311"/>
      <c r="AE455" s="320"/>
      <c r="AF455" s="320"/>
      <c r="AG455" s="320"/>
      <c r="AH455" s="320"/>
      <c r="AI455" s="320"/>
    </row>
    <row r="456" spans="1:35" s="321" customFormat="1" ht="51" x14ac:dyDescent="0.25">
      <c r="A456" s="286" t="s">
        <v>1541</v>
      </c>
      <c r="B456" s="301" t="s">
        <v>18</v>
      </c>
      <c r="C456" s="322" t="s">
        <v>938</v>
      </c>
      <c r="D456" s="262" t="s">
        <v>906</v>
      </c>
      <c r="E456" s="262"/>
      <c r="F456" s="262" t="s">
        <v>939</v>
      </c>
      <c r="G456" s="262"/>
      <c r="H456" s="262" t="s">
        <v>958</v>
      </c>
      <c r="I456" s="262"/>
      <c r="J456" s="276" t="s">
        <v>23</v>
      </c>
      <c r="K456" s="286">
        <v>0</v>
      </c>
      <c r="L456" s="276">
        <v>230000000</v>
      </c>
      <c r="M456" s="264" t="s">
        <v>20</v>
      </c>
      <c r="N456" s="302" t="s">
        <v>22</v>
      </c>
      <c r="O456" s="276" t="s">
        <v>434</v>
      </c>
      <c r="P456" s="302" t="s">
        <v>435</v>
      </c>
      <c r="Q456" s="303" t="s">
        <v>591</v>
      </c>
      <c r="R456" s="286" t="s">
        <v>437</v>
      </c>
      <c r="S456" s="259">
        <v>796</v>
      </c>
      <c r="T456" s="259" t="s">
        <v>438</v>
      </c>
      <c r="U456" s="259">
        <v>60</v>
      </c>
      <c r="V456" s="305">
        <v>1785.7142857142856</v>
      </c>
      <c r="W456" s="306">
        <v>107142.85714285713</v>
      </c>
      <c r="X456" s="314">
        <v>120000</v>
      </c>
      <c r="Y456" s="323"/>
      <c r="Z456" s="308">
        <v>2014</v>
      </c>
      <c r="AA456" s="259" t="s">
        <v>285</v>
      </c>
      <c r="AB456" s="309"/>
      <c r="AC456" s="310"/>
      <c r="AD456" s="311"/>
      <c r="AE456" s="320"/>
      <c r="AF456" s="320"/>
      <c r="AG456" s="320"/>
      <c r="AH456" s="320"/>
      <c r="AI456" s="320"/>
    </row>
    <row r="457" spans="1:35" s="321" customFormat="1" ht="51" x14ac:dyDescent="0.25">
      <c r="A457" s="286" t="s">
        <v>1542</v>
      </c>
      <c r="B457" s="301" t="s">
        <v>18</v>
      </c>
      <c r="C457" s="260" t="s">
        <v>960</v>
      </c>
      <c r="D457" s="262" t="s">
        <v>809</v>
      </c>
      <c r="E457" s="262"/>
      <c r="F457" s="262" t="s">
        <v>961</v>
      </c>
      <c r="G457" s="262"/>
      <c r="H457" s="262" t="s">
        <v>962</v>
      </c>
      <c r="I457" s="262"/>
      <c r="J457" s="276" t="s">
        <v>23</v>
      </c>
      <c r="K457" s="286">
        <v>0</v>
      </c>
      <c r="L457" s="276">
        <v>230000000</v>
      </c>
      <c r="M457" s="264" t="s">
        <v>20</v>
      </c>
      <c r="N457" s="302" t="s">
        <v>22</v>
      </c>
      <c r="O457" s="276" t="s">
        <v>434</v>
      </c>
      <c r="P457" s="302" t="s">
        <v>435</v>
      </c>
      <c r="Q457" s="303" t="s">
        <v>591</v>
      </c>
      <c r="R457" s="286" t="s">
        <v>437</v>
      </c>
      <c r="S457" s="259">
        <v>796</v>
      </c>
      <c r="T457" s="259" t="s">
        <v>438</v>
      </c>
      <c r="U457" s="259">
        <v>25</v>
      </c>
      <c r="V457" s="305">
        <v>428</v>
      </c>
      <c r="W457" s="306">
        <v>10700</v>
      </c>
      <c r="X457" s="314">
        <v>11984.000000000002</v>
      </c>
      <c r="Y457" s="323"/>
      <c r="Z457" s="308">
        <v>2014</v>
      </c>
      <c r="AA457" s="259" t="s">
        <v>285</v>
      </c>
      <c r="AB457" s="309"/>
      <c r="AC457" s="310"/>
      <c r="AD457" s="311"/>
      <c r="AE457" s="320"/>
      <c r="AF457" s="320"/>
      <c r="AG457" s="320"/>
      <c r="AH457" s="320"/>
      <c r="AI457" s="320"/>
    </row>
    <row r="458" spans="1:35" s="321" customFormat="1" ht="51" x14ac:dyDescent="0.25">
      <c r="A458" s="286" t="s">
        <v>1543</v>
      </c>
      <c r="B458" s="301" t="s">
        <v>18</v>
      </c>
      <c r="C458" s="260" t="s">
        <v>964</v>
      </c>
      <c r="D458" s="262" t="s">
        <v>809</v>
      </c>
      <c r="E458" s="262"/>
      <c r="F458" s="262" t="s">
        <v>965</v>
      </c>
      <c r="G458" s="262"/>
      <c r="H458" s="262" t="s">
        <v>966</v>
      </c>
      <c r="I458" s="262"/>
      <c r="J458" s="276" t="s">
        <v>23</v>
      </c>
      <c r="K458" s="286">
        <v>0</v>
      </c>
      <c r="L458" s="276">
        <v>230000000</v>
      </c>
      <c r="M458" s="264" t="s">
        <v>20</v>
      </c>
      <c r="N458" s="302" t="s">
        <v>22</v>
      </c>
      <c r="O458" s="276" t="s">
        <v>434</v>
      </c>
      <c r="P458" s="302" t="s">
        <v>435</v>
      </c>
      <c r="Q458" s="303" t="s">
        <v>591</v>
      </c>
      <c r="R458" s="286" t="s">
        <v>437</v>
      </c>
      <c r="S458" s="259">
        <v>796</v>
      </c>
      <c r="T458" s="259" t="s">
        <v>438</v>
      </c>
      <c r="U458" s="259">
        <v>25</v>
      </c>
      <c r="V458" s="305">
        <v>687.5625</v>
      </c>
      <c r="W458" s="306">
        <v>17189.0625</v>
      </c>
      <c r="X458" s="314">
        <v>19251.750000000004</v>
      </c>
      <c r="Y458" s="323"/>
      <c r="Z458" s="308">
        <v>2014</v>
      </c>
      <c r="AA458" s="259" t="s">
        <v>285</v>
      </c>
      <c r="AB458" s="309"/>
      <c r="AC458" s="310"/>
      <c r="AD458" s="311"/>
      <c r="AE458" s="320"/>
      <c r="AF458" s="320"/>
      <c r="AG458" s="320"/>
      <c r="AH458" s="320"/>
      <c r="AI458" s="320"/>
    </row>
    <row r="459" spans="1:35" s="321" customFormat="1" ht="51" x14ac:dyDescent="0.25">
      <c r="A459" s="286" t="s">
        <v>1544</v>
      </c>
      <c r="B459" s="301" t="s">
        <v>18</v>
      </c>
      <c r="C459" s="260" t="s">
        <v>968</v>
      </c>
      <c r="D459" s="262" t="s">
        <v>906</v>
      </c>
      <c r="E459" s="262"/>
      <c r="F459" s="262" t="s">
        <v>969</v>
      </c>
      <c r="G459" s="262"/>
      <c r="H459" s="262" t="s">
        <v>970</v>
      </c>
      <c r="I459" s="262"/>
      <c r="J459" s="276" t="s">
        <v>23</v>
      </c>
      <c r="K459" s="286">
        <v>0</v>
      </c>
      <c r="L459" s="276">
        <v>230000000</v>
      </c>
      <c r="M459" s="264" t="s">
        <v>20</v>
      </c>
      <c r="N459" s="302" t="s">
        <v>22</v>
      </c>
      <c r="O459" s="276" t="s">
        <v>434</v>
      </c>
      <c r="P459" s="302" t="s">
        <v>435</v>
      </c>
      <c r="Q459" s="303" t="s">
        <v>591</v>
      </c>
      <c r="R459" s="286" t="s">
        <v>437</v>
      </c>
      <c r="S459" s="259">
        <v>796</v>
      </c>
      <c r="T459" s="259" t="s">
        <v>438</v>
      </c>
      <c r="U459" s="259">
        <v>37</v>
      </c>
      <c r="V459" s="305">
        <v>879.94642857142844</v>
      </c>
      <c r="W459" s="306">
        <f>V459*U459</f>
        <v>32558.017857142851</v>
      </c>
      <c r="X459" s="314">
        <f>W459*1.12</f>
        <v>36464.979999999996</v>
      </c>
      <c r="Y459" s="323"/>
      <c r="Z459" s="308">
        <v>2014</v>
      </c>
      <c r="AA459" s="259" t="s">
        <v>285</v>
      </c>
      <c r="AB459" s="309"/>
      <c r="AC459" s="310"/>
      <c r="AD459" s="311"/>
      <c r="AE459" s="320"/>
      <c r="AF459" s="320"/>
      <c r="AG459" s="320"/>
      <c r="AH459" s="320"/>
      <c r="AI459" s="320"/>
    </row>
    <row r="460" spans="1:35" s="321" customFormat="1" ht="51" x14ac:dyDescent="0.25">
      <c r="A460" s="286" t="s">
        <v>1545</v>
      </c>
      <c r="B460" s="301" t="s">
        <v>18</v>
      </c>
      <c r="C460" s="260" t="s">
        <v>968</v>
      </c>
      <c r="D460" s="262" t="s">
        <v>906</v>
      </c>
      <c r="E460" s="262"/>
      <c r="F460" s="262" t="s">
        <v>969</v>
      </c>
      <c r="G460" s="262"/>
      <c r="H460" s="262" t="s">
        <v>972</v>
      </c>
      <c r="I460" s="262"/>
      <c r="J460" s="276" t="s">
        <v>23</v>
      </c>
      <c r="K460" s="286">
        <v>0</v>
      </c>
      <c r="L460" s="276">
        <v>230000000</v>
      </c>
      <c r="M460" s="264" t="s">
        <v>20</v>
      </c>
      <c r="N460" s="302" t="s">
        <v>22</v>
      </c>
      <c r="O460" s="276" t="s">
        <v>434</v>
      </c>
      <c r="P460" s="302" t="s">
        <v>435</v>
      </c>
      <c r="Q460" s="303" t="s">
        <v>591</v>
      </c>
      <c r="R460" s="286" t="s">
        <v>437</v>
      </c>
      <c r="S460" s="259">
        <v>796</v>
      </c>
      <c r="T460" s="259" t="s">
        <v>438</v>
      </c>
      <c r="U460" s="259">
        <v>44</v>
      </c>
      <c r="V460" s="305">
        <v>1607</v>
      </c>
      <c r="W460" s="306">
        <f>V460*U460</f>
        <v>70708</v>
      </c>
      <c r="X460" s="314">
        <f>W460*1.12</f>
        <v>79192.960000000006</v>
      </c>
      <c r="Y460" s="323"/>
      <c r="Z460" s="308">
        <v>2014</v>
      </c>
      <c r="AA460" s="259" t="s">
        <v>285</v>
      </c>
      <c r="AB460" s="309"/>
      <c r="AC460" s="310"/>
      <c r="AD460" s="311"/>
      <c r="AE460" s="320"/>
      <c r="AF460" s="320"/>
      <c r="AG460" s="320"/>
      <c r="AH460" s="320"/>
      <c r="AI460" s="320"/>
    </row>
    <row r="461" spans="1:35" s="321" customFormat="1" ht="51" x14ac:dyDescent="0.25">
      <c r="A461" s="286" t="s">
        <v>1546</v>
      </c>
      <c r="B461" s="301" t="s">
        <v>18</v>
      </c>
      <c r="C461" s="260" t="s">
        <v>968</v>
      </c>
      <c r="D461" s="262" t="s">
        <v>906</v>
      </c>
      <c r="E461" s="262"/>
      <c r="F461" s="262" t="s">
        <v>969</v>
      </c>
      <c r="G461" s="262"/>
      <c r="H461" s="262" t="s">
        <v>974</v>
      </c>
      <c r="I461" s="262"/>
      <c r="J461" s="276" t="s">
        <v>23</v>
      </c>
      <c r="K461" s="286">
        <v>0</v>
      </c>
      <c r="L461" s="276">
        <v>230000000</v>
      </c>
      <c r="M461" s="264" t="s">
        <v>20</v>
      </c>
      <c r="N461" s="302" t="s">
        <v>22</v>
      </c>
      <c r="O461" s="276" t="s">
        <v>434</v>
      </c>
      <c r="P461" s="302" t="s">
        <v>435</v>
      </c>
      <c r="Q461" s="303" t="s">
        <v>591</v>
      </c>
      <c r="R461" s="286" t="s">
        <v>437</v>
      </c>
      <c r="S461" s="259">
        <v>796</v>
      </c>
      <c r="T461" s="259" t="s">
        <v>438</v>
      </c>
      <c r="U461" s="259">
        <v>42</v>
      </c>
      <c r="V461" s="305">
        <v>2483</v>
      </c>
      <c r="W461" s="306">
        <f>V461*U461</f>
        <v>104286</v>
      </c>
      <c r="X461" s="314">
        <f>W461*1.12</f>
        <v>116800.32000000001</v>
      </c>
      <c r="Y461" s="323"/>
      <c r="Z461" s="308">
        <v>2014</v>
      </c>
      <c r="AA461" s="259" t="s">
        <v>285</v>
      </c>
      <c r="AB461" s="309"/>
      <c r="AC461" s="310"/>
      <c r="AD461" s="311"/>
      <c r="AE461" s="320"/>
      <c r="AF461" s="320"/>
      <c r="AG461" s="320"/>
      <c r="AH461" s="320"/>
      <c r="AI461" s="320"/>
    </row>
    <row r="462" spans="1:35" s="321" customFormat="1" ht="76.5" x14ac:dyDescent="0.25">
      <c r="A462" s="286" t="s">
        <v>1547</v>
      </c>
      <c r="B462" s="301" t="s">
        <v>18</v>
      </c>
      <c r="C462" s="260" t="s">
        <v>976</v>
      </c>
      <c r="D462" s="262" t="s">
        <v>977</v>
      </c>
      <c r="E462" s="262"/>
      <c r="F462" s="262" t="s">
        <v>977</v>
      </c>
      <c r="G462" s="262"/>
      <c r="H462" s="262" t="s">
        <v>978</v>
      </c>
      <c r="I462" s="262"/>
      <c r="J462" s="276" t="s">
        <v>19</v>
      </c>
      <c r="K462" s="286">
        <v>45</v>
      </c>
      <c r="L462" s="276">
        <v>230000000</v>
      </c>
      <c r="M462" s="264" t="s">
        <v>20</v>
      </c>
      <c r="N462" s="302" t="s">
        <v>1395</v>
      </c>
      <c r="O462" s="276" t="s">
        <v>434</v>
      </c>
      <c r="P462" s="302" t="s">
        <v>435</v>
      </c>
      <c r="Q462" s="303" t="s">
        <v>572</v>
      </c>
      <c r="R462" s="286" t="s">
        <v>471</v>
      </c>
      <c r="S462" s="259">
        <v>796</v>
      </c>
      <c r="T462" s="259" t="s">
        <v>438</v>
      </c>
      <c r="U462" s="259">
        <v>13</v>
      </c>
      <c r="V462" s="305">
        <v>39499.4375</v>
      </c>
      <c r="W462" s="306">
        <f>V462*U462</f>
        <v>513492.6875</v>
      </c>
      <c r="X462" s="314">
        <f>W462*1.12</f>
        <v>575111.81000000006</v>
      </c>
      <c r="Y462" s="259" t="s">
        <v>473</v>
      </c>
      <c r="Z462" s="308">
        <v>2014</v>
      </c>
      <c r="AA462" s="286" t="s">
        <v>979</v>
      </c>
      <c r="AB462" s="309"/>
      <c r="AC462" s="310"/>
      <c r="AD462" s="311"/>
      <c r="AE462" s="320"/>
      <c r="AF462" s="320"/>
      <c r="AG462" s="320"/>
      <c r="AH462" s="320"/>
      <c r="AI462" s="320"/>
    </row>
    <row r="463" spans="1:35" s="321" customFormat="1" ht="76.5" x14ac:dyDescent="0.25">
      <c r="A463" s="286" t="s">
        <v>1548</v>
      </c>
      <c r="B463" s="301" t="s">
        <v>18</v>
      </c>
      <c r="C463" s="260" t="s">
        <v>976</v>
      </c>
      <c r="D463" s="262" t="s">
        <v>977</v>
      </c>
      <c r="E463" s="262"/>
      <c r="F463" s="262" t="s">
        <v>977</v>
      </c>
      <c r="G463" s="262"/>
      <c r="H463" s="262" t="s">
        <v>981</v>
      </c>
      <c r="I463" s="312"/>
      <c r="J463" s="313" t="s">
        <v>19</v>
      </c>
      <c r="K463" s="286">
        <v>0</v>
      </c>
      <c r="L463" s="313">
        <v>230000000</v>
      </c>
      <c r="M463" s="264" t="s">
        <v>20</v>
      </c>
      <c r="N463" s="302" t="s">
        <v>1395</v>
      </c>
      <c r="O463" s="313" t="s">
        <v>434</v>
      </c>
      <c r="P463" s="302" t="s">
        <v>435</v>
      </c>
      <c r="Q463" s="303" t="s">
        <v>572</v>
      </c>
      <c r="R463" s="286" t="s">
        <v>437</v>
      </c>
      <c r="S463" s="259">
        <v>796</v>
      </c>
      <c r="T463" s="259" t="s">
        <v>438</v>
      </c>
      <c r="U463" s="259">
        <v>100</v>
      </c>
      <c r="V463" s="314">
        <v>47637.642857142855</v>
      </c>
      <c r="W463" s="306">
        <v>4763764.2857142854</v>
      </c>
      <c r="X463" s="314">
        <v>5335416</v>
      </c>
      <c r="Y463" s="259"/>
      <c r="Z463" s="308">
        <v>2014</v>
      </c>
      <c r="AA463" s="286" t="s">
        <v>982</v>
      </c>
      <c r="AB463" s="309"/>
      <c r="AC463" s="310"/>
      <c r="AD463" s="311"/>
      <c r="AE463" s="320"/>
      <c r="AF463" s="320"/>
      <c r="AG463" s="320"/>
      <c r="AH463" s="320"/>
      <c r="AI463" s="320"/>
    </row>
    <row r="464" spans="1:35" s="321" customFormat="1" ht="76.5" x14ac:dyDescent="0.25">
      <c r="A464" s="286" t="s">
        <v>1549</v>
      </c>
      <c r="B464" s="301" t="s">
        <v>18</v>
      </c>
      <c r="C464" s="260" t="s">
        <v>976</v>
      </c>
      <c r="D464" s="262" t="s">
        <v>977</v>
      </c>
      <c r="E464" s="262"/>
      <c r="F464" s="262" t="s">
        <v>977</v>
      </c>
      <c r="G464" s="262"/>
      <c r="H464" s="262" t="s">
        <v>984</v>
      </c>
      <c r="I464" s="312"/>
      <c r="J464" s="313" t="s">
        <v>19</v>
      </c>
      <c r="K464" s="286">
        <v>45</v>
      </c>
      <c r="L464" s="313">
        <v>230000000</v>
      </c>
      <c r="M464" s="264" t="s">
        <v>20</v>
      </c>
      <c r="N464" s="302" t="s">
        <v>1395</v>
      </c>
      <c r="O464" s="313" t="s">
        <v>434</v>
      </c>
      <c r="P464" s="302" t="s">
        <v>435</v>
      </c>
      <c r="Q464" s="303" t="s">
        <v>572</v>
      </c>
      <c r="R464" s="286" t="s">
        <v>471</v>
      </c>
      <c r="S464" s="259">
        <v>796</v>
      </c>
      <c r="T464" s="259" t="s">
        <v>438</v>
      </c>
      <c r="U464" s="259">
        <v>100</v>
      </c>
      <c r="V464" s="314">
        <v>48327.678571428565</v>
      </c>
      <c r="W464" s="306">
        <v>4832767.8571428563</v>
      </c>
      <c r="X464" s="314">
        <v>5412700</v>
      </c>
      <c r="Y464" s="259" t="s">
        <v>473</v>
      </c>
      <c r="Z464" s="308">
        <v>2014</v>
      </c>
      <c r="AA464" s="286" t="s">
        <v>979</v>
      </c>
      <c r="AB464" s="309"/>
      <c r="AC464" s="310"/>
      <c r="AD464" s="311"/>
      <c r="AE464" s="320"/>
      <c r="AF464" s="320"/>
      <c r="AG464" s="320"/>
      <c r="AH464" s="320"/>
      <c r="AI464" s="320"/>
    </row>
    <row r="465" spans="1:35" s="321" customFormat="1" ht="76.5" x14ac:dyDescent="0.25">
      <c r="A465" s="286" t="s">
        <v>1550</v>
      </c>
      <c r="B465" s="301" t="s">
        <v>18</v>
      </c>
      <c r="C465" s="260" t="s">
        <v>976</v>
      </c>
      <c r="D465" s="262" t="s">
        <v>977</v>
      </c>
      <c r="E465" s="262"/>
      <c r="F465" s="262" t="s">
        <v>977</v>
      </c>
      <c r="G465" s="262"/>
      <c r="H465" s="262" t="s">
        <v>986</v>
      </c>
      <c r="I465" s="312"/>
      <c r="J465" s="313" t="s">
        <v>19</v>
      </c>
      <c r="K465" s="286">
        <v>0</v>
      </c>
      <c r="L465" s="313">
        <v>230000000</v>
      </c>
      <c r="M465" s="264" t="s">
        <v>20</v>
      </c>
      <c r="N465" s="302" t="s">
        <v>1395</v>
      </c>
      <c r="O465" s="313" t="s">
        <v>434</v>
      </c>
      <c r="P465" s="302" t="s">
        <v>435</v>
      </c>
      <c r="Q465" s="303" t="s">
        <v>572</v>
      </c>
      <c r="R465" s="286" t="s">
        <v>437</v>
      </c>
      <c r="S465" s="259">
        <v>796</v>
      </c>
      <c r="T465" s="259" t="s">
        <v>438</v>
      </c>
      <c r="U465" s="259">
        <v>100</v>
      </c>
      <c r="V465" s="312">
        <v>48327.678571428565</v>
      </c>
      <c r="W465" s="306">
        <v>4832767.8571428563</v>
      </c>
      <c r="X465" s="314">
        <v>5412700</v>
      </c>
      <c r="Y465" s="323"/>
      <c r="Z465" s="308">
        <v>2014</v>
      </c>
      <c r="AA465" s="286" t="s">
        <v>982</v>
      </c>
      <c r="AB465" s="309"/>
      <c r="AC465" s="310"/>
      <c r="AD465" s="311"/>
      <c r="AE465" s="320"/>
      <c r="AF465" s="320"/>
      <c r="AG465" s="320"/>
      <c r="AH465" s="320"/>
      <c r="AI465" s="320"/>
    </row>
    <row r="466" spans="1:35" s="321" customFormat="1" ht="76.5" x14ac:dyDescent="0.25">
      <c r="A466" s="286" t="s">
        <v>1551</v>
      </c>
      <c r="B466" s="301" t="s">
        <v>18</v>
      </c>
      <c r="C466" s="260" t="s">
        <v>976</v>
      </c>
      <c r="D466" s="262" t="s">
        <v>977</v>
      </c>
      <c r="E466" s="262"/>
      <c r="F466" s="262" t="s">
        <v>977</v>
      </c>
      <c r="G466" s="262"/>
      <c r="H466" s="262" t="s">
        <v>988</v>
      </c>
      <c r="I466" s="262"/>
      <c r="J466" s="276" t="s">
        <v>24</v>
      </c>
      <c r="K466" s="286">
        <v>45</v>
      </c>
      <c r="L466" s="276">
        <v>230000000</v>
      </c>
      <c r="M466" s="264" t="s">
        <v>20</v>
      </c>
      <c r="N466" s="302" t="s">
        <v>1395</v>
      </c>
      <c r="O466" s="276" t="s">
        <v>434</v>
      </c>
      <c r="P466" s="302" t="s">
        <v>435</v>
      </c>
      <c r="Q466" s="303" t="s">
        <v>572</v>
      </c>
      <c r="R466" s="302" t="s">
        <v>471</v>
      </c>
      <c r="S466" s="259">
        <v>796</v>
      </c>
      <c r="T466" s="259" t="s">
        <v>438</v>
      </c>
      <c r="U466" s="259">
        <v>16</v>
      </c>
      <c r="V466" s="305">
        <v>10928.571428571428</v>
      </c>
      <c r="W466" s="306">
        <v>174857.14285714284</v>
      </c>
      <c r="X466" s="314">
        <v>195840</v>
      </c>
      <c r="Y466" s="286" t="s">
        <v>473</v>
      </c>
      <c r="Z466" s="308">
        <v>2014</v>
      </c>
      <c r="AA466" s="259" t="s">
        <v>273</v>
      </c>
      <c r="AB466" s="309"/>
      <c r="AC466" s="310"/>
      <c r="AD466" s="311"/>
      <c r="AE466" s="320"/>
      <c r="AF466" s="320"/>
      <c r="AG466" s="320"/>
      <c r="AH466" s="320"/>
      <c r="AI466" s="320"/>
    </row>
    <row r="467" spans="1:35" s="321" customFormat="1" ht="76.5" x14ac:dyDescent="0.25">
      <c r="A467" s="286" t="s">
        <v>1552</v>
      </c>
      <c r="B467" s="301" t="s">
        <v>18</v>
      </c>
      <c r="C467" s="260" t="s">
        <v>990</v>
      </c>
      <c r="D467" s="262" t="s">
        <v>991</v>
      </c>
      <c r="E467" s="262"/>
      <c r="F467" s="262" t="s">
        <v>992</v>
      </c>
      <c r="G467" s="262"/>
      <c r="H467" s="262" t="s">
        <v>993</v>
      </c>
      <c r="I467" s="262"/>
      <c r="J467" s="276" t="s">
        <v>19</v>
      </c>
      <c r="K467" s="286">
        <v>0</v>
      </c>
      <c r="L467" s="276">
        <v>230000000</v>
      </c>
      <c r="M467" s="264" t="s">
        <v>20</v>
      </c>
      <c r="N467" s="302" t="s">
        <v>1395</v>
      </c>
      <c r="O467" s="276" t="s">
        <v>434</v>
      </c>
      <c r="P467" s="302" t="s">
        <v>435</v>
      </c>
      <c r="Q467" s="303" t="s">
        <v>572</v>
      </c>
      <c r="R467" s="286" t="s">
        <v>437</v>
      </c>
      <c r="S467" s="286">
        <v>168</v>
      </c>
      <c r="T467" s="259" t="s">
        <v>994</v>
      </c>
      <c r="U467" s="259">
        <v>7</v>
      </c>
      <c r="V467" s="305">
        <v>144000</v>
      </c>
      <c r="W467" s="306">
        <f t="shared" ref="W467:W492" si="26">V467*U467</f>
        <v>1008000</v>
      </c>
      <c r="X467" s="314">
        <f t="shared" ref="X467:X492" si="27">W467*1.12</f>
        <v>1128960</v>
      </c>
      <c r="Y467" s="323"/>
      <c r="Z467" s="308">
        <v>2014</v>
      </c>
      <c r="AA467" s="259" t="s">
        <v>285</v>
      </c>
      <c r="AB467" s="309"/>
      <c r="AC467" s="310"/>
      <c r="AD467" s="311"/>
      <c r="AE467" s="320"/>
      <c r="AF467" s="320"/>
      <c r="AG467" s="320"/>
      <c r="AH467" s="320"/>
      <c r="AI467" s="320"/>
    </row>
    <row r="468" spans="1:35" s="321" customFormat="1" ht="76.5" x14ac:dyDescent="0.25">
      <c r="A468" s="286" t="s">
        <v>1553</v>
      </c>
      <c r="B468" s="301" t="s">
        <v>18</v>
      </c>
      <c r="C468" s="260" t="s">
        <v>996</v>
      </c>
      <c r="D468" s="262" t="s">
        <v>991</v>
      </c>
      <c r="E468" s="262"/>
      <c r="F468" s="262" t="s">
        <v>997</v>
      </c>
      <c r="G468" s="262"/>
      <c r="H468" s="262" t="s">
        <v>998</v>
      </c>
      <c r="I468" s="262"/>
      <c r="J468" s="276" t="s">
        <v>19</v>
      </c>
      <c r="K468" s="286">
        <v>0</v>
      </c>
      <c r="L468" s="276">
        <v>230000000</v>
      </c>
      <c r="M468" s="264" t="s">
        <v>20</v>
      </c>
      <c r="N468" s="302" t="s">
        <v>1395</v>
      </c>
      <c r="O468" s="276" t="s">
        <v>434</v>
      </c>
      <c r="P468" s="302" t="s">
        <v>435</v>
      </c>
      <c r="Q468" s="303" t="s">
        <v>572</v>
      </c>
      <c r="R468" s="286" t="s">
        <v>437</v>
      </c>
      <c r="S468" s="286">
        <v>168</v>
      </c>
      <c r="T468" s="259" t="s">
        <v>994</v>
      </c>
      <c r="U468" s="259">
        <v>9</v>
      </c>
      <c r="V468" s="305">
        <v>144000</v>
      </c>
      <c r="W468" s="306">
        <f t="shared" si="26"/>
        <v>1296000</v>
      </c>
      <c r="X468" s="314">
        <f t="shared" si="27"/>
        <v>1451520.0000000002</v>
      </c>
      <c r="Y468" s="323"/>
      <c r="Z468" s="308">
        <v>2014</v>
      </c>
      <c r="AA468" s="259" t="s">
        <v>285</v>
      </c>
      <c r="AB468" s="309"/>
      <c r="AC468" s="310"/>
      <c r="AD468" s="311"/>
      <c r="AE468" s="320"/>
      <c r="AF468" s="320"/>
      <c r="AG468" s="320"/>
      <c r="AH468" s="320"/>
      <c r="AI468" s="320"/>
    </row>
    <row r="469" spans="1:35" s="321" customFormat="1" ht="76.5" x14ac:dyDescent="0.25">
      <c r="A469" s="286" t="s">
        <v>1554</v>
      </c>
      <c r="B469" s="301" t="s">
        <v>18</v>
      </c>
      <c r="C469" s="260" t="s">
        <v>1000</v>
      </c>
      <c r="D469" s="262" t="s">
        <v>991</v>
      </c>
      <c r="E469" s="262"/>
      <c r="F469" s="262" t="s">
        <v>1001</v>
      </c>
      <c r="G469" s="262"/>
      <c r="H469" s="262" t="s">
        <v>1002</v>
      </c>
      <c r="I469" s="262"/>
      <c r="J469" s="276" t="s">
        <v>19</v>
      </c>
      <c r="K469" s="286">
        <v>0</v>
      </c>
      <c r="L469" s="276">
        <v>230000000</v>
      </c>
      <c r="M469" s="264" t="s">
        <v>20</v>
      </c>
      <c r="N469" s="302" t="s">
        <v>1395</v>
      </c>
      <c r="O469" s="276" t="s">
        <v>434</v>
      </c>
      <c r="P469" s="302" t="s">
        <v>435</v>
      </c>
      <c r="Q469" s="303" t="s">
        <v>572</v>
      </c>
      <c r="R469" s="286" t="s">
        <v>437</v>
      </c>
      <c r="S469" s="286">
        <v>168</v>
      </c>
      <c r="T469" s="259" t="s">
        <v>994</v>
      </c>
      <c r="U469" s="259">
        <v>12</v>
      </c>
      <c r="V469" s="305">
        <v>144000</v>
      </c>
      <c r="W469" s="306">
        <f t="shared" si="26"/>
        <v>1728000</v>
      </c>
      <c r="X469" s="314">
        <f t="shared" si="27"/>
        <v>1935360.0000000002</v>
      </c>
      <c r="Y469" s="323"/>
      <c r="Z469" s="308">
        <v>2014</v>
      </c>
      <c r="AA469" s="259" t="s">
        <v>285</v>
      </c>
      <c r="AB469" s="309"/>
      <c r="AC469" s="310"/>
      <c r="AD469" s="311"/>
      <c r="AE469" s="320"/>
      <c r="AF469" s="320"/>
      <c r="AG469" s="320"/>
      <c r="AH469" s="320"/>
      <c r="AI469" s="320"/>
    </row>
    <row r="470" spans="1:35" s="321" customFormat="1" ht="76.5" x14ac:dyDescent="0.25">
      <c r="A470" s="286" t="s">
        <v>1555</v>
      </c>
      <c r="B470" s="301" t="s">
        <v>18</v>
      </c>
      <c r="C470" s="260" t="s">
        <v>1004</v>
      </c>
      <c r="D470" s="262" t="s">
        <v>991</v>
      </c>
      <c r="E470" s="262"/>
      <c r="F470" s="262" t="s">
        <v>1005</v>
      </c>
      <c r="G470" s="262"/>
      <c r="H470" s="262" t="s">
        <v>1006</v>
      </c>
      <c r="I470" s="262"/>
      <c r="J470" s="276" t="s">
        <v>19</v>
      </c>
      <c r="K470" s="286">
        <v>0</v>
      </c>
      <c r="L470" s="276">
        <v>230000000</v>
      </c>
      <c r="M470" s="264" t="s">
        <v>20</v>
      </c>
      <c r="N470" s="302" t="s">
        <v>1395</v>
      </c>
      <c r="O470" s="276" t="s">
        <v>434</v>
      </c>
      <c r="P470" s="302" t="s">
        <v>435</v>
      </c>
      <c r="Q470" s="303" t="s">
        <v>572</v>
      </c>
      <c r="R470" s="286" t="s">
        <v>437</v>
      </c>
      <c r="S470" s="286">
        <v>168</v>
      </c>
      <c r="T470" s="259" t="s">
        <v>994</v>
      </c>
      <c r="U470" s="259">
        <v>14</v>
      </c>
      <c r="V470" s="305">
        <v>137000</v>
      </c>
      <c r="W470" s="306">
        <f t="shared" si="26"/>
        <v>1918000</v>
      </c>
      <c r="X470" s="314">
        <f t="shared" si="27"/>
        <v>2148160</v>
      </c>
      <c r="Y470" s="323"/>
      <c r="Z470" s="308">
        <v>2014</v>
      </c>
      <c r="AA470" s="259" t="s">
        <v>285</v>
      </c>
      <c r="AB470" s="309"/>
      <c r="AC470" s="310"/>
      <c r="AD470" s="311"/>
      <c r="AE470" s="320"/>
      <c r="AF470" s="320"/>
      <c r="AG470" s="320"/>
      <c r="AH470" s="320"/>
      <c r="AI470" s="320"/>
    </row>
    <row r="471" spans="1:35" s="321" customFormat="1" ht="76.5" x14ac:dyDescent="0.25">
      <c r="A471" s="286" t="s">
        <v>1556</v>
      </c>
      <c r="B471" s="301" t="s">
        <v>18</v>
      </c>
      <c r="C471" s="322" t="s">
        <v>1008</v>
      </c>
      <c r="D471" s="262" t="s">
        <v>991</v>
      </c>
      <c r="E471" s="262"/>
      <c r="F471" s="262" t="s">
        <v>1009</v>
      </c>
      <c r="G471" s="262"/>
      <c r="H471" s="262" t="s">
        <v>1010</v>
      </c>
      <c r="I471" s="262"/>
      <c r="J471" s="276" t="s">
        <v>19</v>
      </c>
      <c r="K471" s="286">
        <v>0</v>
      </c>
      <c r="L471" s="276">
        <v>230000000</v>
      </c>
      <c r="M471" s="264" t="s">
        <v>20</v>
      </c>
      <c r="N471" s="302" t="s">
        <v>1395</v>
      </c>
      <c r="O471" s="276" t="s">
        <v>434</v>
      </c>
      <c r="P471" s="302" t="s">
        <v>435</v>
      </c>
      <c r="Q471" s="303" t="s">
        <v>572</v>
      </c>
      <c r="R471" s="286" t="s">
        <v>437</v>
      </c>
      <c r="S471" s="286">
        <v>168</v>
      </c>
      <c r="T471" s="259" t="s">
        <v>994</v>
      </c>
      <c r="U471" s="259">
        <v>26.3</v>
      </c>
      <c r="V471" s="305">
        <v>144000</v>
      </c>
      <c r="W471" s="306">
        <f t="shared" si="26"/>
        <v>3787200</v>
      </c>
      <c r="X471" s="314">
        <f t="shared" si="27"/>
        <v>4241664</v>
      </c>
      <c r="Y471" s="323"/>
      <c r="Z471" s="308">
        <v>2014</v>
      </c>
      <c r="AA471" s="259" t="s">
        <v>285</v>
      </c>
      <c r="AB471" s="309"/>
      <c r="AC471" s="310"/>
      <c r="AD471" s="311"/>
      <c r="AE471" s="320"/>
      <c r="AF471" s="320"/>
      <c r="AG471" s="320"/>
      <c r="AH471" s="320"/>
      <c r="AI471" s="320"/>
    </row>
    <row r="472" spans="1:35" s="321" customFormat="1" ht="76.5" x14ac:dyDescent="0.25">
      <c r="A472" s="286" t="s">
        <v>1557</v>
      </c>
      <c r="B472" s="301" t="s">
        <v>18</v>
      </c>
      <c r="C472" s="260" t="s">
        <v>1012</v>
      </c>
      <c r="D472" s="262" t="s">
        <v>991</v>
      </c>
      <c r="E472" s="262"/>
      <c r="F472" s="262" t="s">
        <v>1013</v>
      </c>
      <c r="G472" s="262"/>
      <c r="H472" s="262" t="s">
        <v>1014</v>
      </c>
      <c r="I472" s="262"/>
      <c r="J472" s="276" t="s">
        <v>19</v>
      </c>
      <c r="K472" s="286">
        <v>0</v>
      </c>
      <c r="L472" s="276">
        <v>230000000</v>
      </c>
      <c r="M472" s="264" t="s">
        <v>20</v>
      </c>
      <c r="N472" s="302" t="s">
        <v>1395</v>
      </c>
      <c r="O472" s="276" t="s">
        <v>434</v>
      </c>
      <c r="P472" s="302" t="s">
        <v>435</v>
      </c>
      <c r="Q472" s="303" t="s">
        <v>572</v>
      </c>
      <c r="R472" s="286" t="s">
        <v>437</v>
      </c>
      <c r="S472" s="286">
        <v>168</v>
      </c>
      <c r="T472" s="259" t="s">
        <v>994</v>
      </c>
      <c r="U472" s="259">
        <v>7</v>
      </c>
      <c r="V472" s="305">
        <v>140000</v>
      </c>
      <c r="W472" s="306">
        <f t="shared" si="26"/>
        <v>980000</v>
      </c>
      <c r="X472" s="314">
        <f t="shared" si="27"/>
        <v>1097600</v>
      </c>
      <c r="Y472" s="323"/>
      <c r="Z472" s="308">
        <v>2014</v>
      </c>
      <c r="AA472" s="259" t="s">
        <v>285</v>
      </c>
      <c r="AB472" s="309"/>
      <c r="AC472" s="310"/>
      <c r="AD472" s="311"/>
      <c r="AE472" s="320"/>
      <c r="AF472" s="320"/>
      <c r="AG472" s="320"/>
      <c r="AH472" s="320"/>
      <c r="AI472" s="320"/>
    </row>
    <row r="473" spans="1:35" s="321" customFormat="1" ht="76.5" x14ac:dyDescent="0.25">
      <c r="A473" s="286" t="s">
        <v>1558</v>
      </c>
      <c r="B473" s="301" t="s">
        <v>18</v>
      </c>
      <c r="C473" s="260" t="s">
        <v>1016</v>
      </c>
      <c r="D473" s="262" t="s">
        <v>991</v>
      </c>
      <c r="E473" s="262"/>
      <c r="F473" s="262" t="s">
        <v>1017</v>
      </c>
      <c r="G473" s="262"/>
      <c r="H473" s="262" t="s">
        <v>1018</v>
      </c>
      <c r="I473" s="262"/>
      <c r="J473" s="276" t="s">
        <v>19</v>
      </c>
      <c r="K473" s="286">
        <v>0</v>
      </c>
      <c r="L473" s="276">
        <v>230000000</v>
      </c>
      <c r="M473" s="264" t="s">
        <v>20</v>
      </c>
      <c r="N473" s="302" t="s">
        <v>1395</v>
      </c>
      <c r="O473" s="276" t="s">
        <v>434</v>
      </c>
      <c r="P473" s="302" t="s">
        <v>435</v>
      </c>
      <c r="Q473" s="303" t="s">
        <v>572</v>
      </c>
      <c r="R473" s="286" t="s">
        <v>437</v>
      </c>
      <c r="S473" s="286">
        <v>168</v>
      </c>
      <c r="T473" s="259" t="s">
        <v>994</v>
      </c>
      <c r="U473" s="259">
        <v>1</v>
      </c>
      <c r="V473" s="305">
        <v>135000</v>
      </c>
      <c r="W473" s="306">
        <f t="shared" si="26"/>
        <v>135000</v>
      </c>
      <c r="X473" s="314">
        <f t="shared" si="27"/>
        <v>151200</v>
      </c>
      <c r="Y473" s="323"/>
      <c r="Z473" s="308">
        <v>2014</v>
      </c>
      <c r="AA473" s="259" t="s">
        <v>285</v>
      </c>
      <c r="AB473" s="309"/>
      <c r="AC473" s="310"/>
      <c r="AD473" s="311"/>
      <c r="AE473" s="320"/>
      <c r="AF473" s="320"/>
      <c r="AG473" s="320"/>
      <c r="AH473" s="320"/>
      <c r="AI473" s="320"/>
    </row>
    <row r="474" spans="1:35" s="321" customFormat="1" ht="76.5" x14ac:dyDescent="0.25">
      <c r="A474" s="286" t="s">
        <v>1559</v>
      </c>
      <c r="B474" s="301" t="s">
        <v>18</v>
      </c>
      <c r="C474" s="260" t="s">
        <v>1020</v>
      </c>
      <c r="D474" s="262" t="s">
        <v>1021</v>
      </c>
      <c r="E474" s="262"/>
      <c r="F474" s="262" t="s">
        <v>1022</v>
      </c>
      <c r="G474" s="262"/>
      <c r="H474" s="262" t="s">
        <v>1023</v>
      </c>
      <c r="I474" s="262"/>
      <c r="J474" s="276" t="s">
        <v>19</v>
      </c>
      <c r="K474" s="286">
        <v>0</v>
      </c>
      <c r="L474" s="276">
        <v>230000000</v>
      </c>
      <c r="M474" s="264" t="s">
        <v>20</v>
      </c>
      <c r="N474" s="302" t="s">
        <v>22</v>
      </c>
      <c r="O474" s="276" t="s">
        <v>434</v>
      </c>
      <c r="P474" s="302" t="s">
        <v>435</v>
      </c>
      <c r="Q474" s="303" t="s">
        <v>572</v>
      </c>
      <c r="R474" s="286" t="s">
        <v>437</v>
      </c>
      <c r="S474" s="286">
        <v>168</v>
      </c>
      <c r="T474" s="259" t="s">
        <v>994</v>
      </c>
      <c r="U474" s="259">
        <v>0.1</v>
      </c>
      <c r="V474" s="305">
        <v>132000</v>
      </c>
      <c r="W474" s="306">
        <f t="shared" si="26"/>
        <v>13200</v>
      </c>
      <c r="X474" s="314">
        <f t="shared" si="27"/>
        <v>14784.000000000002</v>
      </c>
      <c r="Y474" s="323"/>
      <c r="Z474" s="308">
        <v>2014</v>
      </c>
      <c r="AA474" s="259" t="s">
        <v>285</v>
      </c>
      <c r="AB474" s="309"/>
      <c r="AC474" s="310"/>
      <c r="AD474" s="311"/>
      <c r="AE474" s="320"/>
      <c r="AF474" s="320"/>
      <c r="AG474" s="320"/>
      <c r="AH474" s="320"/>
      <c r="AI474" s="320"/>
    </row>
    <row r="475" spans="1:35" s="321" customFormat="1" ht="76.5" x14ac:dyDescent="0.25">
      <c r="A475" s="286" t="s">
        <v>1560</v>
      </c>
      <c r="B475" s="301" t="s">
        <v>18</v>
      </c>
      <c r="C475" s="260" t="s">
        <v>1025</v>
      </c>
      <c r="D475" s="262" t="s">
        <v>1021</v>
      </c>
      <c r="E475" s="262"/>
      <c r="F475" s="262" t="s">
        <v>1026</v>
      </c>
      <c r="G475" s="262"/>
      <c r="H475" s="262" t="s">
        <v>1027</v>
      </c>
      <c r="I475" s="262"/>
      <c r="J475" s="276" t="s">
        <v>19</v>
      </c>
      <c r="K475" s="286">
        <v>0</v>
      </c>
      <c r="L475" s="276">
        <v>230000000</v>
      </c>
      <c r="M475" s="264" t="s">
        <v>20</v>
      </c>
      <c r="N475" s="302" t="s">
        <v>22</v>
      </c>
      <c r="O475" s="276" t="s">
        <v>434</v>
      </c>
      <c r="P475" s="302" t="s">
        <v>435</v>
      </c>
      <c r="Q475" s="303" t="s">
        <v>572</v>
      </c>
      <c r="R475" s="286" t="s">
        <v>437</v>
      </c>
      <c r="S475" s="286">
        <v>168</v>
      </c>
      <c r="T475" s="259" t="s">
        <v>994</v>
      </c>
      <c r="U475" s="259">
        <v>1.4</v>
      </c>
      <c r="V475" s="305">
        <v>132000</v>
      </c>
      <c r="W475" s="306">
        <f t="shared" si="26"/>
        <v>184800</v>
      </c>
      <c r="X475" s="314">
        <f t="shared" si="27"/>
        <v>206976.00000000003</v>
      </c>
      <c r="Y475" s="323"/>
      <c r="Z475" s="308">
        <v>2014</v>
      </c>
      <c r="AA475" s="259" t="s">
        <v>285</v>
      </c>
      <c r="AB475" s="309"/>
      <c r="AC475" s="310"/>
      <c r="AD475" s="311"/>
      <c r="AE475" s="320"/>
      <c r="AF475" s="320"/>
      <c r="AG475" s="320"/>
      <c r="AH475" s="320"/>
      <c r="AI475" s="320"/>
    </row>
    <row r="476" spans="1:35" s="321" customFormat="1" ht="76.5" x14ac:dyDescent="0.25">
      <c r="A476" s="286" t="s">
        <v>1561</v>
      </c>
      <c r="B476" s="301" t="s">
        <v>18</v>
      </c>
      <c r="C476" s="260" t="s">
        <v>1029</v>
      </c>
      <c r="D476" s="262" t="s">
        <v>1021</v>
      </c>
      <c r="E476" s="262"/>
      <c r="F476" s="262" t="s">
        <v>1030</v>
      </c>
      <c r="G476" s="262"/>
      <c r="H476" s="262" t="s">
        <v>1031</v>
      </c>
      <c r="I476" s="262"/>
      <c r="J476" s="276" t="s">
        <v>19</v>
      </c>
      <c r="K476" s="286">
        <v>0</v>
      </c>
      <c r="L476" s="276">
        <v>230000000</v>
      </c>
      <c r="M476" s="264" t="s">
        <v>20</v>
      </c>
      <c r="N476" s="302" t="s">
        <v>22</v>
      </c>
      <c r="O476" s="276" t="s">
        <v>434</v>
      </c>
      <c r="P476" s="302" t="s">
        <v>435</v>
      </c>
      <c r="Q476" s="303" t="s">
        <v>572</v>
      </c>
      <c r="R476" s="286" t="s">
        <v>437</v>
      </c>
      <c r="S476" s="286">
        <v>168</v>
      </c>
      <c r="T476" s="259" t="s">
        <v>994</v>
      </c>
      <c r="U476" s="259">
        <v>4</v>
      </c>
      <c r="V476" s="305">
        <v>132000</v>
      </c>
      <c r="W476" s="306">
        <f t="shared" si="26"/>
        <v>528000</v>
      </c>
      <c r="X476" s="314">
        <f t="shared" si="27"/>
        <v>591360</v>
      </c>
      <c r="Y476" s="323"/>
      <c r="Z476" s="308">
        <v>2014</v>
      </c>
      <c r="AA476" s="259" t="s">
        <v>285</v>
      </c>
      <c r="AB476" s="309"/>
      <c r="AC476" s="310"/>
      <c r="AD476" s="311"/>
      <c r="AE476" s="320"/>
      <c r="AF476" s="320"/>
      <c r="AG476" s="320"/>
      <c r="AH476" s="320"/>
      <c r="AI476" s="320"/>
    </row>
    <row r="477" spans="1:35" s="321" customFormat="1" ht="76.5" x14ac:dyDescent="0.25">
      <c r="A477" s="286" t="s">
        <v>1562</v>
      </c>
      <c r="B477" s="301" t="s">
        <v>18</v>
      </c>
      <c r="C477" s="260" t="s">
        <v>1033</v>
      </c>
      <c r="D477" s="262" t="s">
        <v>1021</v>
      </c>
      <c r="E477" s="262"/>
      <c r="F477" s="262" t="s">
        <v>1034</v>
      </c>
      <c r="G477" s="262"/>
      <c r="H477" s="262" t="s">
        <v>1035</v>
      </c>
      <c r="I477" s="262"/>
      <c r="J477" s="276" t="s">
        <v>19</v>
      </c>
      <c r="K477" s="286">
        <v>0</v>
      </c>
      <c r="L477" s="276">
        <v>230000000</v>
      </c>
      <c r="M477" s="264" t="s">
        <v>20</v>
      </c>
      <c r="N477" s="302" t="s">
        <v>22</v>
      </c>
      <c r="O477" s="276" t="s">
        <v>434</v>
      </c>
      <c r="P477" s="302" t="s">
        <v>435</v>
      </c>
      <c r="Q477" s="303" t="s">
        <v>572</v>
      </c>
      <c r="R477" s="286" t="s">
        <v>437</v>
      </c>
      <c r="S477" s="286">
        <v>168</v>
      </c>
      <c r="T477" s="259" t="s">
        <v>994</v>
      </c>
      <c r="U477" s="259">
        <v>9</v>
      </c>
      <c r="V477" s="305">
        <v>132000</v>
      </c>
      <c r="W477" s="306">
        <f t="shared" si="26"/>
        <v>1188000</v>
      </c>
      <c r="X477" s="314">
        <f t="shared" si="27"/>
        <v>1330560.0000000002</v>
      </c>
      <c r="Y477" s="323"/>
      <c r="Z477" s="308">
        <v>2014</v>
      </c>
      <c r="AA477" s="259" t="s">
        <v>285</v>
      </c>
      <c r="AB477" s="309"/>
      <c r="AC477" s="310"/>
      <c r="AD477" s="311"/>
      <c r="AE477" s="320"/>
      <c r="AF477" s="320"/>
      <c r="AG477" s="320"/>
      <c r="AH477" s="320"/>
      <c r="AI477" s="320"/>
    </row>
    <row r="478" spans="1:35" s="321" customFormat="1" ht="76.5" x14ac:dyDescent="0.25">
      <c r="A478" s="286" t="s">
        <v>1563</v>
      </c>
      <c r="B478" s="301" t="s">
        <v>18</v>
      </c>
      <c r="C478" s="260" t="s">
        <v>1037</v>
      </c>
      <c r="D478" s="262" t="s">
        <v>1021</v>
      </c>
      <c r="E478" s="262"/>
      <c r="F478" s="262" t="s">
        <v>1038</v>
      </c>
      <c r="G478" s="262"/>
      <c r="H478" s="262" t="s">
        <v>1039</v>
      </c>
      <c r="I478" s="262"/>
      <c r="J478" s="276" t="s">
        <v>19</v>
      </c>
      <c r="K478" s="286">
        <v>0</v>
      </c>
      <c r="L478" s="276">
        <v>230000000</v>
      </c>
      <c r="M478" s="264" t="s">
        <v>20</v>
      </c>
      <c r="N478" s="302" t="s">
        <v>22</v>
      </c>
      <c r="O478" s="276" t="s">
        <v>434</v>
      </c>
      <c r="P478" s="302" t="s">
        <v>435</v>
      </c>
      <c r="Q478" s="303" t="s">
        <v>572</v>
      </c>
      <c r="R478" s="286" t="s">
        <v>437</v>
      </c>
      <c r="S478" s="286">
        <v>168</v>
      </c>
      <c r="T478" s="259" t="s">
        <v>994</v>
      </c>
      <c r="U478" s="259">
        <v>5</v>
      </c>
      <c r="V478" s="305">
        <v>132000</v>
      </c>
      <c r="W478" s="306">
        <f t="shared" si="26"/>
        <v>660000</v>
      </c>
      <c r="X478" s="314">
        <f t="shared" si="27"/>
        <v>739200.00000000012</v>
      </c>
      <c r="Y478" s="323"/>
      <c r="Z478" s="308">
        <v>2014</v>
      </c>
      <c r="AA478" s="259" t="s">
        <v>285</v>
      </c>
      <c r="AB478" s="309"/>
      <c r="AC478" s="310"/>
      <c r="AD478" s="311"/>
      <c r="AE478" s="320"/>
      <c r="AF478" s="320"/>
      <c r="AG478" s="320"/>
      <c r="AH478" s="320"/>
      <c r="AI478" s="320"/>
    </row>
    <row r="479" spans="1:35" s="321" customFormat="1" ht="76.5" x14ac:dyDescent="0.25">
      <c r="A479" s="286" t="s">
        <v>1564</v>
      </c>
      <c r="B479" s="301" t="s">
        <v>18</v>
      </c>
      <c r="C479" s="260" t="s">
        <v>1041</v>
      </c>
      <c r="D479" s="262" t="s">
        <v>1021</v>
      </c>
      <c r="E479" s="262"/>
      <c r="F479" s="262" t="s">
        <v>1042</v>
      </c>
      <c r="G479" s="262"/>
      <c r="H479" s="262" t="s">
        <v>1043</v>
      </c>
      <c r="I479" s="262"/>
      <c r="J479" s="276" t="s">
        <v>19</v>
      </c>
      <c r="K479" s="286">
        <v>0</v>
      </c>
      <c r="L479" s="276">
        <v>230000000</v>
      </c>
      <c r="M479" s="264" t="s">
        <v>20</v>
      </c>
      <c r="N479" s="302" t="s">
        <v>22</v>
      </c>
      <c r="O479" s="276" t="s">
        <v>434</v>
      </c>
      <c r="P479" s="302" t="s">
        <v>435</v>
      </c>
      <c r="Q479" s="303" t="s">
        <v>572</v>
      </c>
      <c r="R479" s="286" t="s">
        <v>437</v>
      </c>
      <c r="S479" s="286">
        <v>168</v>
      </c>
      <c r="T479" s="259" t="s">
        <v>994</v>
      </c>
      <c r="U479" s="259">
        <v>2</v>
      </c>
      <c r="V479" s="305">
        <v>142857.14285714284</v>
      </c>
      <c r="W479" s="306">
        <f t="shared" si="26"/>
        <v>285714.28571428568</v>
      </c>
      <c r="X479" s="314">
        <f t="shared" si="27"/>
        <v>320000</v>
      </c>
      <c r="Y479" s="323"/>
      <c r="Z479" s="308">
        <v>2014</v>
      </c>
      <c r="AA479" s="259" t="s">
        <v>285</v>
      </c>
      <c r="AB479" s="309"/>
      <c r="AC479" s="310"/>
      <c r="AD479" s="311"/>
      <c r="AE479" s="320"/>
      <c r="AF479" s="320"/>
      <c r="AG479" s="320"/>
      <c r="AH479" s="320"/>
      <c r="AI479" s="320"/>
    </row>
    <row r="480" spans="1:35" s="321" customFormat="1" ht="76.5" x14ac:dyDescent="0.25">
      <c r="A480" s="286" t="s">
        <v>1565</v>
      </c>
      <c r="B480" s="301" t="s">
        <v>18</v>
      </c>
      <c r="C480" s="260" t="s">
        <v>1045</v>
      </c>
      <c r="D480" s="262" t="s">
        <v>1021</v>
      </c>
      <c r="E480" s="262"/>
      <c r="F480" s="262" t="s">
        <v>1046</v>
      </c>
      <c r="G480" s="262"/>
      <c r="H480" s="262" t="s">
        <v>1047</v>
      </c>
      <c r="I480" s="262"/>
      <c r="J480" s="276" t="s">
        <v>19</v>
      </c>
      <c r="K480" s="286">
        <v>0</v>
      </c>
      <c r="L480" s="276">
        <v>230000000</v>
      </c>
      <c r="M480" s="264" t="s">
        <v>20</v>
      </c>
      <c r="N480" s="302" t="s">
        <v>22</v>
      </c>
      <c r="O480" s="276" t="s">
        <v>434</v>
      </c>
      <c r="P480" s="302" t="s">
        <v>435</v>
      </c>
      <c r="Q480" s="303" t="s">
        <v>572</v>
      </c>
      <c r="R480" s="286" t="s">
        <v>437</v>
      </c>
      <c r="S480" s="286">
        <v>168</v>
      </c>
      <c r="T480" s="259" t="s">
        <v>994</v>
      </c>
      <c r="U480" s="259">
        <v>7.5</v>
      </c>
      <c r="V480" s="305">
        <v>132000</v>
      </c>
      <c r="W480" s="306">
        <f t="shared" si="26"/>
        <v>990000</v>
      </c>
      <c r="X480" s="314">
        <f t="shared" si="27"/>
        <v>1108800</v>
      </c>
      <c r="Y480" s="323"/>
      <c r="Z480" s="308">
        <v>2014</v>
      </c>
      <c r="AA480" s="259" t="s">
        <v>285</v>
      </c>
      <c r="AB480" s="309"/>
      <c r="AC480" s="310"/>
      <c r="AD480" s="311"/>
      <c r="AE480" s="320"/>
      <c r="AF480" s="320"/>
      <c r="AG480" s="320"/>
      <c r="AH480" s="320"/>
      <c r="AI480" s="320"/>
    </row>
    <row r="481" spans="1:35" s="321" customFormat="1" ht="76.5" x14ac:dyDescent="0.25">
      <c r="A481" s="286" t="s">
        <v>1566</v>
      </c>
      <c r="B481" s="301" t="s">
        <v>18</v>
      </c>
      <c r="C481" s="260" t="s">
        <v>1049</v>
      </c>
      <c r="D481" s="262" t="s">
        <v>1021</v>
      </c>
      <c r="E481" s="262"/>
      <c r="F481" s="262" t="s">
        <v>1050</v>
      </c>
      <c r="G481" s="262"/>
      <c r="H481" s="262" t="s">
        <v>1051</v>
      </c>
      <c r="I481" s="262"/>
      <c r="J481" s="276" t="s">
        <v>19</v>
      </c>
      <c r="K481" s="286">
        <v>0</v>
      </c>
      <c r="L481" s="276">
        <v>230000000</v>
      </c>
      <c r="M481" s="264" t="s">
        <v>20</v>
      </c>
      <c r="N481" s="302" t="s">
        <v>22</v>
      </c>
      <c r="O481" s="276" t="s">
        <v>434</v>
      </c>
      <c r="P481" s="302" t="s">
        <v>435</v>
      </c>
      <c r="Q481" s="303" t="s">
        <v>572</v>
      </c>
      <c r="R481" s="286" t="s">
        <v>437</v>
      </c>
      <c r="S481" s="286">
        <v>168</v>
      </c>
      <c r="T481" s="259" t="s">
        <v>994</v>
      </c>
      <c r="U481" s="259">
        <v>3</v>
      </c>
      <c r="V481" s="305">
        <v>142857.14285714284</v>
      </c>
      <c r="W481" s="306">
        <f t="shared" si="26"/>
        <v>428571.42857142852</v>
      </c>
      <c r="X481" s="314">
        <f t="shared" si="27"/>
        <v>480000</v>
      </c>
      <c r="Y481" s="323"/>
      <c r="Z481" s="308">
        <v>2014</v>
      </c>
      <c r="AA481" s="259" t="s">
        <v>285</v>
      </c>
      <c r="AB481" s="309"/>
      <c r="AC481" s="310"/>
      <c r="AD481" s="311"/>
      <c r="AE481" s="320"/>
      <c r="AF481" s="320"/>
      <c r="AG481" s="320"/>
      <c r="AH481" s="320"/>
      <c r="AI481" s="320"/>
    </row>
    <row r="482" spans="1:35" s="321" customFormat="1" ht="76.5" x14ac:dyDescent="0.25">
      <c r="A482" s="286" t="s">
        <v>1567</v>
      </c>
      <c r="B482" s="301" t="s">
        <v>18</v>
      </c>
      <c r="C482" s="260" t="s">
        <v>1053</v>
      </c>
      <c r="D482" s="262" t="s">
        <v>1021</v>
      </c>
      <c r="E482" s="262"/>
      <c r="F482" s="262" t="s">
        <v>1054</v>
      </c>
      <c r="G482" s="262"/>
      <c r="H482" s="262" t="s">
        <v>1055</v>
      </c>
      <c r="I482" s="262"/>
      <c r="J482" s="276" t="s">
        <v>19</v>
      </c>
      <c r="K482" s="286">
        <v>0</v>
      </c>
      <c r="L482" s="276">
        <v>230000000</v>
      </c>
      <c r="M482" s="264" t="s">
        <v>20</v>
      </c>
      <c r="N482" s="302" t="s">
        <v>22</v>
      </c>
      <c r="O482" s="276" t="s">
        <v>434</v>
      </c>
      <c r="P482" s="302" t="s">
        <v>435</v>
      </c>
      <c r="Q482" s="303" t="s">
        <v>572</v>
      </c>
      <c r="R482" s="286" t="s">
        <v>437</v>
      </c>
      <c r="S482" s="286">
        <v>168</v>
      </c>
      <c r="T482" s="259" t="s">
        <v>994</v>
      </c>
      <c r="U482" s="259">
        <v>0.5</v>
      </c>
      <c r="V482" s="305">
        <v>139285.71428571426</v>
      </c>
      <c r="W482" s="306">
        <f t="shared" si="26"/>
        <v>69642.85714285713</v>
      </c>
      <c r="X482" s="314">
        <f t="shared" si="27"/>
        <v>78000</v>
      </c>
      <c r="Y482" s="323"/>
      <c r="Z482" s="308">
        <v>2014</v>
      </c>
      <c r="AA482" s="259" t="s">
        <v>285</v>
      </c>
      <c r="AB482" s="309"/>
      <c r="AC482" s="310"/>
      <c r="AD482" s="311"/>
      <c r="AE482" s="320"/>
      <c r="AF482" s="320"/>
      <c r="AG482" s="320"/>
      <c r="AH482" s="320"/>
      <c r="AI482" s="320"/>
    </row>
    <row r="483" spans="1:35" s="321" customFormat="1" ht="76.5" x14ac:dyDescent="0.25">
      <c r="A483" s="286" t="s">
        <v>1568</v>
      </c>
      <c r="B483" s="301" t="s">
        <v>18</v>
      </c>
      <c r="C483" s="260" t="s">
        <v>1057</v>
      </c>
      <c r="D483" s="262" t="s">
        <v>1021</v>
      </c>
      <c r="E483" s="262"/>
      <c r="F483" s="262" t="s">
        <v>1058</v>
      </c>
      <c r="G483" s="262"/>
      <c r="H483" s="262" t="s">
        <v>1059</v>
      </c>
      <c r="I483" s="262"/>
      <c r="J483" s="276" t="s">
        <v>19</v>
      </c>
      <c r="K483" s="286">
        <v>0</v>
      </c>
      <c r="L483" s="276">
        <v>230000000</v>
      </c>
      <c r="M483" s="264" t="s">
        <v>20</v>
      </c>
      <c r="N483" s="302" t="s">
        <v>22</v>
      </c>
      <c r="O483" s="276" t="s">
        <v>434</v>
      </c>
      <c r="P483" s="302" t="s">
        <v>435</v>
      </c>
      <c r="Q483" s="303" t="s">
        <v>572</v>
      </c>
      <c r="R483" s="286" t="s">
        <v>437</v>
      </c>
      <c r="S483" s="286">
        <v>168</v>
      </c>
      <c r="T483" s="259" t="s">
        <v>994</v>
      </c>
      <c r="U483" s="259">
        <v>1</v>
      </c>
      <c r="V483" s="305">
        <v>139285.71428571426</v>
      </c>
      <c r="W483" s="306">
        <f t="shared" si="26"/>
        <v>139285.71428571426</v>
      </c>
      <c r="X483" s="314">
        <f t="shared" si="27"/>
        <v>156000</v>
      </c>
      <c r="Y483" s="323"/>
      <c r="Z483" s="308">
        <v>2014</v>
      </c>
      <c r="AA483" s="259" t="s">
        <v>285</v>
      </c>
      <c r="AB483" s="309"/>
      <c r="AC483" s="310"/>
      <c r="AD483" s="311"/>
      <c r="AE483" s="320"/>
      <c r="AF483" s="320"/>
      <c r="AG483" s="320"/>
      <c r="AH483" s="320"/>
      <c r="AI483" s="320"/>
    </row>
    <row r="484" spans="1:35" s="321" customFormat="1" ht="76.5" x14ac:dyDescent="0.25">
      <c r="A484" s="286" t="s">
        <v>1569</v>
      </c>
      <c r="B484" s="301" t="s">
        <v>18</v>
      </c>
      <c r="C484" s="260" t="s">
        <v>1061</v>
      </c>
      <c r="D484" s="262" t="s">
        <v>1021</v>
      </c>
      <c r="E484" s="262"/>
      <c r="F484" s="262" t="s">
        <v>1062</v>
      </c>
      <c r="G484" s="262"/>
      <c r="H484" s="262" t="s">
        <v>1063</v>
      </c>
      <c r="I484" s="262"/>
      <c r="J484" s="276" t="s">
        <v>19</v>
      </c>
      <c r="K484" s="286">
        <v>0</v>
      </c>
      <c r="L484" s="276">
        <v>230000000</v>
      </c>
      <c r="M484" s="264" t="s">
        <v>20</v>
      </c>
      <c r="N484" s="302" t="s">
        <v>22</v>
      </c>
      <c r="O484" s="276" t="s">
        <v>434</v>
      </c>
      <c r="P484" s="302" t="s">
        <v>435</v>
      </c>
      <c r="Q484" s="303" t="s">
        <v>572</v>
      </c>
      <c r="R484" s="286" t="s">
        <v>437</v>
      </c>
      <c r="S484" s="286">
        <v>168</v>
      </c>
      <c r="T484" s="259" t="s">
        <v>994</v>
      </c>
      <c r="U484" s="259">
        <v>1</v>
      </c>
      <c r="V484" s="305">
        <v>142857.14285714284</v>
      </c>
      <c r="W484" s="306">
        <f t="shared" si="26"/>
        <v>142857.14285714284</v>
      </c>
      <c r="X484" s="314">
        <f t="shared" si="27"/>
        <v>160000</v>
      </c>
      <c r="Y484" s="323"/>
      <c r="Z484" s="308">
        <v>2014</v>
      </c>
      <c r="AA484" s="259" t="s">
        <v>285</v>
      </c>
      <c r="AB484" s="309"/>
      <c r="AC484" s="310"/>
      <c r="AD484" s="311"/>
      <c r="AE484" s="320"/>
      <c r="AF484" s="320"/>
      <c r="AG484" s="320"/>
      <c r="AH484" s="320"/>
      <c r="AI484" s="320"/>
    </row>
    <row r="485" spans="1:35" s="321" customFormat="1" ht="76.5" x14ac:dyDescent="0.25">
      <c r="A485" s="286" t="s">
        <v>1570</v>
      </c>
      <c r="B485" s="301" t="s">
        <v>18</v>
      </c>
      <c r="C485" s="322" t="s">
        <v>1065</v>
      </c>
      <c r="D485" s="262" t="s">
        <v>1066</v>
      </c>
      <c r="E485" s="262"/>
      <c r="F485" s="262" t="s">
        <v>1067</v>
      </c>
      <c r="G485" s="262"/>
      <c r="H485" s="262" t="s">
        <v>1068</v>
      </c>
      <c r="I485" s="262"/>
      <c r="J485" s="276" t="s">
        <v>19</v>
      </c>
      <c r="K485" s="286">
        <v>0</v>
      </c>
      <c r="L485" s="276">
        <v>230000000</v>
      </c>
      <c r="M485" s="264" t="s">
        <v>20</v>
      </c>
      <c r="N485" s="302" t="s">
        <v>22</v>
      </c>
      <c r="O485" s="276" t="s">
        <v>434</v>
      </c>
      <c r="P485" s="302" t="s">
        <v>435</v>
      </c>
      <c r="Q485" s="303" t="s">
        <v>572</v>
      </c>
      <c r="R485" s="286" t="s">
        <v>437</v>
      </c>
      <c r="S485" s="286">
        <v>168</v>
      </c>
      <c r="T485" s="259" t="s">
        <v>994</v>
      </c>
      <c r="U485" s="259">
        <v>14</v>
      </c>
      <c r="V485" s="305">
        <v>145000</v>
      </c>
      <c r="W485" s="306">
        <f t="shared" si="26"/>
        <v>2030000</v>
      </c>
      <c r="X485" s="314">
        <f t="shared" si="27"/>
        <v>2273600</v>
      </c>
      <c r="Y485" s="323"/>
      <c r="Z485" s="308">
        <v>2014</v>
      </c>
      <c r="AA485" s="259" t="s">
        <v>285</v>
      </c>
      <c r="AB485" s="309"/>
      <c r="AC485" s="310"/>
      <c r="AD485" s="311"/>
      <c r="AE485" s="320"/>
      <c r="AF485" s="320"/>
      <c r="AG485" s="320"/>
      <c r="AH485" s="320"/>
      <c r="AI485" s="320"/>
    </row>
    <row r="486" spans="1:35" s="321" customFormat="1" ht="76.5" x14ac:dyDescent="0.25">
      <c r="A486" s="286" t="s">
        <v>1571</v>
      </c>
      <c r="B486" s="301" t="s">
        <v>18</v>
      </c>
      <c r="C486" s="322" t="s">
        <v>1070</v>
      </c>
      <c r="D486" s="262" t="s">
        <v>1066</v>
      </c>
      <c r="E486" s="262"/>
      <c r="F486" s="262" t="s">
        <v>1071</v>
      </c>
      <c r="G486" s="262"/>
      <c r="H486" s="262" t="s">
        <v>1072</v>
      </c>
      <c r="I486" s="262"/>
      <c r="J486" s="276" t="s">
        <v>19</v>
      </c>
      <c r="K486" s="286">
        <v>0</v>
      </c>
      <c r="L486" s="276">
        <v>230000000</v>
      </c>
      <c r="M486" s="264" t="s">
        <v>20</v>
      </c>
      <c r="N486" s="302" t="s">
        <v>22</v>
      </c>
      <c r="O486" s="276" t="s">
        <v>434</v>
      </c>
      <c r="P486" s="302" t="s">
        <v>435</v>
      </c>
      <c r="Q486" s="303" t="s">
        <v>572</v>
      </c>
      <c r="R486" s="286" t="s">
        <v>437</v>
      </c>
      <c r="S486" s="286">
        <v>168</v>
      </c>
      <c r="T486" s="259" t="s">
        <v>994</v>
      </c>
      <c r="U486" s="259">
        <v>20</v>
      </c>
      <c r="V486" s="305">
        <v>145000</v>
      </c>
      <c r="W486" s="306">
        <f t="shared" si="26"/>
        <v>2900000</v>
      </c>
      <c r="X486" s="314">
        <f t="shared" si="27"/>
        <v>3248000.0000000005</v>
      </c>
      <c r="Y486" s="323"/>
      <c r="Z486" s="308">
        <v>2014</v>
      </c>
      <c r="AA486" s="259" t="s">
        <v>285</v>
      </c>
      <c r="AB486" s="309"/>
      <c r="AC486" s="310"/>
      <c r="AD486" s="311"/>
      <c r="AE486" s="320"/>
      <c r="AF486" s="320"/>
      <c r="AG486" s="320"/>
      <c r="AH486" s="320"/>
      <c r="AI486" s="320"/>
    </row>
    <row r="487" spans="1:35" s="321" customFormat="1" ht="76.5" x14ac:dyDescent="0.25">
      <c r="A487" s="286" t="s">
        <v>1572</v>
      </c>
      <c r="B487" s="301" t="s">
        <v>18</v>
      </c>
      <c r="C487" s="260" t="s">
        <v>1074</v>
      </c>
      <c r="D487" s="262" t="s">
        <v>1066</v>
      </c>
      <c r="E487" s="262"/>
      <c r="F487" s="262" t="s">
        <v>1075</v>
      </c>
      <c r="G487" s="262"/>
      <c r="H487" s="262" t="s">
        <v>1076</v>
      </c>
      <c r="I487" s="262"/>
      <c r="J487" s="276" t="s">
        <v>19</v>
      </c>
      <c r="K487" s="286">
        <v>0</v>
      </c>
      <c r="L487" s="276">
        <v>230000000</v>
      </c>
      <c r="M487" s="264" t="s">
        <v>20</v>
      </c>
      <c r="N487" s="302" t="s">
        <v>22</v>
      </c>
      <c r="O487" s="276" t="s">
        <v>434</v>
      </c>
      <c r="P487" s="302" t="s">
        <v>435</v>
      </c>
      <c r="Q487" s="303" t="s">
        <v>572</v>
      </c>
      <c r="R487" s="286" t="s">
        <v>437</v>
      </c>
      <c r="S487" s="286">
        <v>168</v>
      </c>
      <c r="T487" s="259" t="s">
        <v>994</v>
      </c>
      <c r="U487" s="259">
        <v>3</v>
      </c>
      <c r="V487" s="305">
        <v>145000</v>
      </c>
      <c r="W487" s="306">
        <f t="shared" si="26"/>
        <v>435000</v>
      </c>
      <c r="X487" s="314">
        <f t="shared" si="27"/>
        <v>487200.00000000006</v>
      </c>
      <c r="Y487" s="323"/>
      <c r="Z487" s="308">
        <v>2014</v>
      </c>
      <c r="AA487" s="259" t="s">
        <v>285</v>
      </c>
      <c r="AB487" s="309"/>
      <c r="AC487" s="310"/>
      <c r="AD487" s="311"/>
      <c r="AE487" s="320"/>
      <c r="AF487" s="320"/>
      <c r="AG487" s="320"/>
      <c r="AH487" s="320"/>
      <c r="AI487" s="320"/>
    </row>
    <row r="488" spans="1:35" s="321" customFormat="1" ht="76.5" x14ac:dyDescent="0.25">
      <c r="A488" s="286" t="s">
        <v>1573</v>
      </c>
      <c r="B488" s="301" t="s">
        <v>18</v>
      </c>
      <c r="C488" s="260" t="s">
        <v>1078</v>
      </c>
      <c r="D488" s="262" t="s">
        <v>1066</v>
      </c>
      <c r="E488" s="262"/>
      <c r="F488" s="262" t="s">
        <v>1079</v>
      </c>
      <c r="G488" s="262"/>
      <c r="H488" s="262" t="s">
        <v>1080</v>
      </c>
      <c r="I488" s="262"/>
      <c r="J488" s="276" t="s">
        <v>19</v>
      </c>
      <c r="K488" s="286">
        <v>0</v>
      </c>
      <c r="L488" s="276">
        <v>230000000</v>
      </c>
      <c r="M488" s="264" t="s">
        <v>20</v>
      </c>
      <c r="N488" s="302" t="s">
        <v>22</v>
      </c>
      <c r="O488" s="276" t="s">
        <v>434</v>
      </c>
      <c r="P488" s="302" t="s">
        <v>435</v>
      </c>
      <c r="Q488" s="303" t="s">
        <v>572</v>
      </c>
      <c r="R488" s="286" t="s">
        <v>437</v>
      </c>
      <c r="S488" s="286">
        <v>168</v>
      </c>
      <c r="T488" s="259" t="s">
        <v>994</v>
      </c>
      <c r="U488" s="259">
        <v>3</v>
      </c>
      <c r="V488" s="305">
        <v>145000</v>
      </c>
      <c r="W488" s="306">
        <f t="shared" si="26"/>
        <v>435000</v>
      </c>
      <c r="X488" s="314">
        <f t="shared" si="27"/>
        <v>487200.00000000006</v>
      </c>
      <c r="Y488" s="323"/>
      <c r="Z488" s="308">
        <v>2014</v>
      </c>
      <c r="AA488" s="259" t="s">
        <v>285</v>
      </c>
      <c r="AB488" s="309"/>
      <c r="AC488" s="310"/>
      <c r="AD488" s="311"/>
      <c r="AE488" s="320"/>
      <c r="AF488" s="320"/>
      <c r="AG488" s="320"/>
      <c r="AH488" s="320"/>
      <c r="AI488" s="320"/>
    </row>
    <row r="489" spans="1:35" s="321" customFormat="1" ht="76.5" x14ac:dyDescent="0.25">
      <c r="A489" s="286" t="s">
        <v>1574</v>
      </c>
      <c r="B489" s="301" t="s">
        <v>18</v>
      </c>
      <c r="C489" s="322" t="s">
        <v>1082</v>
      </c>
      <c r="D489" s="262" t="s">
        <v>1066</v>
      </c>
      <c r="E489" s="262"/>
      <c r="F489" s="262" t="s">
        <v>1083</v>
      </c>
      <c r="G489" s="262"/>
      <c r="H489" s="262" t="s">
        <v>1084</v>
      </c>
      <c r="I489" s="262"/>
      <c r="J489" s="276" t="s">
        <v>19</v>
      </c>
      <c r="K489" s="286">
        <v>0</v>
      </c>
      <c r="L489" s="276">
        <v>230000000</v>
      </c>
      <c r="M489" s="264" t="s">
        <v>20</v>
      </c>
      <c r="N489" s="302" t="s">
        <v>22</v>
      </c>
      <c r="O489" s="276" t="s">
        <v>434</v>
      </c>
      <c r="P489" s="302" t="s">
        <v>435</v>
      </c>
      <c r="Q489" s="303" t="s">
        <v>572</v>
      </c>
      <c r="R489" s="286" t="s">
        <v>437</v>
      </c>
      <c r="S489" s="286">
        <v>168</v>
      </c>
      <c r="T489" s="259" t="s">
        <v>994</v>
      </c>
      <c r="U489" s="259">
        <v>11</v>
      </c>
      <c r="V489" s="305">
        <v>150000</v>
      </c>
      <c r="W489" s="306">
        <f t="shared" si="26"/>
        <v>1650000</v>
      </c>
      <c r="X489" s="314">
        <f t="shared" si="27"/>
        <v>1848000.0000000002</v>
      </c>
      <c r="Y489" s="323"/>
      <c r="Z489" s="308">
        <v>2014</v>
      </c>
      <c r="AA489" s="259" t="s">
        <v>285</v>
      </c>
      <c r="AB489" s="309"/>
      <c r="AC489" s="310"/>
      <c r="AD489" s="311"/>
      <c r="AE489" s="320"/>
      <c r="AF489" s="320"/>
      <c r="AG489" s="320"/>
      <c r="AH489" s="320"/>
      <c r="AI489" s="320"/>
    </row>
    <row r="490" spans="1:35" s="321" customFormat="1" ht="76.5" x14ac:dyDescent="0.25">
      <c r="A490" s="286" t="s">
        <v>1575</v>
      </c>
      <c r="B490" s="301" t="s">
        <v>18</v>
      </c>
      <c r="C490" s="322" t="s">
        <v>1086</v>
      </c>
      <c r="D490" s="262" t="s">
        <v>1087</v>
      </c>
      <c r="E490" s="262"/>
      <c r="F490" s="262" t="s">
        <v>1088</v>
      </c>
      <c r="G490" s="262"/>
      <c r="H490" s="262" t="s">
        <v>1089</v>
      </c>
      <c r="I490" s="262"/>
      <c r="J490" s="276" t="s">
        <v>19</v>
      </c>
      <c r="K490" s="286">
        <v>45</v>
      </c>
      <c r="L490" s="276">
        <v>230000000</v>
      </c>
      <c r="M490" s="264" t="s">
        <v>20</v>
      </c>
      <c r="N490" s="302" t="s">
        <v>1395</v>
      </c>
      <c r="O490" s="276" t="s">
        <v>434</v>
      </c>
      <c r="P490" s="302" t="s">
        <v>435</v>
      </c>
      <c r="Q490" s="303" t="s">
        <v>572</v>
      </c>
      <c r="R490" s="302" t="s">
        <v>471</v>
      </c>
      <c r="S490" s="259" t="s">
        <v>674</v>
      </c>
      <c r="T490" s="286" t="s">
        <v>675</v>
      </c>
      <c r="U490" s="259">
        <v>70</v>
      </c>
      <c r="V490" s="305">
        <v>2589.2857142857142</v>
      </c>
      <c r="W490" s="306">
        <f t="shared" si="26"/>
        <v>181250</v>
      </c>
      <c r="X490" s="314">
        <f t="shared" si="27"/>
        <v>203000.00000000003</v>
      </c>
      <c r="Y490" s="286" t="s">
        <v>473</v>
      </c>
      <c r="Z490" s="308">
        <v>2014</v>
      </c>
      <c r="AA490" s="259" t="s">
        <v>285</v>
      </c>
      <c r="AB490" s="309"/>
      <c r="AC490" s="310"/>
      <c r="AD490" s="311"/>
      <c r="AE490" s="320"/>
      <c r="AF490" s="320"/>
      <c r="AG490" s="320"/>
      <c r="AH490" s="320"/>
      <c r="AI490" s="320"/>
    </row>
    <row r="491" spans="1:35" s="321" customFormat="1" ht="76.5" x14ac:dyDescent="0.25">
      <c r="A491" s="286" t="s">
        <v>1576</v>
      </c>
      <c r="B491" s="301" t="s">
        <v>18</v>
      </c>
      <c r="C491" s="260" t="s">
        <v>1091</v>
      </c>
      <c r="D491" s="262" t="s">
        <v>1092</v>
      </c>
      <c r="E491" s="262"/>
      <c r="F491" s="262" t="s">
        <v>1093</v>
      </c>
      <c r="G491" s="262"/>
      <c r="H491" s="262" t="s">
        <v>1094</v>
      </c>
      <c r="I491" s="262"/>
      <c r="J491" s="276" t="s">
        <v>24</v>
      </c>
      <c r="K491" s="286">
        <v>45</v>
      </c>
      <c r="L491" s="276">
        <v>230000000</v>
      </c>
      <c r="M491" s="264" t="s">
        <v>20</v>
      </c>
      <c r="N491" s="302" t="s">
        <v>22</v>
      </c>
      <c r="O491" s="276" t="s">
        <v>434</v>
      </c>
      <c r="P491" s="302" t="s">
        <v>435</v>
      </c>
      <c r="Q491" s="303" t="s">
        <v>572</v>
      </c>
      <c r="R491" s="286" t="s">
        <v>471</v>
      </c>
      <c r="S491" s="259">
        <v>796</v>
      </c>
      <c r="T491" s="259" t="s">
        <v>438</v>
      </c>
      <c r="U491" s="259">
        <v>1600</v>
      </c>
      <c r="V491" s="305">
        <v>180</v>
      </c>
      <c r="W491" s="306">
        <f t="shared" si="26"/>
        <v>288000</v>
      </c>
      <c r="X491" s="314">
        <f t="shared" si="27"/>
        <v>322560.00000000006</v>
      </c>
      <c r="Y491" s="286" t="s">
        <v>473</v>
      </c>
      <c r="Z491" s="308">
        <v>2014</v>
      </c>
      <c r="AA491" s="259" t="s">
        <v>285</v>
      </c>
      <c r="AB491" s="309"/>
      <c r="AC491" s="310"/>
      <c r="AD491" s="311"/>
      <c r="AE491" s="320"/>
      <c r="AF491" s="320"/>
      <c r="AG491" s="320"/>
      <c r="AH491" s="320"/>
      <c r="AI491" s="320"/>
    </row>
    <row r="492" spans="1:35" s="321" customFormat="1" ht="76.5" x14ac:dyDescent="0.25">
      <c r="A492" s="286" t="s">
        <v>1577</v>
      </c>
      <c r="B492" s="301" t="s">
        <v>18</v>
      </c>
      <c r="C492" s="260" t="s">
        <v>1091</v>
      </c>
      <c r="D492" s="262" t="s">
        <v>1092</v>
      </c>
      <c r="E492" s="262"/>
      <c r="F492" s="262" t="s">
        <v>1093</v>
      </c>
      <c r="G492" s="262"/>
      <c r="H492" s="262" t="s">
        <v>1096</v>
      </c>
      <c r="I492" s="262"/>
      <c r="J492" s="276" t="s">
        <v>24</v>
      </c>
      <c r="K492" s="286">
        <v>45</v>
      </c>
      <c r="L492" s="276">
        <v>230000000</v>
      </c>
      <c r="M492" s="264" t="s">
        <v>20</v>
      </c>
      <c r="N492" s="302" t="s">
        <v>22</v>
      </c>
      <c r="O492" s="276" t="s">
        <v>434</v>
      </c>
      <c r="P492" s="302" t="s">
        <v>435</v>
      </c>
      <c r="Q492" s="303" t="s">
        <v>572</v>
      </c>
      <c r="R492" s="286" t="s">
        <v>471</v>
      </c>
      <c r="S492" s="259">
        <v>796</v>
      </c>
      <c r="T492" s="259" t="s">
        <v>438</v>
      </c>
      <c r="U492" s="259">
        <v>1100</v>
      </c>
      <c r="V492" s="305">
        <v>240</v>
      </c>
      <c r="W492" s="306">
        <f t="shared" si="26"/>
        <v>264000</v>
      </c>
      <c r="X492" s="314">
        <f t="shared" si="27"/>
        <v>295680</v>
      </c>
      <c r="Y492" s="286" t="s">
        <v>473</v>
      </c>
      <c r="Z492" s="308">
        <v>2014</v>
      </c>
      <c r="AA492" s="259" t="s">
        <v>285</v>
      </c>
      <c r="AB492" s="309"/>
      <c r="AC492" s="310"/>
      <c r="AD492" s="311"/>
      <c r="AE492" s="320"/>
      <c r="AF492" s="320"/>
      <c r="AG492" s="320"/>
      <c r="AH492" s="320"/>
      <c r="AI492" s="320"/>
    </row>
    <row r="493" spans="1:35" s="321" customFormat="1" ht="76.5" x14ac:dyDescent="0.25">
      <c r="A493" s="286" t="s">
        <v>1578</v>
      </c>
      <c r="B493" s="301" t="s">
        <v>18</v>
      </c>
      <c r="C493" s="322" t="s">
        <v>1098</v>
      </c>
      <c r="D493" s="262" t="s">
        <v>1099</v>
      </c>
      <c r="E493" s="262"/>
      <c r="F493" s="262" t="s">
        <v>1100</v>
      </c>
      <c r="G493" s="262"/>
      <c r="H493" s="262" t="s">
        <v>1101</v>
      </c>
      <c r="I493" s="262"/>
      <c r="J493" s="276" t="s">
        <v>23</v>
      </c>
      <c r="K493" s="286">
        <v>0</v>
      </c>
      <c r="L493" s="276">
        <v>230000000</v>
      </c>
      <c r="M493" s="264" t="s">
        <v>20</v>
      </c>
      <c r="N493" s="302" t="s">
        <v>22</v>
      </c>
      <c r="O493" s="276" t="s">
        <v>434</v>
      </c>
      <c r="P493" s="302" t="s">
        <v>435</v>
      </c>
      <c r="Q493" s="303" t="s">
        <v>572</v>
      </c>
      <c r="R493" s="286" t="s">
        <v>437</v>
      </c>
      <c r="S493" s="286">
        <v>166</v>
      </c>
      <c r="T493" s="324" t="s">
        <v>1102</v>
      </c>
      <c r="U493" s="259">
        <v>200</v>
      </c>
      <c r="V493" s="305">
        <v>227.67857142857142</v>
      </c>
      <c r="W493" s="306">
        <v>45535.714285714283</v>
      </c>
      <c r="X493" s="314">
        <v>51000</v>
      </c>
      <c r="Y493" s="323"/>
      <c r="Z493" s="308">
        <v>2014</v>
      </c>
      <c r="AA493" s="259" t="s">
        <v>285</v>
      </c>
      <c r="AB493" s="309"/>
      <c r="AC493" s="310"/>
      <c r="AD493" s="311"/>
      <c r="AE493" s="320"/>
      <c r="AF493" s="320"/>
      <c r="AG493" s="320"/>
      <c r="AH493" s="320"/>
      <c r="AI493" s="320"/>
    </row>
    <row r="494" spans="1:35" s="321" customFormat="1" ht="76.5" x14ac:dyDescent="0.25">
      <c r="A494" s="286" t="s">
        <v>1579</v>
      </c>
      <c r="B494" s="301" t="s">
        <v>18</v>
      </c>
      <c r="C494" s="322" t="s">
        <v>1104</v>
      </c>
      <c r="D494" s="262" t="s">
        <v>1105</v>
      </c>
      <c r="E494" s="262"/>
      <c r="F494" s="262" t="s">
        <v>1106</v>
      </c>
      <c r="G494" s="262"/>
      <c r="H494" s="262" t="s">
        <v>1105</v>
      </c>
      <c r="I494" s="262"/>
      <c r="J494" s="276" t="s">
        <v>23</v>
      </c>
      <c r="K494" s="286">
        <v>0</v>
      </c>
      <c r="L494" s="276">
        <v>230000000</v>
      </c>
      <c r="M494" s="264" t="s">
        <v>20</v>
      </c>
      <c r="N494" s="302" t="s">
        <v>22</v>
      </c>
      <c r="O494" s="276" t="s">
        <v>434</v>
      </c>
      <c r="P494" s="302" t="s">
        <v>435</v>
      </c>
      <c r="Q494" s="303" t="s">
        <v>572</v>
      </c>
      <c r="R494" s="286" t="s">
        <v>437</v>
      </c>
      <c r="S494" s="259">
        <v>796</v>
      </c>
      <c r="T494" s="259" t="s">
        <v>438</v>
      </c>
      <c r="U494" s="259">
        <v>120</v>
      </c>
      <c r="V494" s="305">
        <v>2656.2499999999995</v>
      </c>
      <c r="W494" s="306">
        <v>318749.99999999994</v>
      </c>
      <c r="X494" s="314">
        <v>356999.99999999994</v>
      </c>
      <c r="Y494" s="323"/>
      <c r="Z494" s="308">
        <v>2014</v>
      </c>
      <c r="AA494" s="259" t="s">
        <v>285</v>
      </c>
      <c r="AB494" s="309"/>
      <c r="AC494" s="310"/>
      <c r="AD494" s="311"/>
      <c r="AE494" s="320"/>
      <c r="AF494" s="320"/>
      <c r="AG494" s="320"/>
      <c r="AH494" s="320"/>
      <c r="AI494" s="320"/>
    </row>
    <row r="495" spans="1:35" s="321" customFormat="1" ht="76.5" x14ac:dyDescent="0.25">
      <c r="A495" s="286" t="s">
        <v>1580</v>
      </c>
      <c r="B495" s="301" t="s">
        <v>18</v>
      </c>
      <c r="C495" s="322" t="s">
        <v>1108</v>
      </c>
      <c r="D495" s="262" t="s">
        <v>1109</v>
      </c>
      <c r="E495" s="262"/>
      <c r="F495" s="262" t="s">
        <v>1110</v>
      </c>
      <c r="G495" s="262"/>
      <c r="H495" s="262" t="s">
        <v>1111</v>
      </c>
      <c r="I495" s="262"/>
      <c r="J495" s="276" t="s">
        <v>23</v>
      </c>
      <c r="K495" s="286">
        <v>0</v>
      </c>
      <c r="L495" s="276">
        <v>230000000</v>
      </c>
      <c r="M495" s="264" t="s">
        <v>20</v>
      </c>
      <c r="N495" s="302" t="s">
        <v>22</v>
      </c>
      <c r="O495" s="276" t="s">
        <v>434</v>
      </c>
      <c r="P495" s="302" t="s">
        <v>435</v>
      </c>
      <c r="Q495" s="303" t="s">
        <v>572</v>
      </c>
      <c r="R495" s="286" t="s">
        <v>437</v>
      </c>
      <c r="S495" s="259">
        <v>796</v>
      </c>
      <c r="T495" s="259" t="s">
        <v>438</v>
      </c>
      <c r="U495" s="259">
        <v>200</v>
      </c>
      <c r="V495" s="305">
        <v>15178.571428571428</v>
      </c>
      <c r="W495" s="306">
        <v>3035714.2857142854</v>
      </c>
      <c r="X495" s="314">
        <v>3400000</v>
      </c>
      <c r="Y495" s="323"/>
      <c r="Z495" s="308">
        <v>2014</v>
      </c>
      <c r="AA495" s="259" t="s">
        <v>285</v>
      </c>
      <c r="AB495" s="309"/>
      <c r="AC495" s="310"/>
      <c r="AD495" s="311"/>
      <c r="AE495" s="320"/>
      <c r="AF495" s="320"/>
      <c r="AG495" s="320"/>
      <c r="AH495" s="320"/>
      <c r="AI495" s="320"/>
    </row>
    <row r="496" spans="1:35" s="321" customFormat="1" ht="76.5" x14ac:dyDescent="0.25">
      <c r="A496" s="286" t="s">
        <v>1581</v>
      </c>
      <c r="B496" s="301" t="s">
        <v>18</v>
      </c>
      <c r="C496" s="322" t="s">
        <v>1113</v>
      </c>
      <c r="D496" s="262" t="s">
        <v>1099</v>
      </c>
      <c r="E496" s="262"/>
      <c r="F496" s="262" t="s">
        <v>1114</v>
      </c>
      <c r="G496" s="262"/>
      <c r="H496" s="262" t="s">
        <v>1115</v>
      </c>
      <c r="I496" s="262"/>
      <c r="J496" s="276" t="s">
        <v>23</v>
      </c>
      <c r="K496" s="286">
        <v>0</v>
      </c>
      <c r="L496" s="276">
        <v>230000000</v>
      </c>
      <c r="M496" s="264" t="s">
        <v>20</v>
      </c>
      <c r="N496" s="302" t="s">
        <v>22</v>
      </c>
      <c r="O496" s="276" t="s">
        <v>434</v>
      </c>
      <c r="P496" s="302" t="s">
        <v>435</v>
      </c>
      <c r="Q496" s="303" t="s">
        <v>572</v>
      </c>
      <c r="R496" s="286" t="s">
        <v>437</v>
      </c>
      <c r="S496" s="286">
        <v>166</v>
      </c>
      <c r="T496" s="324" t="s">
        <v>1102</v>
      </c>
      <c r="U496" s="259">
        <v>40</v>
      </c>
      <c r="V496" s="305">
        <v>4375</v>
      </c>
      <c r="W496" s="306">
        <v>175000</v>
      </c>
      <c r="X496" s="314">
        <v>196000.00000000003</v>
      </c>
      <c r="Y496" s="323"/>
      <c r="Z496" s="308">
        <v>2014</v>
      </c>
      <c r="AA496" s="259" t="s">
        <v>285</v>
      </c>
      <c r="AB496" s="309"/>
      <c r="AC496" s="310"/>
      <c r="AD496" s="311"/>
      <c r="AE496" s="320"/>
      <c r="AF496" s="320"/>
      <c r="AG496" s="320"/>
      <c r="AH496" s="320"/>
      <c r="AI496" s="320"/>
    </row>
    <row r="497" spans="1:35" s="321" customFormat="1" ht="76.5" x14ac:dyDescent="0.25">
      <c r="A497" s="286" t="s">
        <v>1582</v>
      </c>
      <c r="B497" s="301" t="s">
        <v>18</v>
      </c>
      <c r="C497" s="322" t="s">
        <v>1104</v>
      </c>
      <c r="D497" s="262" t="s">
        <v>1105</v>
      </c>
      <c r="E497" s="262"/>
      <c r="F497" s="262" t="s">
        <v>1106</v>
      </c>
      <c r="G497" s="262"/>
      <c r="H497" s="262" t="s">
        <v>1117</v>
      </c>
      <c r="I497" s="262"/>
      <c r="J497" s="276" t="s">
        <v>23</v>
      </c>
      <c r="K497" s="286">
        <v>0</v>
      </c>
      <c r="L497" s="276">
        <v>230000000</v>
      </c>
      <c r="M497" s="264" t="s">
        <v>20</v>
      </c>
      <c r="N497" s="302" t="s">
        <v>22</v>
      </c>
      <c r="O497" s="276" t="s">
        <v>434</v>
      </c>
      <c r="P497" s="302" t="s">
        <v>435</v>
      </c>
      <c r="Q497" s="303" t="s">
        <v>572</v>
      </c>
      <c r="R497" s="286" t="s">
        <v>437</v>
      </c>
      <c r="S497" s="286">
        <v>166</v>
      </c>
      <c r="T497" s="324" t="s">
        <v>1102</v>
      </c>
      <c r="U497" s="259">
        <v>10</v>
      </c>
      <c r="V497" s="305">
        <v>5267.8571428571422</v>
      </c>
      <c r="W497" s="306">
        <v>52678.57142857142</v>
      </c>
      <c r="X497" s="314">
        <v>58999.999999999993</v>
      </c>
      <c r="Y497" s="323"/>
      <c r="Z497" s="308">
        <v>2014</v>
      </c>
      <c r="AA497" s="259" t="s">
        <v>285</v>
      </c>
      <c r="AB497" s="309"/>
      <c r="AC497" s="310"/>
      <c r="AD497" s="311"/>
      <c r="AE497" s="320"/>
      <c r="AF497" s="320"/>
      <c r="AG497" s="320"/>
      <c r="AH497" s="320"/>
      <c r="AI497" s="320"/>
    </row>
    <row r="498" spans="1:35" s="321" customFormat="1" ht="76.5" x14ac:dyDescent="0.25">
      <c r="A498" s="286" t="s">
        <v>1583</v>
      </c>
      <c r="B498" s="301" t="s">
        <v>18</v>
      </c>
      <c r="C498" s="322" t="s">
        <v>1119</v>
      </c>
      <c r="D498" s="262" t="s">
        <v>1109</v>
      </c>
      <c r="E498" s="262"/>
      <c r="F498" s="262" t="s">
        <v>1110</v>
      </c>
      <c r="G498" s="262"/>
      <c r="H498" s="262" t="s">
        <v>1120</v>
      </c>
      <c r="I498" s="262"/>
      <c r="J498" s="276" t="s">
        <v>23</v>
      </c>
      <c r="K498" s="286">
        <v>0</v>
      </c>
      <c r="L498" s="276">
        <v>230000000</v>
      </c>
      <c r="M498" s="264" t="s">
        <v>20</v>
      </c>
      <c r="N498" s="302" t="s">
        <v>22</v>
      </c>
      <c r="O498" s="276" t="s">
        <v>434</v>
      </c>
      <c r="P498" s="302" t="s">
        <v>435</v>
      </c>
      <c r="Q498" s="303" t="s">
        <v>572</v>
      </c>
      <c r="R498" s="286" t="s">
        <v>437</v>
      </c>
      <c r="S498" s="286">
        <v>5111</v>
      </c>
      <c r="T498" s="259" t="s">
        <v>1121</v>
      </c>
      <c r="U498" s="259">
        <v>40</v>
      </c>
      <c r="V498" s="305">
        <v>10714.285714285714</v>
      </c>
      <c r="W498" s="306">
        <v>428571.42857142852</v>
      </c>
      <c r="X498" s="314">
        <v>480000</v>
      </c>
      <c r="Y498" s="323"/>
      <c r="Z498" s="308">
        <v>2014</v>
      </c>
      <c r="AA498" s="259" t="s">
        <v>285</v>
      </c>
      <c r="AB498" s="309"/>
      <c r="AC498" s="310"/>
      <c r="AD498" s="311"/>
      <c r="AE498" s="320"/>
      <c r="AF498" s="320"/>
      <c r="AG498" s="320"/>
      <c r="AH498" s="320"/>
      <c r="AI498" s="320"/>
    </row>
    <row r="499" spans="1:35" s="321" customFormat="1" ht="51" x14ac:dyDescent="0.25">
      <c r="A499" s="286" t="s">
        <v>1584</v>
      </c>
      <c r="B499" s="301" t="s">
        <v>18</v>
      </c>
      <c r="C499" s="322" t="s">
        <v>1123</v>
      </c>
      <c r="D499" s="262" t="s">
        <v>1124</v>
      </c>
      <c r="E499" s="262"/>
      <c r="F499" s="262" t="s">
        <v>1125</v>
      </c>
      <c r="G499" s="262"/>
      <c r="H499" s="262" t="s">
        <v>1126</v>
      </c>
      <c r="I499" s="262"/>
      <c r="J499" s="276" t="s">
        <v>23</v>
      </c>
      <c r="K499" s="286">
        <v>0</v>
      </c>
      <c r="L499" s="276">
        <v>230000000</v>
      </c>
      <c r="M499" s="264" t="s">
        <v>20</v>
      </c>
      <c r="N499" s="302" t="s">
        <v>22</v>
      </c>
      <c r="O499" s="276" t="s">
        <v>434</v>
      </c>
      <c r="P499" s="302" t="s">
        <v>435</v>
      </c>
      <c r="Q499" s="303" t="s">
        <v>1127</v>
      </c>
      <c r="R499" s="286" t="s">
        <v>437</v>
      </c>
      <c r="S499" s="259">
        <v>796</v>
      </c>
      <c r="T499" s="259" t="s">
        <v>438</v>
      </c>
      <c r="U499" s="259">
        <v>4</v>
      </c>
      <c r="V499" s="305">
        <v>223214.28571428568</v>
      </c>
      <c r="W499" s="306">
        <f>V499*U499</f>
        <v>892857.14285714272</v>
      </c>
      <c r="X499" s="314">
        <f>W499*1.12</f>
        <v>1000000</v>
      </c>
      <c r="Y499" s="323"/>
      <c r="Z499" s="308">
        <v>2014</v>
      </c>
      <c r="AA499" s="259" t="s">
        <v>285</v>
      </c>
      <c r="AB499" s="309"/>
      <c r="AC499" s="310"/>
      <c r="AD499" s="311"/>
      <c r="AE499" s="320"/>
      <c r="AF499" s="320"/>
      <c r="AG499" s="320"/>
      <c r="AH499" s="320"/>
      <c r="AI499" s="320"/>
    </row>
    <row r="500" spans="1:35" s="321" customFormat="1" ht="51" x14ac:dyDescent="0.25">
      <c r="A500" s="286" t="s">
        <v>1585</v>
      </c>
      <c r="B500" s="301" t="s">
        <v>18</v>
      </c>
      <c r="C500" s="322" t="s">
        <v>1123</v>
      </c>
      <c r="D500" s="262" t="s">
        <v>1124</v>
      </c>
      <c r="E500" s="262"/>
      <c r="F500" s="262" t="s">
        <v>1125</v>
      </c>
      <c r="G500" s="262"/>
      <c r="H500" s="262" t="s">
        <v>1129</v>
      </c>
      <c r="I500" s="262"/>
      <c r="J500" s="276" t="s">
        <v>23</v>
      </c>
      <c r="K500" s="286">
        <v>0</v>
      </c>
      <c r="L500" s="276">
        <v>230000000</v>
      </c>
      <c r="M500" s="264" t="s">
        <v>20</v>
      </c>
      <c r="N500" s="302" t="s">
        <v>22</v>
      </c>
      <c r="O500" s="276" t="s">
        <v>434</v>
      </c>
      <c r="P500" s="302" t="s">
        <v>435</v>
      </c>
      <c r="Q500" s="303" t="s">
        <v>1127</v>
      </c>
      <c r="R500" s="286" t="s">
        <v>437</v>
      </c>
      <c r="S500" s="259">
        <v>796</v>
      </c>
      <c r="T500" s="259" t="s">
        <v>438</v>
      </c>
      <c r="U500" s="259">
        <v>2</v>
      </c>
      <c r="V500" s="305">
        <v>267857.14285714284</v>
      </c>
      <c r="W500" s="306">
        <f>V500*U500</f>
        <v>535714.28571428568</v>
      </c>
      <c r="X500" s="314">
        <f>W500*1.12</f>
        <v>600000</v>
      </c>
      <c r="Y500" s="323"/>
      <c r="Z500" s="308">
        <v>2014</v>
      </c>
      <c r="AA500" s="259" t="s">
        <v>285</v>
      </c>
      <c r="AB500" s="309"/>
      <c r="AC500" s="310"/>
      <c r="AD500" s="311"/>
      <c r="AE500" s="320"/>
      <c r="AF500" s="320"/>
      <c r="AG500" s="320"/>
      <c r="AH500" s="320"/>
      <c r="AI500" s="320"/>
    </row>
    <row r="501" spans="1:35" s="321" customFormat="1" ht="51" x14ac:dyDescent="0.25">
      <c r="A501" s="286" t="s">
        <v>1586</v>
      </c>
      <c r="B501" s="301" t="s">
        <v>18</v>
      </c>
      <c r="C501" s="322" t="s">
        <v>1123</v>
      </c>
      <c r="D501" s="262" t="s">
        <v>1124</v>
      </c>
      <c r="E501" s="262"/>
      <c r="F501" s="262" t="s">
        <v>1125</v>
      </c>
      <c r="G501" s="262"/>
      <c r="H501" s="262" t="s">
        <v>1131</v>
      </c>
      <c r="I501" s="262"/>
      <c r="J501" s="276" t="s">
        <v>23</v>
      </c>
      <c r="K501" s="286">
        <v>0</v>
      </c>
      <c r="L501" s="276">
        <v>230000000</v>
      </c>
      <c r="M501" s="264" t="s">
        <v>20</v>
      </c>
      <c r="N501" s="302" t="s">
        <v>22</v>
      </c>
      <c r="O501" s="276" t="s">
        <v>434</v>
      </c>
      <c r="P501" s="302" t="s">
        <v>435</v>
      </c>
      <c r="Q501" s="303" t="s">
        <v>1127</v>
      </c>
      <c r="R501" s="286" t="s">
        <v>437</v>
      </c>
      <c r="S501" s="259">
        <v>796</v>
      </c>
      <c r="T501" s="259" t="s">
        <v>438</v>
      </c>
      <c r="U501" s="259">
        <v>2</v>
      </c>
      <c r="V501" s="305">
        <v>312499.99999999994</v>
      </c>
      <c r="W501" s="306">
        <f>V501*U501</f>
        <v>624999.99999999988</v>
      </c>
      <c r="X501" s="314">
        <f>W501*1.12</f>
        <v>699999.99999999988</v>
      </c>
      <c r="Y501" s="323"/>
      <c r="Z501" s="308">
        <v>2014</v>
      </c>
      <c r="AA501" s="259" t="s">
        <v>285</v>
      </c>
      <c r="AB501" s="309"/>
      <c r="AC501" s="310"/>
      <c r="AD501" s="311"/>
      <c r="AE501" s="320"/>
      <c r="AF501" s="320"/>
      <c r="AG501" s="320"/>
      <c r="AH501" s="320"/>
      <c r="AI501" s="320"/>
    </row>
    <row r="502" spans="1:35" s="321" customFormat="1" ht="178.5" x14ac:dyDescent="0.25">
      <c r="A502" s="286" t="s">
        <v>1587</v>
      </c>
      <c r="B502" s="301" t="s">
        <v>18</v>
      </c>
      <c r="C502" s="260" t="s">
        <v>1133</v>
      </c>
      <c r="D502" s="262" t="s">
        <v>1134</v>
      </c>
      <c r="E502" s="262"/>
      <c r="F502" s="262" t="s">
        <v>1135</v>
      </c>
      <c r="G502" s="262"/>
      <c r="H502" s="262" t="s">
        <v>1136</v>
      </c>
      <c r="I502" s="262"/>
      <c r="J502" s="276" t="s">
        <v>23</v>
      </c>
      <c r="K502" s="286">
        <v>0</v>
      </c>
      <c r="L502" s="276">
        <v>230000000</v>
      </c>
      <c r="M502" s="264" t="s">
        <v>20</v>
      </c>
      <c r="N502" s="302" t="s">
        <v>22</v>
      </c>
      <c r="O502" s="276" t="s">
        <v>434</v>
      </c>
      <c r="P502" s="302" t="s">
        <v>435</v>
      </c>
      <c r="Q502" s="303" t="s">
        <v>572</v>
      </c>
      <c r="R502" s="286" t="s">
        <v>437</v>
      </c>
      <c r="S502" s="259">
        <v>796</v>
      </c>
      <c r="T502" s="259" t="s">
        <v>438</v>
      </c>
      <c r="U502" s="259">
        <v>14</v>
      </c>
      <c r="V502" s="305">
        <v>114809.07142857142</v>
      </c>
      <c r="W502" s="306">
        <f>V502*U502</f>
        <v>1607327</v>
      </c>
      <c r="X502" s="314">
        <f>W502*1.12</f>
        <v>1800206.2400000002</v>
      </c>
      <c r="Y502" s="323"/>
      <c r="Z502" s="308">
        <v>2014</v>
      </c>
      <c r="AA502" s="259" t="s">
        <v>285</v>
      </c>
      <c r="AB502" s="310"/>
      <c r="AC502" s="320"/>
      <c r="AD502" s="320"/>
      <c r="AE502" s="320"/>
      <c r="AF502" s="320"/>
      <c r="AG502" s="320"/>
      <c r="AH502" s="320"/>
      <c r="AI502" s="320"/>
    </row>
    <row r="503" spans="1:35" s="321" customFormat="1" ht="76.5" x14ac:dyDescent="0.25">
      <c r="A503" s="286" t="s">
        <v>1588</v>
      </c>
      <c r="B503" s="301" t="s">
        <v>18</v>
      </c>
      <c r="C503" s="260" t="s">
        <v>1138</v>
      </c>
      <c r="D503" s="262" t="s">
        <v>1139</v>
      </c>
      <c r="E503" s="262"/>
      <c r="F503" s="262" t="s">
        <v>1140</v>
      </c>
      <c r="G503" s="262"/>
      <c r="H503" s="262" t="s">
        <v>1141</v>
      </c>
      <c r="I503" s="262"/>
      <c r="J503" s="276" t="s">
        <v>24</v>
      </c>
      <c r="K503" s="286">
        <v>0</v>
      </c>
      <c r="L503" s="276">
        <v>230000000</v>
      </c>
      <c r="M503" s="264" t="s">
        <v>20</v>
      </c>
      <c r="N503" s="302" t="s">
        <v>22</v>
      </c>
      <c r="O503" s="276" t="s">
        <v>434</v>
      </c>
      <c r="P503" s="302" t="s">
        <v>435</v>
      </c>
      <c r="Q503" s="303" t="s">
        <v>572</v>
      </c>
      <c r="R503" s="286" t="s">
        <v>437</v>
      </c>
      <c r="S503" s="259">
        <v>796</v>
      </c>
      <c r="T503" s="259" t="s">
        <v>438</v>
      </c>
      <c r="U503" s="259">
        <v>6</v>
      </c>
      <c r="V503" s="305">
        <v>114809.07142857142</v>
      </c>
      <c r="W503" s="306">
        <f>V503*U503</f>
        <v>688854.42857142852</v>
      </c>
      <c r="X503" s="314">
        <f>W503*1.12</f>
        <v>771516.96</v>
      </c>
      <c r="Y503" s="323"/>
      <c r="Z503" s="308">
        <v>2014</v>
      </c>
      <c r="AA503" s="259" t="s">
        <v>285</v>
      </c>
      <c r="AB503" s="310"/>
      <c r="AC503" s="320"/>
      <c r="AD503" s="320"/>
      <c r="AE503" s="320"/>
      <c r="AF503" s="320"/>
      <c r="AG503" s="320"/>
      <c r="AH503" s="320"/>
      <c r="AI503" s="320"/>
    </row>
    <row r="504" spans="1:35" s="321" customFormat="1" ht="76.5" x14ac:dyDescent="0.25">
      <c r="A504" s="286" t="s">
        <v>1589</v>
      </c>
      <c r="B504" s="301" t="s">
        <v>18</v>
      </c>
      <c r="C504" s="260" t="s">
        <v>1143</v>
      </c>
      <c r="D504" s="262" t="s">
        <v>1144</v>
      </c>
      <c r="E504" s="262"/>
      <c r="F504" s="262" t="s">
        <v>1145</v>
      </c>
      <c r="G504" s="262"/>
      <c r="H504" s="262" t="s">
        <v>1146</v>
      </c>
      <c r="I504" s="262"/>
      <c r="J504" s="276" t="s">
        <v>23</v>
      </c>
      <c r="K504" s="286">
        <v>0</v>
      </c>
      <c r="L504" s="276">
        <v>230000000</v>
      </c>
      <c r="M504" s="264" t="s">
        <v>20</v>
      </c>
      <c r="N504" s="302" t="s">
        <v>22</v>
      </c>
      <c r="O504" s="276" t="s">
        <v>434</v>
      </c>
      <c r="P504" s="302" t="s">
        <v>435</v>
      </c>
      <c r="Q504" s="303" t="s">
        <v>572</v>
      </c>
      <c r="R504" s="286" t="s">
        <v>437</v>
      </c>
      <c r="S504" s="259">
        <v>796</v>
      </c>
      <c r="T504" s="259" t="s">
        <v>438</v>
      </c>
      <c r="U504" s="259">
        <v>3</v>
      </c>
      <c r="V504" s="305">
        <v>14592.678571428569</v>
      </c>
      <c r="W504" s="306">
        <v>43778.03571428571</v>
      </c>
      <c r="X504" s="314">
        <v>49031.4</v>
      </c>
      <c r="Y504" s="323"/>
      <c r="Z504" s="308">
        <v>2014</v>
      </c>
      <c r="AA504" s="259" t="s">
        <v>1147</v>
      </c>
      <c r="AB504" s="309"/>
      <c r="AC504" s="310"/>
      <c r="AD504" s="311"/>
      <c r="AE504" s="320"/>
      <c r="AF504" s="320"/>
      <c r="AG504" s="320"/>
      <c r="AH504" s="320"/>
      <c r="AI504" s="320"/>
    </row>
    <row r="505" spans="1:35" s="321" customFormat="1" ht="89.25" x14ac:dyDescent="0.25">
      <c r="A505" s="286" t="s">
        <v>1590</v>
      </c>
      <c r="B505" s="301" t="s">
        <v>18</v>
      </c>
      <c r="C505" s="260" t="s">
        <v>1149</v>
      </c>
      <c r="D505" s="262" t="s">
        <v>1150</v>
      </c>
      <c r="E505" s="262"/>
      <c r="F505" s="262" t="s">
        <v>1151</v>
      </c>
      <c r="G505" s="262"/>
      <c r="H505" s="262" t="s">
        <v>1152</v>
      </c>
      <c r="I505" s="262"/>
      <c r="J505" s="276" t="s">
        <v>23</v>
      </c>
      <c r="K505" s="286">
        <v>0</v>
      </c>
      <c r="L505" s="276">
        <v>230000000</v>
      </c>
      <c r="M505" s="264" t="s">
        <v>20</v>
      </c>
      <c r="N505" s="302" t="s">
        <v>22</v>
      </c>
      <c r="O505" s="276" t="s">
        <v>434</v>
      </c>
      <c r="P505" s="302" t="s">
        <v>435</v>
      </c>
      <c r="Q505" s="303" t="s">
        <v>572</v>
      </c>
      <c r="R505" s="286" t="s">
        <v>437</v>
      </c>
      <c r="S505" s="259">
        <v>796</v>
      </c>
      <c r="T505" s="259" t="s">
        <v>438</v>
      </c>
      <c r="U505" s="259">
        <v>1</v>
      </c>
      <c r="V505" s="305">
        <v>127399.99999999999</v>
      </c>
      <c r="W505" s="306">
        <v>127399.99999999999</v>
      </c>
      <c r="X505" s="314">
        <v>142688</v>
      </c>
      <c r="Y505" s="323"/>
      <c r="Z505" s="308">
        <v>2014</v>
      </c>
      <c r="AA505" s="259" t="s">
        <v>1147</v>
      </c>
      <c r="AB505" s="309"/>
      <c r="AC505" s="310"/>
      <c r="AD505" s="311"/>
      <c r="AE505" s="320"/>
      <c r="AF505" s="320"/>
      <c r="AG505" s="320"/>
      <c r="AH505" s="320"/>
      <c r="AI505" s="320"/>
    </row>
    <row r="506" spans="1:35" s="321" customFormat="1" ht="89.25" x14ac:dyDescent="0.25">
      <c r="A506" s="286" t="s">
        <v>1591</v>
      </c>
      <c r="B506" s="301" t="s">
        <v>18</v>
      </c>
      <c r="C506" s="260" t="s">
        <v>1149</v>
      </c>
      <c r="D506" s="262" t="s">
        <v>1150</v>
      </c>
      <c r="E506" s="262"/>
      <c r="F506" s="262" t="s">
        <v>1151</v>
      </c>
      <c r="G506" s="262"/>
      <c r="H506" s="262" t="s">
        <v>1154</v>
      </c>
      <c r="I506" s="262"/>
      <c r="J506" s="276" t="s">
        <v>23</v>
      </c>
      <c r="K506" s="286">
        <v>0</v>
      </c>
      <c r="L506" s="276">
        <v>230000000</v>
      </c>
      <c r="M506" s="264" t="s">
        <v>20</v>
      </c>
      <c r="N506" s="302" t="s">
        <v>22</v>
      </c>
      <c r="O506" s="276" t="s">
        <v>434</v>
      </c>
      <c r="P506" s="302" t="s">
        <v>435</v>
      </c>
      <c r="Q506" s="303" t="s">
        <v>572</v>
      </c>
      <c r="R506" s="286" t="s">
        <v>437</v>
      </c>
      <c r="S506" s="259">
        <v>796</v>
      </c>
      <c r="T506" s="259" t="s">
        <v>438</v>
      </c>
      <c r="U506" s="259">
        <v>1</v>
      </c>
      <c r="V506" s="305">
        <v>267987.09821428568</v>
      </c>
      <c r="W506" s="306">
        <v>267987.09821428568</v>
      </c>
      <c r="X506" s="314">
        <v>300145.55</v>
      </c>
      <c r="Y506" s="323"/>
      <c r="Z506" s="308">
        <v>2014</v>
      </c>
      <c r="AA506" s="259" t="s">
        <v>1147</v>
      </c>
      <c r="AB506" s="309"/>
      <c r="AC506" s="310"/>
      <c r="AD506" s="311"/>
      <c r="AE506" s="320"/>
      <c r="AF506" s="320"/>
      <c r="AG506" s="320"/>
      <c r="AH506" s="320"/>
      <c r="AI506" s="320"/>
    </row>
    <row r="507" spans="1:35" s="321" customFormat="1" ht="89.25" x14ac:dyDescent="0.25">
      <c r="A507" s="286" t="s">
        <v>1592</v>
      </c>
      <c r="B507" s="301" t="s">
        <v>18</v>
      </c>
      <c r="C507" s="260" t="s">
        <v>1149</v>
      </c>
      <c r="D507" s="262" t="s">
        <v>1150</v>
      </c>
      <c r="E507" s="262"/>
      <c r="F507" s="262" t="s">
        <v>1151</v>
      </c>
      <c r="G507" s="262"/>
      <c r="H507" s="262" t="s">
        <v>1156</v>
      </c>
      <c r="I507" s="262"/>
      <c r="J507" s="276" t="s">
        <v>23</v>
      </c>
      <c r="K507" s="286">
        <v>0</v>
      </c>
      <c r="L507" s="276">
        <v>230000000</v>
      </c>
      <c r="M507" s="264" t="s">
        <v>20</v>
      </c>
      <c r="N507" s="302" t="s">
        <v>22</v>
      </c>
      <c r="O507" s="276" t="s">
        <v>434</v>
      </c>
      <c r="P507" s="302" t="s">
        <v>435</v>
      </c>
      <c r="Q507" s="303" t="s">
        <v>572</v>
      </c>
      <c r="R507" s="286" t="s">
        <v>437</v>
      </c>
      <c r="S507" s="259">
        <v>796</v>
      </c>
      <c r="T507" s="259" t="s">
        <v>438</v>
      </c>
      <c r="U507" s="259">
        <v>2</v>
      </c>
      <c r="V507" s="305">
        <v>267987.09821428568</v>
      </c>
      <c r="W507" s="306">
        <v>535974.19642857136</v>
      </c>
      <c r="X507" s="314">
        <v>600291.1</v>
      </c>
      <c r="Y507" s="323"/>
      <c r="Z507" s="308">
        <v>2014</v>
      </c>
      <c r="AA507" s="259" t="s">
        <v>1147</v>
      </c>
      <c r="AB507" s="309"/>
      <c r="AC507" s="310"/>
      <c r="AD507" s="311"/>
      <c r="AE507" s="320"/>
      <c r="AF507" s="320"/>
      <c r="AG507" s="320"/>
      <c r="AH507" s="320"/>
      <c r="AI507" s="320"/>
    </row>
    <row r="508" spans="1:35" s="321" customFormat="1" ht="76.5" x14ac:dyDescent="0.25">
      <c r="A508" s="286" t="s">
        <v>1593</v>
      </c>
      <c r="B508" s="301" t="s">
        <v>18</v>
      </c>
      <c r="C508" s="260" t="s">
        <v>1158</v>
      </c>
      <c r="D508" s="262" t="s">
        <v>1159</v>
      </c>
      <c r="E508" s="262"/>
      <c r="F508" s="262" t="s">
        <v>1160</v>
      </c>
      <c r="G508" s="262"/>
      <c r="H508" s="262" t="s">
        <v>1161</v>
      </c>
      <c r="I508" s="312"/>
      <c r="J508" s="313" t="s">
        <v>23</v>
      </c>
      <c r="K508" s="286">
        <v>45</v>
      </c>
      <c r="L508" s="313">
        <v>230000000</v>
      </c>
      <c r="M508" s="264" t="s">
        <v>20</v>
      </c>
      <c r="N508" s="302" t="s">
        <v>22</v>
      </c>
      <c r="O508" s="313" t="s">
        <v>434</v>
      </c>
      <c r="P508" s="302" t="s">
        <v>435</v>
      </c>
      <c r="Q508" s="303" t="s">
        <v>572</v>
      </c>
      <c r="R508" s="286" t="s">
        <v>471</v>
      </c>
      <c r="S508" s="286">
        <v>839</v>
      </c>
      <c r="T508" s="304" t="s">
        <v>472</v>
      </c>
      <c r="U508" s="259">
        <v>19</v>
      </c>
      <c r="V508" s="312">
        <v>18893.75</v>
      </c>
      <c r="W508" s="306">
        <f t="shared" ref="W508:W525" si="28">V508*U508</f>
        <v>358981.25</v>
      </c>
      <c r="X508" s="314">
        <f t="shared" ref="X508:X525" si="29">W508*1.12</f>
        <v>402059.00000000006</v>
      </c>
      <c r="Y508" s="259" t="s">
        <v>473</v>
      </c>
      <c r="Z508" s="308">
        <v>2014</v>
      </c>
      <c r="AA508" s="286" t="s">
        <v>1162</v>
      </c>
      <c r="AB508" s="309"/>
      <c r="AC508" s="310"/>
      <c r="AD508" s="311"/>
      <c r="AE508" s="311"/>
      <c r="AF508" s="315"/>
      <c r="AG508" s="320"/>
      <c r="AH508" s="320"/>
      <c r="AI508" s="320"/>
    </row>
    <row r="509" spans="1:35" s="321" customFormat="1" ht="76.5" x14ac:dyDescent="0.25">
      <c r="A509" s="286" t="s">
        <v>1594</v>
      </c>
      <c r="B509" s="301" t="s">
        <v>18</v>
      </c>
      <c r="C509" s="260" t="s">
        <v>1158</v>
      </c>
      <c r="D509" s="262" t="s">
        <v>1159</v>
      </c>
      <c r="E509" s="262"/>
      <c r="F509" s="262" t="s">
        <v>1160</v>
      </c>
      <c r="G509" s="262"/>
      <c r="H509" s="262" t="s">
        <v>1164</v>
      </c>
      <c r="I509" s="262"/>
      <c r="J509" s="276" t="s">
        <v>23</v>
      </c>
      <c r="K509" s="286">
        <v>0</v>
      </c>
      <c r="L509" s="276">
        <v>230000000</v>
      </c>
      <c r="M509" s="264" t="s">
        <v>20</v>
      </c>
      <c r="N509" s="302" t="s">
        <v>22</v>
      </c>
      <c r="O509" s="276" t="s">
        <v>434</v>
      </c>
      <c r="P509" s="302" t="s">
        <v>435</v>
      </c>
      <c r="Q509" s="303" t="s">
        <v>572</v>
      </c>
      <c r="R509" s="286" t="s">
        <v>437</v>
      </c>
      <c r="S509" s="259">
        <v>796</v>
      </c>
      <c r="T509" s="259" t="s">
        <v>438</v>
      </c>
      <c r="U509" s="259">
        <v>6</v>
      </c>
      <c r="V509" s="305">
        <v>669464.28571428568</v>
      </c>
      <c r="W509" s="306">
        <f t="shared" si="28"/>
        <v>4016785.7142857141</v>
      </c>
      <c r="X509" s="314">
        <f t="shared" si="29"/>
        <v>4498800</v>
      </c>
      <c r="Y509" s="323"/>
      <c r="Z509" s="308">
        <v>2014</v>
      </c>
      <c r="AA509" s="259" t="s">
        <v>1147</v>
      </c>
      <c r="AB509" s="309"/>
      <c r="AC509" s="310"/>
      <c r="AD509" s="311"/>
      <c r="AE509" s="320"/>
      <c r="AF509" s="320"/>
      <c r="AG509" s="320"/>
      <c r="AH509" s="320"/>
      <c r="AI509" s="320"/>
    </row>
    <row r="510" spans="1:35" s="321" customFormat="1" ht="76.5" x14ac:dyDescent="0.25">
      <c r="A510" s="286" t="s">
        <v>1595</v>
      </c>
      <c r="B510" s="301" t="s">
        <v>18</v>
      </c>
      <c r="C510" s="260" t="s">
        <v>1158</v>
      </c>
      <c r="D510" s="262" t="s">
        <v>1159</v>
      </c>
      <c r="E510" s="262"/>
      <c r="F510" s="262" t="s">
        <v>1160</v>
      </c>
      <c r="G510" s="262"/>
      <c r="H510" s="262" t="s">
        <v>1166</v>
      </c>
      <c r="I510" s="262"/>
      <c r="J510" s="276" t="s">
        <v>23</v>
      </c>
      <c r="K510" s="286">
        <v>0</v>
      </c>
      <c r="L510" s="276">
        <v>230000000</v>
      </c>
      <c r="M510" s="264" t="s">
        <v>20</v>
      </c>
      <c r="N510" s="302" t="s">
        <v>22</v>
      </c>
      <c r="O510" s="276" t="s">
        <v>434</v>
      </c>
      <c r="P510" s="302" t="s">
        <v>435</v>
      </c>
      <c r="Q510" s="303" t="s">
        <v>572</v>
      </c>
      <c r="R510" s="286" t="s">
        <v>437</v>
      </c>
      <c r="S510" s="259">
        <v>796</v>
      </c>
      <c r="T510" s="259" t="s">
        <v>438</v>
      </c>
      <c r="U510" s="259">
        <v>3</v>
      </c>
      <c r="V510" s="305">
        <v>469428.03571428568</v>
      </c>
      <c r="W510" s="306">
        <f t="shared" si="28"/>
        <v>1408284.107142857</v>
      </c>
      <c r="X510" s="314">
        <f t="shared" si="29"/>
        <v>1577278.2</v>
      </c>
      <c r="Y510" s="323"/>
      <c r="Z510" s="308">
        <v>2014</v>
      </c>
      <c r="AA510" s="259" t="s">
        <v>1147</v>
      </c>
      <c r="AB510" s="309"/>
      <c r="AC510" s="310"/>
      <c r="AD510" s="311"/>
      <c r="AE510" s="320"/>
      <c r="AF510" s="320"/>
      <c r="AG510" s="320"/>
      <c r="AH510" s="320"/>
      <c r="AI510" s="320"/>
    </row>
    <row r="511" spans="1:35" s="321" customFormat="1" ht="76.5" x14ac:dyDescent="0.25">
      <c r="A511" s="286" t="s">
        <v>1167</v>
      </c>
      <c r="B511" s="301" t="s">
        <v>18</v>
      </c>
      <c r="C511" s="260" t="s">
        <v>1168</v>
      </c>
      <c r="D511" s="262" t="s">
        <v>1169</v>
      </c>
      <c r="E511" s="262"/>
      <c r="F511" s="262" t="s">
        <v>1170</v>
      </c>
      <c r="G511" s="262"/>
      <c r="H511" s="262" t="s">
        <v>1171</v>
      </c>
      <c r="I511" s="262"/>
      <c r="J511" s="276" t="s">
        <v>23</v>
      </c>
      <c r="K511" s="286">
        <v>0</v>
      </c>
      <c r="L511" s="276">
        <v>230000000</v>
      </c>
      <c r="M511" s="264" t="s">
        <v>20</v>
      </c>
      <c r="N511" s="302" t="s">
        <v>22</v>
      </c>
      <c r="O511" s="276" t="s">
        <v>434</v>
      </c>
      <c r="P511" s="302" t="s">
        <v>435</v>
      </c>
      <c r="Q511" s="303" t="s">
        <v>572</v>
      </c>
      <c r="R511" s="286" t="s">
        <v>437</v>
      </c>
      <c r="S511" s="259">
        <v>796</v>
      </c>
      <c r="T511" s="259" t="s">
        <v>438</v>
      </c>
      <c r="U511" s="259">
        <v>1</v>
      </c>
      <c r="V511" s="305">
        <v>2706861.7857142854</v>
      </c>
      <c r="W511" s="306">
        <f t="shared" si="28"/>
        <v>2706861.7857142854</v>
      </c>
      <c r="X511" s="314">
        <f t="shared" si="29"/>
        <v>3031685.2</v>
      </c>
      <c r="Y511" s="323"/>
      <c r="Z511" s="308">
        <v>2014</v>
      </c>
      <c r="AA511" s="259" t="s">
        <v>1147</v>
      </c>
      <c r="AB511" s="309"/>
      <c r="AC511" s="310"/>
      <c r="AD511" s="311"/>
      <c r="AE511" s="320"/>
      <c r="AF511" s="320"/>
      <c r="AG511" s="320"/>
      <c r="AH511" s="320"/>
      <c r="AI511" s="320"/>
    </row>
    <row r="512" spans="1:35" s="321" customFormat="1" ht="76.5" x14ac:dyDescent="0.25">
      <c r="A512" s="286" t="s">
        <v>1596</v>
      </c>
      <c r="B512" s="301" t="s">
        <v>18</v>
      </c>
      <c r="C512" s="260" t="s">
        <v>618</v>
      </c>
      <c r="D512" s="262" t="s">
        <v>619</v>
      </c>
      <c r="E512" s="262"/>
      <c r="F512" s="262" t="s">
        <v>620</v>
      </c>
      <c r="G512" s="262"/>
      <c r="H512" s="262" t="s">
        <v>1173</v>
      </c>
      <c r="I512" s="312"/>
      <c r="J512" s="313" t="s">
        <v>23</v>
      </c>
      <c r="K512" s="286">
        <v>45</v>
      </c>
      <c r="L512" s="313">
        <v>230000000</v>
      </c>
      <c r="M512" s="264" t="s">
        <v>20</v>
      </c>
      <c r="N512" s="302" t="s">
        <v>22</v>
      </c>
      <c r="O512" s="313" t="s">
        <v>434</v>
      </c>
      <c r="P512" s="302" t="s">
        <v>435</v>
      </c>
      <c r="Q512" s="303" t="s">
        <v>572</v>
      </c>
      <c r="R512" s="302" t="s">
        <v>471</v>
      </c>
      <c r="S512" s="286">
        <v>839</v>
      </c>
      <c r="T512" s="304" t="s">
        <v>472</v>
      </c>
      <c r="U512" s="259">
        <v>6</v>
      </c>
      <c r="V512" s="312">
        <v>8717.5</v>
      </c>
      <c r="W512" s="306">
        <f t="shared" si="28"/>
        <v>52305</v>
      </c>
      <c r="X512" s="314">
        <f t="shared" si="29"/>
        <v>58581.600000000006</v>
      </c>
      <c r="Y512" s="286" t="s">
        <v>473</v>
      </c>
      <c r="Z512" s="308">
        <v>2014</v>
      </c>
      <c r="AA512" s="286" t="s">
        <v>1162</v>
      </c>
      <c r="AB512" s="309"/>
      <c r="AC512" s="310"/>
      <c r="AD512" s="311"/>
      <c r="AE512" s="311"/>
      <c r="AF512" s="320"/>
      <c r="AG512" s="320"/>
      <c r="AH512" s="320"/>
      <c r="AI512" s="320"/>
    </row>
    <row r="513" spans="1:48" s="321" customFormat="1" ht="76.5" x14ac:dyDescent="0.25">
      <c r="A513" s="286" t="s">
        <v>1597</v>
      </c>
      <c r="B513" s="301" t="s">
        <v>18</v>
      </c>
      <c r="C513" s="260" t="s">
        <v>1175</v>
      </c>
      <c r="D513" s="262" t="s">
        <v>1176</v>
      </c>
      <c r="E513" s="262" t="s">
        <v>1177</v>
      </c>
      <c r="F513" s="262" t="s">
        <v>1178</v>
      </c>
      <c r="G513" s="262" t="s">
        <v>1179</v>
      </c>
      <c r="H513" s="262" t="s">
        <v>1180</v>
      </c>
      <c r="I513" s="262"/>
      <c r="J513" s="276" t="s">
        <v>23</v>
      </c>
      <c r="K513" s="286">
        <v>45</v>
      </c>
      <c r="L513" s="276">
        <v>230000000</v>
      </c>
      <c r="M513" s="264" t="s">
        <v>20</v>
      </c>
      <c r="N513" s="302" t="s">
        <v>22</v>
      </c>
      <c r="O513" s="276" t="s">
        <v>434</v>
      </c>
      <c r="P513" s="302" t="s">
        <v>435</v>
      </c>
      <c r="Q513" s="303" t="s">
        <v>572</v>
      </c>
      <c r="R513" s="302" t="s">
        <v>471</v>
      </c>
      <c r="S513" s="259">
        <v>796</v>
      </c>
      <c r="T513" s="259" t="s">
        <v>438</v>
      </c>
      <c r="U513" s="259">
        <v>24</v>
      </c>
      <c r="V513" s="305">
        <v>9400</v>
      </c>
      <c r="W513" s="306">
        <f t="shared" si="28"/>
        <v>225600</v>
      </c>
      <c r="X513" s="314">
        <f t="shared" si="29"/>
        <v>252672.00000000003</v>
      </c>
      <c r="Y513" s="286" t="s">
        <v>473</v>
      </c>
      <c r="Z513" s="308">
        <v>2014</v>
      </c>
      <c r="AA513" s="259" t="s">
        <v>1147</v>
      </c>
      <c r="AB513" s="309"/>
      <c r="AC513" s="310"/>
      <c r="AD513" s="320"/>
      <c r="AE513" s="320"/>
      <c r="AF513" s="320"/>
      <c r="AG513" s="320"/>
      <c r="AH513" s="320"/>
      <c r="AI513" s="320"/>
    </row>
    <row r="514" spans="1:48" s="321" customFormat="1" ht="76.5" x14ac:dyDescent="0.25">
      <c r="A514" s="286" t="s">
        <v>1598</v>
      </c>
      <c r="B514" s="301" t="s">
        <v>18</v>
      </c>
      <c r="C514" s="260" t="s">
        <v>1182</v>
      </c>
      <c r="D514" s="262" t="s">
        <v>1183</v>
      </c>
      <c r="E514" s="262" t="s">
        <v>1183</v>
      </c>
      <c r="F514" s="262" t="s">
        <v>1184</v>
      </c>
      <c r="G514" s="262" t="s">
        <v>1185</v>
      </c>
      <c r="H514" s="262" t="s">
        <v>1186</v>
      </c>
      <c r="I514" s="262"/>
      <c r="J514" s="276" t="s">
        <v>23</v>
      </c>
      <c r="K514" s="286">
        <v>45</v>
      </c>
      <c r="L514" s="276">
        <v>230000000</v>
      </c>
      <c r="M514" s="264" t="s">
        <v>20</v>
      </c>
      <c r="N514" s="302" t="s">
        <v>22</v>
      </c>
      <c r="O514" s="276" t="s">
        <v>434</v>
      </c>
      <c r="P514" s="302" t="s">
        <v>435</v>
      </c>
      <c r="Q514" s="303" t="s">
        <v>572</v>
      </c>
      <c r="R514" s="302" t="s">
        <v>471</v>
      </c>
      <c r="S514" s="259">
        <v>796</v>
      </c>
      <c r="T514" s="259" t="s">
        <v>438</v>
      </c>
      <c r="U514" s="259">
        <v>20</v>
      </c>
      <c r="V514" s="305">
        <v>52081.25</v>
      </c>
      <c r="W514" s="306">
        <f t="shared" si="28"/>
        <v>1041625</v>
      </c>
      <c r="X514" s="314">
        <f t="shared" si="29"/>
        <v>1166620</v>
      </c>
      <c r="Y514" s="286" t="s">
        <v>473</v>
      </c>
      <c r="Z514" s="308">
        <v>2014</v>
      </c>
      <c r="AA514" s="259" t="s">
        <v>1147</v>
      </c>
      <c r="AB514" s="309"/>
      <c r="AC514" s="310"/>
      <c r="AD514" s="320"/>
      <c r="AE514" s="320"/>
      <c r="AF514" s="320"/>
      <c r="AG514" s="320"/>
      <c r="AH514" s="320"/>
      <c r="AI514" s="320"/>
    </row>
    <row r="515" spans="1:48" s="321" customFormat="1" ht="76.5" x14ac:dyDescent="0.25">
      <c r="A515" s="286" t="s">
        <v>1599</v>
      </c>
      <c r="B515" s="301" t="s">
        <v>18</v>
      </c>
      <c r="C515" s="260" t="s">
        <v>1182</v>
      </c>
      <c r="D515" s="262" t="s">
        <v>1183</v>
      </c>
      <c r="E515" s="262" t="s">
        <v>1183</v>
      </c>
      <c r="F515" s="262" t="s">
        <v>1184</v>
      </c>
      <c r="G515" s="262" t="s">
        <v>1185</v>
      </c>
      <c r="H515" s="262" t="s">
        <v>1188</v>
      </c>
      <c r="I515" s="262"/>
      <c r="J515" s="276" t="s">
        <v>23</v>
      </c>
      <c r="K515" s="286">
        <v>45</v>
      </c>
      <c r="L515" s="276">
        <v>230000000</v>
      </c>
      <c r="M515" s="264" t="s">
        <v>20</v>
      </c>
      <c r="N515" s="302" t="s">
        <v>22</v>
      </c>
      <c r="O515" s="276" t="s">
        <v>434</v>
      </c>
      <c r="P515" s="302" t="s">
        <v>435</v>
      </c>
      <c r="Q515" s="303" t="s">
        <v>572</v>
      </c>
      <c r="R515" s="286" t="s">
        <v>471</v>
      </c>
      <c r="S515" s="259">
        <v>796</v>
      </c>
      <c r="T515" s="259" t="s">
        <v>438</v>
      </c>
      <c r="U515" s="259">
        <v>24</v>
      </c>
      <c r="V515" s="305">
        <v>31893.749999999996</v>
      </c>
      <c r="W515" s="306">
        <f t="shared" si="28"/>
        <v>765449.99999999988</v>
      </c>
      <c r="X515" s="314">
        <f t="shared" si="29"/>
        <v>857304</v>
      </c>
      <c r="Y515" s="286" t="s">
        <v>473</v>
      </c>
      <c r="Z515" s="308">
        <v>2014</v>
      </c>
      <c r="AA515" s="259" t="s">
        <v>1147</v>
      </c>
      <c r="AB515" s="309"/>
      <c r="AC515" s="310"/>
      <c r="AD515" s="311"/>
      <c r="AE515" s="320"/>
      <c r="AF515" s="320"/>
      <c r="AG515" s="320"/>
      <c r="AH515" s="320"/>
      <c r="AI515" s="320"/>
    </row>
    <row r="516" spans="1:48" s="321" customFormat="1" ht="76.5" x14ac:dyDescent="0.25">
      <c r="A516" s="286" t="s">
        <v>1600</v>
      </c>
      <c r="B516" s="301" t="s">
        <v>18</v>
      </c>
      <c r="C516" s="260" t="s">
        <v>1601</v>
      </c>
      <c r="D516" s="262" t="s">
        <v>1602</v>
      </c>
      <c r="E516" s="262" t="s">
        <v>1603</v>
      </c>
      <c r="F516" s="262" t="s">
        <v>1604</v>
      </c>
      <c r="G516" s="262" t="s">
        <v>1605</v>
      </c>
      <c r="H516" s="262" t="s">
        <v>1190</v>
      </c>
      <c r="I516" s="262"/>
      <c r="J516" s="276" t="s">
        <v>23</v>
      </c>
      <c r="K516" s="286">
        <v>45</v>
      </c>
      <c r="L516" s="276">
        <v>230000000</v>
      </c>
      <c r="M516" s="264" t="s">
        <v>20</v>
      </c>
      <c r="N516" s="302" t="s">
        <v>22</v>
      </c>
      <c r="O516" s="276" t="s">
        <v>434</v>
      </c>
      <c r="P516" s="302" t="s">
        <v>435</v>
      </c>
      <c r="Q516" s="303" t="s">
        <v>572</v>
      </c>
      <c r="R516" s="286" t="s">
        <v>471</v>
      </c>
      <c r="S516" s="259">
        <v>796</v>
      </c>
      <c r="T516" s="259" t="s">
        <v>438</v>
      </c>
      <c r="U516" s="259">
        <v>24</v>
      </c>
      <c r="V516" s="305">
        <v>20089.285714285714</v>
      </c>
      <c r="W516" s="306">
        <f t="shared" si="28"/>
        <v>482142.85714285716</v>
      </c>
      <c r="X516" s="314">
        <f t="shared" si="29"/>
        <v>540000.00000000012</v>
      </c>
      <c r="Y516" s="286" t="s">
        <v>473</v>
      </c>
      <c r="Z516" s="308">
        <v>2014</v>
      </c>
      <c r="AA516" s="259" t="s">
        <v>1147</v>
      </c>
      <c r="AB516" s="309"/>
      <c r="AC516" s="310"/>
      <c r="AD516" s="311"/>
      <c r="AE516" s="320"/>
      <c r="AF516" s="320"/>
      <c r="AG516" s="320"/>
      <c r="AH516" s="320"/>
      <c r="AI516" s="320"/>
    </row>
    <row r="517" spans="1:48" s="321" customFormat="1" ht="76.5" x14ac:dyDescent="0.25">
      <c r="A517" s="286" t="s">
        <v>1606</v>
      </c>
      <c r="B517" s="301" t="s">
        <v>18</v>
      </c>
      <c r="C517" s="260" t="s">
        <v>1601</v>
      </c>
      <c r="D517" s="262" t="s">
        <v>1602</v>
      </c>
      <c r="E517" s="262" t="s">
        <v>1603</v>
      </c>
      <c r="F517" s="262" t="s">
        <v>1604</v>
      </c>
      <c r="G517" s="262" t="s">
        <v>1605</v>
      </c>
      <c r="H517" s="262" t="s">
        <v>1192</v>
      </c>
      <c r="I517" s="262"/>
      <c r="J517" s="276" t="s">
        <v>23</v>
      </c>
      <c r="K517" s="286">
        <v>45</v>
      </c>
      <c r="L517" s="276">
        <v>230000000</v>
      </c>
      <c r="M517" s="264" t="s">
        <v>20</v>
      </c>
      <c r="N517" s="302" t="s">
        <v>22</v>
      </c>
      <c r="O517" s="276" t="s">
        <v>434</v>
      </c>
      <c r="P517" s="302" t="s">
        <v>435</v>
      </c>
      <c r="Q517" s="303" t="s">
        <v>572</v>
      </c>
      <c r="R517" s="286" t="s">
        <v>471</v>
      </c>
      <c r="S517" s="259">
        <v>796</v>
      </c>
      <c r="T517" s="259" t="s">
        <v>438</v>
      </c>
      <c r="U517" s="259">
        <v>42</v>
      </c>
      <c r="V517" s="305">
        <v>19787.5</v>
      </c>
      <c r="W517" s="306">
        <f t="shared" si="28"/>
        <v>831075</v>
      </c>
      <c r="X517" s="314">
        <f t="shared" si="29"/>
        <v>930804.00000000012</v>
      </c>
      <c r="Y517" s="286" t="s">
        <v>473</v>
      </c>
      <c r="Z517" s="308">
        <v>2014</v>
      </c>
      <c r="AA517" s="259" t="s">
        <v>1147</v>
      </c>
      <c r="AB517" s="309"/>
      <c r="AC517" s="310"/>
      <c r="AD517" s="311"/>
      <c r="AE517" s="320"/>
      <c r="AF517" s="320"/>
      <c r="AG517" s="320"/>
      <c r="AH517" s="320"/>
      <c r="AI517" s="320"/>
    </row>
    <row r="518" spans="1:48" s="321" customFormat="1" ht="76.5" x14ac:dyDescent="0.25">
      <c r="A518" s="286" t="s">
        <v>1607</v>
      </c>
      <c r="B518" s="301" t="s">
        <v>18</v>
      </c>
      <c r="C518" s="260" t="s">
        <v>1601</v>
      </c>
      <c r="D518" s="262" t="s">
        <v>1602</v>
      </c>
      <c r="E518" s="262" t="s">
        <v>1603</v>
      </c>
      <c r="F518" s="262" t="s">
        <v>1604</v>
      </c>
      <c r="G518" s="262" t="s">
        <v>1605</v>
      </c>
      <c r="H518" s="262" t="s">
        <v>1197</v>
      </c>
      <c r="I518" s="262"/>
      <c r="J518" s="276" t="s">
        <v>23</v>
      </c>
      <c r="K518" s="286">
        <v>45</v>
      </c>
      <c r="L518" s="276">
        <v>230000000</v>
      </c>
      <c r="M518" s="264" t="s">
        <v>20</v>
      </c>
      <c r="N518" s="302" t="s">
        <v>22</v>
      </c>
      <c r="O518" s="276" t="s">
        <v>434</v>
      </c>
      <c r="P518" s="302" t="s">
        <v>435</v>
      </c>
      <c r="Q518" s="303" t="s">
        <v>572</v>
      </c>
      <c r="R518" s="286" t="s">
        <v>471</v>
      </c>
      <c r="S518" s="259">
        <v>796</v>
      </c>
      <c r="T518" s="259" t="s">
        <v>438</v>
      </c>
      <c r="U518" s="259">
        <v>28</v>
      </c>
      <c r="V518" s="305">
        <v>13857.499999999998</v>
      </c>
      <c r="W518" s="306">
        <f t="shared" si="28"/>
        <v>388009.99999999994</v>
      </c>
      <c r="X518" s="314">
        <f t="shared" si="29"/>
        <v>434571.19999999995</v>
      </c>
      <c r="Y518" s="286" t="s">
        <v>473</v>
      </c>
      <c r="Z518" s="308">
        <v>2014</v>
      </c>
      <c r="AA518" s="259" t="s">
        <v>1147</v>
      </c>
      <c r="AB518" s="309"/>
      <c r="AC518" s="310"/>
      <c r="AD518" s="311"/>
      <c r="AE518" s="320"/>
      <c r="AF518" s="320"/>
      <c r="AG518" s="320"/>
      <c r="AH518" s="320"/>
      <c r="AI518" s="320"/>
    </row>
    <row r="519" spans="1:48" s="321" customFormat="1" ht="76.5" x14ac:dyDescent="0.25">
      <c r="A519" s="286" t="s">
        <v>1608</v>
      </c>
      <c r="B519" s="301" t="s">
        <v>18</v>
      </c>
      <c r="C519" s="260" t="s">
        <v>1601</v>
      </c>
      <c r="D519" s="262" t="s">
        <v>1602</v>
      </c>
      <c r="E519" s="262" t="s">
        <v>1603</v>
      </c>
      <c r="F519" s="262" t="s">
        <v>1604</v>
      </c>
      <c r="G519" s="262" t="s">
        <v>1605</v>
      </c>
      <c r="H519" s="262" t="s">
        <v>1199</v>
      </c>
      <c r="I519" s="262"/>
      <c r="J519" s="276" t="s">
        <v>23</v>
      </c>
      <c r="K519" s="286">
        <v>45</v>
      </c>
      <c r="L519" s="276">
        <v>230000000</v>
      </c>
      <c r="M519" s="264" t="s">
        <v>20</v>
      </c>
      <c r="N519" s="302" t="s">
        <v>22</v>
      </c>
      <c r="O519" s="276" t="s">
        <v>434</v>
      </c>
      <c r="P519" s="302" t="s">
        <v>435</v>
      </c>
      <c r="Q519" s="303" t="s">
        <v>572</v>
      </c>
      <c r="R519" s="286" t="s">
        <v>471</v>
      </c>
      <c r="S519" s="259">
        <v>796</v>
      </c>
      <c r="T519" s="259" t="s">
        <v>438</v>
      </c>
      <c r="U519" s="259">
        <v>62</v>
      </c>
      <c r="V519" s="305">
        <v>17508.749999999996</v>
      </c>
      <c r="W519" s="306">
        <f t="shared" si="28"/>
        <v>1085542.4999999998</v>
      </c>
      <c r="X519" s="314">
        <f t="shared" si="29"/>
        <v>1215807.5999999999</v>
      </c>
      <c r="Y519" s="286" t="s">
        <v>473</v>
      </c>
      <c r="Z519" s="308">
        <v>2014</v>
      </c>
      <c r="AA519" s="259" t="s">
        <v>1147</v>
      </c>
      <c r="AB519" s="309"/>
      <c r="AC519" s="310"/>
      <c r="AD519" s="311"/>
      <c r="AE519" s="320"/>
      <c r="AF519" s="320"/>
      <c r="AG519" s="320"/>
      <c r="AH519" s="320"/>
      <c r="AI519" s="320"/>
    </row>
    <row r="520" spans="1:48" s="321" customFormat="1" ht="76.5" x14ac:dyDescent="0.25">
      <c r="A520" s="286" t="s">
        <v>1609</v>
      </c>
      <c r="B520" s="301" t="s">
        <v>18</v>
      </c>
      <c r="C520" s="260" t="s">
        <v>1601</v>
      </c>
      <c r="D520" s="262" t="s">
        <v>1602</v>
      </c>
      <c r="E520" s="262" t="s">
        <v>1603</v>
      </c>
      <c r="F520" s="262" t="s">
        <v>1604</v>
      </c>
      <c r="G520" s="262" t="s">
        <v>1605</v>
      </c>
      <c r="H520" s="262" t="s">
        <v>1203</v>
      </c>
      <c r="I520" s="262"/>
      <c r="J520" s="276" t="s">
        <v>23</v>
      </c>
      <c r="K520" s="286">
        <v>45</v>
      </c>
      <c r="L520" s="276">
        <v>230000000</v>
      </c>
      <c r="M520" s="264" t="s">
        <v>20</v>
      </c>
      <c r="N520" s="302" t="s">
        <v>22</v>
      </c>
      <c r="O520" s="276" t="s">
        <v>434</v>
      </c>
      <c r="P520" s="302" t="s">
        <v>435</v>
      </c>
      <c r="Q520" s="303" t="s">
        <v>572</v>
      </c>
      <c r="R520" s="286" t="s">
        <v>471</v>
      </c>
      <c r="S520" s="259">
        <v>796</v>
      </c>
      <c r="T520" s="259" t="s">
        <v>438</v>
      </c>
      <c r="U520" s="259">
        <v>48</v>
      </c>
      <c r="V520" s="305">
        <v>14997.82</v>
      </c>
      <c r="W520" s="306">
        <f t="shared" si="28"/>
        <v>719895.36</v>
      </c>
      <c r="X520" s="314">
        <f t="shared" si="29"/>
        <v>806282.80320000008</v>
      </c>
      <c r="Y520" s="286" t="s">
        <v>473</v>
      </c>
      <c r="Z520" s="308">
        <v>2014</v>
      </c>
      <c r="AA520" s="259" t="s">
        <v>1147</v>
      </c>
      <c r="AB520" s="309"/>
      <c r="AC520" s="310"/>
      <c r="AD520" s="311"/>
      <c r="AE520" s="320"/>
      <c r="AF520" s="320"/>
      <c r="AG520" s="320"/>
      <c r="AH520" s="320"/>
      <c r="AI520" s="320"/>
    </row>
    <row r="521" spans="1:48" s="321" customFormat="1" ht="76.5" x14ac:dyDescent="0.25">
      <c r="A521" s="286" t="s">
        <v>1610</v>
      </c>
      <c r="B521" s="301" t="s">
        <v>18</v>
      </c>
      <c r="C521" s="260" t="s">
        <v>1601</v>
      </c>
      <c r="D521" s="262" t="s">
        <v>1602</v>
      </c>
      <c r="E521" s="262" t="s">
        <v>1603</v>
      </c>
      <c r="F521" s="262" t="s">
        <v>1604</v>
      </c>
      <c r="G521" s="262" t="s">
        <v>1605</v>
      </c>
      <c r="H521" s="262" t="s">
        <v>1205</v>
      </c>
      <c r="I521" s="262"/>
      <c r="J521" s="276" t="s">
        <v>23</v>
      </c>
      <c r="K521" s="286">
        <v>45</v>
      </c>
      <c r="L521" s="276">
        <v>230000000</v>
      </c>
      <c r="M521" s="264" t="s">
        <v>20</v>
      </c>
      <c r="N521" s="302" t="s">
        <v>22</v>
      </c>
      <c r="O521" s="276" t="s">
        <v>434</v>
      </c>
      <c r="P521" s="302" t="s">
        <v>435</v>
      </c>
      <c r="Q521" s="303" t="s">
        <v>572</v>
      </c>
      <c r="R521" s="286" t="s">
        <v>471</v>
      </c>
      <c r="S521" s="259">
        <v>796</v>
      </c>
      <c r="T521" s="259" t="s">
        <v>438</v>
      </c>
      <c r="U521" s="259">
        <v>72</v>
      </c>
      <c r="V521" s="305">
        <v>13483.749999999998</v>
      </c>
      <c r="W521" s="306">
        <f t="shared" si="28"/>
        <v>970829.99999999988</v>
      </c>
      <c r="X521" s="314">
        <f t="shared" si="29"/>
        <v>1087329.5999999999</v>
      </c>
      <c r="Y521" s="286" t="s">
        <v>473</v>
      </c>
      <c r="Z521" s="308">
        <v>2014</v>
      </c>
      <c r="AA521" s="259" t="s">
        <v>1147</v>
      </c>
      <c r="AB521" s="309"/>
      <c r="AC521" s="310"/>
      <c r="AD521" s="311"/>
      <c r="AE521" s="320"/>
      <c r="AF521" s="320"/>
      <c r="AG521" s="320"/>
      <c r="AH521" s="320"/>
      <c r="AI521" s="320"/>
    </row>
    <row r="522" spans="1:48" s="321" customFormat="1" ht="76.5" x14ac:dyDescent="0.25">
      <c r="A522" s="286" t="s">
        <v>1611</v>
      </c>
      <c r="B522" s="301" t="s">
        <v>18</v>
      </c>
      <c r="C522" s="260" t="s">
        <v>1601</v>
      </c>
      <c r="D522" s="262" t="s">
        <v>1602</v>
      </c>
      <c r="E522" s="262" t="s">
        <v>1603</v>
      </c>
      <c r="F522" s="262" t="s">
        <v>1604</v>
      </c>
      <c r="G522" s="262" t="s">
        <v>1605</v>
      </c>
      <c r="H522" s="262" t="s">
        <v>1207</v>
      </c>
      <c r="I522" s="262"/>
      <c r="J522" s="276" t="s">
        <v>23</v>
      </c>
      <c r="K522" s="286">
        <v>45</v>
      </c>
      <c r="L522" s="276">
        <v>230000000</v>
      </c>
      <c r="M522" s="264" t="s">
        <v>20</v>
      </c>
      <c r="N522" s="302" t="s">
        <v>22</v>
      </c>
      <c r="O522" s="276" t="s">
        <v>434</v>
      </c>
      <c r="P522" s="302" t="s">
        <v>435</v>
      </c>
      <c r="Q522" s="303" t="s">
        <v>572</v>
      </c>
      <c r="R522" s="286" t="s">
        <v>471</v>
      </c>
      <c r="S522" s="259">
        <v>796</v>
      </c>
      <c r="T522" s="259" t="s">
        <v>438</v>
      </c>
      <c r="U522" s="259">
        <v>90</v>
      </c>
      <c r="V522" s="305">
        <v>16718.124999999996</v>
      </c>
      <c r="W522" s="306">
        <f t="shared" si="28"/>
        <v>1504631.2499999998</v>
      </c>
      <c r="X522" s="314">
        <f t="shared" si="29"/>
        <v>1685187</v>
      </c>
      <c r="Y522" s="286" t="s">
        <v>473</v>
      </c>
      <c r="Z522" s="308">
        <v>2014</v>
      </c>
      <c r="AA522" s="259" t="s">
        <v>1147</v>
      </c>
      <c r="AB522" s="309"/>
      <c r="AC522" s="310"/>
      <c r="AD522" s="311"/>
      <c r="AE522" s="320"/>
      <c r="AF522" s="320"/>
      <c r="AG522" s="320"/>
      <c r="AH522" s="320"/>
      <c r="AI522" s="320"/>
    </row>
    <row r="523" spans="1:48" s="321" customFormat="1" ht="76.5" x14ac:dyDescent="0.25">
      <c r="A523" s="286" t="s">
        <v>1612</v>
      </c>
      <c r="B523" s="301" t="s">
        <v>18</v>
      </c>
      <c r="C523" s="260" t="s">
        <v>1601</v>
      </c>
      <c r="D523" s="262" t="s">
        <v>1602</v>
      </c>
      <c r="E523" s="262" t="s">
        <v>1603</v>
      </c>
      <c r="F523" s="262" t="s">
        <v>1604</v>
      </c>
      <c r="G523" s="262" t="s">
        <v>1605</v>
      </c>
      <c r="H523" s="262" t="s">
        <v>1209</v>
      </c>
      <c r="I523" s="262"/>
      <c r="J523" s="276" t="s">
        <v>23</v>
      </c>
      <c r="K523" s="286">
        <v>45</v>
      </c>
      <c r="L523" s="276">
        <v>230000000</v>
      </c>
      <c r="M523" s="264" t="s">
        <v>20</v>
      </c>
      <c r="N523" s="302" t="s">
        <v>22</v>
      </c>
      <c r="O523" s="276" t="s">
        <v>434</v>
      </c>
      <c r="P523" s="302" t="s">
        <v>435</v>
      </c>
      <c r="Q523" s="303" t="s">
        <v>572</v>
      </c>
      <c r="R523" s="286" t="s">
        <v>471</v>
      </c>
      <c r="S523" s="259">
        <v>796</v>
      </c>
      <c r="T523" s="259" t="s">
        <v>438</v>
      </c>
      <c r="U523" s="259">
        <v>60</v>
      </c>
      <c r="V523" s="305">
        <v>11960</v>
      </c>
      <c r="W523" s="306">
        <f t="shared" si="28"/>
        <v>717600</v>
      </c>
      <c r="X523" s="314">
        <f t="shared" si="29"/>
        <v>803712.00000000012</v>
      </c>
      <c r="Y523" s="286" t="s">
        <v>473</v>
      </c>
      <c r="Z523" s="308">
        <v>2014</v>
      </c>
      <c r="AA523" s="259" t="s">
        <v>1147</v>
      </c>
      <c r="AB523" s="309"/>
      <c r="AC523" s="310"/>
      <c r="AD523" s="311"/>
      <c r="AE523" s="320"/>
      <c r="AF523" s="320"/>
      <c r="AG523" s="320"/>
      <c r="AH523" s="320"/>
      <c r="AI523" s="320"/>
    </row>
    <row r="524" spans="1:48" s="321" customFormat="1" ht="76.5" x14ac:dyDescent="0.25">
      <c r="A524" s="286" t="s">
        <v>1613</v>
      </c>
      <c r="B524" s="301" t="s">
        <v>18</v>
      </c>
      <c r="C524" s="260" t="s">
        <v>1601</v>
      </c>
      <c r="D524" s="262" t="s">
        <v>1602</v>
      </c>
      <c r="E524" s="262" t="s">
        <v>1603</v>
      </c>
      <c r="F524" s="262" t="s">
        <v>1604</v>
      </c>
      <c r="G524" s="262" t="s">
        <v>1605</v>
      </c>
      <c r="H524" s="262" t="s">
        <v>1211</v>
      </c>
      <c r="I524" s="262"/>
      <c r="J524" s="276" t="s">
        <v>23</v>
      </c>
      <c r="K524" s="286">
        <v>45</v>
      </c>
      <c r="L524" s="276">
        <v>230000000</v>
      </c>
      <c r="M524" s="264" t="s">
        <v>20</v>
      </c>
      <c r="N524" s="302" t="s">
        <v>22</v>
      </c>
      <c r="O524" s="276" t="s">
        <v>434</v>
      </c>
      <c r="P524" s="302" t="s">
        <v>435</v>
      </c>
      <c r="Q524" s="303" t="s">
        <v>572</v>
      </c>
      <c r="R524" s="286" t="s">
        <v>471</v>
      </c>
      <c r="S524" s="259">
        <v>796</v>
      </c>
      <c r="T524" s="259" t="s">
        <v>438</v>
      </c>
      <c r="U524" s="259">
        <v>60</v>
      </c>
      <c r="V524" s="305">
        <v>3349.9999999999995</v>
      </c>
      <c r="W524" s="306">
        <f t="shared" si="28"/>
        <v>200999.99999999997</v>
      </c>
      <c r="X524" s="314">
        <f t="shared" si="29"/>
        <v>225120</v>
      </c>
      <c r="Y524" s="286" t="s">
        <v>473</v>
      </c>
      <c r="Z524" s="308">
        <v>2014</v>
      </c>
      <c r="AA524" s="259" t="s">
        <v>1147</v>
      </c>
      <c r="AB524" s="309"/>
      <c r="AC524" s="310"/>
      <c r="AD524" s="311"/>
      <c r="AE524" s="320"/>
      <c r="AF524" s="320"/>
      <c r="AG524" s="320"/>
      <c r="AH524" s="320"/>
      <c r="AI524" s="320"/>
    </row>
    <row r="525" spans="1:48" s="321" customFormat="1" ht="76.5" x14ac:dyDescent="0.25">
      <c r="A525" s="286" t="s">
        <v>1614</v>
      </c>
      <c r="B525" s="301" t="s">
        <v>18</v>
      </c>
      <c r="C525" s="260" t="s">
        <v>976</v>
      </c>
      <c r="D525" s="262" t="s">
        <v>977</v>
      </c>
      <c r="E525" s="262"/>
      <c r="F525" s="262" t="s">
        <v>977</v>
      </c>
      <c r="G525" s="262"/>
      <c r="H525" s="262" t="s">
        <v>1213</v>
      </c>
      <c r="I525" s="312"/>
      <c r="J525" s="313" t="s">
        <v>19</v>
      </c>
      <c r="K525" s="286">
        <v>45</v>
      </c>
      <c r="L525" s="313">
        <v>230000000</v>
      </c>
      <c r="M525" s="264" t="s">
        <v>20</v>
      </c>
      <c r="N525" s="302" t="s">
        <v>1395</v>
      </c>
      <c r="O525" s="313" t="s">
        <v>434</v>
      </c>
      <c r="P525" s="302" t="s">
        <v>435</v>
      </c>
      <c r="Q525" s="303" t="s">
        <v>572</v>
      </c>
      <c r="R525" s="286" t="s">
        <v>471</v>
      </c>
      <c r="S525" s="259">
        <v>796</v>
      </c>
      <c r="T525" s="259" t="s">
        <v>438</v>
      </c>
      <c r="U525" s="259">
        <v>470</v>
      </c>
      <c r="V525" s="312">
        <v>6345.625</v>
      </c>
      <c r="W525" s="306">
        <f t="shared" si="28"/>
        <v>2982443.75</v>
      </c>
      <c r="X525" s="314">
        <f t="shared" si="29"/>
        <v>3340337.0000000005</v>
      </c>
      <c r="Y525" s="286" t="s">
        <v>473</v>
      </c>
      <c r="Z525" s="308">
        <v>2014</v>
      </c>
      <c r="AA525" s="286" t="s">
        <v>273</v>
      </c>
      <c r="AB525" s="309"/>
      <c r="AC525" s="310"/>
      <c r="AD525" s="311"/>
      <c r="AE525" s="320"/>
      <c r="AF525" s="320"/>
      <c r="AG525" s="320"/>
      <c r="AH525" s="320"/>
      <c r="AI525" s="320"/>
    </row>
    <row r="526" spans="1:48" s="321" customFormat="1" ht="153" x14ac:dyDescent="0.25">
      <c r="A526" s="286" t="s">
        <v>1615</v>
      </c>
      <c r="B526" s="301" t="s">
        <v>18</v>
      </c>
      <c r="C526" s="260" t="s">
        <v>1215</v>
      </c>
      <c r="D526" s="262" t="s">
        <v>1216</v>
      </c>
      <c r="E526" s="262"/>
      <c r="F526" s="262" t="s">
        <v>1217</v>
      </c>
      <c r="G526" s="262"/>
      <c r="H526" s="262" t="s">
        <v>1218</v>
      </c>
      <c r="I526" s="262"/>
      <c r="J526" s="276" t="s">
        <v>24</v>
      </c>
      <c r="K526" s="286">
        <v>45</v>
      </c>
      <c r="L526" s="276">
        <v>230000000</v>
      </c>
      <c r="M526" s="264" t="s">
        <v>20</v>
      </c>
      <c r="N526" s="302" t="s">
        <v>22</v>
      </c>
      <c r="O526" s="276" t="s">
        <v>434</v>
      </c>
      <c r="P526" s="302" t="s">
        <v>435</v>
      </c>
      <c r="Q526" s="303" t="s">
        <v>578</v>
      </c>
      <c r="R526" s="286" t="s">
        <v>471</v>
      </c>
      <c r="S526" s="259">
        <v>796</v>
      </c>
      <c r="T526" s="259" t="s">
        <v>438</v>
      </c>
      <c r="U526" s="259">
        <v>41</v>
      </c>
      <c r="V526" s="305">
        <v>206.24999999999997</v>
      </c>
      <c r="W526" s="306">
        <v>8456.2499999999982</v>
      </c>
      <c r="X526" s="314">
        <v>9470.9999999999982</v>
      </c>
      <c r="Y526" s="286" t="s">
        <v>473</v>
      </c>
      <c r="Z526" s="308">
        <v>2014</v>
      </c>
      <c r="AA526" s="259" t="s">
        <v>1147</v>
      </c>
      <c r="AB526" s="309"/>
      <c r="AC526" s="310"/>
      <c r="AD526" s="311"/>
      <c r="AE526" s="320"/>
      <c r="AF526" s="320"/>
      <c r="AG526" s="320"/>
      <c r="AH526" s="320"/>
      <c r="AI526" s="320"/>
    </row>
    <row r="527" spans="1:48" s="321" customFormat="1" ht="76.5" x14ac:dyDescent="0.25">
      <c r="A527" s="286" t="s">
        <v>1616</v>
      </c>
      <c r="B527" s="301" t="s">
        <v>18</v>
      </c>
      <c r="C527" s="260" t="s">
        <v>976</v>
      </c>
      <c r="D527" s="262" t="s">
        <v>977</v>
      </c>
      <c r="E527" s="262"/>
      <c r="F527" s="262" t="s">
        <v>977</v>
      </c>
      <c r="G527" s="262"/>
      <c r="H527" s="262" t="s">
        <v>1220</v>
      </c>
      <c r="I527" s="262"/>
      <c r="J527" s="276" t="s">
        <v>24</v>
      </c>
      <c r="K527" s="286">
        <v>45</v>
      </c>
      <c r="L527" s="276">
        <v>230000000</v>
      </c>
      <c r="M527" s="264" t="s">
        <v>20</v>
      </c>
      <c r="N527" s="302" t="s">
        <v>22</v>
      </c>
      <c r="O527" s="276" t="s">
        <v>434</v>
      </c>
      <c r="P527" s="302" t="s">
        <v>435</v>
      </c>
      <c r="Q527" s="303" t="s">
        <v>572</v>
      </c>
      <c r="R527" s="286" t="s">
        <v>471</v>
      </c>
      <c r="S527" s="259">
        <v>796</v>
      </c>
      <c r="T527" s="259" t="s">
        <v>438</v>
      </c>
      <c r="U527" s="259">
        <v>32</v>
      </c>
      <c r="V527" s="305">
        <v>318.75</v>
      </c>
      <c r="W527" s="306">
        <f>V527*U527</f>
        <v>10200</v>
      </c>
      <c r="X527" s="314">
        <f>W527*1.12</f>
        <v>11424.000000000002</v>
      </c>
      <c r="Y527" s="286" t="s">
        <v>473</v>
      </c>
      <c r="Z527" s="308">
        <v>2014</v>
      </c>
      <c r="AA527" s="259" t="s">
        <v>1147</v>
      </c>
      <c r="AB527" s="309"/>
      <c r="AC527" s="310"/>
      <c r="AD527" s="311"/>
      <c r="AE527" s="320"/>
      <c r="AF527" s="320"/>
      <c r="AG527" s="320"/>
      <c r="AH527" s="320"/>
      <c r="AI527" s="320"/>
    </row>
    <row r="528" spans="1:48" s="319" customFormat="1" ht="76.5" x14ac:dyDescent="0.25">
      <c r="A528" s="286" t="s">
        <v>1617</v>
      </c>
      <c r="B528" s="301" t="s">
        <v>18</v>
      </c>
      <c r="C528" s="260" t="s">
        <v>618</v>
      </c>
      <c r="D528" s="262" t="s">
        <v>619</v>
      </c>
      <c r="E528" s="262"/>
      <c r="F528" s="262" t="s">
        <v>620</v>
      </c>
      <c r="G528" s="262"/>
      <c r="H528" s="262" t="s">
        <v>1222</v>
      </c>
      <c r="I528" s="312"/>
      <c r="J528" s="313" t="s">
        <v>23</v>
      </c>
      <c r="K528" s="286">
        <v>45</v>
      </c>
      <c r="L528" s="313">
        <v>230000000</v>
      </c>
      <c r="M528" s="264" t="s">
        <v>20</v>
      </c>
      <c r="N528" s="302" t="s">
        <v>22</v>
      </c>
      <c r="O528" s="313" t="s">
        <v>434</v>
      </c>
      <c r="P528" s="302" t="s">
        <v>435</v>
      </c>
      <c r="Q528" s="303" t="s">
        <v>572</v>
      </c>
      <c r="R528" s="286" t="s">
        <v>471</v>
      </c>
      <c r="S528" s="259">
        <v>796</v>
      </c>
      <c r="T528" s="259" t="s">
        <v>438</v>
      </c>
      <c r="U528" s="259">
        <v>180</v>
      </c>
      <c r="V528" s="312">
        <v>23999.999999999996</v>
      </c>
      <c r="W528" s="306">
        <v>4319999.9999999991</v>
      </c>
      <c r="X528" s="314">
        <v>4838399.9999999991</v>
      </c>
      <c r="Y528" s="286" t="s">
        <v>473</v>
      </c>
      <c r="Z528" s="308">
        <v>2014</v>
      </c>
      <c r="AA528" s="259" t="s">
        <v>285</v>
      </c>
      <c r="AB528" s="309"/>
      <c r="AC528" s="310"/>
      <c r="AD528" s="311"/>
      <c r="AE528" s="325"/>
      <c r="AF528" s="315"/>
      <c r="AG528" s="317"/>
      <c r="AH528" s="318"/>
      <c r="AI528" s="318"/>
      <c r="AJ528" s="318"/>
      <c r="AK528" s="318"/>
      <c r="AL528" s="318"/>
      <c r="AM528" s="318"/>
      <c r="AN528" s="318"/>
      <c r="AO528" s="318"/>
      <c r="AP528" s="318"/>
      <c r="AQ528" s="318"/>
      <c r="AR528" s="318"/>
      <c r="AS528" s="318"/>
      <c r="AT528" s="318"/>
      <c r="AU528" s="318"/>
      <c r="AV528" s="318"/>
    </row>
    <row r="529" spans="1:48" s="321" customFormat="1" ht="76.5" x14ac:dyDescent="0.25">
      <c r="A529" s="286" t="s">
        <v>1618</v>
      </c>
      <c r="B529" s="301" t="s">
        <v>18</v>
      </c>
      <c r="C529" s="260" t="s">
        <v>618</v>
      </c>
      <c r="D529" s="262" t="s">
        <v>619</v>
      </c>
      <c r="E529" s="262"/>
      <c r="F529" s="262" t="s">
        <v>620</v>
      </c>
      <c r="G529" s="262"/>
      <c r="H529" s="262" t="s">
        <v>1224</v>
      </c>
      <c r="I529" s="262"/>
      <c r="J529" s="276" t="s">
        <v>23</v>
      </c>
      <c r="K529" s="286">
        <v>45</v>
      </c>
      <c r="L529" s="276">
        <v>230000000</v>
      </c>
      <c r="M529" s="264" t="s">
        <v>20</v>
      </c>
      <c r="N529" s="302" t="s">
        <v>22</v>
      </c>
      <c r="O529" s="276" t="s">
        <v>434</v>
      </c>
      <c r="P529" s="302" t="s">
        <v>435</v>
      </c>
      <c r="Q529" s="303" t="s">
        <v>572</v>
      </c>
      <c r="R529" s="286" t="s">
        <v>471</v>
      </c>
      <c r="S529" s="259">
        <v>796</v>
      </c>
      <c r="T529" s="259" t="s">
        <v>438</v>
      </c>
      <c r="U529" s="259">
        <v>200</v>
      </c>
      <c r="V529" s="305">
        <v>10000</v>
      </c>
      <c r="W529" s="306">
        <v>2000000</v>
      </c>
      <c r="X529" s="314">
        <v>2240000</v>
      </c>
      <c r="Y529" s="286" t="s">
        <v>473</v>
      </c>
      <c r="Z529" s="308">
        <v>2014</v>
      </c>
      <c r="AA529" s="259" t="s">
        <v>273</v>
      </c>
      <c r="AB529" s="309"/>
      <c r="AC529" s="310"/>
      <c r="AD529" s="311"/>
      <c r="AE529" s="320"/>
      <c r="AF529" s="320"/>
      <c r="AG529" s="317"/>
      <c r="AH529" s="320"/>
      <c r="AI529" s="320"/>
    </row>
    <row r="530" spans="1:48" s="321" customFormat="1" ht="76.5" x14ac:dyDescent="0.25">
      <c r="A530" s="286" t="s">
        <v>1619</v>
      </c>
      <c r="B530" s="301" t="s">
        <v>18</v>
      </c>
      <c r="C530" s="260" t="s">
        <v>618</v>
      </c>
      <c r="D530" s="262" t="s">
        <v>619</v>
      </c>
      <c r="E530" s="262"/>
      <c r="F530" s="262" t="s">
        <v>620</v>
      </c>
      <c r="G530" s="262"/>
      <c r="H530" s="262" t="s">
        <v>1226</v>
      </c>
      <c r="I530" s="262"/>
      <c r="J530" s="276" t="s">
        <v>23</v>
      </c>
      <c r="K530" s="286">
        <v>45</v>
      </c>
      <c r="L530" s="276">
        <v>230000000</v>
      </c>
      <c r="M530" s="264" t="s">
        <v>20</v>
      </c>
      <c r="N530" s="302" t="s">
        <v>22</v>
      </c>
      <c r="O530" s="276" t="s">
        <v>434</v>
      </c>
      <c r="P530" s="302" t="s">
        <v>435</v>
      </c>
      <c r="Q530" s="303" t="s">
        <v>572</v>
      </c>
      <c r="R530" s="286" t="s">
        <v>471</v>
      </c>
      <c r="S530" s="259">
        <v>796</v>
      </c>
      <c r="T530" s="259" t="s">
        <v>438</v>
      </c>
      <c r="U530" s="259">
        <v>30</v>
      </c>
      <c r="V530" s="305">
        <v>14500</v>
      </c>
      <c r="W530" s="306">
        <v>435000</v>
      </c>
      <c r="X530" s="314">
        <v>487200.00000000006</v>
      </c>
      <c r="Y530" s="286" t="s">
        <v>473</v>
      </c>
      <c r="Z530" s="308">
        <v>2014</v>
      </c>
      <c r="AA530" s="259" t="s">
        <v>273</v>
      </c>
      <c r="AB530" s="309"/>
      <c r="AC530" s="310"/>
      <c r="AD530" s="311"/>
      <c r="AE530" s="320"/>
      <c r="AF530" s="320"/>
      <c r="AG530" s="317"/>
      <c r="AH530" s="320"/>
      <c r="AI530" s="320"/>
    </row>
    <row r="531" spans="1:48" s="321" customFormat="1" ht="76.5" x14ac:dyDescent="0.25">
      <c r="A531" s="286" t="s">
        <v>1620</v>
      </c>
      <c r="B531" s="301" t="s">
        <v>18</v>
      </c>
      <c r="C531" s="260" t="s">
        <v>618</v>
      </c>
      <c r="D531" s="262" t="s">
        <v>619</v>
      </c>
      <c r="E531" s="262"/>
      <c r="F531" s="262" t="s">
        <v>620</v>
      </c>
      <c r="G531" s="262"/>
      <c r="H531" s="262" t="s">
        <v>1228</v>
      </c>
      <c r="I531" s="262"/>
      <c r="J531" s="276" t="s">
        <v>23</v>
      </c>
      <c r="K531" s="286">
        <v>45</v>
      </c>
      <c r="L531" s="276">
        <v>230000000</v>
      </c>
      <c r="M531" s="264" t="s">
        <v>20</v>
      </c>
      <c r="N531" s="302" t="s">
        <v>22</v>
      </c>
      <c r="O531" s="276" t="s">
        <v>434</v>
      </c>
      <c r="P531" s="302" t="s">
        <v>435</v>
      </c>
      <c r="Q531" s="303" t="s">
        <v>572</v>
      </c>
      <c r="R531" s="286" t="s">
        <v>471</v>
      </c>
      <c r="S531" s="259">
        <v>796</v>
      </c>
      <c r="T531" s="259" t="s">
        <v>438</v>
      </c>
      <c r="U531" s="259">
        <v>16</v>
      </c>
      <c r="V531" s="305">
        <v>10000</v>
      </c>
      <c r="W531" s="306">
        <v>160000</v>
      </c>
      <c r="X531" s="314">
        <v>179200.00000000003</v>
      </c>
      <c r="Y531" s="286" t="s">
        <v>473</v>
      </c>
      <c r="Z531" s="308">
        <v>2014</v>
      </c>
      <c r="AA531" s="259" t="s">
        <v>273</v>
      </c>
      <c r="AB531" s="309"/>
      <c r="AC531" s="310"/>
      <c r="AD531" s="311"/>
      <c r="AE531" s="320"/>
      <c r="AF531" s="320"/>
      <c r="AG531" s="317"/>
      <c r="AH531" s="320"/>
      <c r="AI531" s="320"/>
    </row>
    <row r="532" spans="1:48" s="321" customFormat="1" ht="76.5" x14ac:dyDescent="0.25">
      <c r="A532" s="286" t="s">
        <v>1621</v>
      </c>
      <c r="B532" s="301" t="s">
        <v>18</v>
      </c>
      <c r="C532" s="260" t="s">
        <v>618</v>
      </c>
      <c r="D532" s="262" t="s">
        <v>619</v>
      </c>
      <c r="E532" s="262"/>
      <c r="F532" s="262" t="s">
        <v>620</v>
      </c>
      <c r="G532" s="262"/>
      <c r="H532" s="262" t="s">
        <v>1230</v>
      </c>
      <c r="I532" s="262"/>
      <c r="J532" s="276" t="s">
        <v>23</v>
      </c>
      <c r="K532" s="286">
        <v>45</v>
      </c>
      <c r="L532" s="276">
        <v>230000000</v>
      </c>
      <c r="M532" s="264" t="s">
        <v>20</v>
      </c>
      <c r="N532" s="302" t="s">
        <v>22</v>
      </c>
      <c r="O532" s="276" t="s">
        <v>434</v>
      </c>
      <c r="P532" s="302" t="s">
        <v>435</v>
      </c>
      <c r="Q532" s="303" t="s">
        <v>572</v>
      </c>
      <c r="R532" s="286" t="s">
        <v>471</v>
      </c>
      <c r="S532" s="259">
        <v>796</v>
      </c>
      <c r="T532" s="259" t="s">
        <v>438</v>
      </c>
      <c r="U532" s="259">
        <v>4</v>
      </c>
      <c r="V532" s="305">
        <v>15931.249999999998</v>
      </c>
      <c r="W532" s="306">
        <v>63724.999999999993</v>
      </c>
      <c r="X532" s="314">
        <v>71372</v>
      </c>
      <c r="Y532" s="286" t="s">
        <v>473</v>
      </c>
      <c r="Z532" s="308">
        <v>2014</v>
      </c>
      <c r="AA532" s="259" t="s">
        <v>273</v>
      </c>
      <c r="AB532" s="309"/>
      <c r="AC532" s="310"/>
      <c r="AD532" s="311"/>
      <c r="AE532" s="320"/>
      <c r="AF532" s="320"/>
      <c r="AG532" s="317"/>
      <c r="AH532" s="320"/>
      <c r="AI532" s="320"/>
    </row>
    <row r="533" spans="1:48" s="321" customFormat="1" ht="76.5" x14ac:dyDescent="0.25">
      <c r="A533" s="286" t="s">
        <v>1622</v>
      </c>
      <c r="B533" s="301" t="s">
        <v>18</v>
      </c>
      <c r="C533" s="260" t="s">
        <v>618</v>
      </c>
      <c r="D533" s="262" t="s">
        <v>619</v>
      </c>
      <c r="E533" s="262"/>
      <c r="F533" s="262" t="s">
        <v>620</v>
      </c>
      <c r="G533" s="262"/>
      <c r="H533" s="262" t="s">
        <v>1232</v>
      </c>
      <c r="I533" s="262"/>
      <c r="J533" s="276" t="s">
        <v>23</v>
      </c>
      <c r="K533" s="286">
        <v>45</v>
      </c>
      <c r="L533" s="276">
        <v>230000000</v>
      </c>
      <c r="M533" s="264" t="s">
        <v>20</v>
      </c>
      <c r="N533" s="302" t="s">
        <v>22</v>
      </c>
      <c r="O533" s="276" t="s">
        <v>434</v>
      </c>
      <c r="P533" s="302" t="s">
        <v>435</v>
      </c>
      <c r="Q533" s="303" t="s">
        <v>572</v>
      </c>
      <c r="R533" s="286" t="s">
        <v>471</v>
      </c>
      <c r="S533" s="259">
        <v>796</v>
      </c>
      <c r="T533" s="259" t="s">
        <v>438</v>
      </c>
      <c r="U533" s="259">
        <v>14</v>
      </c>
      <c r="V533" s="305">
        <v>5000</v>
      </c>
      <c r="W533" s="306">
        <v>70000</v>
      </c>
      <c r="X533" s="314">
        <v>78400.000000000015</v>
      </c>
      <c r="Y533" s="286" t="s">
        <v>473</v>
      </c>
      <c r="Z533" s="308">
        <v>2014</v>
      </c>
      <c r="AA533" s="259" t="s">
        <v>273</v>
      </c>
      <c r="AB533" s="309"/>
      <c r="AC533" s="310"/>
      <c r="AD533" s="311"/>
      <c r="AE533" s="320"/>
      <c r="AF533" s="320"/>
      <c r="AG533" s="317"/>
      <c r="AH533" s="320"/>
      <c r="AI533" s="320"/>
    </row>
    <row r="534" spans="1:48" s="321" customFormat="1" ht="76.5" x14ac:dyDescent="0.25">
      <c r="A534" s="286" t="s">
        <v>1623</v>
      </c>
      <c r="B534" s="301" t="s">
        <v>18</v>
      </c>
      <c r="C534" s="260" t="s">
        <v>618</v>
      </c>
      <c r="D534" s="262" t="s">
        <v>619</v>
      </c>
      <c r="E534" s="262"/>
      <c r="F534" s="262" t="s">
        <v>620</v>
      </c>
      <c r="G534" s="262"/>
      <c r="H534" s="262" t="s">
        <v>1234</v>
      </c>
      <c r="I534" s="262"/>
      <c r="J534" s="276" t="s">
        <v>23</v>
      </c>
      <c r="K534" s="286">
        <v>45</v>
      </c>
      <c r="L534" s="276">
        <v>230000000</v>
      </c>
      <c r="M534" s="264" t="s">
        <v>20</v>
      </c>
      <c r="N534" s="302" t="s">
        <v>22</v>
      </c>
      <c r="O534" s="276" t="s">
        <v>434</v>
      </c>
      <c r="P534" s="302" t="s">
        <v>435</v>
      </c>
      <c r="Q534" s="303" t="s">
        <v>572</v>
      </c>
      <c r="R534" s="286" t="s">
        <v>471</v>
      </c>
      <c r="S534" s="259">
        <v>796</v>
      </c>
      <c r="T534" s="259" t="s">
        <v>438</v>
      </c>
      <c r="U534" s="259">
        <v>16</v>
      </c>
      <c r="V534" s="305">
        <v>10714.285714285714</v>
      </c>
      <c r="W534" s="306">
        <v>171428.57142857142</v>
      </c>
      <c r="X534" s="314">
        <v>192000</v>
      </c>
      <c r="Y534" s="286" t="s">
        <v>473</v>
      </c>
      <c r="Z534" s="308">
        <v>2014</v>
      </c>
      <c r="AA534" s="259" t="s">
        <v>273</v>
      </c>
      <c r="AB534" s="309"/>
      <c r="AC534" s="310"/>
      <c r="AD534" s="311"/>
      <c r="AE534" s="320"/>
      <c r="AF534" s="320"/>
      <c r="AG534" s="317"/>
      <c r="AH534" s="320"/>
      <c r="AI534" s="320"/>
    </row>
    <row r="535" spans="1:48" s="319" customFormat="1" ht="76.5" x14ac:dyDescent="0.25">
      <c r="A535" s="286" t="s">
        <v>1624</v>
      </c>
      <c r="B535" s="301" t="s">
        <v>18</v>
      </c>
      <c r="C535" s="260" t="s">
        <v>618</v>
      </c>
      <c r="D535" s="262" t="s">
        <v>619</v>
      </c>
      <c r="E535" s="262"/>
      <c r="F535" s="262" t="s">
        <v>620</v>
      </c>
      <c r="G535" s="262"/>
      <c r="H535" s="262" t="s">
        <v>1236</v>
      </c>
      <c r="I535" s="312"/>
      <c r="J535" s="313" t="s">
        <v>23</v>
      </c>
      <c r="K535" s="286">
        <v>45</v>
      </c>
      <c r="L535" s="313">
        <v>230000000</v>
      </c>
      <c r="M535" s="264" t="s">
        <v>20</v>
      </c>
      <c r="N535" s="302" t="s">
        <v>22</v>
      </c>
      <c r="O535" s="313" t="s">
        <v>434</v>
      </c>
      <c r="P535" s="302" t="s">
        <v>435</v>
      </c>
      <c r="Q535" s="303" t="s">
        <v>572</v>
      </c>
      <c r="R535" s="286" t="s">
        <v>471</v>
      </c>
      <c r="S535" s="259">
        <v>796</v>
      </c>
      <c r="T535" s="259" t="s">
        <v>438</v>
      </c>
      <c r="U535" s="259">
        <v>4</v>
      </c>
      <c r="V535" s="312">
        <v>14960</v>
      </c>
      <c r="W535" s="306">
        <v>59840</v>
      </c>
      <c r="X535" s="314">
        <v>67020.800000000003</v>
      </c>
      <c r="Y535" s="286" t="s">
        <v>473</v>
      </c>
      <c r="Z535" s="308">
        <v>2014</v>
      </c>
      <c r="AA535" s="259" t="s">
        <v>285</v>
      </c>
      <c r="AB535" s="309"/>
      <c r="AC535" s="310"/>
      <c r="AD535" s="311"/>
      <c r="AE535" s="325"/>
      <c r="AF535" s="315"/>
      <c r="AG535" s="317"/>
      <c r="AH535" s="318"/>
      <c r="AI535" s="318"/>
      <c r="AJ535" s="318"/>
      <c r="AK535" s="318"/>
      <c r="AL535" s="318"/>
      <c r="AM535" s="318"/>
      <c r="AN535" s="318"/>
      <c r="AO535" s="318"/>
      <c r="AP535" s="318"/>
      <c r="AQ535" s="318"/>
      <c r="AR535" s="318"/>
      <c r="AS535" s="318"/>
      <c r="AT535" s="318"/>
      <c r="AU535" s="318"/>
      <c r="AV535" s="318"/>
    </row>
    <row r="536" spans="1:48" s="321" customFormat="1" ht="76.5" x14ac:dyDescent="0.25">
      <c r="A536" s="286" t="s">
        <v>1625</v>
      </c>
      <c r="B536" s="301" t="s">
        <v>18</v>
      </c>
      <c r="C536" s="261" t="s">
        <v>1626</v>
      </c>
      <c r="D536" s="276" t="s">
        <v>1627</v>
      </c>
      <c r="E536" s="329"/>
      <c r="F536" s="276" t="s">
        <v>1604</v>
      </c>
      <c r="G536" s="262"/>
      <c r="H536" s="262" t="s">
        <v>1238</v>
      </c>
      <c r="I536" s="262"/>
      <c r="J536" s="276" t="s">
        <v>19</v>
      </c>
      <c r="K536" s="286">
        <v>45</v>
      </c>
      <c r="L536" s="276">
        <v>230000000</v>
      </c>
      <c r="M536" s="264" t="s">
        <v>20</v>
      </c>
      <c r="N536" s="302" t="s">
        <v>1395</v>
      </c>
      <c r="O536" s="276" t="s">
        <v>434</v>
      </c>
      <c r="P536" s="302" t="s">
        <v>435</v>
      </c>
      <c r="Q536" s="303" t="s">
        <v>572</v>
      </c>
      <c r="R536" s="286" t="s">
        <v>471</v>
      </c>
      <c r="S536" s="259">
        <v>796</v>
      </c>
      <c r="T536" s="259" t="s">
        <v>438</v>
      </c>
      <c r="U536" s="259">
        <v>150</v>
      </c>
      <c r="V536" s="305">
        <v>25500</v>
      </c>
      <c r="W536" s="306">
        <f>V536*U536</f>
        <v>3825000</v>
      </c>
      <c r="X536" s="314">
        <f>W536*1.12</f>
        <v>4284000</v>
      </c>
      <c r="Y536" s="286" t="s">
        <v>473</v>
      </c>
      <c r="Z536" s="308">
        <v>2014</v>
      </c>
      <c r="AA536" s="259" t="s">
        <v>273</v>
      </c>
      <c r="AB536" s="309"/>
      <c r="AC536" s="310"/>
      <c r="AD536" s="311"/>
      <c r="AE536" s="320"/>
      <c r="AF536" s="320"/>
      <c r="AG536" s="320"/>
      <c r="AH536" s="320"/>
      <c r="AI536" s="320"/>
    </row>
    <row r="537" spans="1:48" s="321" customFormat="1" ht="76.5" x14ac:dyDescent="0.25">
      <c r="A537" s="286" t="s">
        <v>1628</v>
      </c>
      <c r="B537" s="301" t="s">
        <v>18</v>
      </c>
      <c r="C537" s="261" t="s">
        <v>1626</v>
      </c>
      <c r="D537" s="276" t="s">
        <v>1627</v>
      </c>
      <c r="E537" s="329"/>
      <c r="F537" s="276" t="s">
        <v>1604</v>
      </c>
      <c r="G537" s="262"/>
      <c r="H537" s="262" t="s">
        <v>1240</v>
      </c>
      <c r="I537" s="262"/>
      <c r="J537" s="276" t="s">
        <v>19</v>
      </c>
      <c r="K537" s="286">
        <v>45</v>
      </c>
      <c r="L537" s="276">
        <v>230000000</v>
      </c>
      <c r="M537" s="264" t="s">
        <v>20</v>
      </c>
      <c r="N537" s="302" t="s">
        <v>1395</v>
      </c>
      <c r="O537" s="276" t="s">
        <v>434</v>
      </c>
      <c r="P537" s="302" t="s">
        <v>435</v>
      </c>
      <c r="Q537" s="303" t="s">
        <v>572</v>
      </c>
      <c r="R537" s="286" t="s">
        <v>471</v>
      </c>
      <c r="S537" s="259">
        <v>796</v>
      </c>
      <c r="T537" s="259" t="s">
        <v>438</v>
      </c>
      <c r="U537" s="259">
        <v>60</v>
      </c>
      <c r="V537" s="305">
        <v>24999.999999999996</v>
      </c>
      <c r="W537" s="306">
        <f>V537*U537</f>
        <v>1499999.9999999998</v>
      </c>
      <c r="X537" s="314">
        <f>W537*1.12</f>
        <v>1680000</v>
      </c>
      <c r="Y537" s="286" t="s">
        <v>473</v>
      </c>
      <c r="Z537" s="308">
        <v>2014</v>
      </c>
      <c r="AA537" s="259" t="s">
        <v>273</v>
      </c>
      <c r="AB537" s="309"/>
      <c r="AC537" s="310"/>
      <c r="AD537" s="311"/>
      <c r="AE537" s="320"/>
      <c r="AF537" s="320"/>
      <c r="AG537" s="320"/>
      <c r="AH537" s="320"/>
      <c r="AI537" s="320"/>
    </row>
    <row r="538" spans="1:48" s="321" customFormat="1" ht="76.5" x14ac:dyDescent="0.25">
      <c r="A538" s="286" t="s">
        <v>1629</v>
      </c>
      <c r="B538" s="301" t="s">
        <v>18</v>
      </c>
      <c r="C538" s="261" t="s">
        <v>1626</v>
      </c>
      <c r="D538" s="276" t="s">
        <v>1627</v>
      </c>
      <c r="E538" s="329"/>
      <c r="F538" s="276" t="s">
        <v>1604</v>
      </c>
      <c r="G538" s="262"/>
      <c r="H538" s="262" t="s">
        <v>1242</v>
      </c>
      <c r="I538" s="312"/>
      <c r="J538" s="313" t="s">
        <v>19</v>
      </c>
      <c r="K538" s="286">
        <v>45</v>
      </c>
      <c r="L538" s="313">
        <v>230000000</v>
      </c>
      <c r="M538" s="264" t="s">
        <v>20</v>
      </c>
      <c r="N538" s="302" t="s">
        <v>1395</v>
      </c>
      <c r="O538" s="313" t="s">
        <v>434</v>
      </c>
      <c r="P538" s="302" t="s">
        <v>435</v>
      </c>
      <c r="Q538" s="303" t="s">
        <v>572</v>
      </c>
      <c r="R538" s="286" t="s">
        <v>471</v>
      </c>
      <c r="S538" s="259">
        <v>796</v>
      </c>
      <c r="T538" s="259" t="s">
        <v>438</v>
      </c>
      <c r="U538" s="259">
        <v>40</v>
      </c>
      <c r="V538" s="312">
        <v>30690</v>
      </c>
      <c r="W538" s="306">
        <f>V538*U538</f>
        <v>1227600</v>
      </c>
      <c r="X538" s="314">
        <f>W538*1.12</f>
        <v>1374912.0000000002</v>
      </c>
      <c r="Y538" s="286" t="s">
        <v>473</v>
      </c>
      <c r="Z538" s="308">
        <v>2014</v>
      </c>
      <c r="AA538" s="259" t="s">
        <v>1243</v>
      </c>
      <c r="AB538" s="309"/>
      <c r="AC538" s="310"/>
      <c r="AD538" s="311"/>
      <c r="AE538" s="320"/>
      <c r="AF538" s="320"/>
      <c r="AG538" s="320"/>
      <c r="AH538" s="320"/>
      <c r="AI538" s="320"/>
    </row>
    <row r="539" spans="1:48" s="321" customFormat="1" ht="76.5" x14ac:dyDescent="0.25">
      <c r="A539" s="286" t="s">
        <v>1630</v>
      </c>
      <c r="B539" s="301" t="s">
        <v>18</v>
      </c>
      <c r="C539" s="261" t="s">
        <v>1626</v>
      </c>
      <c r="D539" s="276" t="s">
        <v>1627</v>
      </c>
      <c r="E539" s="329"/>
      <c r="F539" s="276" t="s">
        <v>1604</v>
      </c>
      <c r="G539" s="262"/>
      <c r="H539" s="262" t="s">
        <v>1245</v>
      </c>
      <c r="I539" s="262"/>
      <c r="J539" s="276" t="s">
        <v>19</v>
      </c>
      <c r="K539" s="286">
        <v>45</v>
      </c>
      <c r="L539" s="276">
        <v>230000000</v>
      </c>
      <c r="M539" s="264" t="s">
        <v>20</v>
      </c>
      <c r="N539" s="302" t="s">
        <v>1395</v>
      </c>
      <c r="O539" s="276" t="s">
        <v>434</v>
      </c>
      <c r="P539" s="302" t="s">
        <v>435</v>
      </c>
      <c r="Q539" s="303" t="s">
        <v>572</v>
      </c>
      <c r="R539" s="286" t="s">
        <v>471</v>
      </c>
      <c r="S539" s="259">
        <v>796</v>
      </c>
      <c r="T539" s="259" t="s">
        <v>438</v>
      </c>
      <c r="U539" s="259">
        <v>16</v>
      </c>
      <c r="V539" s="305">
        <v>7999.9999999999991</v>
      </c>
      <c r="W539" s="306">
        <v>127999.99999999999</v>
      </c>
      <c r="X539" s="314">
        <v>143360</v>
      </c>
      <c r="Y539" s="286" t="s">
        <v>473</v>
      </c>
      <c r="Z539" s="308">
        <v>2014</v>
      </c>
      <c r="AA539" s="259" t="s">
        <v>273</v>
      </c>
      <c r="AB539" s="309"/>
      <c r="AC539" s="310"/>
      <c r="AD539" s="311"/>
      <c r="AE539" s="320"/>
      <c r="AF539" s="320"/>
      <c r="AG539" s="320"/>
      <c r="AH539" s="320"/>
      <c r="AI539" s="320"/>
    </row>
    <row r="540" spans="1:48" s="321" customFormat="1" ht="76.5" x14ac:dyDescent="0.25">
      <c r="A540" s="286" t="s">
        <v>1631</v>
      </c>
      <c r="B540" s="301" t="s">
        <v>18</v>
      </c>
      <c r="C540" s="261" t="s">
        <v>1626</v>
      </c>
      <c r="D540" s="276" t="s">
        <v>1627</v>
      </c>
      <c r="E540" s="329"/>
      <c r="F540" s="276" t="s">
        <v>1604</v>
      </c>
      <c r="G540" s="262"/>
      <c r="H540" s="262" t="s">
        <v>1247</v>
      </c>
      <c r="I540" s="262"/>
      <c r="J540" s="276" t="s">
        <v>19</v>
      </c>
      <c r="K540" s="286">
        <v>45</v>
      </c>
      <c r="L540" s="276">
        <v>230000000</v>
      </c>
      <c r="M540" s="264" t="s">
        <v>20</v>
      </c>
      <c r="N540" s="302" t="s">
        <v>1395</v>
      </c>
      <c r="O540" s="276" t="s">
        <v>434</v>
      </c>
      <c r="P540" s="302" t="s">
        <v>435</v>
      </c>
      <c r="Q540" s="303" t="s">
        <v>572</v>
      </c>
      <c r="R540" s="286" t="s">
        <v>471</v>
      </c>
      <c r="S540" s="259">
        <v>796</v>
      </c>
      <c r="T540" s="259" t="s">
        <v>438</v>
      </c>
      <c r="U540" s="259">
        <v>102</v>
      </c>
      <c r="V540" s="305">
        <v>9000</v>
      </c>
      <c r="W540" s="306">
        <v>918000</v>
      </c>
      <c r="X540" s="314">
        <v>1028160.0000000001</v>
      </c>
      <c r="Y540" s="286" t="s">
        <v>473</v>
      </c>
      <c r="Z540" s="308">
        <v>2014</v>
      </c>
      <c r="AA540" s="259" t="s">
        <v>273</v>
      </c>
      <c r="AB540" s="309"/>
      <c r="AC540" s="310"/>
      <c r="AD540" s="311"/>
      <c r="AE540" s="320"/>
      <c r="AF540" s="320"/>
      <c r="AG540" s="320"/>
      <c r="AH540" s="320"/>
      <c r="AI540" s="320"/>
    </row>
    <row r="541" spans="1:48" s="321" customFormat="1" ht="76.5" x14ac:dyDescent="0.25">
      <c r="A541" s="286" t="s">
        <v>1632</v>
      </c>
      <c r="B541" s="301" t="s">
        <v>18</v>
      </c>
      <c r="C541" s="260" t="s">
        <v>1249</v>
      </c>
      <c r="D541" s="262" t="s">
        <v>1250</v>
      </c>
      <c r="E541" s="262" t="s">
        <v>1250</v>
      </c>
      <c r="F541" s="262" t="s">
        <v>1251</v>
      </c>
      <c r="G541" s="262" t="s">
        <v>1252</v>
      </c>
      <c r="H541" s="262" t="s">
        <v>1253</v>
      </c>
      <c r="I541" s="262"/>
      <c r="J541" s="276" t="s">
        <v>24</v>
      </c>
      <c r="K541" s="286">
        <v>45</v>
      </c>
      <c r="L541" s="276">
        <v>230000000</v>
      </c>
      <c r="M541" s="264" t="s">
        <v>20</v>
      </c>
      <c r="N541" s="302" t="s">
        <v>22</v>
      </c>
      <c r="O541" s="276" t="s">
        <v>434</v>
      </c>
      <c r="P541" s="302" t="s">
        <v>435</v>
      </c>
      <c r="Q541" s="303" t="s">
        <v>572</v>
      </c>
      <c r="R541" s="286" t="s">
        <v>471</v>
      </c>
      <c r="S541" s="259">
        <v>796</v>
      </c>
      <c r="T541" s="259" t="s">
        <v>438</v>
      </c>
      <c r="U541" s="259">
        <v>23</v>
      </c>
      <c r="V541" s="305">
        <v>14999.999999999998</v>
      </c>
      <c r="W541" s="306">
        <f t="shared" ref="W541:W554" si="30">V541*U541</f>
        <v>344999.99999999994</v>
      </c>
      <c r="X541" s="314">
        <f t="shared" ref="X541:X554" si="31">W541*1.12</f>
        <v>386400</v>
      </c>
      <c r="Y541" s="286" t="s">
        <v>473</v>
      </c>
      <c r="Z541" s="308">
        <v>2014</v>
      </c>
      <c r="AA541" s="259" t="s">
        <v>273</v>
      </c>
      <c r="AB541" s="309"/>
      <c r="AC541" s="310"/>
      <c r="AD541" s="311"/>
      <c r="AE541" s="320"/>
      <c r="AF541" s="320"/>
      <c r="AG541" s="320"/>
      <c r="AH541" s="320"/>
      <c r="AI541" s="320"/>
    </row>
    <row r="542" spans="1:48" s="321" customFormat="1" ht="76.5" x14ac:dyDescent="0.25">
      <c r="A542" s="286" t="s">
        <v>1633</v>
      </c>
      <c r="B542" s="301" t="s">
        <v>18</v>
      </c>
      <c r="C542" s="260" t="s">
        <v>1249</v>
      </c>
      <c r="D542" s="262" t="s">
        <v>1250</v>
      </c>
      <c r="E542" s="262" t="s">
        <v>1250</v>
      </c>
      <c r="F542" s="262" t="s">
        <v>1251</v>
      </c>
      <c r="G542" s="262" t="s">
        <v>1252</v>
      </c>
      <c r="H542" s="262" t="s">
        <v>1255</v>
      </c>
      <c r="I542" s="262"/>
      <c r="J542" s="276" t="s">
        <v>24</v>
      </c>
      <c r="K542" s="286">
        <v>45</v>
      </c>
      <c r="L542" s="276">
        <v>230000000</v>
      </c>
      <c r="M542" s="264" t="s">
        <v>20</v>
      </c>
      <c r="N542" s="302" t="s">
        <v>22</v>
      </c>
      <c r="O542" s="276" t="s">
        <v>434</v>
      </c>
      <c r="P542" s="302" t="s">
        <v>435</v>
      </c>
      <c r="Q542" s="303" t="s">
        <v>572</v>
      </c>
      <c r="R542" s="286" t="s">
        <v>471</v>
      </c>
      <c r="S542" s="259">
        <v>796</v>
      </c>
      <c r="T542" s="259" t="s">
        <v>438</v>
      </c>
      <c r="U542" s="259">
        <v>28</v>
      </c>
      <c r="V542" s="305">
        <v>14499.999999999998</v>
      </c>
      <c r="W542" s="306">
        <f t="shared" si="30"/>
        <v>405999.99999999994</v>
      </c>
      <c r="X542" s="314">
        <f t="shared" si="31"/>
        <v>454720</v>
      </c>
      <c r="Y542" s="286" t="s">
        <v>473</v>
      </c>
      <c r="Z542" s="308">
        <v>2014</v>
      </c>
      <c r="AA542" s="259" t="s">
        <v>273</v>
      </c>
      <c r="AB542" s="309"/>
      <c r="AC542" s="310"/>
      <c r="AD542" s="311"/>
      <c r="AE542" s="320"/>
      <c r="AF542" s="320"/>
      <c r="AG542" s="320"/>
      <c r="AH542" s="320"/>
      <c r="AI542" s="320"/>
    </row>
    <row r="543" spans="1:48" s="321" customFormat="1" ht="76.5" x14ac:dyDescent="0.25">
      <c r="A543" s="286" t="s">
        <v>1634</v>
      </c>
      <c r="B543" s="301" t="s">
        <v>18</v>
      </c>
      <c r="C543" s="260" t="s">
        <v>1249</v>
      </c>
      <c r="D543" s="262" t="s">
        <v>1250</v>
      </c>
      <c r="E543" s="262" t="s">
        <v>1250</v>
      </c>
      <c r="F543" s="262" t="s">
        <v>1251</v>
      </c>
      <c r="G543" s="262" t="s">
        <v>1252</v>
      </c>
      <c r="H543" s="262" t="s">
        <v>1257</v>
      </c>
      <c r="I543" s="262"/>
      <c r="J543" s="276" t="s">
        <v>24</v>
      </c>
      <c r="K543" s="286">
        <v>45</v>
      </c>
      <c r="L543" s="276">
        <v>230000000</v>
      </c>
      <c r="M543" s="264" t="s">
        <v>20</v>
      </c>
      <c r="N543" s="302" t="s">
        <v>22</v>
      </c>
      <c r="O543" s="276" t="s">
        <v>434</v>
      </c>
      <c r="P543" s="302" t="s">
        <v>435</v>
      </c>
      <c r="Q543" s="303" t="s">
        <v>572</v>
      </c>
      <c r="R543" s="286" t="s">
        <v>471</v>
      </c>
      <c r="S543" s="259">
        <v>796</v>
      </c>
      <c r="T543" s="259" t="s">
        <v>438</v>
      </c>
      <c r="U543" s="259">
        <v>10</v>
      </c>
      <c r="V543" s="305">
        <v>6000</v>
      </c>
      <c r="W543" s="306">
        <f t="shared" si="30"/>
        <v>60000</v>
      </c>
      <c r="X543" s="314">
        <f t="shared" si="31"/>
        <v>67200</v>
      </c>
      <c r="Y543" s="286" t="s">
        <v>473</v>
      </c>
      <c r="Z543" s="308">
        <v>2014</v>
      </c>
      <c r="AA543" s="259" t="s">
        <v>273</v>
      </c>
      <c r="AB543" s="309"/>
      <c r="AC543" s="310"/>
      <c r="AD543" s="311"/>
      <c r="AE543" s="320"/>
      <c r="AF543" s="320"/>
      <c r="AG543" s="320"/>
      <c r="AH543" s="320"/>
      <c r="AI543" s="320"/>
    </row>
    <row r="544" spans="1:48" s="321" customFormat="1" ht="76.5" x14ac:dyDescent="0.25">
      <c r="A544" s="286" t="s">
        <v>1635</v>
      </c>
      <c r="B544" s="301" t="s">
        <v>18</v>
      </c>
      <c r="C544" s="260" t="s">
        <v>618</v>
      </c>
      <c r="D544" s="262" t="s">
        <v>619</v>
      </c>
      <c r="E544" s="262"/>
      <c r="F544" s="262" t="s">
        <v>620</v>
      </c>
      <c r="G544" s="262"/>
      <c r="H544" s="262" t="s">
        <v>1259</v>
      </c>
      <c r="I544" s="262"/>
      <c r="J544" s="276" t="s">
        <v>24</v>
      </c>
      <c r="K544" s="286">
        <v>45</v>
      </c>
      <c r="L544" s="276">
        <v>230000000</v>
      </c>
      <c r="M544" s="264" t="s">
        <v>20</v>
      </c>
      <c r="N544" s="302" t="s">
        <v>22</v>
      </c>
      <c r="O544" s="276" t="s">
        <v>434</v>
      </c>
      <c r="P544" s="302" t="s">
        <v>435</v>
      </c>
      <c r="Q544" s="303" t="s">
        <v>572</v>
      </c>
      <c r="R544" s="286" t="s">
        <v>471</v>
      </c>
      <c r="S544" s="259">
        <v>796</v>
      </c>
      <c r="T544" s="259" t="s">
        <v>438</v>
      </c>
      <c r="U544" s="259">
        <v>22</v>
      </c>
      <c r="V544" s="305">
        <v>5000</v>
      </c>
      <c r="W544" s="306">
        <f t="shared" si="30"/>
        <v>110000</v>
      </c>
      <c r="X544" s="314">
        <f t="shared" si="31"/>
        <v>123200.00000000001</v>
      </c>
      <c r="Y544" s="286" t="s">
        <v>473</v>
      </c>
      <c r="Z544" s="308">
        <v>2014</v>
      </c>
      <c r="AA544" s="259" t="s">
        <v>273</v>
      </c>
      <c r="AB544" s="309"/>
      <c r="AC544" s="310"/>
      <c r="AD544" s="311"/>
      <c r="AE544" s="320"/>
      <c r="AF544" s="320"/>
      <c r="AG544" s="320"/>
      <c r="AH544" s="320"/>
      <c r="AI544" s="320"/>
    </row>
    <row r="545" spans="1:35" s="321" customFormat="1" ht="76.5" x14ac:dyDescent="0.25">
      <c r="A545" s="286" t="s">
        <v>1636</v>
      </c>
      <c r="B545" s="301" t="s">
        <v>18</v>
      </c>
      <c r="C545" s="260" t="s">
        <v>618</v>
      </c>
      <c r="D545" s="262" t="s">
        <v>619</v>
      </c>
      <c r="E545" s="262"/>
      <c r="F545" s="262" t="s">
        <v>620</v>
      </c>
      <c r="G545" s="262"/>
      <c r="H545" s="262" t="s">
        <v>1261</v>
      </c>
      <c r="I545" s="262"/>
      <c r="J545" s="276" t="s">
        <v>24</v>
      </c>
      <c r="K545" s="286">
        <v>45</v>
      </c>
      <c r="L545" s="276">
        <v>230000000</v>
      </c>
      <c r="M545" s="264" t="s">
        <v>20</v>
      </c>
      <c r="N545" s="302" t="s">
        <v>22</v>
      </c>
      <c r="O545" s="276" t="s">
        <v>434</v>
      </c>
      <c r="P545" s="302" t="s">
        <v>435</v>
      </c>
      <c r="Q545" s="303" t="s">
        <v>572</v>
      </c>
      <c r="R545" s="286" t="s">
        <v>471</v>
      </c>
      <c r="S545" s="259">
        <v>796</v>
      </c>
      <c r="T545" s="259" t="s">
        <v>438</v>
      </c>
      <c r="U545" s="259">
        <v>14</v>
      </c>
      <c r="V545" s="305">
        <v>8047.0089285714275</v>
      </c>
      <c r="W545" s="306">
        <f t="shared" si="30"/>
        <v>112658.12499999999</v>
      </c>
      <c r="X545" s="314">
        <f t="shared" si="31"/>
        <v>126177.09999999999</v>
      </c>
      <c r="Y545" s="286" t="s">
        <v>473</v>
      </c>
      <c r="Z545" s="308">
        <v>2014</v>
      </c>
      <c r="AA545" s="259" t="s">
        <v>273</v>
      </c>
      <c r="AB545" s="309"/>
      <c r="AC545" s="310"/>
      <c r="AD545" s="311"/>
      <c r="AE545" s="320"/>
      <c r="AF545" s="320"/>
      <c r="AG545" s="320"/>
      <c r="AH545" s="320"/>
      <c r="AI545" s="320"/>
    </row>
    <row r="546" spans="1:35" s="321" customFormat="1" ht="76.5" x14ac:dyDescent="0.25">
      <c r="A546" s="286" t="s">
        <v>1637</v>
      </c>
      <c r="B546" s="301" t="s">
        <v>18</v>
      </c>
      <c r="C546" s="260" t="s">
        <v>618</v>
      </c>
      <c r="D546" s="262" t="s">
        <v>619</v>
      </c>
      <c r="E546" s="262"/>
      <c r="F546" s="262" t="s">
        <v>620</v>
      </c>
      <c r="G546" s="262"/>
      <c r="H546" s="262" t="s">
        <v>1263</v>
      </c>
      <c r="I546" s="262"/>
      <c r="J546" s="276" t="s">
        <v>24</v>
      </c>
      <c r="K546" s="286">
        <v>45</v>
      </c>
      <c r="L546" s="276">
        <v>230000000</v>
      </c>
      <c r="M546" s="264" t="s">
        <v>20</v>
      </c>
      <c r="N546" s="302" t="s">
        <v>22</v>
      </c>
      <c r="O546" s="276" t="s">
        <v>434</v>
      </c>
      <c r="P546" s="302" t="s">
        <v>435</v>
      </c>
      <c r="Q546" s="303" t="s">
        <v>572</v>
      </c>
      <c r="R546" s="286" t="s">
        <v>471</v>
      </c>
      <c r="S546" s="259">
        <v>796</v>
      </c>
      <c r="T546" s="259" t="s">
        <v>438</v>
      </c>
      <c r="U546" s="259">
        <v>9</v>
      </c>
      <c r="V546" s="305">
        <v>14999.999999999998</v>
      </c>
      <c r="W546" s="306">
        <f t="shared" si="30"/>
        <v>134999.99999999997</v>
      </c>
      <c r="X546" s="314">
        <f t="shared" si="31"/>
        <v>151199.99999999997</v>
      </c>
      <c r="Y546" s="286" t="s">
        <v>473</v>
      </c>
      <c r="Z546" s="308">
        <v>2014</v>
      </c>
      <c r="AA546" s="259" t="s">
        <v>273</v>
      </c>
      <c r="AB546" s="309"/>
      <c r="AC546" s="310"/>
      <c r="AD546" s="311"/>
      <c r="AE546" s="320"/>
      <c r="AF546" s="320"/>
      <c r="AG546" s="320"/>
      <c r="AH546" s="320"/>
      <c r="AI546" s="320"/>
    </row>
    <row r="547" spans="1:35" s="321" customFormat="1" ht="76.5" x14ac:dyDescent="0.25">
      <c r="A547" s="286" t="s">
        <v>1638</v>
      </c>
      <c r="B547" s="301" t="s">
        <v>18</v>
      </c>
      <c r="C547" s="260" t="s">
        <v>618</v>
      </c>
      <c r="D547" s="262" t="s">
        <v>619</v>
      </c>
      <c r="E547" s="262"/>
      <c r="F547" s="262" t="s">
        <v>620</v>
      </c>
      <c r="G547" s="262"/>
      <c r="H547" s="262" t="s">
        <v>1265</v>
      </c>
      <c r="I547" s="262"/>
      <c r="J547" s="276" t="s">
        <v>24</v>
      </c>
      <c r="K547" s="286">
        <v>45</v>
      </c>
      <c r="L547" s="276">
        <v>230000000</v>
      </c>
      <c r="M547" s="264" t="s">
        <v>20</v>
      </c>
      <c r="N547" s="302" t="s">
        <v>22</v>
      </c>
      <c r="O547" s="276" t="s">
        <v>434</v>
      </c>
      <c r="P547" s="302" t="s">
        <v>435</v>
      </c>
      <c r="Q547" s="303" t="s">
        <v>572</v>
      </c>
      <c r="R547" s="286" t="s">
        <v>471</v>
      </c>
      <c r="S547" s="259">
        <v>796</v>
      </c>
      <c r="T547" s="259" t="s">
        <v>438</v>
      </c>
      <c r="U547" s="259">
        <v>8</v>
      </c>
      <c r="V547" s="305">
        <v>5000</v>
      </c>
      <c r="W547" s="306">
        <f t="shared" si="30"/>
        <v>40000</v>
      </c>
      <c r="X547" s="314">
        <f t="shared" si="31"/>
        <v>44800.000000000007</v>
      </c>
      <c r="Y547" s="286" t="s">
        <v>473</v>
      </c>
      <c r="Z547" s="308">
        <v>2014</v>
      </c>
      <c r="AA547" s="259" t="s">
        <v>273</v>
      </c>
      <c r="AB547" s="309"/>
      <c r="AC547" s="310"/>
      <c r="AD547" s="311"/>
      <c r="AE547" s="320"/>
      <c r="AF547" s="320"/>
      <c r="AG547" s="320"/>
      <c r="AH547" s="320"/>
      <c r="AI547" s="320"/>
    </row>
    <row r="548" spans="1:35" s="321" customFormat="1" ht="76.5" x14ac:dyDescent="0.25">
      <c r="A548" s="286" t="s">
        <v>1639</v>
      </c>
      <c r="B548" s="301" t="s">
        <v>18</v>
      </c>
      <c r="C548" s="260" t="s">
        <v>618</v>
      </c>
      <c r="D548" s="262" t="s">
        <v>619</v>
      </c>
      <c r="E548" s="262"/>
      <c r="F548" s="262" t="s">
        <v>620</v>
      </c>
      <c r="G548" s="262"/>
      <c r="H548" s="262" t="s">
        <v>1267</v>
      </c>
      <c r="I548" s="262"/>
      <c r="J548" s="276" t="s">
        <v>24</v>
      </c>
      <c r="K548" s="286">
        <v>45</v>
      </c>
      <c r="L548" s="276">
        <v>230000000</v>
      </c>
      <c r="M548" s="264" t="s">
        <v>20</v>
      </c>
      <c r="N548" s="302" t="s">
        <v>22</v>
      </c>
      <c r="O548" s="276" t="s">
        <v>434</v>
      </c>
      <c r="P548" s="302" t="s">
        <v>435</v>
      </c>
      <c r="Q548" s="303" t="s">
        <v>572</v>
      </c>
      <c r="R548" s="286" t="s">
        <v>471</v>
      </c>
      <c r="S548" s="259">
        <v>796</v>
      </c>
      <c r="T548" s="259" t="s">
        <v>438</v>
      </c>
      <c r="U548" s="259">
        <v>56</v>
      </c>
      <c r="V548" s="305">
        <v>1999.9999999999998</v>
      </c>
      <c r="W548" s="306">
        <f t="shared" si="30"/>
        <v>111999.99999999999</v>
      </c>
      <c r="X548" s="314">
        <f t="shared" si="31"/>
        <v>125440</v>
      </c>
      <c r="Y548" s="286" t="s">
        <v>473</v>
      </c>
      <c r="Z548" s="308">
        <v>2014</v>
      </c>
      <c r="AA548" s="259" t="s">
        <v>273</v>
      </c>
      <c r="AB548" s="309"/>
      <c r="AC548" s="310"/>
      <c r="AD548" s="311"/>
      <c r="AE548" s="320"/>
      <c r="AF548" s="320"/>
      <c r="AG548" s="320"/>
      <c r="AH548" s="320"/>
      <c r="AI548" s="320"/>
    </row>
    <row r="549" spans="1:35" s="321" customFormat="1" ht="76.5" x14ac:dyDescent="0.25">
      <c r="A549" s="286" t="s">
        <v>1640</v>
      </c>
      <c r="B549" s="301" t="s">
        <v>18</v>
      </c>
      <c r="C549" s="260" t="s">
        <v>618</v>
      </c>
      <c r="D549" s="262" t="s">
        <v>619</v>
      </c>
      <c r="E549" s="262"/>
      <c r="F549" s="262" t="s">
        <v>620</v>
      </c>
      <c r="G549" s="262"/>
      <c r="H549" s="262" t="s">
        <v>1269</v>
      </c>
      <c r="I549" s="262"/>
      <c r="J549" s="276" t="s">
        <v>24</v>
      </c>
      <c r="K549" s="286">
        <v>45</v>
      </c>
      <c r="L549" s="276">
        <v>230000000</v>
      </c>
      <c r="M549" s="264" t="s">
        <v>20</v>
      </c>
      <c r="N549" s="302" t="s">
        <v>22</v>
      </c>
      <c r="O549" s="276" t="s">
        <v>434</v>
      </c>
      <c r="P549" s="302" t="s">
        <v>435</v>
      </c>
      <c r="Q549" s="303" t="s">
        <v>572</v>
      </c>
      <c r="R549" s="286" t="s">
        <v>471</v>
      </c>
      <c r="S549" s="259">
        <v>796</v>
      </c>
      <c r="T549" s="259" t="s">
        <v>438</v>
      </c>
      <c r="U549" s="259">
        <v>30</v>
      </c>
      <c r="V549" s="305">
        <v>10000</v>
      </c>
      <c r="W549" s="306">
        <f t="shared" si="30"/>
        <v>300000</v>
      </c>
      <c r="X549" s="314">
        <f t="shared" si="31"/>
        <v>336000.00000000006</v>
      </c>
      <c r="Y549" s="286" t="s">
        <v>473</v>
      </c>
      <c r="Z549" s="308">
        <v>2014</v>
      </c>
      <c r="AA549" s="259" t="s">
        <v>273</v>
      </c>
      <c r="AB549" s="309"/>
      <c r="AC549" s="310"/>
      <c r="AD549" s="311"/>
      <c r="AE549" s="320"/>
      <c r="AF549" s="320"/>
      <c r="AG549" s="320"/>
      <c r="AH549" s="320"/>
      <c r="AI549" s="320"/>
    </row>
    <row r="550" spans="1:35" s="321" customFormat="1" ht="140.25" x14ac:dyDescent="0.25">
      <c r="A550" s="286" t="s">
        <v>1641</v>
      </c>
      <c r="B550" s="301" t="s">
        <v>18</v>
      </c>
      <c r="C550" s="260" t="s">
        <v>1271</v>
      </c>
      <c r="D550" s="262" t="s">
        <v>1272</v>
      </c>
      <c r="E550" s="262"/>
      <c r="F550" s="262" t="s">
        <v>1273</v>
      </c>
      <c r="G550" s="262"/>
      <c r="H550" s="262" t="s">
        <v>1274</v>
      </c>
      <c r="I550" s="262"/>
      <c r="J550" s="276" t="s">
        <v>24</v>
      </c>
      <c r="K550" s="286">
        <v>45</v>
      </c>
      <c r="L550" s="276">
        <v>230000000</v>
      </c>
      <c r="M550" s="264" t="s">
        <v>20</v>
      </c>
      <c r="N550" s="302" t="s">
        <v>22</v>
      </c>
      <c r="O550" s="276" t="s">
        <v>434</v>
      </c>
      <c r="P550" s="302" t="s">
        <v>435</v>
      </c>
      <c r="Q550" s="303" t="s">
        <v>578</v>
      </c>
      <c r="R550" s="286" t="s">
        <v>471</v>
      </c>
      <c r="S550" s="259">
        <v>796</v>
      </c>
      <c r="T550" s="259" t="s">
        <v>438</v>
      </c>
      <c r="U550" s="259">
        <v>120</v>
      </c>
      <c r="V550" s="305">
        <v>1964.285714285714</v>
      </c>
      <c r="W550" s="306">
        <f t="shared" si="30"/>
        <v>235714.28571428568</v>
      </c>
      <c r="X550" s="314">
        <f t="shared" si="31"/>
        <v>264000</v>
      </c>
      <c r="Y550" s="286" t="s">
        <v>473</v>
      </c>
      <c r="Z550" s="308">
        <v>2014</v>
      </c>
      <c r="AA550" s="259" t="s">
        <v>273</v>
      </c>
      <c r="AB550" s="309"/>
      <c r="AC550" s="310"/>
      <c r="AD550" s="311"/>
      <c r="AE550" s="320"/>
      <c r="AF550" s="320"/>
      <c r="AG550" s="320"/>
      <c r="AH550" s="320"/>
      <c r="AI550" s="320"/>
    </row>
    <row r="551" spans="1:35" s="321" customFormat="1" ht="140.25" x14ac:dyDescent="0.25">
      <c r="A551" s="286" t="s">
        <v>1642</v>
      </c>
      <c r="B551" s="301" t="s">
        <v>18</v>
      </c>
      <c r="C551" s="260" t="s">
        <v>1271</v>
      </c>
      <c r="D551" s="262" t="s">
        <v>1272</v>
      </c>
      <c r="E551" s="262"/>
      <c r="F551" s="262" t="s">
        <v>1273</v>
      </c>
      <c r="G551" s="262"/>
      <c r="H551" s="262" t="s">
        <v>1276</v>
      </c>
      <c r="I551" s="262"/>
      <c r="J551" s="276" t="s">
        <v>24</v>
      </c>
      <c r="K551" s="286">
        <v>45</v>
      </c>
      <c r="L551" s="276">
        <v>230000000</v>
      </c>
      <c r="M551" s="264" t="s">
        <v>20</v>
      </c>
      <c r="N551" s="302" t="s">
        <v>22</v>
      </c>
      <c r="O551" s="276" t="s">
        <v>434</v>
      </c>
      <c r="P551" s="302" t="s">
        <v>435</v>
      </c>
      <c r="Q551" s="303" t="s">
        <v>572</v>
      </c>
      <c r="R551" s="286" t="s">
        <v>471</v>
      </c>
      <c r="S551" s="259">
        <v>796</v>
      </c>
      <c r="T551" s="259" t="s">
        <v>438</v>
      </c>
      <c r="U551" s="259">
        <v>78</v>
      </c>
      <c r="V551" s="305">
        <v>1660.7142857142856</v>
      </c>
      <c r="W551" s="306">
        <f t="shared" si="30"/>
        <v>129535.71428571428</v>
      </c>
      <c r="X551" s="314">
        <f t="shared" si="31"/>
        <v>145080</v>
      </c>
      <c r="Y551" s="286" t="s">
        <v>473</v>
      </c>
      <c r="Z551" s="308">
        <v>2014</v>
      </c>
      <c r="AA551" s="259" t="s">
        <v>273</v>
      </c>
      <c r="AB551" s="309"/>
      <c r="AC551" s="310"/>
      <c r="AD551" s="311"/>
      <c r="AE551" s="320"/>
      <c r="AF551" s="320"/>
      <c r="AG551" s="320"/>
      <c r="AH551" s="320"/>
      <c r="AI551" s="320"/>
    </row>
    <row r="552" spans="1:35" s="321" customFormat="1" ht="140.25" x14ac:dyDescent="0.25">
      <c r="A552" s="286" t="s">
        <v>1643</v>
      </c>
      <c r="B552" s="301" t="s">
        <v>18</v>
      </c>
      <c r="C552" s="260" t="s">
        <v>1271</v>
      </c>
      <c r="D552" s="262" t="s">
        <v>1272</v>
      </c>
      <c r="E552" s="262"/>
      <c r="F552" s="262" t="s">
        <v>1273</v>
      </c>
      <c r="G552" s="262"/>
      <c r="H552" s="262" t="s">
        <v>1278</v>
      </c>
      <c r="I552" s="262"/>
      <c r="J552" s="276" t="s">
        <v>24</v>
      </c>
      <c r="K552" s="286">
        <v>45</v>
      </c>
      <c r="L552" s="276">
        <v>230000000</v>
      </c>
      <c r="M552" s="264" t="s">
        <v>20</v>
      </c>
      <c r="N552" s="302" t="s">
        <v>22</v>
      </c>
      <c r="O552" s="276" t="s">
        <v>434</v>
      </c>
      <c r="P552" s="302" t="s">
        <v>435</v>
      </c>
      <c r="Q552" s="303" t="s">
        <v>572</v>
      </c>
      <c r="R552" s="286" t="s">
        <v>471</v>
      </c>
      <c r="S552" s="259">
        <v>796</v>
      </c>
      <c r="T552" s="259" t="s">
        <v>438</v>
      </c>
      <c r="U552" s="259">
        <v>66</v>
      </c>
      <c r="V552" s="305">
        <v>1732.1428571428569</v>
      </c>
      <c r="W552" s="306">
        <f t="shared" si="30"/>
        <v>114321.42857142855</v>
      </c>
      <c r="X552" s="314">
        <f t="shared" si="31"/>
        <v>128039.99999999999</v>
      </c>
      <c r="Y552" s="286" t="s">
        <v>473</v>
      </c>
      <c r="Z552" s="308">
        <v>2014</v>
      </c>
      <c r="AA552" s="259" t="s">
        <v>273</v>
      </c>
      <c r="AB552" s="309"/>
      <c r="AC552" s="310"/>
      <c r="AD552" s="311"/>
      <c r="AE552" s="320"/>
      <c r="AF552" s="320"/>
      <c r="AG552" s="320"/>
      <c r="AH552" s="320"/>
      <c r="AI552" s="320"/>
    </row>
    <row r="553" spans="1:35" s="321" customFormat="1" ht="140.25" x14ac:dyDescent="0.25">
      <c r="A553" s="286" t="s">
        <v>1644</v>
      </c>
      <c r="B553" s="301" t="s">
        <v>18</v>
      </c>
      <c r="C553" s="260" t="s">
        <v>1271</v>
      </c>
      <c r="D553" s="262" t="s">
        <v>1272</v>
      </c>
      <c r="E553" s="262"/>
      <c r="F553" s="262" t="s">
        <v>1273</v>
      </c>
      <c r="G553" s="262"/>
      <c r="H553" s="262" t="s">
        <v>1280</v>
      </c>
      <c r="I553" s="262"/>
      <c r="J553" s="276" t="s">
        <v>24</v>
      </c>
      <c r="K553" s="286">
        <v>45</v>
      </c>
      <c r="L553" s="276">
        <v>230000000</v>
      </c>
      <c r="M553" s="264" t="s">
        <v>20</v>
      </c>
      <c r="N553" s="302" t="s">
        <v>22</v>
      </c>
      <c r="O553" s="276" t="s">
        <v>434</v>
      </c>
      <c r="P553" s="302" t="s">
        <v>435</v>
      </c>
      <c r="Q553" s="303" t="s">
        <v>572</v>
      </c>
      <c r="R553" s="286" t="s">
        <v>471</v>
      </c>
      <c r="S553" s="259">
        <v>796</v>
      </c>
      <c r="T553" s="259" t="s">
        <v>438</v>
      </c>
      <c r="U553" s="259">
        <v>66</v>
      </c>
      <c r="V553" s="305">
        <v>1909.2410714285711</v>
      </c>
      <c r="W553" s="306">
        <f t="shared" si="30"/>
        <v>126009.9107142857</v>
      </c>
      <c r="X553" s="314">
        <f t="shared" si="31"/>
        <v>141131.1</v>
      </c>
      <c r="Y553" s="286" t="s">
        <v>473</v>
      </c>
      <c r="Z553" s="308">
        <v>2014</v>
      </c>
      <c r="AA553" s="259" t="s">
        <v>273</v>
      </c>
      <c r="AB553" s="309"/>
      <c r="AC553" s="310"/>
      <c r="AD553" s="311"/>
      <c r="AE553" s="320"/>
      <c r="AF553" s="320"/>
      <c r="AG553" s="320"/>
      <c r="AH553" s="320"/>
      <c r="AI553" s="320"/>
    </row>
    <row r="554" spans="1:35" s="321" customFormat="1" ht="89.25" x14ac:dyDescent="0.25">
      <c r="A554" s="286" t="s">
        <v>1645</v>
      </c>
      <c r="B554" s="301" t="s">
        <v>18</v>
      </c>
      <c r="C554" s="260" t="s">
        <v>1282</v>
      </c>
      <c r="D554" s="262" t="s">
        <v>1283</v>
      </c>
      <c r="E554" s="262"/>
      <c r="F554" s="262" t="s">
        <v>1284</v>
      </c>
      <c r="G554" s="262"/>
      <c r="H554" s="262" t="s">
        <v>1285</v>
      </c>
      <c r="I554" s="262"/>
      <c r="J554" s="276" t="s">
        <v>24</v>
      </c>
      <c r="K554" s="286">
        <v>45</v>
      </c>
      <c r="L554" s="276">
        <v>230000000</v>
      </c>
      <c r="M554" s="264" t="s">
        <v>20</v>
      </c>
      <c r="N554" s="302" t="s">
        <v>22</v>
      </c>
      <c r="O554" s="276" t="s">
        <v>434</v>
      </c>
      <c r="P554" s="302" t="s">
        <v>435</v>
      </c>
      <c r="Q554" s="303" t="s">
        <v>572</v>
      </c>
      <c r="R554" s="286" t="s">
        <v>471</v>
      </c>
      <c r="S554" s="259">
        <v>796</v>
      </c>
      <c r="T554" s="259" t="s">
        <v>438</v>
      </c>
      <c r="U554" s="259">
        <v>4</v>
      </c>
      <c r="V554" s="305">
        <v>13392.857142857141</v>
      </c>
      <c r="W554" s="306">
        <f t="shared" si="30"/>
        <v>53571.428571428565</v>
      </c>
      <c r="X554" s="314">
        <f t="shared" si="31"/>
        <v>60000</v>
      </c>
      <c r="Y554" s="286" t="s">
        <v>473</v>
      </c>
      <c r="Z554" s="308">
        <v>2014</v>
      </c>
      <c r="AA554" s="259" t="s">
        <v>273</v>
      </c>
      <c r="AB554" s="309"/>
      <c r="AC554" s="310"/>
      <c r="AD554" s="311"/>
      <c r="AE554" s="320"/>
      <c r="AF554" s="320"/>
      <c r="AG554" s="320"/>
      <c r="AH554" s="320"/>
      <c r="AI554" s="320"/>
    </row>
    <row r="555" spans="1:35" s="321" customFormat="1" ht="76.5" x14ac:dyDescent="0.25">
      <c r="A555" s="286" t="s">
        <v>1646</v>
      </c>
      <c r="B555" s="301" t="s">
        <v>18</v>
      </c>
      <c r="C555" s="261" t="s">
        <v>1626</v>
      </c>
      <c r="D555" s="276" t="s">
        <v>1627</v>
      </c>
      <c r="E555" s="329"/>
      <c r="F555" s="276" t="s">
        <v>1604</v>
      </c>
      <c r="G555" s="262"/>
      <c r="H555" s="262" t="s">
        <v>1287</v>
      </c>
      <c r="I555" s="262"/>
      <c r="J555" s="276" t="s">
        <v>19</v>
      </c>
      <c r="K555" s="286">
        <v>45</v>
      </c>
      <c r="L555" s="276">
        <v>230000000</v>
      </c>
      <c r="M555" s="264" t="s">
        <v>20</v>
      </c>
      <c r="N555" s="302" t="s">
        <v>1395</v>
      </c>
      <c r="O555" s="276" t="s">
        <v>434</v>
      </c>
      <c r="P555" s="302" t="s">
        <v>435</v>
      </c>
      <c r="Q555" s="303" t="s">
        <v>572</v>
      </c>
      <c r="R555" s="286" t="s">
        <v>471</v>
      </c>
      <c r="S555" s="259">
        <v>796</v>
      </c>
      <c r="T555" s="259" t="s">
        <v>438</v>
      </c>
      <c r="U555" s="259">
        <v>10</v>
      </c>
      <c r="V555" s="305">
        <v>7999.9999999999991</v>
      </c>
      <c r="W555" s="306">
        <v>79999.999999999985</v>
      </c>
      <c r="X555" s="314">
        <v>89599.999999999985</v>
      </c>
      <c r="Y555" s="286" t="s">
        <v>473</v>
      </c>
      <c r="Z555" s="308">
        <v>2014</v>
      </c>
      <c r="AA555" s="259" t="s">
        <v>273</v>
      </c>
      <c r="AB555" s="309"/>
      <c r="AC555" s="310"/>
      <c r="AD555" s="311"/>
      <c r="AE555" s="320"/>
      <c r="AF555" s="320"/>
      <c r="AG555" s="320"/>
      <c r="AH555" s="320"/>
      <c r="AI555" s="320"/>
    </row>
    <row r="556" spans="1:35" s="321" customFormat="1" ht="76.5" x14ac:dyDescent="0.25">
      <c r="A556" s="286" t="s">
        <v>1647</v>
      </c>
      <c r="B556" s="301" t="s">
        <v>18</v>
      </c>
      <c r="C556" s="260" t="s">
        <v>1648</v>
      </c>
      <c r="D556" s="262" t="s">
        <v>1649</v>
      </c>
      <c r="E556" s="262" t="s">
        <v>1650</v>
      </c>
      <c r="F556" s="262" t="s">
        <v>1651</v>
      </c>
      <c r="G556" s="262" t="s">
        <v>1652</v>
      </c>
      <c r="H556" s="262" t="s">
        <v>1289</v>
      </c>
      <c r="I556" s="312"/>
      <c r="J556" s="313" t="s">
        <v>23</v>
      </c>
      <c r="K556" s="286">
        <v>0</v>
      </c>
      <c r="L556" s="313">
        <v>230000000</v>
      </c>
      <c r="M556" s="264" t="s">
        <v>20</v>
      </c>
      <c r="N556" s="302" t="s">
        <v>22</v>
      </c>
      <c r="O556" s="313" t="s">
        <v>434</v>
      </c>
      <c r="P556" s="302" t="s">
        <v>435</v>
      </c>
      <c r="Q556" s="303" t="s">
        <v>572</v>
      </c>
      <c r="R556" s="286" t="s">
        <v>437</v>
      </c>
      <c r="S556" s="259">
        <v>796</v>
      </c>
      <c r="T556" s="259" t="s">
        <v>438</v>
      </c>
      <c r="U556" s="259">
        <v>390</v>
      </c>
      <c r="V556" s="312">
        <v>3300.24</v>
      </c>
      <c r="W556" s="306">
        <f t="shared" ref="W556:W561" si="32">V556*U556</f>
        <v>1287093.5999999999</v>
      </c>
      <c r="X556" s="314">
        <f t="shared" ref="X556:X561" si="33">W556*1.12</f>
        <v>1441544.8319999999</v>
      </c>
      <c r="Y556" s="323"/>
      <c r="Z556" s="308">
        <v>2014</v>
      </c>
      <c r="AA556" s="286" t="s">
        <v>1243</v>
      </c>
      <c r="AB556" s="309"/>
      <c r="AC556" s="310"/>
      <c r="AD556" s="311"/>
      <c r="AE556" s="320"/>
      <c r="AF556" s="320"/>
      <c r="AG556" s="320"/>
      <c r="AH556" s="320"/>
      <c r="AI556" s="320"/>
    </row>
    <row r="557" spans="1:35" s="321" customFormat="1" ht="76.5" x14ac:dyDescent="0.25">
      <c r="A557" s="286" t="s">
        <v>1653</v>
      </c>
      <c r="B557" s="301" t="s">
        <v>18</v>
      </c>
      <c r="C557" s="260" t="s">
        <v>1648</v>
      </c>
      <c r="D557" s="262" t="s">
        <v>1649</v>
      </c>
      <c r="E557" s="262" t="s">
        <v>1650</v>
      </c>
      <c r="F557" s="262" t="s">
        <v>1651</v>
      </c>
      <c r="G557" s="262" t="s">
        <v>1652</v>
      </c>
      <c r="H557" s="262" t="s">
        <v>1291</v>
      </c>
      <c r="I557" s="262"/>
      <c r="J557" s="276" t="s">
        <v>23</v>
      </c>
      <c r="K557" s="286">
        <v>0</v>
      </c>
      <c r="L557" s="276">
        <v>230000000</v>
      </c>
      <c r="M557" s="264" t="s">
        <v>20</v>
      </c>
      <c r="N557" s="302" t="s">
        <v>22</v>
      </c>
      <c r="O557" s="276" t="s">
        <v>434</v>
      </c>
      <c r="P557" s="302" t="s">
        <v>435</v>
      </c>
      <c r="Q557" s="303" t="s">
        <v>572</v>
      </c>
      <c r="R557" s="286" t="s">
        <v>437</v>
      </c>
      <c r="S557" s="259">
        <v>796</v>
      </c>
      <c r="T557" s="259" t="s">
        <v>438</v>
      </c>
      <c r="U557" s="259">
        <v>610</v>
      </c>
      <c r="V557" s="305">
        <v>3723.2767857142853</v>
      </c>
      <c r="W557" s="306">
        <f t="shared" si="32"/>
        <v>2271198.8392857141</v>
      </c>
      <c r="X557" s="314">
        <f t="shared" si="33"/>
        <v>2543742.7000000002</v>
      </c>
      <c r="Y557" s="323"/>
      <c r="Z557" s="308">
        <v>2014</v>
      </c>
      <c r="AA557" s="259" t="s">
        <v>273</v>
      </c>
      <c r="AB557" s="309"/>
      <c r="AC557" s="310"/>
      <c r="AD557" s="311"/>
      <c r="AE557" s="320"/>
      <c r="AF557" s="320"/>
      <c r="AG557" s="320"/>
      <c r="AH557" s="320"/>
      <c r="AI557" s="320"/>
    </row>
    <row r="558" spans="1:35" s="321" customFormat="1" ht="76.5" x14ac:dyDescent="0.25">
      <c r="A558" s="286" t="s">
        <v>1654</v>
      </c>
      <c r="B558" s="301" t="s">
        <v>18</v>
      </c>
      <c r="C558" s="260" t="s">
        <v>976</v>
      </c>
      <c r="D558" s="262" t="s">
        <v>977</v>
      </c>
      <c r="E558" s="262"/>
      <c r="F558" s="262" t="s">
        <v>977</v>
      </c>
      <c r="G558" s="262"/>
      <c r="H558" s="262" t="s">
        <v>1293</v>
      </c>
      <c r="I558" s="262"/>
      <c r="J558" s="276" t="s">
        <v>19</v>
      </c>
      <c r="K558" s="286">
        <v>45</v>
      </c>
      <c r="L558" s="276">
        <v>230000000</v>
      </c>
      <c r="M558" s="264" t="s">
        <v>20</v>
      </c>
      <c r="N558" s="302" t="s">
        <v>1395</v>
      </c>
      <c r="O558" s="276" t="s">
        <v>434</v>
      </c>
      <c r="P558" s="302" t="s">
        <v>435</v>
      </c>
      <c r="Q558" s="303" t="s">
        <v>572</v>
      </c>
      <c r="R558" s="286" t="s">
        <v>471</v>
      </c>
      <c r="S558" s="259">
        <v>796</v>
      </c>
      <c r="T558" s="259" t="s">
        <v>438</v>
      </c>
      <c r="U558" s="259">
        <v>144</v>
      </c>
      <c r="V558" s="305">
        <v>4775</v>
      </c>
      <c r="W558" s="306">
        <f t="shared" si="32"/>
        <v>687600</v>
      </c>
      <c r="X558" s="314">
        <f t="shared" si="33"/>
        <v>770112.00000000012</v>
      </c>
      <c r="Y558" s="259" t="s">
        <v>473</v>
      </c>
      <c r="Z558" s="308">
        <v>2014</v>
      </c>
      <c r="AA558" s="259" t="s">
        <v>273</v>
      </c>
      <c r="AB558" s="309"/>
      <c r="AC558" s="310"/>
      <c r="AD558" s="311"/>
      <c r="AE558" s="320"/>
      <c r="AF558" s="320"/>
      <c r="AG558" s="320"/>
      <c r="AH558" s="320"/>
      <c r="AI558" s="320"/>
    </row>
    <row r="559" spans="1:35" s="321" customFormat="1" ht="76.5" x14ac:dyDescent="0.25">
      <c r="A559" s="286" t="s">
        <v>1655</v>
      </c>
      <c r="B559" s="301" t="s">
        <v>18</v>
      </c>
      <c r="C559" s="260" t="s">
        <v>976</v>
      </c>
      <c r="D559" s="262" t="s">
        <v>977</v>
      </c>
      <c r="E559" s="262"/>
      <c r="F559" s="262" t="s">
        <v>977</v>
      </c>
      <c r="G559" s="262"/>
      <c r="H559" s="262" t="s">
        <v>1295</v>
      </c>
      <c r="I559" s="312"/>
      <c r="J559" s="313" t="s">
        <v>19</v>
      </c>
      <c r="K559" s="286">
        <v>45</v>
      </c>
      <c r="L559" s="313">
        <v>230000000</v>
      </c>
      <c r="M559" s="264" t="s">
        <v>20</v>
      </c>
      <c r="N559" s="302" t="s">
        <v>1395</v>
      </c>
      <c r="O559" s="313" t="s">
        <v>434</v>
      </c>
      <c r="P559" s="302" t="s">
        <v>435</v>
      </c>
      <c r="Q559" s="303" t="s">
        <v>572</v>
      </c>
      <c r="R559" s="286" t="s">
        <v>471</v>
      </c>
      <c r="S559" s="259">
        <v>796</v>
      </c>
      <c r="T559" s="259" t="s">
        <v>438</v>
      </c>
      <c r="U559" s="259">
        <v>98</v>
      </c>
      <c r="V559" s="312">
        <v>4775</v>
      </c>
      <c r="W559" s="306">
        <f t="shared" si="32"/>
        <v>467950</v>
      </c>
      <c r="X559" s="314">
        <f t="shared" si="33"/>
        <v>524104.00000000006</v>
      </c>
      <c r="Y559" s="259" t="s">
        <v>473</v>
      </c>
      <c r="Z559" s="308">
        <v>2014</v>
      </c>
      <c r="AA559" s="286" t="s">
        <v>273</v>
      </c>
      <c r="AB559" s="309"/>
      <c r="AC559" s="310"/>
      <c r="AD559" s="311"/>
      <c r="AE559" s="320"/>
      <c r="AF559" s="320"/>
      <c r="AG559" s="320"/>
      <c r="AH559" s="320"/>
      <c r="AI559" s="320"/>
    </row>
    <row r="560" spans="1:35" s="321" customFormat="1" ht="140.25" x14ac:dyDescent="0.25">
      <c r="A560" s="286" t="s">
        <v>1656</v>
      </c>
      <c r="B560" s="301" t="s">
        <v>18</v>
      </c>
      <c r="C560" s="260" t="s">
        <v>1297</v>
      </c>
      <c r="D560" s="262" t="s">
        <v>1298</v>
      </c>
      <c r="E560" s="262"/>
      <c r="F560" s="262" t="s">
        <v>1299</v>
      </c>
      <c r="G560" s="262"/>
      <c r="H560" s="262" t="s">
        <v>1657</v>
      </c>
      <c r="I560" s="262"/>
      <c r="J560" s="276" t="s">
        <v>19</v>
      </c>
      <c r="K560" s="286">
        <v>45</v>
      </c>
      <c r="L560" s="276">
        <v>230000000</v>
      </c>
      <c r="M560" s="264" t="s">
        <v>20</v>
      </c>
      <c r="N560" s="302" t="s">
        <v>1395</v>
      </c>
      <c r="O560" s="276" t="s">
        <v>434</v>
      </c>
      <c r="P560" s="302" t="s">
        <v>435</v>
      </c>
      <c r="Q560" s="303" t="s">
        <v>572</v>
      </c>
      <c r="R560" s="302" t="s">
        <v>471</v>
      </c>
      <c r="S560" s="259">
        <v>796</v>
      </c>
      <c r="T560" s="259" t="s">
        <v>438</v>
      </c>
      <c r="U560" s="259">
        <v>1</v>
      </c>
      <c r="V560" s="305">
        <v>8450000</v>
      </c>
      <c r="W560" s="306">
        <f t="shared" si="32"/>
        <v>8450000</v>
      </c>
      <c r="X560" s="314">
        <f t="shared" si="33"/>
        <v>9464000</v>
      </c>
      <c r="Y560" s="259" t="s">
        <v>473</v>
      </c>
      <c r="Z560" s="308">
        <v>2014</v>
      </c>
      <c r="AA560" s="259" t="s">
        <v>285</v>
      </c>
      <c r="AB560" s="309"/>
      <c r="AC560" s="310"/>
      <c r="AD560" s="311"/>
      <c r="AE560" s="320"/>
      <c r="AF560" s="320"/>
      <c r="AG560" s="320"/>
      <c r="AH560" s="320"/>
      <c r="AI560" s="320"/>
    </row>
    <row r="561" spans="1:35" s="321" customFormat="1" ht="140.25" x14ac:dyDescent="0.25">
      <c r="A561" s="286" t="s">
        <v>1658</v>
      </c>
      <c r="B561" s="301" t="s">
        <v>18</v>
      </c>
      <c r="C561" s="260" t="s">
        <v>1297</v>
      </c>
      <c r="D561" s="262" t="s">
        <v>1298</v>
      </c>
      <c r="E561" s="262"/>
      <c r="F561" s="262" t="s">
        <v>1299</v>
      </c>
      <c r="G561" s="262"/>
      <c r="H561" s="262" t="s">
        <v>1302</v>
      </c>
      <c r="I561" s="262"/>
      <c r="J561" s="276" t="s">
        <v>19</v>
      </c>
      <c r="K561" s="286">
        <v>45</v>
      </c>
      <c r="L561" s="276">
        <v>230000000</v>
      </c>
      <c r="M561" s="264" t="s">
        <v>20</v>
      </c>
      <c r="N561" s="302" t="s">
        <v>1395</v>
      </c>
      <c r="O561" s="276" t="s">
        <v>434</v>
      </c>
      <c r="P561" s="302" t="s">
        <v>435</v>
      </c>
      <c r="Q561" s="303" t="s">
        <v>572</v>
      </c>
      <c r="R561" s="302" t="s">
        <v>471</v>
      </c>
      <c r="S561" s="286">
        <v>839</v>
      </c>
      <c r="T561" s="304" t="s">
        <v>472</v>
      </c>
      <c r="U561" s="259">
        <v>1</v>
      </c>
      <c r="V561" s="305">
        <v>5940178.5714285709</v>
      </c>
      <c r="W561" s="306">
        <f t="shared" si="32"/>
        <v>5940178.5714285709</v>
      </c>
      <c r="X561" s="314">
        <f t="shared" si="33"/>
        <v>6653000</v>
      </c>
      <c r="Y561" s="259" t="s">
        <v>473</v>
      </c>
      <c r="Z561" s="308">
        <v>2014</v>
      </c>
      <c r="AA561" s="259" t="s">
        <v>285</v>
      </c>
      <c r="AB561" s="309"/>
      <c r="AC561" s="310"/>
      <c r="AD561" s="311"/>
      <c r="AE561" s="320"/>
      <c r="AF561" s="320"/>
      <c r="AG561" s="320"/>
      <c r="AH561" s="320"/>
      <c r="AI561" s="320"/>
    </row>
    <row r="562" spans="1:35" s="321" customFormat="1" ht="76.5" x14ac:dyDescent="0.25">
      <c r="A562" s="286" t="s">
        <v>1659</v>
      </c>
      <c r="B562" s="301" t="s">
        <v>18</v>
      </c>
      <c r="C562" s="260" t="s">
        <v>1304</v>
      </c>
      <c r="D562" s="262" t="s">
        <v>1305</v>
      </c>
      <c r="E562" s="262"/>
      <c r="F562" s="262" t="s">
        <v>1306</v>
      </c>
      <c r="G562" s="262"/>
      <c r="H562" s="262" t="s">
        <v>1307</v>
      </c>
      <c r="I562" s="262"/>
      <c r="J562" s="276" t="s">
        <v>19</v>
      </c>
      <c r="K562" s="286">
        <v>0</v>
      </c>
      <c r="L562" s="276">
        <v>230000000</v>
      </c>
      <c r="M562" s="264" t="s">
        <v>20</v>
      </c>
      <c r="N562" s="302" t="s">
        <v>1395</v>
      </c>
      <c r="O562" s="276" t="s">
        <v>434</v>
      </c>
      <c r="P562" s="302" t="s">
        <v>435</v>
      </c>
      <c r="Q562" s="303" t="s">
        <v>1660</v>
      </c>
      <c r="R562" s="286" t="s">
        <v>437</v>
      </c>
      <c r="S562" s="259">
        <v>796</v>
      </c>
      <c r="T562" s="259" t="s">
        <v>438</v>
      </c>
      <c r="U562" s="259">
        <v>7300</v>
      </c>
      <c r="V562" s="305">
        <v>470.00000000000006</v>
      </c>
      <c r="W562" s="306">
        <v>3431000.0000000005</v>
      </c>
      <c r="X562" s="314">
        <v>3842720.0000000009</v>
      </c>
      <c r="Y562" s="286"/>
      <c r="Z562" s="308">
        <v>2014</v>
      </c>
      <c r="AA562" s="286" t="s">
        <v>1308</v>
      </c>
      <c r="AB562" s="309"/>
      <c r="AC562" s="310"/>
      <c r="AD562" s="311"/>
      <c r="AE562" s="320"/>
      <c r="AF562" s="320"/>
      <c r="AG562" s="320"/>
      <c r="AH562" s="320"/>
      <c r="AI562" s="320"/>
    </row>
    <row r="563" spans="1:35" s="321" customFormat="1" ht="76.5" x14ac:dyDescent="0.25">
      <c r="A563" s="286" t="s">
        <v>1661</v>
      </c>
      <c r="B563" s="301" t="s">
        <v>18</v>
      </c>
      <c r="C563" s="260" t="s">
        <v>1310</v>
      </c>
      <c r="D563" s="262" t="s">
        <v>1305</v>
      </c>
      <c r="E563" s="262"/>
      <c r="F563" s="262" t="s">
        <v>1311</v>
      </c>
      <c r="G563" s="262"/>
      <c r="H563" s="262" t="s">
        <v>1312</v>
      </c>
      <c r="I563" s="262"/>
      <c r="J563" s="276" t="s">
        <v>19</v>
      </c>
      <c r="K563" s="286">
        <v>0</v>
      </c>
      <c r="L563" s="276">
        <v>230000000</v>
      </c>
      <c r="M563" s="264" t="s">
        <v>20</v>
      </c>
      <c r="N563" s="302" t="s">
        <v>1395</v>
      </c>
      <c r="O563" s="276" t="s">
        <v>434</v>
      </c>
      <c r="P563" s="302" t="s">
        <v>435</v>
      </c>
      <c r="Q563" s="303" t="s">
        <v>1660</v>
      </c>
      <c r="R563" s="286" t="s">
        <v>437</v>
      </c>
      <c r="S563" s="259">
        <v>796</v>
      </c>
      <c r="T563" s="259" t="s">
        <v>438</v>
      </c>
      <c r="U563" s="259">
        <v>7700</v>
      </c>
      <c r="V563" s="305">
        <v>443.99999999999994</v>
      </c>
      <c r="W563" s="306">
        <v>3418799.9999999995</v>
      </c>
      <c r="X563" s="314">
        <v>3829056</v>
      </c>
      <c r="Y563" s="286"/>
      <c r="Z563" s="308">
        <v>2014</v>
      </c>
      <c r="AA563" s="286" t="s">
        <v>1308</v>
      </c>
      <c r="AB563" s="309"/>
      <c r="AC563" s="310"/>
      <c r="AD563" s="311"/>
      <c r="AE563" s="320"/>
      <c r="AF563" s="320"/>
      <c r="AG563" s="320"/>
      <c r="AH563" s="320"/>
      <c r="AI563" s="320"/>
    </row>
    <row r="564" spans="1:35" s="321" customFormat="1" ht="76.5" x14ac:dyDescent="0.25">
      <c r="A564" s="286" t="s">
        <v>1662</v>
      </c>
      <c r="B564" s="301" t="s">
        <v>18</v>
      </c>
      <c r="C564" s="260" t="s">
        <v>1314</v>
      </c>
      <c r="D564" s="262" t="s">
        <v>1305</v>
      </c>
      <c r="E564" s="262"/>
      <c r="F564" s="262" t="s">
        <v>1315</v>
      </c>
      <c r="G564" s="262"/>
      <c r="H564" s="262" t="s">
        <v>1316</v>
      </c>
      <c r="I564" s="262"/>
      <c r="J564" s="276" t="s">
        <v>19</v>
      </c>
      <c r="K564" s="286">
        <v>0</v>
      </c>
      <c r="L564" s="276">
        <v>230000000</v>
      </c>
      <c r="M564" s="264" t="s">
        <v>20</v>
      </c>
      <c r="N564" s="302" t="s">
        <v>1395</v>
      </c>
      <c r="O564" s="276" t="s">
        <v>434</v>
      </c>
      <c r="P564" s="302" t="s">
        <v>435</v>
      </c>
      <c r="Q564" s="303" t="s">
        <v>1660</v>
      </c>
      <c r="R564" s="286" t="s">
        <v>437</v>
      </c>
      <c r="S564" s="259">
        <v>796</v>
      </c>
      <c r="T564" s="259" t="s">
        <v>438</v>
      </c>
      <c r="U564" s="259">
        <v>7800</v>
      </c>
      <c r="V564" s="305">
        <v>473.21428571428567</v>
      </c>
      <c r="W564" s="306">
        <v>3691071.4285714282</v>
      </c>
      <c r="X564" s="314">
        <v>4134000</v>
      </c>
      <c r="Y564" s="286"/>
      <c r="Z564" s="308">
        <v>2014</v>
      </c>
      <c r="AA564" s="286" t="s">
        <v>1308</v>
      </c>
      <c r="AB564" s="309"/>
      <c r="AC564" s="310"/>
      <c r="AD564" s="311"/>
      <c r="AE564" s="320"/>
      <c r="AF564" s="320"/>
      <c r="AG564" s="320"/>
      <c r="AH564" s="320"/>
      <c r="AI564" s="320"/>
    </row>
    <row r="565" spans="1:35" s="321" customFormat="1" ht="76.5" x14ac:dyDescent="0.25">
      <c r="A565" s="286" t="s">
        <v>1663</v>
      </c>
      <c r="B565" s="301" t="s">
        <v>18</v>
      </c>
      <c r="C565" s="260" t="s">
        <v>1314</v>
      </c>
      <c r="D565" s="262" t="s">
        <v>1305</v>
      </c>
      <c r="E565" s="262"/>
      <c r="F565" s="262" t="s">
        <v>1315</v>
      </c>
      <c r="G565" s="262"/>
      <c r="H565" s="262" t="s">
        <v>1318</v>
      </c>
      <c r="I565" s="262"/>
      <c r="J565" s="276" t="s">
        <v>19</v>
      </c>
      <c r="K565" s="286">
        <v>0</v>
      </c>
      <c r="L565" s="276">
        <v>230000000</v>
      </c>
      <c r="M565" s="264" t="s">
        <v>20</v>
      </c>
      <c r="N565" s="302" t="s">
        <v>1395</v>
      </c>
      <c r="O565" s="276" t="s">
        <v>434</v>
      </c>
      <c r="P565" s="302" t="s">
        <v>435</v>
      </c>
      <c r="Q565" s="303" t="s">
        <v>1660</v>
      </c>
      <c r="R565" s="286" t="s">
        <v>437</v>
      </c>
      <c r="S565" s="259">
        <v>796</v>
      </c>
      <c r="T565" s="259" t="s">
        <v>438</v>
      </c>
      <c r="U565" s="259">
        <v>4300</v>
      </c>
      <c r="V565" s="305">
        <v>499.99999999999994</v>
      </c>
      <c r="W565" s="306">
        <v>2149999.9999999995</v>
      </c>
      <c r="X565" s="314">
        <v>2407999.9999999995</v>
      </c>
      <c r="Y565" s="286"/>
      <c r="Z565" s="308">
        <v>2014</v>
      </c>
      <c r="AA565" s="286" t="s">
        <v>1308</v>
      </c>
      <c r="AB565" s="309"/>
      <c r="AC565" s="310"/>
      <c r="AD565" s="311"/>
      <c r="AE565" s="320"/>
      <c r="AF565" s="320"/>
      <c r="AG565" s="320"/>
      <c r="AH565" s="320"/>
      <c r="AI565" s="320"/>
    </row>
    <row r="566" spans="1:35" s="321" customFormat="1" ht="76.5" x14ac:dyDescent="0.25">
      <c r="A566" s="286" t="s">
        <v>1664</v>
      </c>
      <c r="B566" s="301" t="s">
        <v>18</v>
      </c>
      <c r="C566" s="260" t="s">
        <v>1304</v>
      </c>
      <c r="D566" s="262" t="s">
        <v>1305</v>
      </c>
      <c r="E566" s="262"/>
      <c r="F566" s="262" t="s">
        <v>1306</v>
      </c>
      <c r="G566" s="262"/>
      <c r="H566" s="262" t="s">
        <v>1320</v>
      </c>
      <c r="I566" s="262"/>
      <c r="J566" s="276" t="s">
        <v>19</v>
      </c>
      <c r="K566" s="286">
        <v>0</v>
      </c>
      <c r="L566" s="276">
        <v>230000000</v>
      </c>
      <c r="M566" s="264" t="s">
        <v>20</v>
      </c>
      <c r="N566" s="302" t="s">
        <v>1395</v>
      </c>
      <c r="O566" s="276" t="s">
        <v>434</v>
      </c>
      <c r="P566" s="302" t="s">
        <v>435</v>
      </c>
      <c r="Q566" s="303" t="s">
        <v>1660</v>
      </c>
      <c r="R566" s="286" t="s">
        <v>437</v>
      </c>
      <c r="S566" s="259">
        <v>796</v>
      </c>
      <c r="T566" s="259" t="s">
        <v>438</v>
      </c>
      <c r="U566" s="259">
        <v>2710</v>
      </c>
      <c r="V566" s="305">
        <v>446.99999999999994</v>
      </c>
      <c r="W566" s="306">
        <v>1211369.9999999998</v>
      </c>
      <c r="X566" s="314">
        <v>1356734.4</v>
      </c>
      <c r="Y566" s="286"/>
      <c r="Z566" s="308">
        <v>2014</v>
      </c>
      <c r="AA566" s="286" t="s">
        <v>1308</v>
      </c>
      <c r="AB566" s="309"/>
      <c r="AC566" s="310"/>
      <c r="AD566" s="311"/>
      <c r="AE566" s="320"/>
      <c r="AF566" s="320"/>
      <c r="AG566" s="320"/>
      <c r="AH566" s="320"/>
      <c r="AI566" s="320"/>
    </row>
    <row r="567" spans="1:35" s="321" customFormat="1" ht="76.5" x14ac:dyDescent="0.25">
      <c r="A567" s="286" t="s">
        <v>1665</v>
      </c>
      <c r="B567" s="301" t="s">
        <v>18</v>
      </c>
      <c r="C567" s="260" t="s">
        <v>1322</v>
      </c>
      <c r="D567" s="262" t="s">
        <v>1323</v>
      </c>
      <c r="E567" s="262"/>
      <c r="F567" s="262" t="s">
        <v>1324</v>
      </c>
      <c r="G567" s="262"/>
      <c r="H567" s="262" t="s">
        <v>1325</v>
      </c>
      <c r="I567" s="312"/>
      <c r="J567" s="313" t="s">
        <v>19</v>
      </c>
      <c r="K567" s="286">
        <v>0</v>
      </c>
      <c r="L567" s="313">
        <v>230000000</v>
      </c>
      <c r="M567" s="264" t="s">
        <v>20</v>
      </c>
      <c r="N567" s="302" t="s">
        <v>1395</v>
      </c>
      <c r="O567" s="313" t="s">
        <v>434</v>
      </c>
      <c r="P567" s="302" t="s">
        <v>435</v>
      </c>
      <c r="Q567" s="303" t="s">
        <v>1660</v>
      </c>
      <c r="R567" s="286" t="s">
        <v>437</v>
      </c>
      <c r="S567" s="259">
        <v>796</v>
      </c>
      <c r="T567" s="259" t="s">
        <v>438</v>
      </c>
      <c r="U567" s="259">
        <v>240</v>
      </c>
      <c r="V567" s="312">
        <v>487.49999999999994</v>
      </c>
      <c r="W567" s="306">
        <v>116999.99999999999</v>
      </c>
      <c r="X567" s="314">
        <v>131040</v>
      </c>
      <c r="Y567" s="286"/>
      <c r="Z567" s="308">
        <v>2014</v>
      </c>
      <c r="AA567" s="286" t="s">
        <v>1308</v>
      </c>
      <c r="AB567" s="309"/>
      <c r="AC567" s="310"/>
      <c r="AD567" s="311"/>
      <c r="AE567" s="320"/>
      <c r="AF567" s="320"/>
      <c r="AG567" s="320"/>
      <c r="AH567" s="320"/>
      <c r="AI567" s="320"/>
    </row>
    <row r="568" spans="1:35" s="321" customFormat="1" ht="76.5" x14ac:dyDescent="0.25">
      <c r="A568" s="286" t="s">
        <v>1666</v>
      </c>
      <c r="B568" s="301" t="s">
        <v>18</v>
      </c>
      <c r="C568" s="260" t="s">
        <v>1322</v>
      </c>
      <c r="D568" s="262" t="s">
        <v>1323</v>
      </c>
      <c r="E568" s="262"/>
      <c r="F568" s="262" t="s">
        <v>1324</v>
      </c>
      <c r="G568" s="262"/>
      <c r="H568" s="262" t="s">
        <v>1327</v>
      </c>
      <c r="I568" s="312"/>
      <c r="J568" s="313" t="s">
        <v>19</v>
      </c>
      <c r="K568" s="286">
        <v>0</v>
      </c>
      <c r="L568" s="313">
        <v>230000000</v>
      </c>
      <c r="M568" s="264" t="s">
        <v>20</v>
      </c>
      <c r="N568" s="302" t="s">
        <v>1395</v>
      </c>
      <c r="O568" s="313" t="s">
        <v>434</v>
      </c>
      <c r="P568" s="302" t="s">
        <v>435</v>
      </c>
      <c r="Q568" s="303" t="s">
        <v>1660</v>
      </c>
      <c r="R568" s="286" t="s">
        <v>437</v>
      </c>
      <c r="S568" s="259">
        <v>796</v>
      </c>
      <c r="T568" s="259" t="s">
        <v>438</v>
      </c>
      <c r="U568" s="259">
        <v>40</v>
      </c>
      <c r="V568" s="312">
        <v>538.39285714285711</v>
      </c>
      <c r="W568" s="306">
        <v>21535.714285714283</v>
      </c>
      <c r="X568" s="314">
        <v>24120</v>
      </c>
      <c r="Y568" s="286"/>
      <c r="Z568" s="308">
        <v>2014</v>
      </c>
      <c r="AA568" s="286" t="s">
        <v>1308</v>
      </c>
      <c r="AB568" s="309"/>
      <c r="AC568" s="310"/>
      <c r="AD568" s="311"/>
      <c r="AE568" s="320"/>
      <c r="AF568" s="320"/>
      <c r="AG568" s="320"/>
      <c r="AH568" s="320"/>
      <c r="AI568" s="320"/>
    </row>
    <row r="569" spans="1:35" s="321" customFormat="1" ht="76.5" x14ac:dyDescent="0.25">
      <c r="A569" s="286" t="s">
        <v>1667</v>
      </c>
      <c r="B569" s="301" t="s">
        <v>18</v>
      </c>
      <c r="C569" s="260" t="s">
        <v>1322</v>
      </c>
      <c r="D569" s="262" t="s">
        <v>1323</v>
      </c>
      <c r="E569" s="262"/>
      <c r="F569" s="262" t="s">
        <v>1324</v>
      </c>
      <c r="G569" s="262"/>
      <c r="H569" s="262" t="s">
        <v>1329</v>
      </c>
      <c r="I569" s="262"/>
      <c r="J569" s="276" t="s">
        <v>19</v>
      </c>
      <c r="K569" s="286">
        <v>0</v>
      </c>
      <c r="L569" s="276">
        <v>230000000</v>
      </c>
      <c r="M569" s="264" t="s">
        <v>20</v>
      </c>
      <c r="N569" s="302" t="s">
        <v>1395</v>
      </c>
      <c r="O569" s="276" t="s">
        <v>434</v>
      </c>
      <c r="P569" s="302" t="s">
        <v>435</v>
      </c>
      <c r="Q569" s="303" t="s">
        <v>1660</v>
      </c>
      <c r="R569" s="286" t="s">
        <v>437</v>
      </c>
      <c r="S569" s="259">
        <v>796</v>
      </c>
      <c r="T569" s="259" t="s">
        <v>438</v>
      </c>
      <c r="U569" s="259">
        <v>40</v>
      </c>
      <c r="V569" s="305">
        <v>430</v>
      </c>
      <c r="W569" s="306">
        <v>17200</v>
      </c>
      <c r="X569" s="314">
        <v>19264.000000000004</v>
      </c>
      <c r="Y569" s="286"/>
      <c r="Z569" s="308">
        <v>2014</v>
      </c>
      <c r="AA569" s="286" t="s">
        <v>1308</v>
      </c>
      <c r="AB569" s="309"/>
      <c r="AC569" s="310"/>
      <c r="AD569" s="311"/>
      <c r="AE569" s="320"/>
      <c r="AF569" s="320"/>
      <c r="AG569" s="320"/>
      <c r="AH569" s="320"/>
      <c r="AI569" s="320"/>
    </row>
    <row r="570" spans="1:35" s="321" customFormat="1" ht="76.5" x14ac:dyDescent="0.25">
      <c r="A570" s="286" t="s">
        <v>1668</v>
      </c>
      <c r="B570" s="301" t="s">
        <v>18</v>
      </c>
      <c r="C570" s="260" t="s">
        <v>1304</v>
      </c>
      <c r="D570" s="262" t="s">
        <v>1305</v>
      </c>
      <c r="E570" s="262"/>
      <c r="F570" s="262" t="s">
        <v>1306</v>
      </c>
      <c r="G570" s="262"/>
      <c r="H570" s="262" t="s">
        <v>1331</v>
      </c>
      <c r="I570" s="262"/>
      <c r="J570" s="276" t="s">
        <v>19</v>
      </c>
      <c r="K570" s="286">
        <v>0</v>
      </c>
      <c r="L570" s="276">
        <v>230000000</v>
      </c>
      <c r="M570" s="264" t="s">
        <v>20</v>
      </c>
      <c r="N570" s="302" t="s">
        <v>1395</v>
      </c>
      <c r="O570" s="276" t="s">
        <v>434</v>
      </c>
      <c r="P570" s="302" t="s">
        <v>435</v>
      </c>
      <c r="Q570" s="303" t="s">
        <v>1660</v>
      </c>
      <c r="R570" s="286" t="s">
        <v>437</v>
      </c>
      <c r="S570" s="259">
        <v>796</v>
      </c>
      <c r="T570" s="259" t="s">
        <v>438</v>
      </c>
      <c r="U570" s="259">
        <v>100</v>
      </c>
      <c r="V570" s="305">
        <v>446.42857142857139</v>
      </c>
      <c r="W570" s="306">
        <v>44642.857142857138</v>
      </c>
      <c r="X570" s="314">
        <v>50000</v>
      </c>
      <c r="Y570" s="286"/>
      <c r="Z570" s="308">
        <v>2014</v>
      </c>
      <c r="AA570" s="286" t="s">
        <v>1308</v>
      </c>
      <c r="AB570" s="309"/>
      <c r="AC570" s="310"/>
      <c r="AD570" s="311"/>
      <c r="AE570" s="320"/>
      <c r="AF570" s="320"/>
      <c r="AG570" s="320"/>
      <c r="AH570" s="320"/>
      <c r="AI570" s="320"/>
    </row>
    <row r="571" spans="1:35" s="321" customFormat="1" ht="76.5" x14ac:dyDescent="0.25">
      <c r="A571" s="286" t="s">
        <v>1669</v>
      </c>
      <c r="B571" s="301" t="s">
        <v>18</v>
      </c>
      <c r="C571" s="260" t="s">
        <v>635</v>
      </c>
      <c r="D571" s="262" t="s">
        <v>636</v>
      </c>
      <c r="E571" s="262"/>
      <c r="F571" s="262" t="s">
        <v>637</v>
      </c>
      <c r="G571" s="262"/>
      <c r="H571" s="262" t="s">
        <v>638</v>
      </c>
      <c r="I571" s="262"/>
      <c r="J571" s="276" t="s">
        <v>23</v>
      </c>
      <c r="K571" s="286">
        <v>0</v>
      </c>
      <c r="L571" s="276">
        <v>230000000</v>
      </c>
      <c r="M571" s="264" t="s">
        <v>20</v>
      </c>
      <c r="N571" s="302" t="s">
        <v>22</v>
      </c>
      <c r="O571" s="276" t="s">
        <v>434</v>
      </c>
      <c r="P571" s="302" t="s">
        <v>435</v>
      </c>
      <c r="Q571" s="303" t="s">
        <v>639</v>
      </c>
      <c r="R571" s="286" t="s">
        <v>437</v>
      </c>
      <c r="S571" s="259">
        <v>796</v>
      </c>
      <c r="T571" s="259" t="s">
        <v>438</v>
      </c>
      <c r="U571" s="259">
        <v>7</v>
      </c>
      <c r="V571" s="305">
        <v>119767.85714285713</v>
      </c>
      <c r="W571" s="306">
        <v>838374.99999999988</v>
      </c>
      <c r="X571" s="314">
        <v>938980</v>
      </c>
      <c r="Y571" s="323"/>
      <c r="Z571" s="308">
        <v>2014</v>
      </c>
      <c r="AA571" s="259" t="s">
        <v>285</v>
      </c>
      <c r="AB571" s="309"/>
      <c r="AC571" s="310"/>
      <c r="AD571" s="311"/>
      <c r="AE571" s="320"/>
      <c r="AF571" s="320"/>
      <c r="AG571" s="317"/>
      <c r="AH571" s="320"/>
      <c r="AI571" s="320"/>
    </row>
    <row r="572" spans="1:35" s="321" customFormat="1" ht="76.5" x14ac:dyDescent="0.25">
      <c r="A572" s="286" t="s">
        <v>1670</v>
      </c>
      <c r="B572" s="301" t="s">
        <v>18</v>
      </c>
      <c r="C572" s="260" t="s">
        <v>1333</v>
      </c>
      <c r="D572" s="262" t="s">
        <v>1334</v>
      </c>
      <c r="E572" s="262"/>
      <c r="F572" s="262" t="s">
        <v>1335</v>
      </c>
      <c r="G572" s="262"/>
      <c r="H572" s="262" t="s">
        <v>1336</v>
      </c>
      <c r="I572" s="262"/>
      <c r="J572" s="276" t="s">
        <v>24</v>
      </c>
      <c r="K572" s="286">
        <v>0</v>
      </c>
      <c r="L572" s="276">
        <v>230000000</v>
      </c>
      <c r="M572" s="264" t="s">
        <v>20</v>
      </c>
      <c r="N572" s="302" t="s">
        <v>22</v>
      </c>
      <c r="O572" s="276" t="s">
        <v>434</v>
      </c>
      <c r="P572" s="302" t="s">
        <v>435</v>
      </c>
      <c r="Q572" s="303" t="s">
        <v>578</v>
      </c>
      <c r="R572" s="286" t="s">
        <v>437</v>
      </c>
      <c r="S572" s="259">
        <v>796</v>
      </c>
      <c r="T572" s="259" t="s">
        <v>438</v>
      </c>
      <c r="U572" s="259">
        <v>2</v>
      </c>
      <c r="V572" s="305">
        <v>62499.999999999993</v>
      </c>
      <c r="W572" s="306">
        <f t="shared" ref="W572:W584" si="34">V572*U572</f>
        <v>124999.99999999999</v>
      </c>
      <c r="X572" s="314">
        <f t="shared" ref="X572:X581" si="35">W572*1.12</f>
        <v>140000</v>
      </c>
      <c r="Y572" s="323"/>
      <c r="Z572" s="308">
        <v>2014</v>
      </c>
      <c r="AA572" s="259" t="s">
        <v>285</v>
      </c>
      <c r="AB572" s="309"/>
      <c r="AC572" s="310"/>
      <c r="AD572" s="311"/>
      <c r="AE572" s="320"/>
      <c r="AF572" s="320"/>
      <c r="AG572" s="320"/>
      <c r="AH572" s="320"/>
      <c r="AI572" s="320"/>
    </row>
    <row r="573" spans="1:35" s="321" customFormat="1" ht="191.25" x14ac:dyDescent="0.25">
      <c r="A573" s="286" t="s">
        <v>1671</v>
      </c>
      <c r="B573" s="301" t="s">
        <v>18</v>
      </c>
      <c r="C573" s="262" t="s">
        <v>1338</v>
      </c>
      <c r="D573" s="262" t="s">
        <v>1339</v>
      </c>
      <c r="E573" s="262"/>
      <c r="F573" s="262" t="s">
        <v>1340</v>
      </c>
      <c r="G573" s="262"/>
      <c r="H573" s="262" t="s">
        <v>1341</v>
      </c>
      <c r="I573" s="262"/>
      <c r="J573" s="276" t="s">
        <v>19</v>
      </c>
      <c r="K573" s="286">
        <v>0</v>
      </c>
      <c r="L573" s="276">
        <v>230000000</v>
      </c>
      <c r="M573" s="264" t="s">
        <v>20</v>
      </c>
      <c r="N573" s="302" t="s">
        <v>22</v>
      </c>
      <c r="O573" s="276" t="s">
        <v>434</v>
      </c>
      <c r="P573" s="302" t="s">
        <v>435</v>
      </c>
      <c r="Q573" s="303" t="s">
        <v>436</v>
      </c>
      <c r="R573" s="302" t="s">
        <v>471</v>
      </c>
      <c r="S573" s="259">
        <v>796</v>
      </c>
      <c r="T573" s="259" t="s">
        <v>438</v>
      </c>
      <c r="U573" s="259">
        <v>2</v>
      </c>
      <c r="V573" s="305">
        <v>15985357.142857142</v>
      </c>
      <c r="W573" s="306">
        <f t="shared" si="34"/>
        <v>31970714.285714284</v>
      </c>
      <c r="X573" s="314">
        <f t="shared" si="35"/>
        <v>35807200</v>
      </c>
      <c r="Y573" s="259" t="s">
        <v>473</v>
      </c>
      <c r="Z573" s="308">
        <v>2014</v>
      </c>
      <c r="AA573" s="286" t="s">
        <v>1342</v>
      </c>
      <c r="AB573" s="309"/>
      <c r="AC573" s="310"/>
      <c r="AD573" s="311"/>
      <c r="AE573" s="320"/>
      <c r="AF573" s="320"/>
      <c r="AG573" s="317"/>
      <c r="AH573" s="320"/>
      <c r="AI573" s="320"/>
    </row>
    <row r="574" spans="1:35" s="321" customFormat="1" ht="76.5" x14ac:dyDescent="0.25">
      <c r="A574" s="286" t="s">
        <v>1672</v>
      </c>
      <c r="B574" s="301" t="s">
        <v>18</v>
      </c>
      <c r="C574" s="260" t="s">
        <v>1344</v>
      </c>
      <c r="D574" s="262" t="s">
        <v>1345</v>
      </c>
      <c r="E574" s="262"/>
      <c r="F574" s="262" t="s">
        <v>1346</v>
      </c>
      <c r="G574" s="262"/>
      <c r="H574" s="262" t="s">
        <v>1673</v>
      </c>
      <c r="I574" s="262"/>
      <c r="J574" s="276" t="s">
        <v>19</v>
      </c>
      <c r="K574" s="286">
        <v>0</v>
      </c>
      <c r="L574" s="276">
        <v>230000000</v>
      </c>
      <c r="M574" s="264" t="s">
        <v>20</v>
      </c>
      <c r="N574" s="302" t="s">
        <v>1395</v>
      </c>
      <c r="O574" s="276" t="s">
        <v>434</v>
      </c>
      <c r="P574" s="302" t="s">
        <v>435</v>
      </c>
      <c r="Q574" s="303" t="s">
        <v>436</v>
      </c>
      <c r="R574" s="286" t="s">
        <v>437</v>
      </c>
      <c r="S574" s="259">
        <v>796</v>
      </c>
      <c r="T574" s="259" t="s">
        <v>438</v>
      </c>
      <c r="U574" s="259">
        <v>2</v>
      </c>
      <c r="V574" s="305">
        <v>23799999.999999996</v>
      </c>
      <c r="W574" s="306">
        <f t="shared" si="34"/>
        <v>47599999.999999993</v>
      </c>
      <c r="X574" s="314">
        <f t="shared" si="35"/>
        <v>53312000</v>
      </c>
      <c r="Y574" s="323"/>
      <c r="Z574" s="308">
        <v>2014</v>
      </c>
      <c r="AA574" s="259" t="s">
        <v>285</v>
      </c>
      <c r="AB574" s="309"/>
      <c r="AC574" s="310"/>
      <c r="AD574" s="311"/>
      <c r="AE574" s="320"/>
      <c r="AF574" s="320"/>
      <c r="AG574" s="317"/>
      <c r="AH574" s="320"/>
      <c r="AI574" s="320"/>
    </row>
    <row r="575" spans="1:35" s="321" customFormat="1" ht="76.5" x14ac:dyDescent="0.25">
      <c r="A575" s="286" t="s">
        <v>1674</v>
      </c>
      <c r="B575" s="301" t="s">
        <v>18</v>
      </c>
      <c r="C575" s="260" t="s">
        <v>1349</v>
      </c>
      <c r="D575" s="262" t="s">
        <v>1350</v>
      </c>
      <c r="E575" s="262"/>
      <c r="F575" s="262" t="s">
        <v>1351</v>
      </c>
      <c r="G575" s="262"/>
      <c r="H575" s="262" t="s">
        <v>1352</v>
      </c>
      <c r="I575" s="312"/>
      <c r="J575" s="313" t="s">
        <v>24</v>
      </c>
      <c r="K575" s="286">
        <v>45</v>
      </c>
      <c r="L575" s="313">
        <v>230000000</v>
      </c>
      <c r="M575" s="264" t="s">
        <v>20</v>
      </c>
      <c r="N575" s="302" t="s">
        <v>22</v>
      </c>
      <c r="O575" s="313" t="s">
        <v>434</v>
      </c>
      <c r="P575" s="302" t="s">
        <v>435</v>
      </c>
      <c r="Q575" s="303" t="s">
        <v>436</v>
      </c>
      <c r="R575" s="302" t="s">
        <v>471</v>
      </c>
      <c r="S575" s="259">
        <v>796</v>
      </c>
      <c r="T575" s="259" t="s">
        <v>438</v>
      </c>
      <c r="U575" s="259">
        <v>3</v>
      </c>
      <c r="V575" s="312">
        <v>17300000</v>
      </c>
      <c r="W575" s="306">
        <f t="shared" si="34"/>
        <v>51900000</v>
      </c>
      <c r="X575" s="314">
        <f t="shared" si="35"/>
        <v>58128000.000000007</v>
      </c>
      <c r="Y575" s="286" t="s">
        <v>473</v>
      </c>
      <c r="Z575" s="308">
        <v>2014</v>
      </c>
      <c r="AA575" s="286" t="s">
        <v>1342</v>
      </c>
      <c r="AB575" s="309"/>
      <c r="AC575" s="310"/>
      <c r="AD575" s="311"/>
      <c r="AE575" s="320"/>
      <c r="AF575" s="320"/>
      <c r="AG575" s="320"/>
      <c r="AH575" s="320"/>
      <c r="AI575" s="320"/>
    </row>
    <row r="576" spans="1:35" s="321" customFormat="1" ht="102" x14ac:dyDescent="0.25">
      <c r="A576" s="286" t="s">
        <v>1675</v>
      </c>
      <c r="B576" s="301" t="s">
        <v>18</v>
      </c>
      <c r="C576" s="260" t="s">
        <v>1354</v>
      </c>
      <c r="D576" s="262" t="s">
        <v>1355</v>
      </c>
      <c r="E576" s="262"/>
      <c r="F576" s="262" t="s">
        <v>1356</v>
      </c>
      <c r="G576" s="262"/>
      <c r="H576" s="262" t="s">
        <v>1357</v>
      </c>
      <c r="I576" s="262"/>
      <c r="J576" s="276" t="s">
        <v>24</v>
      </c>
      <c r="K576" s="286">
        <v>45</v>
      </c>
      <c r="L576" s="276">
        <v>230000000</v>
      </c>
      <c r="M576" s="264" t="s">
        <v>20</v>
      </c>
      <c r="N576" s="302" t="s">
        <v>22</v>
      </c>
      <c r="O576" s="276" t="s">
        <v>434</v>
      </c>
      <c r="P576" s="302" t="s">
        <v>435</v>
      </c>
      <c r="Q576" s="303" t="s">
        <v>572</v>
      </c>
      <c r="R576" s="302" t="s">
        <v>471</v>
      </c>
      <c r="S576" s="259">
        <v>796</v>
      </c>
      <c r="T576" s="259" t="s">
        <v>438</v>
      </c>
      <c r="U576" s="259">
        <v>2</v>
      </c>
      <c r="V576" s="305">
        <v>13389999.999999998</v>
      </c>
      <c r="W576" s="306">
        <f t="shared" si="34"/>
        <v>26779999.999999996</v>
      </c>
      <c r="X576" s="314">
        <f t="shared" si="35"/>
        <v>29993600</v>
      </c>
      <c r="Y576" s="286" t="s">
        <v>473</v>
      </c>
      <c r="Z576" s="308">
        <v>2014</v>
      </c>
      <c r="AA576" s="259" t="s">
        <v>1358</v>
      </c>
      <c r="AB576" s="309"/>
      <c r="AC576" s="310"/>
      <c r="AD576" s="311"/>
      <c r="AE576" s="320"/>
      <c r="AF576" s="320"/>
      <c r="AG576" s="320"/>
      <c r="AH576" s="320"/>
      <c r="AI576" s="320"/>
    </row>
    <row r="577" spans="1:48" s="321" customFormat="1" ht="76.5" x14ac:dyDescent="0.25">
      <c r="A577" s="286" t="s">
        <v>1676</v>
      </c>
      <c r="B577" s="301" t="s">
        <v>18</v>
      </c>
      <c r="C577" s="260" t="s">
        <v>1360</v>
      </c>
      <c r="D577" s="262" t="s">
        <v>1361</v>
      </c>
      <c r="E577" s="262"/>
      <c r="F577" s="262" t="s">
        <v>1362</v>
      </c>
      <c r="G577" s="262"/>
      <c r="H577" s="262" t="s">
        <v>1363</v>
      </c>
      <c r="I577" s="262"/>
      <c r="J577" s="276" t="s">
        <v>19</v>
      </c>
      <c r="K577" s="286">
        <v>45</v>
      </c>
      <c r="L577" s="276">
        <v>230000000</v>
      </c>
      <c r="M577" s="264" t="s">
        <v>20</v>
      </c>
      <c r="N577" s="302" t="s">
        <v>22</v>
      </c>
      <c r="O577" s="276" t="s">
        <v>434</v>
      </c>
      <c r="P577" s="302" t="s">
        <v>435</v>
      </c>
      <c r="Q577" s="303" t="s">
        <v>572</v>
      </c>
      <c r="R577" s="302" t="s">
        <v>471</v>
      </c>
      <c r="S577" s="259">
        <v>796</v>
      </c>
      <c r="T577" s="259" t="s">
        <v>438</v>
      </c>
      <c r="U577" s="259">
        <v>12</v>
      </c>
      <c r="V577" s="305">
        <v>7019.9999999999991</v>
      </c>
      <c r="W577" s="306">
        <f t="shared" si="34"/>
        <v>84239.999999999985</v>
      </c>
      <c r="X577" s="314">
        <f t="shared" si="35"/>
        <v>94348.799999999988</v>
      </c>
      <c r="Y577" s="286" t="s">
        <v>473</v>
      </c>
      <c r="Z577" s="308">
        <v>2014</v>
      </c>
      <c r="AA577" s="259" t="s">
        <v>285</v>
      </c>
      <c r="AB577" s="309"/>
      <c r="AC577" s="310"/>
      <c r="AD577" s="311"/>
      <c r="AE577" s="320"/>
      <c r="AF577" s="320"/>
      <c r="AG577" s="317"/>
      <c r="AH577" s="320"/>
      <c r="AI577" s="320"/>
    </row>
    <row r="578" spans="1:48" s="321" customFormat="1" ht="76.5" x14ac:dyDescent="0.25">
      <c r="A578" s="286" t="s">
        <v>1677</v>
      </c>
      <c r="B578" s="301" t="s">
        <v>18</v>
      </c>
      <c r="C578" s="260" t="s">
        <v>1365</v>
      </c>
      <c r="D578" s="262" t="s">
        <v>1361</v>
      </c>
      <c r="E578" s="262"/>
      <c r="F578" s="262" t="s">
        <v>1366</v>
      </c>
      <c r="G578" s="262"/>
      <c r="H578" s="262" t="s">
        <v>1367</v>
      </c>
      <c r="I578" s="262"/>
      <c r="J578" s="276" t="s">
        <v>19</v>
      </c>
      <c r="K578" s="326">
        <v>92</v>
      </c>
      <c r="L578" s="276">
        <v>230000000</v>
      </c>
      <c r="M578" s="264" t="s">
        <v>20</v>
      </c>
      <c r="N578" s="302" t="s">
        <v>22</v>
      </c>
      <c r="O578" s="276" t="s">
        <v>434</v>
      </c>
      <c r="P578" s="302" t="s">
        <v>435</v>
      </c>
      <c r="Q578" s="303" t="s">
        <v>572</v>
      </c>
      <c r="R578" s="302" t="s">
        <v>471</v>
      </c>
      <c r="S578" s="259">
        <v>796</v>
      </c>
      <c r="T578" s="259" t="s">
        <v>438</v>
      </c>
      <c r="U578" s="259">
        <v>102</v>
      </c>
      <c r="V578" s="305">
        <v>7200</v>
      </c>
      <c r="W578" s="306">
        <f t="shared" si="34"/>
        <v>734400</v>
      </c>
      <c r="X578" s="314">
        <f t="shared" si="35"/>
        <v>822528.00000000012</v>
      </c>
      <c r="Y578" s="286" t="s">
        <v>473</v>
      </c>
      <c r="Z578" s="308">
        <v>2014</v>
      </c>
      <c r="AA578" s="259" t="s">
        <v>285</v>
      </c>
      <c r="AB578" s="309"/>
      <c r="AC578" s="310"/>
      <c r="AD578" s="311"/>
      <c r="AE578" s="320"/>
      <c r="AF578" s="320"/>
      <c r="AG578" s="317"/>
      <c r="AH578" s="320"/>
      <c r="AI578" s="320"/>
    </row>
    <row r="579" spans="1:48" s="321" customFormat="1" ht="76.5" x14ac:dyDescent="0.25">
      <c r="A579" s="286" t="s">
        <v>1678</v>
      </c>
      <c r="B579" s="301" t="s">
        <v>18</v>
      </c>
      <c r="C579" s="260" t="s">
        <v>1369</v>
      </c>
      <c r="D579" s="262" t="s">
        <v>1361</v>
      </c>
      <c r="E579" s="262"/>
      <c r="F579" s="262" t="s">
        <v>1370</v>
      </c>
      <c r="G579" s="262"/>
      <c r="H579" s="262" t="s">
        <v>1371</v>
      </c>
      <c r="I579" s="262"/>
      <c r="J579" s="276" t="s">
        <v>19</v>
      </c>
      <c r="K579" s="326">
        <v>92</v>
      </c>
      <c r="L579" s="276">
        <v>230000000</v>
      </c>
      <c r="M579" s="264" t="s">
        <v>20</v>
      </c>
      <c r="N579" s="302" t="s">
        <v>22</v>
      </c>
      <c r="O579" s="276" t="s">
        <v>434</v>
      </c>
      <c r="P579" s="302" t="s">
        <v>435</v>
      </c>
      <c r="Q579" s="303" t="s">
        <v>572</v>
      </c>
      <c r="R579" s="302" t="s">
        <v>471</v>
      </c>
      <c r="S579" s="259">
        <v>796</v>
      </c>
      <c r="T579" s="259" t="s">
        <v>438</v>
      </c>
      <c r="U579" s="259">
        <v>93</v>
      </c>
      <c r="V579" s="305">
        <v>9360</v>
      </c>
      <c r="W579" s="306">
        <f t="shared" si="34"/>
        <v>870480</v>
      </c>
      <c r="X579" s="314">
        <f t="shared" si="35"/>
        <v>974937.60000000009</v>
      </c>
      <c r="Y579" s="286" t="s">
        <v>473</v>
      </c>
      <c r="Z579" s="308">
        <v>2014</v>
      </c>
      <c r="AA579" s="259" t="s">
        <v>285</v>
      </c>
      <c r="AB579" s="309"/>
      <c r="AC579" s="310"/>
      <c r="AD579" s="311"/>
      <c r="AE579" s="320"/>
      <c r="AF579" s="320"/>
      <c r="AG579" s="317"/>
      <c r="AH579" s="320"/>
      <c r="AI579" s="320"/>
    </row>
    <row r="580" spans="1:48" s="321" customFormat="1" ht="204" x14ac:dyDescent="0.25">
      <c r="A580" s="286" t="s">
        <v>1679</v>
      </c>
      <c r="B580" s="301" t="s">
        <v>18</v>
      </c>
      <c r="C580" s="260" t="s">
        <v>1373</v>
      </c>
      <c r="D580" s="262" t="s">
        <v>1374</v>
      </c>
      <c r="E580" s="262"/>
      <c r="F580" s="262" t="s">
        <v>1375</v>
      </c>
      <c r="G580" s="262"/>
      <c r="H580" s="262" t="s">
        <v>1376</v>
      </c>
      <c r="I580" s="262"/>
      <c r="J580" s="276" t="s">
        <v>19</v>
      </c>
      <c r="K580" s="286">
        <v>45</v>
      </c>
      <c r="L580" s="276">
        <v>230000000</v>
      </c>
      <c r="M580" s="264" t="s">
        <v>20</v>
      </c>
      <c r="N580" s="302" t="s">
        <v>1395</v>
      </c>
      <c r="O580" s="276" t="s">
        <v>434</v>
      </c>
      <c r="P580" s="302" t="s">
        <v>435</v>
      </c>
      <c r="Q580" s="303" t="s">
        <v>578</v>
      </c>
      <c r="R580" s="302" t="s">
        <v>471</v>
      </c>
      <c r="S580" s="286">
        <v>168</v>
      </c>
      <c r="T580" s="259" t="s">
        <v>994</v>
      </c>
      <c r="U580" s="259">
        <v>14.799999999999999</v>
      </c>
      <c r="V580" s="305">
        <v>400775</v>
      </c>
      <c r="W580" s="306">
        <f t="shared" si="34"/>
        <v>5931470</v>
      </c>
      <c r="X580" s="314">
        <f t="shared" si="35"/>
        <v>6643246.4000000004</v>
      </c>
      <c r="Y580" s="286" t="s">
        <v>473</v>
      </c>
      <c r="Z580" s="308">
        <v>2014</v>
      </c>
      <c r="AA580" s="259" t="s">
        <v>285</v>
      </c>
      <c r="AB580" s="309"/>
      <c r="AC580" s="310"/>
      <c r="AD580" s="311"/>
      <c r="AE580" s="320"/>
      <c r="AF580" s="320"/>
      <c r="AG580" s="317"/>
      <c r="AH580" s="320"/>
      <c r="AI580" s="320"/>
    </row>
    <row r="581" spans="1:48" s="321" customFormat="1" ht="76.5" x14ac:dyDescent="0.25">
      <c r="A581" s="286" t="s">
        <v>1680</v>
      </c>
      <c r="B581" s="301" t="s">
        <v>18</v>
      </c>
      <c r="C581" s="260" t="s">
        <v>1378</v>
      </c>
      <c r="D581" s="262" t="s">
        <v>1379</v>
      </c>
      <c r="E581" s="327" t="s">
        <v>1380</v>
      </c>
      <c r="F581" s="262" t="s">
        <v>1381</v>
      </c>
      <c r="G581" s="262"/>
      <c r="H581" s="262" t="s">
        <v>1382</v>
      </c>
      <c r="I581" s="262"/>
      <c r="J581" s="276" t="s">
        <v>24</v>
      </c>
      <c r="K581" s="286">
        <v>0</v>
      </c>
      <c r="L581" s="276">
        <v>230000000</v>
      </c>
      <c r="M581" s="264" t="s">
        <v>20</v>
      </c>
      <c r="N581" s="302" t="s">
        <v>22</v>
      </c>
      <c r="O581" s="276" t="s">
        <v>434</v>
      </c>
      <c r="P581" s="302" t="s">
        <v>435</v>
      </c>
      <c r="Q581" s="303" t="s">
        <v>572</v>
      </c>
      <c r="R581" s="286" t="s">
        <v>437</v>
      </c>
      <c r="S581" s="286">
        <v>168</v>
      </c>
      <c r="T581" s="259" t="s">
        <v>994</v>
      </c>
      <c r="U581" s="259">
        <v>1.51</v>
      </c>
      <c r="V581" s="305">
        <v>324375</v>
      </c>
      <c r="W581" s="306">
        <f t="shared" si="34"/>
        <v>489806.25</v>
      </c>
      <c r="X581" s="314">
        <f t="shared" si="35"/>
        <v>548583</v>
      </c>
      <c r="Y581" s="323"/>
      <c r="Z581" s="308">
        <v>2014</v>
      </c>
      <c r="AA581" s="259" t="s">
        <v>273</v>
      </c>
      <c r="AB581" s="309"/>
      <c r="AC581" s="310"/>
      <c r="AD581" s="311"/>
      <c r="AE581" s="320"/>
      <c r="AF581" s="320"/>
      <c r="AG581" s="317"/>
      <c r="AH581" s="320"/>
      <c r="AI581" s="320"/>
    </row>
    <row r="582" spans="1:48" s="319" customFormat="1" ht="55.5" customHeight="1" x14ac:dyDescent="0.25">
      <c r="A582" s="286" t="s">
        <v>1681</v>
      </c>
      <c r="B582" s="301" t="s">
        <v>18</v>
      </c>
      <c r="C582" s="328" t="s">
        <v>1385</v>
      </c>
      <c r="D582" s="262" t="s">
        <v>1386</v>
      </c>
      <c r="E582" s="329" t="s">
        <v>1387</v>
      </c>
      <c r="F582" s="329" t="s">
        <v>1388</v>
      </c>
      <c r="G582" s="329" t="s">
        <v>1389</v>
      </c>
      <c r="H582" s="329" t="s">
        <v>1390</v>
      </c>
      <c r="I582" s="329"/>
      <c r="J582" s="313" t="s">
        <v>19</v>
      </c>
      <c r="K582" s="330">
        <v>96</v>
      </c>
      <c r="L582" s="260">
        <v>230000000</v>
      </c>
      <c r="M582" s="264" t="s">
        <v>20</v>
      </c>
      <c r="N582" s="302" t="s">
        <v>22</v>
      </c>
      <c r="O582" s="313" t="s">
        <v>434</v>
      </c>
      <c r="P582" s="302" t="s">
        <v>435</v>
      </c>
      <c r="Q582" s="303" t="s">
        <v>1682</v>
      </c>
      <c r="R582" s="302" t="s">
        <v>471</v>
      </c>
      <c r="S582" s="302">
        <v>839</v>
      </c>
      <c r="T582" s="331" t="s">
        <v>472</v>
      </c>
      <c r="U582" s="330">
        <v>3</v>
      </c>
      <c r="V582" s="332">
        <v>5446428.5714285709</v>
      </c>
      <c r="W582" s="306">
        <f t="shared" si="34"/>
        <v>16339285.714285713</v>
      </c>
      <c r="X582" s="306">
        <v>18300000</v>
      </c>
      <c r="Y582" s="333" t="s">
        <v>473</v>
      </c>
      <c r="Z582" s="334">
        <v>2014</v>
      </c>
      <c r="AA582" s="259" t="s">
        <v>1243</v>
      </c>
      <c r="AB582" s="309"/>
      <c r="AC582" s="310"/>
      <c r="AD582" s="311"/>
      <c r="AE582" s="316"/>
      <c r="AF582" s="316"/>
      <c r="AG582" s="317"/>
      <c r="AH582" s="318"/>
      <c r="AI582" s="318"/>
      <c r="AJ582" s="318"/>
      <c r="AK582" s="318"/>
      <c r="AL582" s="318"/>
      <c r="AM582" s="318"/>
      <c r="AN582" s="318"/>
      <c r="AO582" s="318"/>
      <c r="AP582" s="318"/>
      <c r="AQ582" s="318"/>
      <c r="AR582" s="318"/>
      <c r="AS582" s="318"/>
      <c r="AT582" s="318"/>
      <c r="AU582" s="318"/>
      <c r="AV582" s="318"/>
    </row>
    <row r="583" spans="1:48" s="33" customFormat="1" ht="89.25" x14ac:dyDescent="0.25">
      <c r="A583" s="286" t="s">
        <v>1683</v>
      </c>
      <c r="B583" s="301" t="s">
        <v>18</v>
      </c>
      <c r="C583" s="260" t="s">
        <v>466</v>
      </c>
      <c r="D583" s="262" t="s">
        <v>467</v>
      </c>
      <c r="E583" s="262"/>
      <c r="F583" s="262" t="s">
        <v>468</v>
      </c>
      <c r="G583" s="262"/>
      <c r="H583" s="262" t="s">
        <v>469</v>
      </c>
      <c r="I583" s="312"/>
      <c r="J583" s="313" t="s">
        <v>19</v>
      </c>
      <c r="K583" s="286">
        <v>45</v>
      </c>
      <c r="L583" s="313">
        <v>230000000</v>
      </c>
      <c r="M583" s="264" t="s">
        <v>20</v>
      </c>
      <c r="N583" s="302" t="s">
        <v>1395</v>
      </c>
      <c r="O583" s="276" t="s">
        <v>1416</v>
      </c>
      <c r="P583" s="302" t="s">
        <v>435</v>
      </c>
      <c r="Q583" s="303" t="s">
        <v>470</v>
      </c>
      <c r="R583" s="286" t="s">
        <v>471</v>
      </c>
      <c r="S583" s="286">
        <v>839</v>
      </c>
      <c r="T583" s="304" t="s">
        <v>472</v>
      </c>
      <c r="U583" s="259">
        <v>7</v>
      </c>
      <c r="V583" s="312">
        <v>5799999.9999999991</v>
      </c>
      <c r="W583" s="306">
        <f t="shared" si="34"/>
        <v>40599999.999999993</v>
      </c>
      <c r="X583" s="314">
        <f>W583*1.12</f>
        <v>45471999.999999993</v>
      </c>
      <c r="Y583" s="286" t="s">
        <v>473</v>
      </c>
      <c r="Z583" s="308">
        <v>2014</v>
      </c>
      <c r="AA583" s="286"/>
      <c r="AB583" s="309"/>
      <c r="AC583" s="310"/>
      <c r="AD583" s="311"/>
      <c r="AE583" s="21"/>
      <c r="AF583" s="28"/>
      <c r="AG583" s="359"/>
    </row>
    <row r="584" spans="1:48" s="33" customFormat="1" ht="89.25" x14ac:dyDescent="0.25">
      <c r="A584" s="286" t="s">
        <v>1684</v>
      </c>
      <c r="B584" s="301" t="s">
        <v>18</v>
      </c>
      <c r="C584" s="260" t="s">
        <v>466</v>
      </c>
      <c r="D584" s="262" t="s">
        <v>467</v>
      </c>
      <c r="E584" s="262"/>
      <c r="F584" s="262" t="s">
        <v>468</v>
      </c>
      <c r="G584" s="262"/>
      <c r="H584" s="262" t="s">
        <v>469</v>
      </c>
      <c r="I584" s="312"/>
      <c r="J584" s="313" t="s">
        <v>19</v>
      </c>
      <c r="K584" s="286">
        <v>45</v>
      </c>
      <c r="L584" s="313">
        <v>230000000</v>
      </c>
      <c r="M584" s="264" t="s">
        <v>20</v>
      </c>
      <c r="N584" s="302" t="s">
        <v>1395</v>
      </c>
      <c r="O584" s="276" t="s">
        <v>1418</v>
      </c>
      <c r="P584" s="302" t="s">
        <v>435</v>
      </c>
      <c r="Q584" s="303" t="s">
        <v>470</v>
      </c>
      <c r="R584" s="286" t="s">
        <v>471</v>
      </c>
      <c r="S584" s="286">
        <v>839</v>
      </c>
      <c r="T584" s="304" t="s">
        <v>472</v>
      </c>
      <c r="U584" s="259">
        <v>12</v>
      </c>
      <c r="V584" s="312">
        <v>5799999.9999999991</v>
      </c>
      <c r="W584" s="306">
        <f t="shared" si="34"/>
        <v>69599999.999999985</v>
      </c>
      <c r="X584" s="314">
        <f>W584*1.12</f>
        <v>77951999.999999985</v>
      </c>
      <c r="Y584" s="286" t="s">
        <v>473</v>
      </c>
      <c r="Z584" s="308">
        <v>2014</v>
      </c>
      <c r="AA584" s="286"/>
      <c r="AB584" s="309"/>
      <c r="AC584" s="310"/>
      <c r="AD584" s="311"/>
      <c r="AE584" s="21"/>
      <c r="AF584" s="28"/>
      <c r="AG584" s="359"/>
    </row>
    <row r="585" spans="1:48" s="319" customFormat="1" ht="12.75" customHeight="1" x14ac:dyDescent="0.25">
      <c r="A585" s="297" t="s">
        <v>1392</v>
      </c>
      <c r="B585" s="363"/>
      <c r="C585" s="329"/>
      <c r="D585" s="329"/>
      <c r="E585" s="329"/>
      <c r="F585" s="329"/>
      <c r="G585" s="329"/>
      <c r="H585" s="329"/>
      <c r="I585" s="329"/>
      <c r="J585" s="363"/>
      <c r="K585" s="363"/>
      <c r="L585" s="363"/>
      <c r="M585" s="363"/>
      <c r="N585" s="363"/>
      <c r="O585" s="363"/>
      <c r="P585" s="363"/>
      <c r="Q585" s="363"/>
      <c r="R585" s="363"/>
      <c r="S585" s="363"/>
      <c r="T585" s="363"/>
      <c r="U585" s="363"/>
      <c r="V585" s="363"/>
      <c r="W585" s="364">
        <f>SUM(W314:W584)</f>
        <v>967641457.52707195</v>
      </c>
      <c r="X585" s="364">
        <f>SUM(X314:X584)</f>
        <v>1083758432.430321</v>
      </c>
      <c r="Y585" s="330"/>
      <c r="Z585" s="363"/>
      <c r="AA585" s="369"/>
      <c r="AB585" s="354"/>
      <c r="AC585" s="354"/>
      <c r="AD585" s="354"/>
      <c r="AE585" s="355"/>
      <c r="AF585" s="356"/>
      <c r="AG585" s="316"/>
      <c r="AH585" s="318"/>
      <c r="AI585" s="318"/>
      <c r="AJ585" s="318"/>
      <c r="AK585" s="318"/>
      <c r="AL585" s="318"/>
      <c r="AM585" s="318"/>
      <c r="AN585" s="318"/>
      <c r="AO585" s="318"/>
      <c r="AP585" s="318"/>
      <c r="AQ585" s="318"/>
      <c r="AR585" s="318"/>
      <c r="AS585" s="318"/>
      <c r="AT585" s="318"/>
      <c r="AU585" s="318"/>
      <c r="AV585" s="318"/>
    </row>
    <row r="586" spans="1:48" s="319" customFormat="1" ht="12.75" customHeight="1" x14ac:dyDescent="0.25">
      <c r="A586" s="297" t="s">
        <v>1685</v>
      </c>
      <c r="B586" s="363"/>
      <c r="C586" s="329"/>
      <c r="D586" s="329"/>
      <c r="E586" s="329"/>
      <c r="F586" s="329"/>
      <c r="G586" s="329"/>
      <c r="H586" s="329"/>
      <c r="I586" s="329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5"/>
      <c r="X586" s="365"/>
      <c r="Y586" s="330"/>
      <c r="Z586" s="363"/>
      <c r="AA586" s="330"/>
      <c r="AB586" s="354"/>
      <c r="AC586" s="354"/>
      <c r="AD586" s="354"/>
      <c r="AE586" s="355"/>
      <c r="AF586" s="356"/>
      <c r="AG586" s="316"/>
      <c r="AH586" s="318"/>
      <c r="AI586" s="318"/>
      <c r="AJ586" s="318"/>
      <c r="AK586" s="318"/>
      <c r="AL586" s="318"/>
      <c r="AM586" s="318"/>
      <c r="AN586" s="318"/>
      <c r="AO586" s="318"/>
      <c r="AP586" s="318"/>
      <c r="AQ586" s="318"/>
      <c r="AR586" s="318"/>
      <c r="AS586" s="318"/>
      <c r="AT586" s="318"/>
      <c r="AU586" s="318"/>
      <c r="AV586" s="318"/>
    </row>
    <row r="587" spans="1:48" s="48" customFormat="1" ht="13.5" x14ac:dyDescent="0.2">
      <c r="A587" s="42" t="s">
        <v>48</v>
      </c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4"/>
      <c r="T587" s="43"/>
      <c r="U587" s="43"/>
      <c r="V587" s="45"/>
      <c r="W587" s="45"/>
      <c r="X587" s="45"/>
      <c r="Y587" s="43"/>
      <c r="Z587" s="43"/>
      <c r="AA587" s="43"/>
      <c r="AB587" s="46"/>
      <c r="AC587" s="47"/>
      <c r="AD587" s="47"/>
      <c r="AE587" s="40"/>
      <c r="AF587" s="40"/>
      <c r="AG587" s="40"/>
      <c r="AH587" s="40"/>
      <c r="AI587" s="40"/>
    </row>
    <row r="588" spans="1:48" s="48" customFormat="1" ht="13.5" x14ac:dyDescent="0.2">
      <c r="A588" s="49" t="s">
        <v>33</v>
      </c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1"/>
      <c r="T588" s="50"/>
      <c r="U588" s="50"/>
      <c r="V588" s="52"/>
      <c r="W588" s="52"/>
      <c r="X588" s="52"/>
      <c r="Y588" s="50"/>
      <c r="Z588" s="50"/>
      <c r="AA588" s="50"/>
    </row>
    <row r="589" spans="1:48" s="33" customFormat="1" ht="12.75" customHeight="1" x14ac:dyDescent="0.25">
      <c r="A589" s="49" t="s">
        <v>397</v>
      </c>
      <c r="B589" s="10"/>
      <c r="C589" s="79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8"/>
      <c r="X589" s="38"/>
      <c r="Y589" s="37"/>
      <c r="Z589" s="39"/>
      <c r="AA589" s="39"/>
      <c r="AB589" s="34"/>
      <c r="AC589" s="34"/>
      <c r="AD589" s="34"/>
      <c r="AE589" s="21"/>
      <c r="AF589" s="28"/>
    </row>
    <row r="590" spans="1:48" s="62" customFormat="1" ht="63" customHeight="1" x14ac:dyDescent="0.2">
      <c r="A590" s="279" t="s">
        <v>398</v>
      </c>
      <c r="B590" s="280" t="s">
        <v>18</v>
      </c>
      <c r="C590" s="261" t="s">
        <v>399</v>
      </c>
      <c r="D590" s="261" t="s">
        <v>400</v>
      </c>
      <c r="E590" s="261" t="s">
        <v>401</v>
      </c>
      <c r="F590" s="261" t="s">
        <v>400</v>
      </c>
      <c r="G590" s="281" t="s">
        <v>401</v>
      </c>
      <c r="H590" s="281" t="s">
        <v>402</v>
      </c>
      <c r="I590" s="281" t="s">
        <v>403</v>
      </c>
      <c r="J590" s="281" t="s">
        <v>19</v>
      </c>
      <c r="K590" s="282">
        <v>100</v>
      </c>
      <c r="L590" s="283">
        <v>230000000</v>
      </c>
      <c r="M590" s="281" t="s">
        <v>20</v>
      </c>
      <c r="N590" s="262" t="s">
        <v>25</v>
      </c>
      <c r="O590" s="281" t="s">
        <v>57</v>
      </c>
      <c r="P590" s="279" t="s">
        <v>58</v>
      </c>
      <c r="Q590" s="282" t="s">
        <v>404</v>
      </c>
      <c r="R590" s="284" t="s">
        <v>405</v>
      </c>
      <c r="S590" s="279"/>
      <c r="T590" s="279"/>
      <c r="U590" s="279"/>
      <c r="V590" s="279"/>
      <c r="W590" s="285">
        <v>61155914</v>
      </c>
      <c r="X590" s="285">
        <f>W590*1.12</f>
        <v>68494623.680000007</v>
      </c>
      <c r="Y590" s="279"/>
      <c r="Z590" s="279">
        <v>2014</v>
      </c>
      <c r="AA590" s="260"/>
    </row>
    <row r="591" spans="1:48" s="48" customFormat="1" ht="13.5" x14ac:dyDescent="0.2">
      <c r="A591" s="49" t="s">
        <v>320</v>
      </c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1"/>
      <c r="T591" s="50"/>
      <c r="U591" s="50"/>
      <c r="V591" s="52"/>
      <c r="W591" s="3">
        <f>W590</f>
        <v>61155914</v>
      </c>
      <c r="X591" s="3">
        <f>X590</f>
        <v>68494623.680000007</v>
      </c>
      <c r="Y591" s="50"/>
      <c r="Z591" s="50"/>
      <c r="AA591" s="50"/>
    </row>
    <row r="592" spans="1:48" s="59" customFormat="1" x14ac:dyDescent="0.2">
      <c r="A592" s="49" t="s">
        <v>36</v>
      </c>
      <c r="B592" s="10"/>
      <c r="C592" s="57"/>
      <c r="D592" s="57"/>
      <c r="E592" s="58"/>
      <c r="F592" s="57"/>
      <c r="G592" s="58"/>
      <c r="H592" s="57"/>
      <c r="I592" s="58"/>
      <c r="J592" s="14"/>
      <c r="K592" s="15"/>
      <c r="L592" s="13"/>
      <c r="M592" s="16"/>
      <c r="N592" s="13"/>
      <c r="O592" s="14"/>
      <c r="P592" s="14"/>
      <c r="Q592" s="14"/>
      <c r="R592" s="6"/>
      <c r="S592" s="14"/>
      <c r="T592" s="14"/>
      <c r="U592" s="14"/>
      <c r="V592" s="14"/>
      <c r="W592" s="19"/>
      <c r="X592" s="19"/>
      <c r="Y592" s="14"/>
      <c r="Z592" s="14"/>
      <c r="AA592" s="14"/>
    </row>
    <row r="593" spans="1:32" s="62" customFormat="1" ht="76.5" customHeight="1" x14ac:dyDescent="0.2">
      <c r="A593" s="12" t="s">
        <v>49</v>
      </c>
      <c r="B593" s="91" t="s">
        <v>18</v>
      </c>
      <c r="C593" s="92" t="s">
        <v>50</v>
      </c>
      <c r="D593" s="92" t="s">
        <v>51</v>
      </c>
      <c r="E593" s="92" t="s">
        <v>52</v>
      </c>
      <c r="F593" s="92" t="s">
        <v>53</v>
      </c>
      <c r="G593" s="92" t="s">
        <v>54</v>
      </c>
      <c r="H593" s="92" t="s">
        <v>53</v>
      </c>
      <c r="I593" s="92" t="s">
        <v>54</v>
      </c>
      <c r="J593" s="93" t="s">
        <v>19</v>
      </c>
      <c r="K593" s="91">
        <v>100</v>
      </c>
      <c r="L593" s="83">
        <v>230000000</v>
      </c>
      <c r="M593" s="13" t="s">
        <v>55</v>
      </c>
      <c r="N593" s="13" t="s">
        <v>56</v>
      </c>
      <c r="O593" s="13" t="s">
        <v>57</v>
      </c>
      <c r="P593" s="13" t="s">
        <v>58</v>
      </c>
      <c r="Q593" s="13" t="s">
        <v>59</v>
      </c>
      <c r="R593" s="13" t="s">
        <v>60</v>
      </c>
      <c r="S593" s="13"/>
      <c r="T593" s="13"/>
      <c r="U593" s="13"/>
      <c r="V593" s="94"/>
      <c r="W593" s="157">
        <v>13412500</v>
      </c>
      <c r="X593" s="157">
        <f t="shared" ref="X593:X594" si="36">W593*1.12</f>
        <v>15022000.000000002</v>
      </c>
      <c r="Y593" s="95"/>
      <c r="Z593" s="96">
        <v>2014</v>
      </c>
      <c r="AA593" s="95" t="s">
        <v>90</v>
      </c>
    </row>
    <row r="594" spans="1:32" s="62" customFormat="1" ht="75.75" customHeight="1" x14ac:dyDescent="0.2">
      <c r="A594" s="4" t="s">
        <v>61</v>
      </c>
      <c r="B594" s="91" t="s">
        <v>18</v>
      </c>
      <c r="C594" s="13" t="s">
        <v>62</v>
      </c>
      <c r="D594" s="92" t="s">
        <v>63</v>
      </c>
      <c r="E594" s="97" t="s">
        <v>64</v>
      </c>
      <c r="F594" s="92" t="s">
        <v>65</v>
      </c>
      <c r="G594" s="97" t="s">
        <v>66</v>
      </c>
      <c r="H594" s="92" t="s">
        <v>65</v>
      </c>
      <c r="I594" s="97" t="s">
        <v>66</v>
      </c>
      <c r="J594" s="13" t="s">
        <v>19</v>
      </c>
      <c r="K594" s="13">
        <v>100</v>
      </c>
      <c r="L594" s="84">
        <v>230000000</v>
      </c>
      <c r="M594" s="13" t="s">
        <v>55</v>
      </c>
      <c r="N594" s="13" t="s">
        <v>56</v>
      </c>
      <c r="O594" s="13" t="s">
        <v>57</v>
      </c>
      <c r="P594" s="13" t="s">
        <v>58</v>
      </c>
      <c r="Q594" s="13" t="s">
        <v>59</v>
      </c>
      <c r="R594" s="13" t="s">
        <v>60</v>
      </c>
      <c r="S594" s="98"/>
      <c r="T594" s="95"/>
      <c r="U594" s="95"/>
      <c r="V594" s="95"/>
      <c r="W594" s="157">
        <v>9065000</v>
      </c>
      <c r="X594" s="157">
        <f t="shared" si="36"/>
        <v>10152800.000000002</v>
      </c>
      <c r="Y594" s="95"/>
      <c r="Z594" s="99">
        <v>2014</v>
      </c>
      <c r="AA594" s="95" t="s">
        <v>91</v>
      </c>
    </row>
    <row r="595" spans="1:32" s="48" customFormat="1" ht="13.5" x14ac:dyDescent="0.2">
      <c r="A595" s="49" t="s">
        <v>38</v>
      </c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1"/>
      <c r="T595" s="50"/>
      <c r="U595" s="50"/>
      <c r="V595" s="52"/>
      <c r="W595" s="3">
        <f>SUM(W593:W594)</f>
        <v>22477500</v>
      </c>
      <c r="X595" s="3">
        <f>SUM(X593:X594)</f>
        <v>25174800.000000004</v>
      </c>
      <c r="Y595" s="50"/>
      <c r="Z595" s="50"/>
      <c r="AA595" s="50"/>
    </row>
    <row r="596" spans="1:32" s="48" customFormat="1" ht="13.5" x14ac:dyDescent="0.2">
      <c r="A596" s="49" t="s">
        <v>34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1"/>
      <c r="T596" s="50"/>
      <c r="U596" s="50"/>
      <c r="V596" s="52"/>
      <c r="W596" s="3">
        <f>W595+W591</f>
        <v>83633414</v>
      </c>
      <c r="X596" s="3">
        <f>X595+X591</f>
        <v>93669423.680000007</v>
      </c>
      <c r="Y596" s="50"/>
      <c r="Z596" s="50"/>
      <c r="AA596" s="50"/>
    </row>
    <row r="597" spans="1:32" s="48" customFormat="1" ht="13.5" x14ac:dyDescent="0.2">
      <c r="A597" s="49" t="s">
        <v>35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1"/>
      <c r="T597" s="50"/>
      <c r="U597" s="50"/>
      <c r="V597" s="52"/>
      <c r="W597" s="52"/>
      <c r="X597" s="52"/>
      <c r="Y597" s="50"/>
      <c r="Z597" s="50"/>
      <c r="AA597" s="50"/>
    </row>
    <row r="598" spans="1:32" s="33" customFormat="1" ht="12.75" customHeight="1" x14ac:dyDescent="0.25">
      <c r="A598" s="49" t="s">
        <v>397</v>
      </c>
      <c r="B598" s="10"/>
      <c r="C598" s="79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8"/>
      <c r="X598" s="38"/>
      <c r="Y598" s="37"/>
      <c r="Z598" s="39"/>
      <c r="AA598" s="39"/>
      <c r="AB598" s="34"/>
      <c r="AC598" s="34"/>
      <c r="AD598" s="34"/>
      <c r="AE598" s="21"/>
      <c r="AF598" s="28"/>
    </row>
    <row r="599" spans="1:32" s="33" customFormat="1" ht="89.25" x14ac:dyDescent="0.25">
      <c r="A599" s="279" t="s">
        <v>406</v>
      </c>
      <c r="B599" s="280" t="s">
        <v>18</v>
      </c>
      <c r="C599" s="261" t="s">
        <v>399</v>
      </c>
      <c r="D599" s="261" t="s">
        <v>400</v>
      </c>
      <c r="E599" s="261" t="s">
        <v>401</v>
      </c>
      <c r="F599" s="261" t="s">
        <v>400</v>
      </c>
      <c r="G599" s="281" t="s">
        <v>401</v>
      </c>
      <c r="H599" s="281" t="s">
        <v>402</v>
      </c>
      <c r="I599" s="281" t="s">
        <v>403</v>
      </c>
      <c r="J599" s="281" t="s">
        <v>19</v>
      </c>
      <c r="K599" s="282">
        <v>100</v>
      </c>
      <c r="L599" s="283">
        <v>230000000</v>
      </c>
      <c r="M599" s="281" t="s">
        <v>20</v>
      </c>
      <c r="N599" s="262" t="s">
        <v>407</v>
      </c>
      <c r="O599" s="281" t="s">
        <v>57</v>
      </c>
      <c r="P599" s="279" t="s">
        <v>58</v>
      </c>
      <c r="Q599" s="282" t="s">
        <v>408</v>
      </c>
      <c r="R599" s="284" t="s">
        <v>405</v>
      </c>
      <c r="S599" s="279"/>
      <c r="T599" s="279"/>
      <c r="U599" s="279"/>
      <c r="V599" s="279"/>
      <c r="W599" s="285">
        <v>52499997</v>
      </c>
      <c r="X599" s="285">
        <f>W599*1.12</f>
        <v>58799996.640000008</v>
      </c>
      <c r="Y599" s="279"/>
      <c r="Z599" s="279">
        <v>2014</v>
      </c>
      <c r="AA599" s="260"/>
      <c r="AB599" s="34"/>
      <c r="AC599" s="34"/>
      <c r="AD599" s="34"/>
      <c r="AE599" s="21"/>
      <c r="AF599" s="28"/>
    </row>
    <row r="600" spans="1:32" s="62" customFormat="1" ht="63" customHeight="1" x14ac:dyDescent="0.2">
      <c r="A600" s="279" t="s">
        <v>411</v>
      </c>
      <c r="B600" s="280" t="s">
        <v>18</v>
      </c>
      <c r="C600" s="261" t="s">
        <v>399</v>
      </c>
      <c r="D600" s="261" t="s">
        <v>400</v>
      </c>
      <c r="E600" s="261" t="s">
        <v>401</v>
      </c>
      <c r="F600" s="261" t="s">
        <v>400</v>
      </c>
      <c r="G600" s="281" t="s">
        <v>401</v>
      </c>
      <c r="H600" s="281" t="s">
        <v>402</v>
      </c>
      <c r="I600" s="281" t="s">
        <v>403</v>
      </c>
      <c r="J600" s="281" t="s">
        <v>409</v>
      </c>
      <c r="K600" s="282">
        <v>100</v>
      </c>
      <c r="L600" s="283">
        <v>230000000</v>
      </c>
      <c r="M600" s="281" t="s">
        <v>20</v>
      </c>
      <c r="N600" s="262" t="s">
        <v>128</v>
      </c>
      <c r="O600" s="281" t="s">
        <v>57</v>
      </c>
      <c r="P600" s="279" t="s">
        <v>58</v>
      </c>
      <c r="Q600" s="282" t="s">
        <v>410</v>
      </c>
      <c r="R600" s="284" t="s">
        <v>405</v>
      </c>
      <c r="S600" s="279"/>
      <c r="T600" s="279"/>
      <c r="U600" s="279"/>
      <c r="V600" s="279"/>
      <c r="W600" s="285">
        <v>6666666.2800000003</v>
      </c>
      <c r="X600" s="285">
        <f>W600*1.12</f>
        <v>7466666.2336000009</v>
      </c>
      <c r="Y600" s="279"/>
      <c r="Z600" s="279">
        <v>2014</v>
      </c>
      <c r="AA600" s="260"/>
    </row>
    <row r="601" spans="1:32" s="48" customFormat="1" ht="13.5" x14ac:dyDescent="0.2">
      <c r="A601" s="49" t="s">
        <v>320</v>
      </c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1"/>
      <c r="T601" s="50"/>
      <c r="U601" s="50"/>
      <c r="V601" s="52"/>
      <c r="W601" s="3">
        <f>SUM(W599:W600)</f>
        <v>59166663.280000001</v>
      </c>
      <c r="X601" s="3">
        <f>SUM(X599:X600)</f>
        <v>66266662.873600006</v>
      </c>
      <c r="Y601" s="50"/>
      <c r="Z601" s="50"/>
      <c r="AA601" s="50"/>
    </row>
    <row r="602" spans="1:32" s="59" customFormat="1" x14ac:dyDescent="0.2">
      <c r="A602" s="49" t="s">
        <v>36</v>
      </c>
      <c r="B602" s="10"/>
      <c r="C602" s="57"/>
      <c r="D602" s="57"/>
      <c r="E602" s="58"/>
      <c r="F602" s="57"/>
      <c r="G602" s="58"/>
      <c r="H602" s="57"/>
      <c r="I602" s="58"/>
      <c r="J602" s="14"/>
      <c r="K602" s="15"/>
      <c r="L602" s="13"/>
      <c r="M602" s="16"/>
      <c r="N602" s="13"/>
      <c r="O602" s="14"/>
      <c r="P602" s="14"/>
      <c r="Q602" s="14"/>
      <c r="R602" s="6"/>
      <c r="S602" s="14"/>
      <c r="T602" s="14"/>
      <c r="U602" s="14"/>
      <c r="V602" s="14"/>
      <c r="W602" s="19"/>
      <c r="X602" s="19"/>
      <c r="Y602" s="14"/>
      <c r="Z602" s="14"/>
      <c r="AA602" s="14"/>
    </row>
    <row r="603" spans="1:32" s="62" customFormat="1" ht="114.75" x14ac:dyDescent="0.2">
      <c r="A603" s="286" t="s">
        <v>67</v>
      </c>
      <c r="B603" s="286" t="s">
        <v>18</v>
      </c>
      <c r="C603" s="276" t="s">
        <v>1687</v>
      </c>
      <c r="D603" s="276" t="s">
        <v>51</v>
      </c>
      <c r="E603" s="276" t="s">
        <v>52</v>
      </c>
      <c r="F603" s="276" t="s">
        <v>51</v>
      </c>
      <c r="G603" s="276" t="s">
        <v>52</v>
      </c>
      <c r="H603" s="276" t="s">
        <v>311</v>
      </c>
      <c r="I603" s="92" t="s">
        <v>68</v>
      </c>
      <c r="J603" s="93" t="s">
        <v>19</v>
      </c>
      <c r="K603" s="91">
        <v>100</v>
      </c>
      <c r="L603" s="85">
        <v>230000000</v>
      </c>
      <c r="M603" s="13" t="s">
        <v>55</v>
      </c>
      <c r="N603" s="13" t="s">
        <v>69</v>
      </c>
      <c r="O603" s="13" t="s">
        <v>57</v>
      </c>
      <c r="P603" s="13" t="s">
        <v>58</v>
      </c>
      <c r="Q603" s="13" t="s">
        <v>59</v>
      </c>
      <c r="R603" s="13" t="s">
        <v>60</v>
      </c>
      <c r="S603" s="13"/>
      <c r="T603" s="13"/>
      <c r="U603" s="13"/>
      <c r="V603" s="94"/>
      <c r="W603" s="222">
        <v>5422450</v>
      </c>
      <c r="X603" s="222">
        <f t="shared" ref="X603:X606" si="37">W603*1.12</f>
        <v>6073144.0000000009</v>
      </c>
      <c r="Y603" s="95"/>
      <c r="Z603" s="96">
        <v>2014</v>
      </c>
      <c r="AA603" s="95"/>
    </row>
    <row r="604" spans="1:32" s="62" customFormat="1" ht="114.75" x14ac:dyDescent="0.2">
      <c r="A604" s="259" t="s">
        <v>1686</v>
      </c>
      <c r="B604" s="286" t="s">
        <v>18</v>
      </c>
      <c r="C604" s="276" t="s">
        <v>1687</v>
      </c>
      <c r="D604" s="276" t="s">
        <v>51</v>
      </c>
      <c r="E604" s="276" t="s">
        <v>52</v>
      </c>
      <c r="F604" s="276" t="s">
        <v>51</v>
      </c>
      <c r="G604" s="276" t="s">
        <v>52</v>
      </c>
      <c r="H604" s="276" t="s">
        <v>312</v>
      </c>
      <c r="I604" s="92" t="s">
        <v>70</v>
      </c>
      <c r="J604" s="93" t="s">
        <v>19</v>
      </c>
      <c r="K604" s="91">
        <v>100</v>
      </c>
      <c r="L604" s="86">
        <v>230000000</v>
      </c>
      <c r="M604" s="13" t="s">
        <v>55</v>
      </c>
      <c r="N604" s="13" t="s">
        <v>71</v>
      </c>
      <c r="O604" s="13" t="s">
        <v>57</v>
      </c>
      <c r="P604" s="13" t="s">
        <v>58</v>
      </c>
      <c r="Q604" s="13" t="s">
        <v>72</v>
      </c>
      <c r="R604" s="13" t="s">
        <v>60</v>
      </c>
      <c r="S604" s="13"/>
      <c r="T604" s="13"/>
      <c r="U604" s="13"/>
      <c r="V604" s="94"/>
      <c r="W604" s="222">
        <v>7990050</v>
      </c>
      <c r="X604" s="222">
        <f t="shared" si="37"/>
        <v>8948856</v>
      </c>
      <c r="Y604" s="95"/>
      <c r="Z604" s="96">
        <v>2014</v>
      </c>
      <c r="AA604" s="95"/>
    </row>
    <row r="605" spans="1:32" s="62" customFormat="1" ht="102" x14ac:dyDescent="0.2">
      <c r="A605" s="286" t="s">
        <v>73</v>
      </c>
      <c r="B605" s="286" t="s">
        <v>18</v>
      </c>
      <c r="C605" s="261" t="s">
        <v>1688</v>
      </c>
      <c r="D605" s="261" t="s">
        <v>63</v>
      </c>
      <c r="E605" s="261" t="s">
        <v>64</v>
      </c>
      <c r="F605" s="261" t="s">
        <v>63</v>
      </c>
      <c r="G605" s="261" t="s">
        <v>66</v>
      </c>
      <c r="H605" s="276" t="s">
        <v>313</v>
      </c>
      <c r="I605" s="97" t="s">
        <v>74</v>
      </c>
      <c r="J605" s="13" t="s">
        <v>24</v>
      </c>
      <c r="K605" s="13">
        <v>100</v>
      </c>
      <c r="L605" s="87">
        <v>230000000</v>
      </c>
      <c r="M605" s="13" t="s">
        <v>55</v>
      </c>
      <c r="N605" s="13" t="s">
        <v>69</v>
      </c>
      <c r="O605" s="13" t="s">
        <v>57</v>
      </c>
      <c r="P605" s="13" t="s">
        <v>58</v>
      </c>
      <c r="Q605" s="13" t="s">
        <v>59</v>
      </c>
      <c r="R605" s="13" t="s">
        <v>60</v>
      </c>
      <c r="S605" s="98"/>
      <c r="T605" s="95"/>
      <c r="U605" s="95"/>
      <c r="V605" s="95"/>
      <c r="W605" s="157">
        <v>885220</v>
      </c>
      <c r="X605" s="157">
        <f t="shared" si="37"/>
        <v>991446.40000000014</v>
      </c>
      <c r="Y605" s="95"/>
      <c r="Z605" s="99">
        <v>2014</v>
      </c>
      <c r="AA605" s="95"/>
    </row>
    <row r="606" spans="1:32" s="62" customFormat="1" ht="102" x14ac:dyDescent="0.2">
      <c r="A606" s="259" t="s">
        <v>1689</v>
      </c>
      <c r="B606" s="286" t="s">
        <v>18</v>
      </c>
      <c r="C606" s="261" t="s">
        <v>1688</v>
      </c>
      <c r="D606" s="261" t="s">
        <v>63</v>
      </c>
      <c r="E606" s="261" t="s">
        <v>64</v>
      </c>
      <c r="F606" s="261" t="s">
        <v>63</v>
      </c>
      <c r="G606" s="261" t="s">
        <v>64</v>
      </c>
      <c r="H606" s="276" t="s">
        <v>314</v>
      </c>
      <c r="I606" s="97" t="s">
        <v>75</v>
      </c>
      <c r="J606" s="13" t="s">
        <v>24</v>
      </c>
      <c r="K606" s="13">
        <v>100</v>
      </c>
      <c r="L606" s="88">
        <v>230000000</v>
      </c>
      <c r="M606" s="13" t="s">
        <v>55</v>
      </c>
      <c r="N606" s="13" t="s">
        <v>71</v>
      </c>
      <c r="O606" s="13" t="s">
        <v>57</v>
      </c>
      <c r="P606" s="13" t="s">
        <v>58</v>
      </c>
      <c r="Q606" s="13" t="s">
        <v>72</v>
      </c>
      <c r="R606" s="13" t="s">
        <v>60</v>
      </c>
      <c r="S606" s="98"/>
      <c r="T606" s="95"/>
      <c r="U606" s="95"/>
      <c r="V606" s="95"/>
      <c r="W606" s="157">
        <v>8179780</v>
      </c>
      <c r="X606" s="157">
        <f t="shared" si="37"/>
        <v>9161353.6000000015</v>
      </c>
      <c r="Y606" s="95"/>
      <c r="Z606" s="99">
        <v>2014</v>
      </c>
      <c r="AA606" s="95"/>
    </row>
    <row r="607" spans="1:32" s="48" customFormat="1" ht="13.5" x14ac:dyDescent="0.2">
      <c r="A607" s="49" t="s">
        <v>38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1"/>
      <c r="T607" s="50"/>
      <c r="U607" s="50"/>
      <c r="V607" s="52"/>
      <c r="W607" s="3">
        <f>SUM(W603:W606)</f>
        <v>22477500</v>
      </c>
      <c r="X607" s="3">
        <f>SUM(X603:X606)</f>
        <v>25174800</v>
      </c>
      <c r="Y607" s="50"/>
      <c r="Z607" s="50"/>
      <c r="AA607" s="50"/>
    </row>
    <row r="608" spans="1:32" s="56" customFormat="1" x14ac:dyDescent="0.25">
      <c r="A608" s="49" t="s">
        <v>39</v>
      </c>
      <c r="B608" s="2"/>
      <c r="C608" s="2"/>
      <c r="D608" s="2"/>
      <c r="E608" s="2"/>
      <c r="F608" s="2"/>
      <c r="G608" s="53"/>
      <c r="H608" s="2"/>
      <c r="I608" s="2"/>
      <c r="J608" s="2"/>
      <c r="K608" s="54"/>
      <c r="L608" s="2"/>
      <c r="M608" s="17"/>
      <c r="N608" s="53"/>
      <c r="O608" s="53"/>
      <c r="P608" s="53"/>
      <c r="Q608" s="53"/>
      <c r="R608" s="2"/>
      <c r="S608" s="54"/>
      <c r="T608" s="2"/>
      <c r="U608" s="55"/>
      <c r="V608" s="3"/>
      <c r="W608" s="3">
        <f>W607+W601</f>
        <v>81644163.280000001</v>
      </c>
      <c r="X608" s="3">
        <f>X607+X601</f>
        <v>91441462.873600006</v>
      </c>
      <c r="Y608" s="2"/>
      <c r="Z608" s="18"/>
      <c r="AA608" s="2"/>
    </row>
    <row r="609" spans="1:35" s="48" customFormat="1" ht="13.5" x14ac:dyDescent="0.2">
      <c r="A609" s="42" t="s">
        <v>76</v>
      </c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4"/>
      <c r="T609" s="43"/>
      <c r="U609" s="43"/>
      <c r="V609" s="45"/>
      <c r="W609" s="45"/>
      <c r="X609" s="45"/>
      <c r="Y609" s="43"/>
      <c r="Z609" s="43"/>
      <c r="AA609" s="43"/>
      <c r="AB609" s="46"/>
      <c r="AC609" s="47"/>
      <c r="AD609" s="47"/>
      <c r="AE609" s="40"/>
      <c r="AF609" s="40"/>
      <c r="AG609" s="40"/>
      <c r="AH609" s="40"/>
      <c r="AI609" s="40"/>
    </row>
    <row r="610" spans="1:35" s="48" customFormat="1" ht="13.5" x14ac:dyDescent="0.2">
      <c r="A610" s="77" t="s">
        <v>33</v>
      </c>
      <c r="B610" s="78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1"/>
      <c r="T610" s="50"/>
      <c r="U610" s="50"/>
      <c r="V610" s="52"/>
      <c r="W610" s="52"/>
      <c r="X610" s="52"/>
      <c r="Y610" s="50"/>
      <c r="Z610" s="50"/>
      <c r="AA610" s="50"/>
    </row>
    <row r="611" spans="1:35" s="33" customFormat="1" ht="12.75" customHeight="1" x14ac:dyDescent="0.25">
      <c r="A611" s="49" t="s">
        <v>397</v>
      </c>
      <c r="B611" s="10"/>
      <c r="C611" s="79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8"/>
      <c r="X611" s="38"/>
      <c r="Y611" s="37"/>
      <c r="Z611" s="39"/>
      <c r="AA611" s="39"/>
      <c r="AB611" s="34"/>
      <c r="AC611" s="34"/>
      <c r="AD611" s="34"/>
      <c r="AE611" s="21"/>
      <c r="AF611" s="28"/>
    </row>
    <row r="612" spans="1:35" s="62" customFormat="1" ht="63" customHeight="1" x14ac:dyDescent="0.2">
      <c r="A612" s="4" t="s">
        <v>77</v>
      </c>
      <c r="B612" s="89" t="s">
        <v>18</v>
      </c>
      <c r="C612" s="16" t="s">
        <v>78</v>
      </c>
      <c r="D612" s="57" t="s">
        <v>79</v>
      </c>
      <c r="E612" s="58" t="s">
        <v>80</v>
      </c>
      <c r="F612" s="57" t="s">
        <v>81</v>
      </c>
      <c r="G612" s="58" t="s">
        <v>82</v>
      </c>
      <c r="H612" s="57" t="s">
        <v>83</v>
      </c>
      <c r="I612" s="58" t="s">
        <v>84</v>
      </c>
      <c r="J612" s="14" t="s">
        <v>24</v>
      </c>
      <c r="K612" s="15">
        <v>100</v>
      </c>
      <c r="L612" s="13">
        <v>230000000</v>
      </c>
      <c r="M612" s="8" t="s">
        <v>20</v>
      </c>
      <c r="N612" s="13" t="s">
        <v>87</v>
      </c>
      <c r="O612" s="14" t="s">
        <v>43</v>
      </c>
      <c r="P612" s="57"/>
      <c r="Q612" s="14" t="s">
        <v>85</v>
      </c>
      <c r="R612" s="6" t="s">
        <v>86</v>
      </c>
      <c r="S612" s="14"/>
      <c r="T612" s="14"/>
      <c r="U612" s="19"/>
      <c r="V612" s="90"/>
      <c r="W612" s="19">
        <v>8000000</v>
      </c>
      <c r="X612" s="80">
        <f t="shared" ref="X612" si="38">W612*1.12</f>
        <v>8960000</v>
      </c>
      <c r="Y612" s="14"/>
      <c r="Z612" s="14">
        <v>2014</v>
      </c>
      <c r="AA612" s="14" t="s">
        <v>92</v>
      </c>
    </row>
    <row r="613" spans="1:35" s="48" customFormat="1" ht="13.5" x14ac:dyDescent="0.2">
      <c r="A613" s="49" t="s">
        <v>320</v>
      </c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1"/>
      <c r="T613" s="50"/>
      <c r="U613" s="50"/>
      <c r="V613" s="52"/>
      <c r="W613" s="3">
        <f>W612</f>
        <v>8000000</v>
      </c>
      <c r="X613" s="3">
        <f>X612</f>
        <v>8960000</v>
      </c>
      <c r="Y613" s="50"/>
      <c r="Z613" s="50"/>
      <c r="AA613" s="50"/>
    </row>
    <row r="614" spans="1:35" s="56" customFormat="1" x14ac:dyDescent="0.25">
      <c r="A614" s="49" t="s">
        <v>34</v>
      </c>
      <c r="B614" s="2"/>
      <c r="C614" s="2"/>
      <c r="D614" s="2"/>
      <c r="E614" s="2"/>
      <c r="F614" s="2"/>
      <c r="G614" s="53"/>
      <c r="H614" s="2"/>
      <c r="I614" s="2"/>
      <c r="J614" s="2"/>
      <c r="K614" s="54"/>
      <c r="L614" s="2"/>
      <c r="M614" s="17"/>
      <c r="N614" s="53"/>
      <c r="O614" s="53"/>
      <c r="P614" s="53"/>
      <c r="Q614" s="53"/>
      <c r="R614" s="2"/>
      <c r="S614" s="54"/>
      <c r="T614" s="2"/>
      <c r="U614" s="55"/>
      <c r="V614" s="3"/>
      <c r="W614" s="3">
        <f>W613</f>
        <v>8000000</v>
      </c>
      <c r="X614" s="3">
        <f>X613</f>
        <v>8960000</v>
      </c>
      <c r="Y614" s="2"/>
      <c r="Z614" s="18"/>
      <c r="AA614" s="2"/>
    </row>
    <row r="615" spans="1:35" s="48" customFormat="1" ht="13.5" x14ac:dyDescent="0.2">
      <c r="A615" s="77" t="s">
        <v>35</v>
      </c>
      <c r="B615" s="78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1"/>
      <c r="T615" s="50"/>
      <c r="U615" s="50"/>
      <c r="V615" s="52"/>
      <c r="W615" s="52"/>
      <c r="X615" s="52"/>
      <c r="Y615" s="50"/>
      <c r="Z615" s="50"/>
      <c r="AA615" s="50"/>
    </row>
    <row r="616" spans="1:35" s="33" customFormat="1" ht="12.75" customHeight="1" x14ac:dyDescent="0.25">
      <c r="A616" s="49" t="s">
        <v>397</v>
      </c>
      <c r="B616" s="10"/>
      <c r="C616" s="79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8"/>
      <c r="X616" s="38"/>
      <c r="Y616" s="37"/>
      <c r="Z616" s="39"/>
      <c r="AA616" s="39"/>
      <c r="AB616" s="34"/>
      <c r="AC616" s="34"/>
      <c r="AD616" s="34"/>
      <c r="AE616" s="21"/>
      <c r="AF616" s="28"/>
    </row>
    <row r="617" spans="1:35" s="62" customFormat="1" ht="63" customHeight="1" x14ac:dyDescent="0.2">
      <c r="A617" s="15" t="s">
        <v>396</v>
      </c>
      <c r="B617" s="89" t="s">
        <v>18</v>
      </c>
      <c r="C617" s="16" t="s">
        <v>78</v>
      </c>
      <c r="D617" s="57" t="s">
        <v>79</v>
      </c>
      <c r="E617" s="58" t="s">
        <v>80</v>
      </c>
      <c r="F617" s="57" t="s">
        <v>81</v>
      </c>
      <c r="G617" s="58" t="s">
        <v>82</v>
      </c>
      <c r="H617" s="57" t="s">
        <v>83</v>
      </c>
      <c r="I617" s="58" t="s">
        <v>84</v>
      </c>
      <c r="J617" s="14" t="s">
        <v>24</v>
      </c>
      <c r="K617" s="15">
        <v>100</v>
      </c>
      <c r="L617" s="13">
        <v>230000000</v>
      </c>
      <c r="M617" s="16" t="s">
        <v>20</v>
      </c>
      <c r="N617" s="14" t="s">
        <v>88</v>
      </c>
      <c r="O617" s="14" t="s">
        <v>43</v>
      </c>
      <c r="P617" s="57"/>
      <c r="Q617" s="14" t="s">
        <v>89</v>
      </c>
      <c r="R617" s="6" t="s">
        <v>86</v>
      </c>
      <c r="S617" s="14"/>
      <c r="T617" s="14"/>
      <c r="U617" s="19"/>
      <c r="V617" s="90"/>
      <c r="W617" s="19">
        <v>8000000</v>
      </c>
      <c r="X617" s="19">
        <f t="shared" ref="X617" si="39">W617*1.12</f>
        <v>8960000</v>
      </c>
      <c r="Y617" s="14"/>
      <c r="Z617" s="14">
        <v>2014</v>
      </c>
      <c r="AA617" s="14"/>
    </row>
    <row r="618" spans="1:35" s="48" customFormat="1" ht="13.5" x14ac:dyDescent="0.2">
      <c r="A618" s="49" t="s">
        <v>320</v>
      </c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1"/>
      <c r="T618" s="50"/>
      <c r="U618" s="50"/>
      <c r="V618" s="52"/>
      <c r="W618" s="3">
        <f>W617</f>
        <v>8000000</v>
      </c>
      <c r="X618" s="3">
        <f>X617</f>
        <v>8960000</v>
      </c>
      <c r="Y618" s="50"/>
      <c r="Z618" s="50"/>
      <c r="AA618" s="50"/>
    </row>
    <row r="619" spans="1:35" s="56" customFormat="1" x14ac:dyDescent="0.25">
      <c r="A619" s="49" t="s">
        <v>39</v>
      </c>
      <c r="B619" s="2"/>
      <c r="C619" s="2"/>
      <c r="D619" s="2"/>
      <c r="E619" s="2"/>
      <c r="F619" s="2"/>
      <c r="G619" s="53"/>
      <c r="H619" s="2"/>
      <c r="I619" s="2"/>
      <c r="J619" s="2"/>
      <c r="K619" s="54"/>
      <c r="L619" s="2"/>
      <c r="M619" s="17"/>
      <c r="N619" s="53"/>
      <c r="O619" s="53"/>
      <c r="P619" s="53"/>
      <c r="Q619" s="53"/>
      <c r="R619" s="2"/>
      <c r="S619" s="54"/>
      <c r="T619" s="2"/>
      <c r="U619" s="55"/>
      <c r="V619" s="3"/>
      <c r="W619" s="3">
        <f>W618</f>
        <v>8000000</v>
      </c>
      <c r="X619" s="3">
        <f>X618</f>
        <v>8960000</v>
      </c>
      <c r="Y619" s="2"/>
      <c r="Z619" s="18"/>
      <c r="AA619" s="2"/>
    </row>
    <row r="620" spans="1:35" s="48" customFormat="1" ht="13.5" x14ac:dyDescent="0.2">
      <c r="A620" s="42" t="s">
        <v>119</v>
      </c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4"/>
      <c r="T620" s="43"/>
      <c r="U620" s="43"/>
      <c r="V620" s="45"/>
      <c r="W620" s="45"/>
      <c r="X620" s="45"/>
      <c r="Y620" s="43"/>
      <c r="Z620" s="43"/>
      <c r="AA620" s="43"/>
      <c r="AB620" s="46"/>
      <c r="AC620" s="47"/>
      <c r="AD620" s="47"/>
      <c r="AE620" s="40"/>
      <c r="AF620" s="40"/>
      <c r="AG620" s="40"/>
      <c r="AH620" s="40"/>
      <c r="AI620" s="40"/>
    </row>
    <row r="621" spans="1:35" s="112" customFormat="1" x14ac:dyDescent="0.2">
      <c r="A621" s="108" t="s">
        <v>36</v>
      </c>
      <c r="B621" s="109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10"/>
      <c r="X621" s="110"/>
      <c r="Y621" s="108"/>
      <c r="Z621" s="111"/>
      <c r="AA621" s="111"/>
    </row>
    <row r="622" spans="1:35" s="112" customFormat="1" x14ac:dyDescent="0.2">
      <c r="A622" s="77" t="s">
        <v>33</v>
      </c>
      <c r="B622" s="109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10"/>
      <c r="X622" s="110"/>
      <c r="Y622" s="108"/>
      <c r="Z622" s="111"/>
      <c r="AA622" s="111"/>
    </row>
    <row r="623" spans="1:35" s="113" customFormat="1" ht="89.25" x14ac:dyDescent="0.2">
      <c r="A623" s="12" t="s">
        <v>120</v>
      </c>
      <c r="B623" s="4" t="s">
        <v>18</v>
      </c>
      <c r="C623" s="4" t="s">
        <v>108</v>
      </c>
      <c r="D623" s="14" t="s">
        <v>109</v>
      </c>
      <c r="E623" s="14" t="s">
        <v>110</v>
      </c>
      <c r="F623" s="14" t="s">
        <v>111</v>
      </c>
      <c r="G623" s="14" t="s">
        <v>112</v>
      </c>
      <c r="H623" s="14" t="s">
        <v>113</v>
      </c>
      <c r="I623" s="14" t="s">
        <v>114</v>
      </c>
      <c r="J623" s="4" t="s">
        <v>24</v>
      </c>
      <c r="K623" s="4">
        <v>100</v>
      </c>
      <c r="L623" s="7">
        <v>230000000</v>
      </c>
      <c r="M623" s="8" t="s">
        <v>20</v>
      </c>
      <c r="N623" s="4" t="s">
        <v>87</v>
      </c>
      <c r="O623" s="8" t="s">
        <v>37</v>
      </c>
      <c r="P623" s="11"/>
      <c r="Q623" s="11" t="s">
        <v>26</v>
      </c>
      <c r="R623" s="4" t="s">
        <v>121</v>
      </c>
      <c r="S623" s="4"/>
      <c r="T623" s="61"/>
      <c r="U623" s="119"/>
      <c r="V623" s="61"/>
      <c r="W623" s="61">
        <v>4098706.0520000001</v>
      </c>
      <c r="X623" s="61">
        <f t="shared" ref="X623:X625" si="40">W623*1.12</f>
        <v>4590550.7782400008</v>
      </c>
      <c r="Y623" s="4"/>
      <c r="Z623" s="4">
        <v>2014</v>
      </c>
      <c r="AA623" s="11" t="s">
        <v>92</v>
      </c>
      <c r="AC623" s="114"/>
    </row>
    <row r="624" spans="1:35" s="112" customFormat="1" ht="153" x14ac:dyDescent="0.2">
      <c r="A624" s="12" t="s">
        <v>122</v>
      </c>
      <c r="B624" s="4" t="s">
        <v>18</v>
      </c>
      <c r="C624" s="4" t="s">
        <v>101</v>
      </c>
      <c r="D624" s="14" t="s">
        <v>102</v>
      </c>
      <c r="E624" s="14" t="s">
        <v>103</v>
      </c>
      <c r="F624" s="14" t="s">
        <v>104</v>
      </c>
      <c r="G624" s="14" t="s">
        <v>105</v>
      </c>
      <c r="H624" s="14" t="s">
        <v>106</v>
      </c>
      <c r="I624" s="14" t="s">
        <v>107</v>
      </c>
      <c r="J624" s="4" t="s">
        <v>24</v>
      </c>
      <c r="K624" s="4">
        <v>100</v>
      </c>
      <c r="L624" s="7">
        <v>230000000</v>
      </c>
      <c r="M624" s="8" t="s">
        <v>20</v>
      </c>
      <c r="N624" s="4" t="s">
        <v>87</v>
      </c>
      <c r="O624" s="8" t="s">
        <v>37</v>
      </c>
      <c r="P624" s="11"/>
      <c r="Q624" s="11" t="s">
        <v>26</v>
      </c>
      <c r="R624" s="4" t="s">
        <v>121</v>
      </c>
      <c r="S624" s="4"/>
      <c r="T624" s="61"/>
      <c r="U624" s="119"/>
      <c r="V624" s="61"/>
      <c r="W624" s="61">
        <v>43160408.014800005</v>
      </c>
      <c r="X624" s="61">
        <f t="shared" si="40"/>
        <v>48339656.976576008</v>
      </c>
      <c r="Y624" s="4"/>
      <c r="Z624" s="4">
        <v>2014</v>
      </c>
      <c r="AA624" s="11" t="s">
        <v>92</v>
      </c>
    </row>
    <row r="625" spans="1:16383" s="113" customFormat="1" ht="153" x14ac:dyDescent="0.2">
      <c r="A625" s="12" t="s">
        <v>123</v>
      </c>
      <c r="B625" s="4" t="s">
        <v>18</v>
      </c>
      <c r="C625" s="4" t="s">
        <v>101</v>
      </c>
      <c r="D625" s="14" t="s">
        <v>115</v>
      </c>
      <c r="E625" s="14" t="s">
        <v>116</v>
      </c>
      <c r="F625" s="14" t="s">
        <v>115</v>
      </c>
      <c r="G625" s="14" t="s">
        <v>105</v>
      </c>
      <c r="H625" s="14" t="s">
        <v>106</v>
      </c>
      <c r="I625" s="14" t="s">
        <v>107</v>
      </c>
      <c r="J625" s="4" t="s">
        <v>24</v>
      </c>
      <c r="K625" s="4">
        <v>100</v>
      </c>
      <c r="L625" s="7">
        <v>230000000</v>
      </c>
      <c r="M625" s="8" t="s">
        <v>20</v>
      </c>
      <c r="N625" s="4" t="s">
        <v>87</v>
      </c>
      <c r="O625" s="8" t="s">
        <v>37</v>
      </c>
      <c r="P625" s="11"/>
      <c r="Q625" s="11" t="s">
        <v>26</v>
      </c>
      <c r="R625" s="4" t="s">
        <v>124</v>
      </c>
      <c r="S625" s="4"/>
      <c r="T625" s="61"/>
      <c r="U625" s="119"/>
      <c r="V625" s="61"/>
      <c r="W625" s="61">
        <v>85695042.329999998</v>
      </c>
      <c r="X625" s="61">
        <f t="shared" si="40"/>
        <v>95978447.409600005</v>
      </c>
      <c r="Y625" s="4"/>
      <c r="Z625" s="4">
        <v>2014</v>
      </c>
      <c r="AA625" s="11" t="s">
        <v>92</v>
      </c>
      <c r="AC625" s="114"/>
    </row>
    <row r="626" spans="1:16383" s="112" customFormat="1" x14ac:dyDescent="0.2">
      <c r="A626" s="117" t="s">
        <v>38</v>
      </c>
      <c r="B626" s="121"/>
      <c r="C626" s="117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3">
        <f>SUM(W623:W625)</f>
        <v>132954156.39680001</v>
      </c>
      <c r="X626" s="123">
        <f>SUM(X623:X625)</f>
        <v>148908655.16441602</v>
      </c>
      <c r="Y626" s="122"/>
      <c r="Z626" s="124"/>
      <c r="AA626" s="124"/>
    </row>
    <row r="627" spans="1:16383" s="113" customFormat="1" x14ac:dyDescent="0.2">
      <c r="A627" s="49" t="s">
        <v>34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120">
        <f>W626</f>
        <v>132954156.39680001</v>
      </c>
      <c r="X627" s="120">
        <f>X626</f>
        <v>148908655.16441602</v>
      </c>
      <c r="Y627" s="49"/>
      <c r="Z627" s="49"/>
      <c r="AA627" s="49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  <c r="BA627" s="100"/>
      <c r="BB627" s="100"/>
      <c r="BC627" s="100"/>
      <c r="BD627" s="100"/>
      <c r="BE627" s="100"/>
      <c r="BF627" s="100"/>
      <c r="BG627" s="100"/>
      <c r="BH627" s="100"/>
      <c r="BI627" s="100"/>
      <c r="BJ627" s="100"/>
      <c r="BK627" s="100"/>
      <c r="BL627" s="100"/>
      <c r="BM627" s="100"/>
      <c r="BN627" s="100"/>
      <c r="BO627" s="100"/>
      <c r="BP627" s="100"/>
      <c r="BQ627" s="100"/>
      <c r="BR627" s="100"/>
      <c r="BS627" s="100"/>
      <c r="BT627" s="100"/>
      <c r="BU627" s="100"/>
      <c r="BV627" s="100"/>
      <c r="BW627" s="100"/>
      <c r="BX627" s="100"/>
      <c r="BY627" s="100"/>
      <c r="BZ627" s="100"/>
      <c r="CA627" s="100"/>
      <c r="CB627" s="100"/>
      <c r="CC627" s="100"/>
      <c r="CD627" s="100"/>
      <c r="CE627" s="100"/>
      <c r="CF627" s="100"/>
      <c r="CG627" s="100"/>
      <c r="CH627" s="100"/>
      <c r="CI627" s="100"/>
      <c r="CJ627" s="100"/>
      <c r="CK627" s="100"/>
      <c r="CL627" s="100"/>
      <c r="CM627" s="100"/>
      <c r="CN627" s="100"/>
      <c r="CO627" s="100"/>
      <c r="CP627" s="100"/>
      <c r="CQ627" s="100"/>
      <c r="CR627" s="100"/>
      <c r="CS627" s="100"/>
      <c r="CT627" s="100"/>
      <c r="CU627" s="100"/>
      <c r="CV627" s="100"/>
      <c r="CW627" s="100"/>
      <c r="CX627" s="100"/>
      <c r="CY627" s="100"/>
      <c r="CZ627" s="100"/>
      <c r="DA627" s="100"/>
      <c r="DB627" s="100"/>
      <c r="DC627" s="100"/>
      <c r="DD627" s="100"/>
      <c r="DE627" s="100"/>
      <c r="DF627" s="100"/>
      <c r="DG627" s="100"/>
      <c r="DH627" s="100"/>
      <c r="DI627" s="100"/>
      <c r="DJ627" s="100"/>
      <c r="DK627" s="100"/>
      <c r="DL627" s="100"/>
      <c r="DM627" s="100"/>
      <c r="DN627" s="100"/>
      <c r="DO627" s="100"/>
      <c r="DP627" s="100"/>
      <c r="DQ627" s="100"/>
      <c r="DR627" s="100"/>
      <c r="DS627" s="100"/>
      <c r="DT627" s="100"/>
      <c r="DU627" s="100"/>
      <c r="DV627" s="100"/>
      <c r="DW627" s="100"/>
      <c r="DX627" s="100"/>
      <c r="DY627" s="100"/>
      <c r="DZ627" s="100"/>
      <c r="EA627" s="100"/>
      <c r="EB627" s="100"/>
      <c r="EC627" s="100"/>
      <c r="ED627" s="100"/>
      <c r="EE627" s="100"/>
      <c r="EF627" s="100"/>
      <c r="EG627" s="100"/>
      <c r="EH627" s="100"/>
      <c r="EI627" s="100"/>
      <c r="EJ627" s="100"/>
      <c r="EK627" s="100"/>
      <c r="EL627" s="100"/>
      <c r="EM627" s="100"/>
      <c r="EN627" s="100"/>
      <c r="EO627" s="100"/>
      <c r="EP627" s="100"/>
      <c r="EQ627" s="100"/>
      <c r="ER627" s="100"/>
      <c r="ES627" s="100"/>
      <c r="ET627" s="100"/>
      <c r="EU627" s="100"/>
      <c r="EV627" s="100"/>
      <c r="EW627" s="100"/>
      <c r="EX627" s="100"/>
      <c r="EY627" s="100"/>
      <c r="EZ627" s="100"/>
      <c r="FA627" s="100"/>
      <c r="FB627" s="100"/>
      <c r="FC627" s="100"/>
      <c r="FD627" s="100"/>
      <c r="FE627" s="100"/>
      <c r="FF627" s="100"/>
      <c r="FG627" s="100"/>
      <c r="FH627" s="100"/>
      <c r="FI627" s="100"/>
      <c r="FJ627" s="100"/>
      <c r="FK627" s="100"/>
      <c r="FL627" s="100"/>
      <c r="FM627" s="100"/>
      <c r="FN627" s="100"/>
      <c r="FO627" s="100"/>
      <c r="FP627" s="100"/>
      <c r="FQ627" s="100"/>
      <c r="FR627" s="100"/>
      <c r="FS627" s="100"/>
      <c r="FT627" s="100"/>
      <c r="FU627" s="100"/>
      <c r="FV627" s="100"/>
      <c r="FW627" s="100"/>
      <c r="FX627" s="100"/>
      <c r="FY627" s="100"/>
      <c r="FZ627" s="100"/>
      <c r="GA627" s="100"/>
      <c r="GB627" s="100"/>
      <c r="GC627" s="100"/>
      <c r="GD627" s="100"/>
      <c r="GE627" s="100"/>
      <c r="GF627" s="100"/>
      <c r="GG627" s="100"/>
      <c r="GH627" s="100"/>
      <c r="GI627" s="100"/>
      <c r="GJ627" s="100"/>
      <c r="GK627" s="100"/>
      <c r="GL627" s="100"/>
      <c r="GM627" s="100"/>
      <c r="GN627" s="100"/>
      <c r="GO627" s="100"/>
      <c r="GP627" s="100"/>
      <c r="GQ627" s="100"/>
      <c r="GR627" s="100"/>
      <c r="GS627" s="100"/>
      <c r="GT627" s="100"/>
      <c r="GU627" s="100"/>
      <c r="GV627" s="100"/>
      <c r="GW627" s="100"/>
      <c r="GX627" s="100"/>
      <c r="GY627" s="100"/>
      <c r="GZ627" s="100"/>
      <c r="HA627" s="100"/>
      <c r="HB627" s="100"/>
      <c r="HC627" s="100"/>
      <c r="HD627" s="100"/>
      <c r="HE627" s="100"/>
      <c r="HF627" s="100"/>
      <c r="HG627" s="100"/>
      <c r="HH627" s="100"/>
      <c r="HI627" s="100"/>
      <c r="HJ627" s="100"/>
      <c r="HK627" s="100"/>
      <c r="HL627" s="100"/>
      <c r="HM627" s="100"/>
      <c r="HN627" s="100"/>
      <c r="HO627" s="100"/>
      <c r="HP627" s="100"/>
      <c r="HQ627" s="100"/>
      <c r="HR627" s="100"/>
      <c r="HS627" s="100"/>
      <c r="HT627" s="100"/>
      <c r="HU627" s="100"/>
      <c r="HV627" s="100"/>
      <c r="HW627" s="100"/>
      <c r="HX627" s="100"/>
      <c r="HY627" s="100"/>
      <c r="HZ627" s="100"/>
      <c r="IA627" s="100"/>
      <c r="IB627" s="100"/>
      <c r="IC627" s="100"/>
      <c r="ID627" s="100"/>
      <c r="IE627" s="100"/>
      <c r="IF627" s="100"/>
      <c r="IG627" s="100"/>
      <c r="IH627" s="100"/>
      <c r="II627" s="100"/>
      <c r="IJ627" s="100"/>
      <c r="IK627" s="100"/>
      <c r="IL627" s="100"/>
      <c r="IM627" s="100"/>
      <c r="IN627" s="100"/>
      <c r="IO627" s="100"/>
      <c r="IP627" s="100"/>
      <c r="IQ627" s="100"/>
      <c r="IR627" s="100"/>
      <c r="IS627" s="100"/>
      <c r="IT627" s="100"/>
      <c r="IU627" s="100"/>
      <c r="IV627" s="100"/>
      <c r="IW627" s="100"/>
      <c r="IX627" s="100"/>
      <c r="IY627" s="100"/>
      <c r="IZ627" s="100"/>
      <c r="JA627" s="100"/>
      <c r="JB627" s="100"/>
      <c r="JC627" s="100"/>
      <c r="JD627" s="100"/>
      <c r="JE627" s="100"/>
      <c r="JF627" s="100"/>
      <c r="JG627" s="100"/>
      <c r="JH627" s="100"/>
      <c r="JI627" s="100"/>
      <c r="JJ627" s="100"/>
      <c r="JK627" s="100"/>
      <c r="JL627" s="100"/>
      <c r="JM627" s="100"/>
      <c r="JN627" s="100"/>
      <c r="JO627" s="100"/>
      <c r="JP627" s="100"/>
      <c r="JQ627" s="100"/>
      <c r="JR627" s="100"/>
      <c r="JS627" s="100"/>
      <c r="JT627" s="100"/>
      <c r="JU627" s="100"/>
      <c r="JV627" s="100"/>
      <c r="JW627" s="100"/>
      <c r="JX627" s="100"/>
      <c r="JY627" s="100"/>
      <c r="JZ627" s="100"/>
      <c r="KA627" s="100"/>
      <c r="KB627" s="100"/>
      <c r="KC627" s="100"/>
      <c r="KD627" s="100"/>
      <c r="KE627" s="100"/>
      <c r="KF627" s="100"/>
      <c r="KG627" s="100"/>
      <c r="KH627" s="100"/>
      <c r="KI627" s="100"/>
      <c r="KJ627" s="100"/>
      <c r="KK627" s="100"/>
      <c r="KL627" s="100"/>
      <c r="KM627" s="100"/>
      <c r="KN627" s="100"/>
      <c r="KO627" s="100"/>
      <c r="KP627" s="100"/>
      <c r="KQ627" s="100"/>
      <c r="KR627" s="100"/>
      <c r="KS627" s="100"/>
      <c r="KT627" s="100"/>
      <c r="KU627" s="100"/>
      <c r="KV627" s="100"/>
      <c r="KW627" s="100"/>
      <c r="KX627" s="100"/>
      <c r="KY627" s="100"/>
      <c r="KZ627" s="100"/>
      <c r="LA627" s="100"/>
      <c r="LB627" s="100"/>
      <c r="LC627" s="100"/>
      <c r="LD627" s="100"/>
      <c r="LE627" s="100"/>
      <c r="LF627" s="100"/>
      <c r="LG627" s="100"/>
      <c r="LH627" s="100"/>
      <c r="LI627" s="100"/>
      <c r="LJ627" s="100"/>
      <c r="LK627" s="100"/>
      <c r="LL627" s="100"/>
      <c r="LM627" s="100"/>
      <c r="LN627" s="100"/>
      <c r="LO627" s="100"/>
      <c r="LP627" s="100"/>
      <c r="LQ627" s="100"/>
      <c r="LR627" s="100"/>
      <c r="LS627" s="100"/>
      <c r="LT627" s="100"/>
      <c r="LU627" s="100"/>
      <c r="LV627" s="100"/>
      <c r="LW627" s="100"/>
      <c r="LX627" s="100"/>
      <c r="LY627" s="100"/>
      <c r="LZ627" s="100"/>
      <c r="MA627" s="100"/>
      <c r="MB627" s="100"/>
      <c r="MC627" s="100"/>
      <c r="MD627" s="100"/>
      <c r="ME627" s="100"/>
      <c r="MF627" s="100"/>
      <c r="MG627" s="100"/>
      <c r="MH627" s="100"/>
      <c r="MI627" s="100"/>
      <c r="MJ627" s="100"/>
      <c r="MK627" s="100"/>
      <c r="ML627" s="100"/>
      <c r="MM627" s="100"/>
      <c r="MN627" s="100"/>
      <c r="MO627" s="100"/>
      <c r="MP627" s="100"/>
      <c r="MQ627" s="100"/>
      <c r="MR627" s="100"/>
      <c r="MS627" s="100"/>
      <c r="MT627" s="100"/>
      <c r="MU627" s="100"/>
      <c r="MV627" s="100"/>
      <c r="MW627" s="100"/>
      <c r="MX627" s="100"/>
      <c r="MY627" s="100"/>
      <c r="MZ627" s="100"/>
      <c r="NA627" s="100"/>
      <c r="NB627" s="100"/>
      <c r="NC627" s="100"/>
      <c r="ND627" s="100"/>
      <c r="NE627" s="100"/>
      <c r="NF627" s="100"/>
      <c r="NG627" s="100"/>
      <c r="NH627" s="100"/>
      <c r="NI627" s="100"/>
      <c r="NJ627" s="100"/>
      <c r="NK627" s="100"/>
      <c r="NL627" s="100"/>
      <c r="NM627" s="100"/>
      <c r="NN627" s="100"/>
      <c r="NO627" s="100"/>
      <c r="NP627" s="100"/>
      <c r="NQ627" s="100"/>
      <c r="NR627" s="100"/>
      <c r="NS627" s="100"/>
      <c r="NT627" s="100"/>
      <c r="NU627" s="100"/>
      <c r="NV627" s="100"/>
      <c r="NW627" s="100"/>
      <c r="NX627" s="100"/>
      <c r="NY627" s="100"/>
      <c r="NZ627" s="100"/>
      <c r="OA627" s="100"/>
      <c r="OB627" s="100"/>
      <c r="OC627" s="100"/>
      <c r="OD627" s="100"/>
      <c r="OE627" s="100"/>
      <c r="OF627" s="100"/>
      <c r="OG627" s="100"/>
      <c r="OH627" s="100"/>
      <c r="OI627" s="100"/>
      <c r="OJ627" s="100"/>
      <c r="OK627" s="100"/>
      <c r="OL627" s="100"/>
      <c r="OM627" s="100"/>
      <c r="ON627" s="100"/>
      <c r="OO627" s="100"/>
      <c r="OP627" s="100"/>
      <c r="OQ627" s="100"/>
      <c r="OR627" s="100"/>
      <c r="OS627" s="100"/>
      <c r="OT627" s="100"/>
      <c r="OU627" s="100"/>
      <c r="OV627" s="100"/>
      <c r="OW627" s="100"/>
      <c r="OX627" s="100"/>
      <c r="OY627" s="100"/>
      <c r="OZ627" s="100"/>
      <c r="PA627" s="100"/>
      <c r="PB627" s="100"/>
      <c r="PC627" s="100"/>
      <c r="PD627" s="100"/>
      <c r="PE627" s="100"/>
      <c r="PF627" s="100"/>
      <c r="PG627" s="100"/>
      <c r="PH627" s="100"/>
      <c r="PI627" s="100"/>
      <c r="PJ627" s="100"/>
      <c r="PK627" s="100"/>
      <c r="PL627" s="100"/>
      <c r="PM627" s="100"/>
      <c r="PN627" s="100"/>
      <c r="PO627" s="100"/>
      <c r="PP627" s="100"/>
      <c r="PQ627" s="100"/>
      <c r="PR627" s="100"/>
      <c r="PS627" s="100"/>
      <c r="PT627" s="100"/>
      <c r="PU627" s="100"/>
      <c r="PV627" s="100"/>
      <c r="PW627" s="100"/>
      <c r="PX627" s="100"/>
      <c r="PY627" s="100"/>
      <c r="PZ627" s="100"/>
      <c r="QA627" s="100"/>
      <c r="QB627" s="100"/>
      <c r="QC627" s="100"/>
      <c r="QD627" s="100"/>
      <c r="QE627" s="100"/>
      <c r="QF627" s="100"/>
      <c r="QG627" s="100"/>
      <c r="QH627" s="100"/>
      <c r="QI627" s="100"/>
      <c r="QJ627" s="100"/>
      <c r="QK627" s="100"/>
      <c r="QL627" s="100"/>
      <c r="QM627" s="100"/>
      <c r="QN627" s="100"/>
      <c r="QO627" s="100"/>
      <c r="QP627" s="100"/>
      <c r="QQ627" s="100"/>
      <c r="QR627" s="100"/>
      <c r="QS627" s="100"/>
      <c r="QT627" s="100"/>
      <c r="QU627" s="100"/>
      <c r="QV627" s="100"/>
      <c r="QW627" s="100"/>
      <c r="QX627" s="100"/>
      <c r="QY627" s="100"/>
      <c r="QZ627" s="100"/>
      <c r="RA627" s="100"/>
      <c r="RB627" s="100"/>
      <c r="RC627" s="100"/>
      <c r="RD627" s="100"/>
      <c r="RE627" s="100"/>
      <c r="RF627" s="100"/>
      <c r="RG627" s="100"/>
      <c r="RH627" s="100"/>
      <c r="RI627" s="100"/>
      <c r="RJ627" s="100"/>
      <c r="RK627" s="100"/>
      <c r="RL627" s="100"/>
      <c r="RM627" s="100"/>
      <c r="RN627" s="100"/>
      <c r="RO627" s="100"/>
      <c r="RP627" s="100"/>
      <c r="RQ627" s="100"/>
      <c r="RR627" s="100"/>
      <c r="RS627" s="100"/>
      <c r="RT627" s="100"/>
      <c r="RU627" s="100"/>
      <c r="RV627" s="100"/>
      <c r="RW627" s="100"/>
      <c r="RX627" s="100"/>
      <c r="RY627" s="100"/>
      <c r="RZ627" s="100"/>
      <c r="SA627" s="100"/>
      <c r="SB627" s="100"/>
      <c r="SC627" s="100"/>
      <c r="SD627" s="100"/>
      <c r="SE627" s="100"/>
      <c r="SF627" s="100"/>
      <c r="SG627" s="100"/>
      <c r="SH627" s="100"/>
      <c r="SI627" s="100"/>
      <c r="SJ627" s="100"/>
      <c r="SK627" s="100"/>
      <c r="SL627" s="100"/>
      <c r="SM627" s="100"/>
      <c r="SN627" s="100"/>
      <c r="SO627" s="100"/>
      <c r="SP627" s="100"/>
      <c r="SQ627" s="100"/>
      <c r="SR627" s="100"/>
      <c r="SS627" s="100"/>
      <c r="ST627" s="100"/>
      <c r="SU627" s="100"/>
      <c r="SV627" s="100"/>
      <c r="SW627" s="100"/>
      <c r="SX627" s="100"/>
      <c r="SY627" s="100"/>
      <c r="SZ627" s="100"/>
      <c r="TA627" s="100"/>
      <c r="TB627" s="100"/>
      <c r="TC627" s="100"/>
      <c r="TD627" s="100"/>
      <c r="TE627" s="100"/>
      <c r="TF627" s="100"/>
      <c r="TG627" s="100"/>
      <c r="TH627" s="100"/>
      <c r="TI627" s="100"/>
      <c r="TJ627" s="100"/>
      <c r="TK627" s="100"/>
      <c r="TL627" s="100"/>
      <c r="TM627" s="100"/>
      <c r="TN627" s="100"/>
      <c r="TO627" s="100"/>
      <c r="TP627" s="100"/>
      <c r="TQ627" s="100"/>
      <c r="TR627" s="100"/>
      <c r="TS627" s="100"/>
      <c r="TT627" s="100"/>
      <c r="TU627" s="100"/>
      <c r="TV627" s="100"/>
      <c r="TW627" s="100"/>
      <c r="TX627" s="100"/>
      <c r="TY627" s="100"/>
      <c r="TZ627" s="100"/>
      <c r="UA627" s="100"/>
      <c r="UB627" s="100"/>
      <c r="UC627" s="100"/>
      <c r="UD627" s="100"/>
      <c r="UE627" s="100"/>
      <c r="UF627" s="100"/>
      <c r="UG627" s="100"/>
      <c r="UH627" s="100"/>
      <c r="UI627" s="100"/>
      <c r="UJ627" s="100"/>
      <c r="UK627" s="100"/>
      <c r="UL627" s="100"/>
      <c r="UM627" s="100"/>
      <c r="UN627" s="100"/>
      <c r="UO627" s="100"/>
      <c r="UP627" s="100"/>
      <c r="UQ627" s="100"/>
      <c r="UR627" s="100"/>
      <c r="US627" s="100"/>
      <c r="UT627" s="100"/>
      <c r="UU627" s="100"/>
      <c r="UV627" s="100"/>
      <c r="UW627" s="100"/>
      <c r="UX627" s="100"/>
      <c r="UY627" s="100"/>
      <c r="UZ627" s="100"/>
      <c r="VA627" s="100"/>
      <c r="VB627" s="100"/>
      <c r="VC627" s="100"/>
      <c r="VD627" s="100"/>
      <c r="VE627" s="100"/>
      <c r="VF627" s="100"/>
      <c r="VG627" s="100"/>
      <c r="VH627" s="100"/>
      <c r="VI627" s="100"/>
      <c r="VJ627" s="100"/>
      <c r="VK627" s="100"/>
      <c r="VL627" s="100"/>
      <c r="VM627" s="100"/>
      <c r="VN627" s="100"/>
      <c r="VO627" s="100"/>
      <c r="VP627" s="100"/>
      <c r="VQ627" s="100"/>
      <c r="VR627" s="100"/>
      <c r="VS627" s="100"/>
      <c r="VT627" s="100"/>
      <c r="VU627" s="100"/>
      <c r="VV627" s="100"/>
      <c r="VW627" s="100"/>
      <c r="VX627" s="100"/>
      <c r="VY627" s="100"/>
      <c r="VZ627" s="100"/>
      <c r="WA627" s="100"/>
      <c r="WB627" s="100"/>
      <c r="WC627" s="100"/>
      <c r="WD627" s="100"/>
      <c r="WE627" s="100"/>
      <c r="WF627" s="100"/>
      <c r="WG627" s="100"/>
      <c r="WH627" s="100"/>
      <c r="WI627" s="100"/>
      <c r="WJ627" s="100"/>
      <c r="WK627" s="100"/>
      <c r="WL627" s="100"/>
      <c r="WM627" s="100"/>
      <c r="WN627" s="100"/>
      <c r="WO627" s="100"/>
      <c r="WP627" s="100"/>
      <c r="WQ627" s="100"/>
      <c r="WR627" s="100"/>
      <c r="WS627" s="100"/>
      <c r="WT627" s="100"/>
      <c r="WU627" s="100"/>
      <c r="WV627" s="100"/>
      <c r="WW627" s="100"/>
      <c r="WX627" s="100"/>
      <c r="WY627" s="100"/>
      <c r="WZ627" s="100"/>
      <c r="XA627" s="100"/>
      <c r="XB627" s="100"/>
      <c r="XC627" s="100"/>
      <c r="XD627" s="100"/>
      <c r="XE627" s="100"/>
      <c r="XF627" s="100"/>
      <c r="XG627" s="100"/>
      <c r="XH627" s="100"/>
      <c r="XI627" s="100"/>
      <c r="XJ627" s="100"/>
      <c r="XK627" s="100"/>
      <c r="XL627" s="100"/>
      <c r="XM627" s="100"/>
      <c r="XN627" s="100"/>
      <c r="XO627" s="100"/>
      <c r="XP627" s="100"/>
      <c r="XQ627" s="100"/>
      <c r="XR627" s="100"/>
      <c r="XS627" s="100"/>
      <c r="XT627" s="100"/>
      <c r="XU627" s="100"/>
      <c r="XV627" s="100"/>
      <c r="XW627" s="100"/>
      <c r="XX627" s="100"/>
      <c r="XY627" s="100"/>
      <c r="XZ627" s="100"/>
      <c r="YA627" s="100"/>
      <c r="YB627" s="100"/>
      <c r="YC627" s="100"/>
      <c r="YD627" s="100"/>
      <c r="YE627" s="100"/>
      <c r="YF627" s="100"/>
      <c r="YG627" s="100"/>
      <c r="YH627" s="100"/>
      <c r="YI627" s="100"/>
      <c r="YJ627" s="100"/>
      <c r="YK627" s="100"/>
      <c r="YL627" s="100"/>
      <c r="YM627" s="100"/>
      <c r="YN627" s="100"/>
      <c r="YO627" s="100"/>
      <c r="YP627" s="100"/>
      <c r="YQ627" s="100"/>
      <c r="YR627" s="100"/>
      <c r="YS627" s="100"/>
      <c r="YT627" s="100"/>
      <c r="YU627" s="100"/>
      <c r="YV627" s="100"/>
      <c r="YW627" s="100"/>
      <c r="YX627" s="100"/>
      <c r="YY627" s="100"/>
      <c r="YZ627" s="100"/>
      <c r="ZA627" s="100"/>
      <c r="ZB627" s="100"/>
      <c r="ZC627" s="100"/>
      <c r="ZD627" s="100"/>
      <c r="ZE627" s="100"/>
      <c r="ZF627" s="100"/>
      <c r="ZG627" s="100"/>
      <c r="ZH627" s="100"/>
      <c r="ZI627" s="100"/>
      <c r="ZJ627" s="100"/>
      <c r="ZK627" s="100"/>
      <c r="ZL627" s="100"/>
      <c r="ZM627" s="100"/>
      <c r="ZN627" s="100"/>
      <c r="ZO627" s="100"/>
      <c r="ZP627" s="100"/>
      <c r="ZQ627" s="100"/>
      <c r="ZR627" s="100"/>
      <c r="ZS627" s="100"/>
      <c r="ZT627" s="100"/>
      <c r="ZU627" s="100"/>
      <c r="ZV627" s="100"/>
      <c r="ZW627" s="100"/>
      <c r="ZX627" s="100"/>
      <c r="ZY627" s="100"/>
      <c r="ZZ627" s="100"/>
      <c r="AAA627" s="100"/>
      <c r="AAB627" s="100"/>
      <c r="AAC627" s="100"/>
      <c r="AAD627" s="100"/>
      <c r="AAE627" s="100"/>
      <c r="AAF627" s="100"/>
      <c r="AAG627" s="100"/>
      <c r="AAH627" s="100"/>
      <c r="AAI627" s="100"/>
      <c r="AAJ627" s="100"/>
      <c r="AAK627" s="100"/>
      <c r="AAL627" s="100"/>
      <c r="AAM627" s="100"/>
      <c r="AAN627" s="100"/>
      <c r="AAO627" s="100"/>
      <c r="AAP627" s="100"/>
      <c r="AAQ627" s="100"/>
      <c r="AAR627" s="100"/>
      <c r="AAS627" s="100"/>
      <c r="AAT627" s="100"/>
      <c r="AAU627" s="100"/>
      <c r="AAV627" s="100"/>
      <c r="AAW627" s="100"/>
      <c r="AAX627" s="100"/>
      <c r="AAY627" s="100"/>
      <c r="AAZ627" s="100"/>
      <c r="ABA627" s="100"/>
      <c r="ABB627" s="100"/>
      <c r="ABC627" s="100"/>
      <c r="ABD627" s="100"/>
      <c r="ABE627" s="100"/>
      <c r="ABF627" s="100"/>
      <c r="ABG627" s="100"/>
      <c r="ABH627" s="100"/>
      <c r="ABI627" s="100"/>
      <c r="ABJ627" s="100"/>
      <c r="ABK627" s="100"/>
      <c r="ABL627" s="100"/>
      <c r="ABM627" s="100"/>
      <c r="ABN627" s="100"/>
      <c r="ABO627" s="100"/>
      <c r="ABP627" s="100"/>
      <c r="ABQ627" s="100"/>
      <c r="ABR627" s="100"/>
      <c r="ABS627" s="100"/>
      <c r="ABT627" s="100"/>
      <c r="ABU627" s="100"/>
      <c r="ABV627" s="100"/>
      <c r="ABW627" s="100"/>
      <c r="ABX627" s="100"/>
      <c r="ABY627" s="100"/>
      <c r="ABZ627" s="100"/>
      <c r="ACA627" s="100"/>
      <c r="ACB627" s="100"/>
      <c r="ACC627" s="100"/>
      <c r="ACD627" s="100"/>
      <c r="ACE627" s="100"/>
      <c r="ACF627" s="100"/>
      <c r="ACG627" s="100"/>
      <c r="ACH627" s="100"/>
      <c r="ACI627" s="100"/>
      <c r="ACJ627" s="100"/>
      <c r="ACK627" s="100"/>
      <c r="ACL627" s="100"/>
      <c r="ACM627" s="100"/>
      <c r="ACN627" s="100"/>
      <c r="ACO627" s="100"/>
      <c r="ACP627" s="100"/>
      <c r="ACQ627" s="100"/>
      <c r="ACR627" s="100"/>
      <c r="ACS627" s="100"/>
      <c r="ACT627" s="100"/>
      <c r="ACU627" s="100"/>
      <c r="ACV627" s="100"/>
      <c r="ACW627" s="100"/>
      <c r="ACX627" s="100"/>
      <c r="ACY627" s="100"/>
      <c r="ACZ627" s="100"/>
      <c r="ADA627" s="100"/>
      <c r="ADB627" s="100"/>
      <c r="ADC627" s="100"/>
      <c r="ADD627" s="100"/>
      <c r="ADE627" s="100"/>
      <c r="ADF627" s="100"/>
      <c r="ADG627" s="100"/>
      <c r="ADH627" s="100"/>
      <c r="ADI627" s="100"/>
      <c r="ADJ627" s="100"/>
      <c r="ADK627" s="100"/>
      <c r="ADL627" s="100"/>
      <c r="ADM627" s="100"/>
      <c r="ADN627" s="100"/>
      <c r="ADO627" s="100"/>
      <c r="ADP627" s="100"/>
      <c r="ADQ627" s="100"/>
      <c r="ADR627" s="100"/>
      <c r="ADS627" s="100"/>
      <c r="ADT627" s="100"/>
      <c r="ADU627" s="100"/>
      <c r="ADV627" s="100"/>
      <c r="ADW627" s="100"/>
      <c r="ADX627" s="100"/>
      <c r="ADY627" s="100"/>
      <c r="ADZ627" s="100"/>
      <c r="AEA627" s="100"/>
      <c r="AEB627" s="100"/>
      <c r="AEC627" s="100"/>
      <c r="AED627" s="100"/>
      <c r="AEE627" s="100"/>
      <c r="AEF627" s="100"/>
      <c r="AEG627" s="100"/>
      <c r="AEH627" s="100"/>
      <c r="AEI627" s="100"/>
      <c r="AEJ627" s="100"/>
      <c r="AEK627" s="100"/>
      <c r="AEL627" s="100"/>
      <c r="AEM627" s="100"/>
      <c r="AEN627" s="100"/>
      <c r="AEO627" s="100"/>
      <c r="AEP627" s="100"/>
      <c r="AEQ627" s="100"/>
      <c r="AER627" s="100"/>
      <c r="AES627" s="100"/>
      <c r="AET627" s="100"/>
      <c r="AEU627" s="100"/>
      <c r="AEV627" s="100"/>
      <c r="AEW627" s="100"/>
      <c r="AEX627" s="100"/>
      <c r="AEY627" s="100"/>
      <c r="AEZ627" s="100"/>
      <c r="AFA627" s="100"/>
      <c r="AFB627" s="100"/>
      <c r="AFC627" s="100"/>
      <c r="AFD627" s="100"/>
      <c r="AFE627" s="100"/>
      <c r="AFF627" s="100"/>
      <c r="AFG627" s="100"/>
      <c r="AFH627" s="100"/>
      <c r="AFI627" s="100"/>
      <c r="AFJ627" s="100"/>
      <c r="AFK627" s="100"/>
      <c r="AFL627" s="100"/>
      <c r="AFM627" s="100"/>
      <c r="AFN627" s="100"/>
      <c r="AFO627" s="100"/>
      <c r="AFP627" s="100"/>
      <c r="AFQ627" s="100"/>
      <c r="AFR627" s="100"/>
      <c r="AFS627" s="100"/>
      <c r="AFT627" s="100"/>
      <c r="AFU627" s="100"/>
      <c r="AFV627" s="100"/>
      <c r="AFW627" s="100"/>
      <c r="AFX627" s="100"/>
      <c r="AFY627" s="100"/>
      <c r="AFZ627" s="100"/>
      <c r="AGA627" s="100"/>
      <c r="AGB627" s="100"/>
      <c r="AGC627" s="100"/>
      <c r="AGD627" s="100"/>
      <c r="AGE627" s="100"/>
      <c r="AGF627" s="100"/>
      <c r="AGG627" s="100"/>
      <c r="AGH627" s="100"/>
      <c r="AGI627" s="100"/>
      <c r="AGJ627" s="100"/>
      <c r="AGK627" s="100"/>
      <c r="AGL627" s="100"/>
      <c r="AGM627" s="100"/>
      <c r="AGN627" s="100"/>
      <c r="AGO627" s="100"/>
      <c r="AGP627" s="100"/>
      <c r="AGQ627" s="100"/>
      <c r="AGR627" s="100"/>
      <c r="AGS627" s="100"/>
      <c r="AGT627" s="100"/>
      <c r="AGU627" s="100"/>
      <c r="AGV627" s="100"/>
      <c r="AGW627" s="100"/>
      <c r="AGX627" s="100"/>
      <c r="AGY627" s="100"/>
      <c r="AGZ627" s="100"/>
      <c r="AHA627" s="100"/>
      <c r="AHB627" s="100"/>
      <c r="AHC627" s="100"/>
      <c r="AHD627" s="100"/>
      <c r="AHE627" s="100"/>
      <c r="AHF627" s="100"/>
      <c r="AHG627" s="100"/>
      <c r="AHH627" s="100"/>
      <c r="AHI627" s="100"/>
      <c r="AHJ627" s="100"/>
      <c r="AHK627" s="100"/>
      <c r="AHL627" s="100"/>
      <c r="AHM627" s="100"/>
      <c r="AHN627" s="100"/>
      <c r="AHO627" s="100"/>
      <c r="AHP627" s="100"/>
      <c r="AHQ627" s="100"/>
      <c r="AHR627" s="100"/>
      <c r="AHS627" s="100"/>
      <c r="AHT627" s="100"/>
      <c r="AHU627" s="100"/>
      <c r="AHV627" s="100"/>
      <c r="AHW627" s="100"/>
      <c r="AHX627" s="100"/>
      <c r="AHY627" s="100"/>
      <c r="AHZ627" s="100"/>
      <c r="AIA627" s="100"/>
      <c r="AIB627" s="100"/>
      <c r="AIC627" s="100"/>
      <c r="AID627" s="100"/>
      <c r="AIE627" s="100"/>
      <c r="AIF627" s="100"/>
      <c r="AIG627" s="100"/>
      <c r="AIH627" s="100"/>
      <c r="AII627" s="100"/>
      <c r="AIJ627" s="100"/>
      <c r="AIK627" s="100"/>
      <c r="AIL627" s="100"/>
      <c r="AIM627" s="100"/>
      <c r="AIN627" s="100"/>
      <c r="AIO627" s="100"/>
      <c r="AIP627" s="100"/>
      <c r="AIQ627" s="100"/>
      <c r="AIR627" s="100"/>
      <c r="AIS627" s="100"/>
      <c r="AIT627" s="100"/>
      <c r="AIU627" s="100"/>
      <c r="AIV627" s="100"/>
      <c r="AIW627" s="100"/>
      <c r="AIX627" s="100"/>
      <c r="AIY627" s="100"/>
      <c r="AIZ627" s="100"/>
      <c r="AJA627" s="100"/>
      <c r="AJB627" s="100"/>
      <c r="AJC627" s="100"/>
      <c r="AJD627" s="100"/>
      <c r="AJE627" s="100"/>
      <c r="AJF627" s="100"/>
      <c r="AJG627" s="100"/>
      <c r="AJH627" s="100"/>
      <c r="AJI627" s="100"/>
      <c r="AJJ627" s="100"/>
      <c r="AJK627" s="100"/>
      <c r="AJL627" s="100"/>
      <c r="AJM627" s="100"/>
      <c r="AJN627" s="100"/>
      <c r="AJO627" s="100"/>
      <c r="AJP627" s="100"/>
      <c r="AJQ627" s="100"/>
      <c r="AJR627" s="100"/>
      <c r="AJS627" s="100"/>
      <c r="AJT627" s="100"/>
      <c r="AJU627" s="100"/>
      <c r="AJV627" s="100"/>
      <c r="AJW627" s="100"/>
      <c r="AJX627" s="100"/>
      <c r="AJY627" s="100"/>
      <c r="AJZ627" s="100"/>
      <c r="AKA627" s="100"/>
      <c r="AKB627" s="100"/>
      <c r="AKC627" s="100"/>
      <c r="AKD627" s="100"/>
      <c r="AKE627" s="100"/>
      <c r="AKF627" s="100"/>
      <c r="AKG627" s="100"/>
      <c r="AKH627" s="100"/>
      <c r="AKI627" s="100"/>
      <c r="AKJ627" s="100"/>
      <c r="AKK627" s="100"/>
      <c r="AKL627" s="100"/>
      <c r="AKM627" s="100"/>
      <c r="AKN627" s="100"/>
      <c r="AKO627" s="100"/>
      <c r="AKP627" s="100"/>
      <c r="AKQ627" s="100"/>
      <c r="AKR627" s="100"/>
      <c r="AKS627" s="100"/>
      <c r="AKT627" s="100"/>
      <c r="AKU627" s="100"/>
      <c r="AKV627" s="100"/>
      <c r="AKW627" s="100"/>
      <c r="AKX627" s="100"/>
      <c r="AKY627" s="100"/>
      <c r="AKZ627" s="100"/>
      <c r="ALA627" s="100"/>
      <c r="ALB627" s="100"/>
      <c r="ALC627" s="100"/>
      <c r="ALD627" s="100"/>
      <c r="ALE627" s="100"/>
      <c r="ALF627" s="100"/>
      <c r="ALG627" s="100"/>
      <c r="ALH627" s="100"/>
      <c r="ALI627" s="100"/>
      <c r="ALJ627" s="100"/>
      <c r="ALK627" s="100"/>
      <c r="ALL627" s="100"/>
      <c r="ALM627" s="100"/>
      <c r="ALN627" s="100"/>
      <c r="ALO627" s="100"/>
      <c r="ALP627" s="100"/>
      <c r="ALQ627" s="100"/>
      <c r="ALR627" s="100"/>
      <c r="ALS627" s="100"/>
      <c r="ALT627" s="100"/>
      <c r="ALU627" s="100"/>
      <c r="ALV627" s="100"/>
      <c r="ALW627" s="100"/>
      <c r="ALX627" s="100"/>
      <c r="ALY627" s="100"/>
      <c r="ALZ627" s="100"/>
      <c r="AMA627" s="100"/>
      <c r="AMB627" s="100"/>
      <c r="AMC627" s="100"/>
      <c r="AMD627" s="100"/>
      <c r="AME627" s="100"/>
      <c r="AMF627" s="100"/>
      <c r="AMG627" s="100"/>
      <c r="AMH627" s="100"/>
      <c r="AMI627" s="100"/>
      <c r="AMJ627" s="100"/>
      <c r="AMK627" s="100"/>
      <c r="AML627" s="100"/>
      <c r="AMM627" s="100"/>
      <c r="AMN627" s="100"/>
      <c r="AMO627" s="100"/>
      <c r="AMP627" s="100"/>
      <c r="AMQ627" s="100"/>
      <c r="AMR627" s="100"/>
      <c r="AMS627" s="100"/>
      <c r="AMT627" s="100"/>
      <c r="AMU627" s="100"/>
      <c r="AMV627" s="100"/>
      <c r="AMW627" s="100"/>
      <c r="AMX627" s="100"/>
      <c r="AMY627" s="100"/>
      <c r="AMZ627" s="100"/>
      <c r="ANA627" s="100"/>
      <c r="ANB627" s="100"/>
      <c r="ANC627" s="100"/>
      <c r="AND627" s="100"/>
      <c r="ANE627" s="100"/>
      <c r="ANF627" s="100"/>
      <c r="ANG627" s="100"/>
      <c r="ANH627" s="100"/>
      <c r="ANI627" s="100"/>
      <c r="ANJ627" s="100"/>
      <c r="ANK627" s="100"/>
      <c r="ANL627" s="100"/>
      <c r="ANM627" s="100"/>
      <c r="ANN627" s="100"/>
      <c r="ANO627" s="100"/>
      <c r="ANP627" s="100"/>
      <c r="ANQ627" s="100"/>
      <c r="ANR627" s="100"/>
      <c r="ANS627" s="100"/>
      <c r="ANT627" s="100"/>
      <c r="ANU627" s="100"/>
      <c r="ANV627" s="100"/>
      <c r="ANW627" s="100"/>
      <c r="ANX627" s="100"/>
      <c r="ANY627" s="100"/>
      <c r="ANZ627" s="100"/>
      <c r="AOA627" s="100"/>
      <c r="AOB627" s="100"/>
      <c r="AOC627" s="100"/>
      <c r="AOD627" s="100"/>
      <c r="AOE627" s="100"/>
      <c r="AOF627" s="100"/>
      <c r="AOG627" s="100"/>
      <c r="AOH627" s="100"/>
      <c r="AOI627" s="100"/>
      <c r="AOJ627" s="100"/>
      <c r="AOK627" s="100"/>
      <c r="AOL627" s="100"/>
      <c r="AOM627" s="100"/>
      <c r="AON627" s="100"/>
      <c r="AOO627" s="100"/>
      <c r="AOP627" s="100"/>
      <c r="AOQ627" s="100"/>
      <c r="AOR627" s="100"/>
      <c r="AOS627" s="100"/>
      <c r="AOT627" s="100"/>
      <c r="AOU627" s="100"/>
      <c r="AOV627" s="100"/>
      <c r="AOW627" s="100"/>
      <c r="AOX627" s="100"/>
      <c r="AOY627" s="100"/>
      <c r="AOZ627" s="100"/>
      <c r="APA627" s="100"/>
      <c r="APB627" s="100"/>
      <c r="APC627" s="100"/>
      <c r="APD627" s="100"/>
      <c r="APE627" s="100"/>
      <c r="APF627" s="100"/>
      <c r="APG627" s="100"/>
      <c r="APH627" s="100"/>
      <c r="API627" s="100"/>
      <c r="APJ627" s="100"/>
      <c r="APK627" s="100"/>
      <c r="APL627" s="100"/>
      <c r="APM627" s="100"/>
      <c r="APN627" s="100"/>
      <c r="APO627" s="100"/>
      <c r="APP627" s="100"/>
      <c r="APQ627" s="100"/>
      <c r="APR627" s="100"/>
      <c r="APS627" s="100"/>
      <c r="APT627" s="100"/>
      <c r="APU627" s="100"/>
      <c r="APV627" s="100"/>
      <c r="APW627" s="100"/>
      <c r="APX627" s="100"/>
      <c r="APY627" s="100"/>
      <c r="APZ627" s="100"/>
      <c r="AQA627" s="100"/>
      <c r="AQB627" s="100"/>
      <c r="AQC627" s="100"/>
      <c r="AQD627" s="100"/>
      <c r="AQE627" s="100"/>
      <c r="AQF627" s="100"/>
      <c r="AQG627" s="100"/>
      <c r="AQH627" s="100"/>
      <c r="AQI627" s="100"/>
      <c r="AQJ627" s="100"/>
      <c r="AQK627" s="100"/>
      <c r="AQL627" s="100"/>
      <c r="AQM627" s="100"/>
      <c r="AQN627" s="100"/>
      <c r="AQO627" s="100"/>
      <c r="AQP627" s="100"/>
      <c r="AQQ627" s="100"/>
      <c r="AQR627" s="100"/>
      <c r="AQS627" s="100"/>
      <c r="AQT627" s="100"/>
      <c r="AQU627" s="100"/>
      <c r="AQV627" s="100"/>
      <c r="AQW627" s="100"/>
      <c r="AQX627" s="100"/>
      <c r="AQY627" s="100"/>
      <c r="AQZ627" s="100"/>
      <c r="ARA627" s="100"/>
      <c r="ARB627" s="100"/>
      <c r="ARC627" s="100"/>
      <c r="ARD627" s="100"/>
      <c r="ARE627" s="100"/>
      <c r="ARF627" s="100"/>
      <c r="ARG627" s="100"/>
      <c r="ARH627" s="100"/>
      <c r="ARI627" s="100"/>
      <c r="ARJ627" s="100"/>
      <c r="ARK627" s="100"/>
      <c r="ARL627" s="100"/>
      <c r="ARM627" s="100"/>
      <c r="ARN627" s="100"/>
      <c r="ARO627" s="100"/>
      <c r="ARP627" s="100"/>
      <c r="ARQ627" s="100"/>
      <c r="ARR627" s="100"/>
      <c r="ARS627" s="100"/>
      <c r="ART627" s="100"/>
      <c r="ARU627" s="100"/>
      <c r="ARV627" s="100"/>
      <c r="ARW627" s="100"/>
      <c r="ARX627" s="100"/>
      <c r="ARY627" s="100"/>
      <c r="ARZ627" s="100"/>
      <c r="ASA627" s="100"/>
      <c r="ASB627" s="100"/>
      <c r="ASC627" s="100"/>
      <c r="ASD627" s="100"/>
      <c r="ASE627" s="100"/>
      <c r="ASF627" s="100"/>
      <c r="ASG627" s="100"/>
      <c r="ASH627" s="100"/>
      <c r="ASI627" s="100"/>
      <c r="ASJ627" s="100"/>
      <c r="ASK627" s="100"/>
      <c r="ASL627" s="100"/>
      <c r="ASM627" s="100"/>
      <c r="ASN627" s="100"/>
      <c r="ASO627" s="100"/>
      <c r="ASP627" s="100"/>
      <c r="ASQ627" s="100"/>
      <c r="ASR627" s="100"/>
      <c r="ASS627" s="100"/>
      <c r="AST627" s="100"/>
      <c r="ASU627" s="100"/>
      <c r="ASV627" s="100"/>
      <c r="ASW627" s="100"/>
      <c r="ASX627" s="100"/>
      <c r="ASY627" s="100"/>
      <c r="ASZ627" s="100"/>
      <c r="ATA627" s="100"/>
      <c r="ATB627" s="100"/>
      <c r="ATC627" s="100"/>
      <c r="ATD627" s="100"/>
      <c r="ATE627" s="100"/>
      <c r="ATF627" s="100"/>
      <c r="ATG627" s="100"/>
      <c r="ATH627" s="100"/>
      <c r="ATI627" s="100"/>
      <c r="ATJ627" s="100"/>
      <c r="ATK627" s="100"/>
      <c r="ATL627" s="100"/>
      <c r="ATM627" s="100"/>
      <c r="ATN627" s="100"/>
      <c r="ATO627" s="100"/>
      <c r="ATP627" s="100"/>
      <c r="ATQ627" s="100"/>
      <c r="ATR627" s="100"/>
      <c r="ATS627" s="100"/>
      <c r="ATT627" s="100"/>
      <c r="ATU627" s="100"/>
      <c r="ATV627" s="100"/>
      <c r="ATW627" s="100"/>
      <c r="ATX627" s="100"/>
      <c r="ATY627" s="100"/>
      <c r="ATZ627" s="100"/>
      <c r="AUA627" s="100"/>
      <c r="AUB627" s="100"/>
      <c r="AUC627" s="100"/>
      <c r="AUD627" s="100"/>
      <c r="AUE627" s="100"/>
      <c r="AUF627" s="100"/>
      <c r="AUG627" s="100"/>
      <c r="AUH627" s="100"/>
      <c r="AUI627" s="100"/>
      <c r="AUJ627" s="100"/>
      <c r="AUK627" s="100"/>
      <c r="AUL627" s="100"/>
      <c r="AUM627" s="100"/>
      <c r="AUN627" s="100"/>
      <c r="AUO627" s="100"/>
      <c r="AUP627" s="100"/>
      <c r="AUQ627" s="100"/>
      <c r="AUR627" s="100"/>
      <c r="AUS627" s="100"/>
      <c r="AUT627" s="100"/>
      <c r="AUU627" s="100"/>
      <c r="AUV627" s="100"/>
      <c r="AUW627" s="100"/>
      <c r="AUX627" s="100"/>
      <c r="AUY627" s="100"/>
      <c r="AUZ627" s="100"/>
      <c r="AVA627" s="100"/>
      <c r="AVB627" s="100"/>
      <c r="AVC627" s="100"/>
      <c r="AVD627" s="100"/>
      <c r="AVE627" s="100"/>
      <c r="AVF627" s="100"/>
      <c r="AVG627" s="100"/>
      <c r="AVH627" s="100"/>
      <c r="AVI627" s="100"/>
      <c r="AVJ627" s="100"/>
      <c r="AVK627" s="100"/>
      <c r="AVL627" s="100"/>
      <c r="AVM627" s="100"/>
      <c r="AVN627" s="100"/>
      <c r="AVO627" s="100"/>
      <c r="AVP627" s="100"/>
      <c r="AVQ627" s="100"/>
      <c r="AVR627" s="100"/>
      <c r="AVS627" s="100"/>
      <c r="AVT627" s="100"/>
      <c r="AVU627" s="100"/>
      <c r="AVV627" s="100"/>
      <c r="AVW627" s="100"/>
      <c r="AVX627" s="100"/>
      <c r="AVY627" s="100"/>
      <c r="AVZ627" s="100"/>
      <c r="AWA627" s="100"/>
      <c r="AWB627" s="100"/>
      <c r="AWC627" s="100"/>
      <c r="AWD627" s="100"/>
      <c r="AWE627" s="100"/>
      <c r="AWF627" s="100"/>
      <c r="AWG627" s="100"/>
      <c r="AWH627" s="100"/>
      <c r="AWI627" s="100"/>
      <c r="AWJ627" s="100"/>
      <c r="AWK627" s="100"/>
      <c r="AWL627" s="100"/>
      <c r="AWM627" s="100"/>
      <c r="AWN627" s="100"/>
      <c r="AWO627" s="100"/>
      <c r="AWP627" s="100"/>
      <c r="AWQ627" s="100"/>
      <c r="AWR627" s="100"/>
      <c r="AWS627" s="100"/>
      <c r="AWT627" s="100"/>
      <c r="AWU627" s="100"/>
      <c r="AWV627" s="100"/>
      <c r="AWW627" s="100"/>
      <c r="AWX627" s="100"/>
      <c r="AWY627" s="100"/>
      <c r="AWZ627" s="100"/>
      <c r="AXA627" s="100"/>
      <c r="AXB627" s="100"/>
      <c r="AXC627" s="100"/>
      <c r="AXD627" s="100"/>
      <c r="AXE627" s="100"/>
      <c r="AXF627" s="100"/>
      <c r="AXG627" s="100"/>
      <c r="AXH627" s="100"/>
      <c r="AXI627" s="100"/>
      <c r="AXJ627" s="100"/>
      <c r="AXK627" s="100"/>
      <c r="AXL627" s="100"/>
      <c r="AXM627" s="100"/>
      <c r="AXN627" s="100"/>
      <c r="AXO627" s="100"/>
      <c r="AXP627" s="100"/>
      <c r="AXQ627" s="100"/>
      <c r="AXR627" s="100"/>
      <c r="AXS627" s="100"/>
      <c r="AXT627" s="100"/>
      <c r="AXU627" s="100"/>
      <c r="AXV627" s="100"/>
      <c r="AXW627" s="100"/>
      <c r="AXX627" s="100"/>
      <c r="AXY627" s="100"/>
      <c r="AXZ627" s="100"/>
      <c r="AYA627" s="100"/>
      <c r="AYB627" s="100"/>
      <c r="AYC627" s="100"/>
      <c r="AYD627" s="100"/>
      <c r="AYE627" s="100"/>
      <c r="AYF627" s="100"/>
      <c r="AYG627" s="100"/>
      <c r="AYH627" s="100"/>
      <c r="AYI627" s="100"/>
      <c r="AYJ627" s="100"/>
      <c r="AYK627" s="100"/>
      <c r="AYL627" s="100"/>
      <c r="AYM627" s="100"/>
      <c r="AYN627" s="100"/>
      <c r="AYO627" s="100"/>
      <c r="AYP627" s="100"/>
      <c r="AYQ627" s="100"/>
      <c r="AYR627" s="100"/>
      <c r="AYS627" s="100"/>
      <c r="AYT627" s="100"/>
      <c r="AYU627" s="100"/>
      <c r="AYV627" s="100"/>
      <c r="AYW627" s="100"/>
      <c r="AYX627" s="100"/>
      <c r="AYY627" s="100"/>
      <c r="AYZ627" s="100"/>
      <c r="AZA627" s="100"/>
      <c r="AZB627" s="100"/>
      <c r="AZC627" s="100"/>
      <c r="AZD627" s="100"/>
      <c r="AZE627" s="100"/>
      <c r="AZF627" s="100"/>
      <c r="AZG627" s="100"/>
      <c r="AZH627" s="100"/>
      <c r="AZI627" s="100"/>
      <c r="AZJ627" s="100"/>
      <c r="AZK627" s="100"/>
      <c r="AZL627" s="100"/>
      <c r="AZM627" s="100"/>
      <c r="AZN627" s="100"/>
      <c r="AZO627" s="100"/>
      <c r="AZP627" s="100"/>
      <c r="AZQ627" s="100"/>
      <c r="AZR627" s="100"/>
      <c r="AZS627" s="100"/>
      <c r="AZT627" s="100"/>
      <c r="AZU627" s="100"/>
      <c r="AZV627" s="100"/>
      <c r="AZW627" s="100"/>
      <c r="AZX627" s="100"/>
      <c r="AZY627" s="100"/>
      <c r="AZZ627" s="100"/>
      <c r="BAA627" s="100"/>
      <c r="BAB627" s="100"/>
      <c r="BAC627" s="100"/>
      <c r="BAD627" s="100"/>
      <c r="BAE627" s="100"/>
      <c r="BAF627" s="100"/>
      <c r="BAG627" s="100"/>
      <c r="BAH627" s="100"/>
      <c r="BAI627" s="100"/>
      <c r="BAJ627" s="100"/>
      <c r="BAK627" s="100"/>
      <c r="BAL627" s="100"/>
      <c r="BAM627" s="100"/>
      <c r="BAN627" s="100"/>
      <c r="BAO627" s="100"/>
      <c r="BAP627" s="100"/>
      <c r="BAQ627" s="100"/>
      <c r="BAR627" s="100"/>
      <c r="BAS627" s="100"/>
      <c r="BAT627" s="100"/>
      <c r="BAU627" s="100"/>
      <c r="BAV627" s="100"/>
      <c r="BAW627" s="100"/>
      <c r="BAX627" s="100"/>
      <c r="BAY627" s="100"/>
      <c r="BAZ627" s="100"/>
      <c r="BBA627" s="100"/>
      <c r="BBB627" s="100"/>
      <c r="BBC627" s="100"/>
      <c r="BBD627" s="100"/>
      <c r="BBE627" s="100"/>
      <c r="BBF627" s="100"/>
      <c r="BBG627" s="100"/>
      <c r="BBH627" s="100"/>
      <c r="BBI627" s="100"/>
      <c r="BBJ627" s="100"/>
      <c r="BBK627" s="100"/>
      <c r="BBL627" s="100"/>
      <c r="BBM627" s="100"/>
      <c r="BBN627" s="100"/>
      <c r="BBO627" s="100"/>
      <c r="BBP627" s="100"/>
      <c r="BBQ627" s="100"/>
      <c r="BBR627" s="100"/>
      <c r="BBS627" s="100"/>
      <c r="BBT627" s="100"/>
      <c r="BBU627" s="100"/>
      <c r="BBV627" s="100"/>
      <c r="BBW627" s="100"/>
      <c r="BBX627" s="100"/>
      <c r="BBY627" s="100"/>
      <c r="BBZ627" s="100"/>
      <c r="BCA627" s="100"/>
      <c r="BCB627" s="100"/>
      <c r="BCC627" s="100"/>
      <c r="BCD627" s="100"/>
      <c r="BCE627" s="100"/>
      <c r="BCF627" s="100"/>
      <c r="BCG627" s="100"/>
      <c r="BCH627" s="100"/>
      <c r="BCI627" s="100"/>
      <c r="BCJ627" s="100"/>
      <c r="BCK627" s="100"/>
      <c r="BCL627" s="100"/>
      <c r="BCM627" s="100"/>
      <c r="BCN627" s="100"/>
      <c r="BCO627" s="100"/>
      <c r="BCP627" s="100"/>
      <c r="BCQ627" s="100"/>
      <c r="BCR627" s="100"/>
      <c r="BCS627" s="100"/>
      <c r="BCT627" s="100"/>
      <c r="BCU627" s="100"/>
      <c r="BCV627" s="100"/>
      <c r="BCW627" s="100"/>
      <c r="BCX627" s="100"/>
      <c r="BCY627" s="100"/>
      <c r="BCZ627" s="100"/>
      <c r="BDA627" s="100"/>
      <c r="BDB627" s="100"/>
      <c r="BDC627" s="100"/>
      <c r="BDD627" s="100"/>
      <c r="BDE627" s="100"/>
      <c r="BDF627" s="100"/>
      <c r="BDG627" s="100"/>
      <c r="BDH627" s="100"/>
      <c r="BDI627" s="100"/>
      <c r="BDJ627" s="100"/>
      <c r="BDK627" s="100"/>
      <c r="BDL627" s="100"/>
      <c r="BDM627" s="100"/>
      <c r="BDN627" s="100"/>
      <c r="BDO627" s="100"/>
      <c r="BDP627" s="100"/>
      <c r="BDQ627" s="100"/>
      <c r="BDR627" s="100"/>
      <c r="BDS627" s="100"/>
      <c r="BDT627" s="100"/>
      <c r="BDU627" s="100"/>
      <c r="BDV627" s="100"/>
      <c r="BDW627" s="100"/>
      <c r="BDX627" s="100"/>
      <c r="BDY627" s="100"/>
      <c r="BDZ627" s="100"/>
      <c r="BEA627" s="100"/>
      <c r="BEB627" s="100"/>
      <c r="BEC627" s="100"/>
      <c r="BED627" s="100"/>
      <c r="BEE627" s="100"/>
      <c r="BEF627" s="100"/>
      <c r="BEG627" s="100"/>
      <c r="BEH627" s="100"/>
      <c r="BEI627" s="100"/>
      <c r="BEJ627" s="100"/>
      <c r="BEK627" s="100"/>
      <c r="BEL627" s="100"/>
      <c r="BEM627" s="100"/>
      <c r="BEN627" s="100"/>
      <c r="BEO627" s="100"/>
      <c r="BEP627" s="100"/>
      <c r="BEQ627" s="100"/>
      <c r="BER627" s="100"/>
      <c r="BES627" s="100"/>
      <c r="BET627" s="100"/>
      <c r="BEU627" s="100"/>
      <c r="BEV627" s="100"/>
      <c r="BEW627" s="100"/>
      <c r="BEX627" s="100"/>
      <c r="BEY627" s="100"/>
      <c r="BEZ627" s="100"/>
      <c r="BFA627" s="100"/>
      <c r="BFB627" s="100"/>
      <c r="BFC627" s="100"/>
      <c r="BFD627" s="100"/>
      <c r="BFE627" s="100"/>
      <c r="BFF627" s="100"/>
      <c r="BFG627" s="100"/>
      <c r="BFH627" s="100"/>
      <c r="BFI627" s="100"/>
      <c r="BFJ627" s="100"/>
      <c r="BFK627" s="100"/>
      <c r="BFL627" s="100"/>
      <c r="BFM627" s="100"/>
      <c r="BFN627" s="100"/>
      <c r="BFO627" s="100"/>
      <c r="BFP627" s="100"/>
      <c r="BFQ627" s="100"/>
      <c r="BFR627" s="100"/>
      <c r="BFS627" s="100"/>
      <c r="BFT627" s="100"/>
      <c r="BFU627" s="100"/>
      <c r="BFV627" s="100"/>
      <c r="BFW627" s="100"/>
      <c r="BFX627" s="100"/>
      <c r="BFY627" s="100"/>
      <c r="BFZ627" s="100"/>
      <c r="BGA627" s="100"/>
      <c r="BGB627" s="100"/>
      <c r="BGC627" s="100"/>
      <c r="BGD627" s="100"/>
      <c r="BGE627" s="100"/>
      <c r="BGF627" s="100"/>
      <c r="BGG627" s="100"/>
      <c r="BGH627" s="100"/>
      <c r="BGI627" s="100"/>
      <c r="BGJ627" s="100"/>
      <c r="BGK627" s="100"/>
      <c r="BGL627" s="100"/>
      <c r="BGM627" s="100"/>
      <c r="BGN627" s="100"/>
      <c r="BGO627" s="100"/>
      <c r="BGP627" s="100"/>
      <c r="BGQ627" s="100"/>
      <c r="BGR627" s="100"/>
      <c r="BGS627" s="100"/>
      <c r="BGT627" s="100"/>
      <c r="BGU627" s="100"/>
      <c r="BGV627" s="100"/>
      <c r="BGW627" s="100"/>
      <c r="BGX627" s="100"/>
      <c r="BGY627" s="100"/>
      <c r="BGZ627" s="100"/>
      <c r="BHA627" s="100"/>
      <c r="BHB627" s="100"/>
      <c r="BHC627" s="100"/>
      <c r="BHD627" s="100"/>
      <c r="BHE627" s="100"/>
      <c r="BHF627" s="100"/>
      <c r="BHG627" s="100"/>
      <c r="BHH627" s="100"/>
      <c r="BHI627" s="100"/>
      <c r="BHJ627" s="100"/>
      <c r="BHK627" s="100"/>
      <c r="BHL627" s="100"/>
      <c r="BHM627" s="100"/>
      <c r="BHN627" s="100"/>
      <c r="BHO627" s="100"/>
      <c r="BHP627" s="100"/>
      <c r="BHQ627" s="100"/>
      <c r="BHR627" s="100"/>
      <c r="BHS627" s="100"/>
      <c r="BHT627" s="100"/>
      <c r="BHU627" s="100"/>
      <c r="BHV627" s="100"/>
      <c r="BHW627" s="100"/>
      <c r="BHX627" s="100"/>
      <c r="BHY627" s="100"/>
      <c r="BHZ627" s="100"/>
      <c r="BIA627" s="100"/>
      <c r="BIB627" s="100"/>
      <c r="BIC627" s="100"/>
      <c r="BID627" s="100"/>
      <c r="BIE627" s="100"/>
      <c r="BIF627" s="100"/>
      <c r="BIG627" s="100"/>
      <c r="BIH627" s="100"/>
      <c r="BII627" s="100"/>
      <c r="BIJ627" s="100"/>
      <c r="BIK627" s="100"/>
      <c r="BIL627" s="100"/>
      <c r="BIM627" s="100"/>
      <c r="BIN627" s="100"/>
      <c r="BIO627" s="100"/>
      <c r="BIP627" s="100"/>
      <c r="BIQ627" s="100"/>
      <c r="BIR627" s="100"/>
      <c r="BIS627" s="100"/>
      <c r="BIT627" s="100"/>
      <c r="BIU627" s="100"/>
      <c r="BIV627" s="100"/>
      <c r="BIW627" s="100"/>
      <c r="BIX627" s="100"/>
      <c r="BIY627" s="100"/>
      <c r="BIZ627" s="100"/>
      <c r="BJA627" s="100"/>
      <c r="BJB627" s="100"/>
      <c r="BJC627" s="100"/>
      <c r="BJD627" s="100"/>
      <c r="BJE627" s="100"/>
      <c r="BJF627" s="100"/>
      <c r="BJG627" s="100"/>
      <c r="BJH627" s="100"/>
      <c r="BJI627" s="100"/>
      <c r="BJJ627" s="100"/>
      <c r="BJK627" s="100"/>
      <c r="BJL627" s="100"/>
      <c r="BJM627" s="100"/>
      <c r="BJN627" s="100"/>
      <c r="BJO627" s="100"/>
      <c r="BJP627" s="100"/>
      <c r="BJQ627" s="100"/>
      <c r="BJR627" s="100"/>
      <c r="BJS627" s="100"/>
      <c r="BJT627" s="100"/>
      <c r="BJU627" s="100"/>
      <c r="BJV627" s="100"/>
      <c r="BJW627" s="100"/>
      <c r="BJX627" s="100"/>
      <c r="BJY627" s="100"/>
      <c r="BJZ627" s="100"/>
      <c r="BKA627" s="100"/>
      <c r="BKB627" s="100"/>
      <c r="BKC627" s="100"/>
      <c r="BKD627" s="100"/>
      <c r="BKE627" s="100"/>
      <c r="BKF627" s="100"/>
      <c r="BKG627" s="100"/>
      <c r="BKH627" s="100"/>
      <c r="BKI627" s="100"/>
      <c r="BKJ627" s="100"/>
      <c r="BKK627" s="100"/>
      <c r="BKL627" s="100"/>
      <c r="BKM627" s="100"/>
      <c r="BKN627" s="100"/>
      <c r="BKO627" s="100"/>
      <c r="BKP627" s="100"/>
      <c r="BKQ627" s="100"/>
      <c r="BKR627" s="100"/>
      <c r="BKS627" s="100"/>
      <c r="BKT627" s="100"/>
      <c r="BKU627" s="100"/>
      <c r="BKV627" s="100"/>
      <c r="BKW627" s="100"/>
      <c r="BKX627" s="100"/>
      <c r="BKY627" s="100"/>
      <c r="BKZ627" s="100"/>
      <c r="BLA627" s="100"/>
      <c r="BLB627" s="100"/>
      <c r="BLC627" s="100"/>
      <c r="BLD627" s="100"/>
      <c r="BLE627" s="100"/>
      <c r="BLF627" s="100"/>
      <c r="BLG627" s="100"/>
      <c r="BLH627" s="100"/>
      <c r="BLI627" s="100"/>
      <c r="BLJ627" s="100"/>
      <c r="BLK627" s="100"/>
      <c r="BLL627" s="100"/>
      <c r="BLM627" s="100"/>
      <c r="BLN627" s="100"/>
      <c r="BLO627" s="100"/>
      <c r="BLP627" s="100"/>
      <c r="BLQ627" s="100"/>
      <c r="BLR627" s="100"/>
      <c r="BLS627" s="100"/>
      <c r="BLT627" s="100"/>
      <c r="BLU627" s="100"/>
      <c r="BLV627" s="100"/>
      <c r="BLW627" s="100"/>
      <c r="BLX627" s="100"/>
      <c r="BLY627" s="100"/>
      <c r="BLZ627" s="100"/>
      <c r="BMA627" s="100"/>
      <c r="BMB627" s="100"/>
      <c r="BMC627" s="100"/>
      <c r="BMD627" s="100"/>
      <c r="BME627" s="100"/>
      <c r="BMF627" s="100"/>
      <c r="BMG627" s="100"/>
      <c r="BMH627" s="100"/>
      <c r="BMI627" s="100"/>
      <c r="BMJ627" s="100"/>
      <c r="BMK627" s="100"/>
      <c r="BML627" s="100"/>
      <c r="BMM627" s="100"/>
      <c r="BMN627" s="100"/>
      <c r="BMO627" s="100"/>
      <c r="BMP627" s="100"/>
      <c r="BMQ627" s="100"/>
      <c r="BMR627" s="100"/>
      <c r="BMS627" s="100"/>
      <c r="BMT627" s="100"/>
      <c r="BMU627" s="100"/>
      <c r="BMV627" s="100"/>
      <c r="BMW627" s="100"/>
      <c r="BMX627" s="100"/>
      <c r="BMY627" s="100"/>
      <c r="BMZ627" s="100"/>
      <c r="BNA627" s="100"/>
      <c r="BNB627" s="100"/>
      <c r="BNC627" s="100"/>
      <c r="BND627" s="100"/>
      <c r="BNE627" s="100"/>
      <c r="BNF627" s="100"/>
      <c r="BNG627" s="100"/>
      <c r="BNH627" s="100"/>
      <c r="BNI627" s="100"/>
      <c r="BNJ627" s="100"/>
      <c r="BNK627" s="100"/>
      <c r="BNL627" s="100"/>
      <c r="BNM627" s="100"/>
      <c r="BNN627" s="100"/>
      <c r="BNO627" s="100"/>
      <c r="BNP627" s="100"/>
      <c r="BNQ627" s="100"/>
      <c r="BNR627" s="100"/>
      <c r="BNS627" s="100"/>
      <c r="BNT627" s="100"/>
      <c r="BNU627" s="100"/>
      <c r="BNV627" s="100"/>
      <c r="BNW627" s="100"/>
      <c r="BNX627" s="100"/>
      <c r="BNY627" s="100"/>
      <c r="BNZ627" s="100"/>
      <c r="BOA627" s="100"/>
      <c r="BOB627" s="100"/>
      <c r="BOC627" s="100"/>
      <c r="BOD627" s="100"/>
      <c r="BOE627" s="100"/>
      <c r="BOF627" s="100"/>
      <c r="BOG627" s="100"/>
      <c r="BOH627" s="100"/>
      <c r="BOI627" s="100"/>
      <c r="BOJ627" s="100"/>
      <c r="BOK627" s="100"/>
      <c r="BOL627" s="100"/>
      <c r="BOM627" s="100"/>
      <c r="BON627" s="100"/>
      <c r="BOO627" s="100"/>
      <c r="BOP627" s="100"/>
      <c r="BOQ627" s="100"/>
      <c r="BOR627" s="100"/>
      <c r="BOS627" s="100"/>
      <c r="BOT627" s="100"/>
      <c r="BOU627" s="100"/>
      <c r="BOV627" s="100"/>
      <c r="BOW627" s="100"/>
      <c r="BOX627" s="100"/>
      <c r="BOY627" s="100"/>
      <c r="BOZ627" s="100"/>
      <c r="BPA627" s="100"/>
      <c r="BPB627" s="100"/>
      <c r="BPC627" s="100"/>
      <c r="BPD627" s="100"/>
      <c r="BPE627" s="100"/>
      <c r="BPF627" s="100"/>
      <c r="BPG627" s="100"/>
      <c r="BPH627" s="100"/>
      <c r="BPI627" s="100"/>
      <c r="BPJ627" s="100"/>
      <c r="BPK627" s="100"/>
      <c r="BPL627" s="100"/>
      <c r="BPM627" s="100"/>
      <c r="BPN627" s="100"/>
      <c r="BPO627" s="100"/>
      <c r="BPP627" s="100"/>
      <c r="BPQ627" s="100"/>
      <c r="BPR627" s="100"/>
      <c r="BPS627" s="100"/>
      <c r="BPT627" s="100"/>
      <c r="BPU627" s="100"/>
      <c r="BPV627" s="100"/>
      <c r="BPW627" s="100"/>
      <c r="BPX627" s="100"/>
      <c r="BPY627" s="100"/>
      <c r="BPZ627" s="100"/>
      <c r="BQA627" s="100"/>
      <c r="BQB627" s="100"/>
      <c r="BQC627" s="100"/>
      <c r="BQD627" s="100"/>
      <c r="BQE627" s="100"/>
      <c r="BQF627" s="100"/>
      <c r="BQG627" s="100"/>
      <c r="BQH627" s="100"/>
      <c r="BQI627" s="100"/>
      <c r="BQJ627" s="100"/>
      <c r="BQK627" s="100"/>
      <c r="BQL627" s="100"/>
      <c r="BQM627" s="100"/>
      <c r="BQN627" s="100"/>
      <c r="BQO627" s="100"/>
      <c r="BQP627" s="100"/>
      <c r="BQQ627" s="100"/>
      <c r="BQR627" s="100"/>
      <c r="BQS627" s="100"/>
      <c r="BQT627" s="100"/>
      <c r="BQU627" s="100"/>
      <c r="BQV627" s="100"/>
      <c r="BQW627" s="100"/>
      <c r="BQX627" s="100"/>
      <c r="BQY627" s="100"/>
      <c r="BQZ627" s="100"/>
      <c r="BRA627" s="100"/>
      <c r="BRB627" s="100"/>
      <c r="BRC627" s="100"/>
      <c r="BRD627" s="100"/>
      <c r="BRE627" s="100"/>
      <c r="BRF627" s="100"/>
      <c r="BRG627" s="100"/>
      <c r="BRH627" s="100"/>
      <c r="BRI627" s="100"/>
      <c r="BRJ627" s="100"/>
      <c r="BRK627" s="100"/>
      <c r="BRL627" s="100"/>
      <c r="BRM627" s="100"/>
      <c r="BRN627" s="100"/>
      <c r="BRO627" s="100"/>
      <c r="BRP627" s="100"/>
      <c r="BRQ627" s="100"/>
      <c r="BRR627" s="100"/>
      <c r="BRS627" s="100"/>
      <c r="BRT627" s="100"/>
      <c r="BRU627" s="100"/>
      <c r="BRV627" s="100"/>
      <c r="BRW627" s="100"/>
      <c r="BRX627" s="100"/>
      <c r="BRY627" s="100"/>
      <c r="BRZ627" s="100"/>
      <c r="BSA627" s="100"/>
      <c r="BSB627" s="100"/>
      <c r="BSC627" s="100"/>
      <c r="BSD627" s="100"/>
      <c r="BSE627" s="100"/>
      <c r="BSF627" s="100"/>
      <c r="BSG627" s="100"/>
      <c r="BSH627" s="100"/>
      <c r="BSI627" s="100"/>
      <c r="BSJ627" s="100"/>
      <c r="BSK627" s="100"/>
      <c r="BSL627" s="100"/>
      <c r="BSM627" s="100"/>
      <c r="BSN627" s="100"/>
      <c r="BSO627" s="100"/>
      <c r="BSP627" s="100"/>
      <c r="BSQ627" s="100"/>
      <c r="BSR627" s="100"/>
      <c r="BSS627" s="100"/>
      <c r="BST627" s="100"/>
      <c r="BSU627" s="100"/>
      <c r="BSV627" s="100"/>
      <c r="BSW627" s="100"/>
      <c r="BSX627" s="100"/>
      <c r="BSY627" s="100"/>
      <c r="BSZ627" s="100"/>
      <c r="BTA627" s="100"/>
      <c r="BTB627" s="100"/>
      <c r="BTC627" s="100"/>
      <c r="BTD627" s="100"/>
      <c r="BTE627" s="100"/>
      <c r="BTF627" s="100"/>
      <c r="BTG627" s="100"/>
      <c r="BTH627" s="100"/>
      <c r="BTI627" s="100"/>
      <c r="BTJ627" s="100"/>
      <c r="BTK627" s="100"/>
      <c r="BTL627" s="100"/>
      <c r="BTM627" s="100"/>
      <c r="BTN627" s="100"/>
      <c r="BTO627" s="100"/>
      <c r="BTP627" s="100"/>
      <c r="BTQ627" s="100"/>
      <c r="BTR627" s="100"/>
      <c r="BTS627" s="100"/>
      <c r="BTT627" s="100"/>
      <c r="BTU627" s="100"/>
      <c r="BTV627" s="100"/>
      <c r="BTW627" s="100"/>
      <c r="BTX627" s="100"/>
      <c r="BTY627" s="100"/>
      <c r="BTZ627" s="100"/>
      <c r="BUA627" s="100"/>
      <c r="BUB627" s="100"/>
      <c r="BUC627" s="100"/>
      <c r="BUD627" s="100"/>
      <c r="BUE627" s="100"/>
      <c r="BUF627" s="100"/>
      <c r="BUG627" s="100"/>
      <c r="BUH627" s="100"/>
      <c r="BUI627" s="100"/>
      <c r="BUJ627" s="100"/>
      <c r="BUK627" s="100"/>
      <c r="BUL627" s="100"/>
      <c r="BUM627" s="100"/>
      <c r="BUN627" s="100"/>
      <c r="BUO627" s="100"/>
      <c r="BUP627" s="100"/>
      <c r="BUQ627" s="100"/>
      <c r="BUR627" s="100"/>
      <c r="BUS627" s="100"/>
      <c r="BUT627" s="100"/>
      <c r="BUU627" s="100"/>
      <c r="BUV627" s="100"/>
      <c r="BUW627" s="100"/>
      <c r="BUX627" s="100"/>
      <c r="BUY627" s="100"/>
      <c r="BUZ627" s="100"/>
      <c r="BVA627" s="100"/>
      <c r="BVB627" s="100"/>
      <c r="BVC627" s="100"/>
      <c r="BVD627" s="100"/>
      <c r="BVE627" s="100"/>
      <c r="BVF627" s="100"/>
      <c r="BVG627" s="100"/>
      <c r="BVH627" s="100"/>
      <c r="BVI627" s="100"/>
      <c r="BVJ627" s="100"/>
      <c r="BVK627" s="100"/>
      <c r="BVL627" s="100"/>
      <c r="BVM627" s="100"/>
      <c r="BVN627" s="100"/>
      <c r="BVO627" s="100"/>
      <c r="BVP627" s="100"/>
      <c r="BVQ627" s="100"/>
      <c r="BVR627" s="100"/>
      <c r="BVS627" s="100"/>
      <c r="BVT627" s="100"/>
      <c r="BVU627" s="100"/>
      <c r="BVV627" s="100"/>
      <c r="BVW627" s="100"/>
      <c r="BVX627" s="100"/>
      <c r="BVY627" s="100"/>
      <c r="BVZ627" s="100"/>
      <c r="BWA627" s="100"/>
      <c r="BWB627" s="100"/>
      <c r="BWC627" s="100"/>
      <c r="BWD627" s="100"/>
      <c r="BWE627" s="100"/>
      <c r="BWF627" s="100"/>
      <c r="BWG627" s="100"/>
      <c r="BWH627" s="100"/>
      <c r="BWI627" s="100"/>
      <c r="BWJ627" s="100"/>
      <c r="BWK627" s="100"/>
      <c r="BWL627" s="100"/>
      <c r="BWM627" s="100"/>
      <c r="BWN627" s="100"/>
      <c r="BWO627" s="100"/>
      <c r="BWP627" s="100"/>
      <c r="BWQ627" s="100"/>
      <c r="BWR627" s="100"/>
      <c r="BWS627" s="100"/>
      <c r="BWT627" s="100"/>
      <c r="BWU627" s="100"/>
      <c r="BWV627" s="100"/>
      <c r="BWW627" s="100"/>
      <c r="BWX627" s="100"/>
      <c r="BWY627" s="100"/>
      <c r="BWZ627" s="100"/>
      <c r="BXA627" s="100"/>
      <c r="BXB627" s="100"/>
      <c r="BXC627" s="100"/>
      <c r="BXD627" s="100"/>
      <c r="BXE627" s="100"/>
      <c r="BXF627" s="100"/>
      <c r="BXG627" s="100"/>
      <c r="BXH627" s="100"/>
      <c r="BXI627" s="100"/>
      <c r="BXJ627" s="100"/>
      <c r="BXK627" s="100"/>
      <c r="BXL627" s="100"/>
      <c r="BXM627" s="100"/>
      <c r="BXN627" s="100"/>
      <c r="BXO627" s="100"/>
      <c r="BXP627" s="100"/>
      <c r="BXQ627" s="100"/>
      <c r="BXR627" s="100"/>
      <c r="BXS627" s="100"/>
      <c r="BXT627" s="100"/>
      <c r="BXU627" s="100"/>
      <c r="BXV627" s="100"/>
      <c r="BXW627" s="100"/>
      <c r="BXX627" s="100"/>
      <c r="BXY627" s="100"/>
      <c r="BXZ627" s="100"/>
      <c r="BYA627" s="100"/>
      <c r="BYB627" s="100"/>
      <c r="BYC627" s="100"/>
      <c r="BYD627" s="100"/>
      <c r="BYE627" s="100"/>
      <c r="BYF627" s="100"/>
      <c r="BYG627" s="100"/>
      <c r="BYH627" s="100"/>
      <c r="BYI627" s="100"/>
      <c r="BYJ627" s="100"/>
      <c r="BYK627" s="100"/>
      <c r="BYL627" s="100"/>
      <c r="BYM627" s="100"/>
      <c r="BYN627" s="100"/>
      <c r="BYO627" s="100"/>
      <c r="BYP627" s="100"/>
      <c r="BYQ627" s="100"/>
      <c r="BYR627" s="100"/>
      <c r="BYS627" s="100"/>
      <c r="BYT627" s="100"/>
      <c r="BYU627" s="100"/>
      <c r="BYV627" s="100"/>
      <c r="BYW627" s="100"/>
      <c r="BYX627" s="100"/>
      <c r="BYY627" s="100"/>
      <c r="BYZ627" s="100"/>
      <c r="BZA627" s="100"/>
      <c r="BZB627" s="100"/>
      <c r="BZC627" s="100"/>
      <c r="BZD627" s="100"/>
      <c r="BZE627" s="100"/>
      <c r="BZF627" s="100"/>
      <c r="BZG627" s="100"/>
      <c r="BZH627" s="100"/>
      <c r="BZI627" s="100"/>
      <c r="BZJ627" s="100"/>
      <c r="BZK627" s="100"/>
      <c r="BZL627" s="100"/>
      <c r="BZM627" s="100"/>
      <c r="BZN627" s="100"/>
      <c r="BZO627" s="100"/>
      <c r="BZP627" s="100"/>
      <c r="BZQ627" s="100"/>
      <c r="BZR627" s="100"/>
      <c r="BZS627" s="100"/>
      <c r="BZT627" s="100"/>
      <c r="BZU627" s="100"/>
      <c r="BZV627" s="100"/>
      <c r="BZW627" s="100"/>
      <c r="BZX627" s="100"/>
      <c r="BZY627" s="100"/>
      <c r="BZZ627" s="100"/>
      <c r="CAA627" s="100"/>
      <c r="CAB627" s="100"/>
      <c r="CAC627" s="100"/>
      <c r="CAD627" s="100"/>
      <c r="CAE627" s="100"/>
      <c r="CAF627" s="100"/>
      <c r="CAG627" s="100"/>
      <c r="CAH627" s="100"/>
      <c r="CAI627" s="100"/>
      <c r="CAJ627" s="100"/>
      <c r="CAK627" s="100"/>
      <c r="CAL627" s="100"/>
      <c r="CAM627" s="100"/>
      <c r="CAN627" s="100"/>
      <c r="CAO627" s="100"/>
      <c r="CAP627" s="100"/>
      <c r="CAQ627" s="100"/>
      <c r="CAR627" s="100"/>
      <c r="CAS627" s="100"/>
      <c r="CAT627" s="100"/>
      <c r="CAU627" s="100"/>
      <c r="CAV627" s="100"/>
      <c r="CAW627" s="100"/>
      <c r="CAX627" s="100"/>
      <c r="CAY627" s="100"/>
      <c r="CAZ627" s="100"/>
      <c r="CBA627" s="100"/>
      <c r="CBB627" s="100"/>
      <c r="CBC627" s="100"/>
      <c r="CBD627" s="100"/>
      <c r="CBE627" s="100"/>
      <c r="CBF627" s="100"/>
      <c r="CBG627" s="100"/>
      <c r="CBH627" s="100"/>
      <c r="CBI627" s="100"/>
      <c r="CBJ627" s="100"/>
      <c r="CBK627" s="100"/>
      <c r="CBL627" s="100"/>
      <c r="CBM627" s="100"/>
      <c r="CBN627" s="100"/>
      <c r="CBO627" s="100"/>
      <c r="CBP627" s="100"/>
      <c r="CBQ627" s="100"/>
      <c r="CBR627" s="100"/>
      <c r="CBS627" s="100"/>
      <c r="CBT627" s="100"/>
      <c r="CBU627" s="100"/>
      <c r="CBV627" s="100"/>
      <c r="CBW627" s="100"/>
      <c r="CBX627" s="100"/>
      <c r="CBY627" s="100"/>
      <c r="CBZ627" s="100"/>
      <c r="CCA627" s="100"/>
      <c r="CCB627" s="100"/>
      <c r="CCC627" s="100"/>
      <c r="CCD627" s="100"/>
      <c r="CCE627" s="100"/>
      <c r="CCF627" s="100"/>
      <c r="CCG627" s="100"/>
      <c r="CCH627" s="100"/>
      <c r="CCI627" s="100"/>
      <c r="CCJ627" s="100"/>
      <c r="CCK627" s="100"/>
      <c r="CCL627" s="100"/>
      <c r="CCM627" s="100"/>
      <c r="CCN627" s="100"/>
      <c r="CCO627" s="100"/>
      <c r="CCP627" s="100"/>
      <c r="CCQ627" s="100"/>
      <c r="CCR627" s="100"/>
      <c r="CCS627" s="100"/>
      <c r="CCT627" s="100"/>
      <c r="CCU627" s="100"/>
      <c r="CCV627" s="100"/>
      <c r="CCW627" s="100"/>
      <c r="CCX627" s="100"/>
      <c r="CCY627" s="100"/>
      <c r="CCZ627" s="100"/>
      <c r="CDA627" s="100"/>
      <c r="CDB627" s="100"/>
      <c r="CDC627" s="100"/>
      <c r="CDD627" s="100"/>
      <c r="CDE627" s="100"/>
      <c r="CDF627" s="100"/>
      <c r="CDG627" s="100"/>
      <c r="CDH627" s="100"/>
      <c r="CDI627" s="100"/>
      <c r="CDJ627" s="100"/>
      <c r="CDK627" s="100"/>
      <c r="CDL627" s="100"/>
      <c r="CDM627" s="100"/>
      <c r="CDN627" s="100"/>
      <c r="CDO627" s="100"/>
      <c r="CDP627" s="100"/>
      <c r="CDQ627" s="100"/>
      <c r="CDR627" s="100"/>
      <c r="CDS627" s="100"/>
      <c r="CDT627" s="100"/>
      <c r="CDU627" s="100"/>
      <c r="CDV627" s="100"/>
      <c r="CDW627" s="100"/>
      <c r="CDX627" s="100"/>
      <c r="CDY627" s="100"/>
      <c r="CDZ627" s="100"/>
      <c r="CEA627" s="100"/>
      <c r="CEB627" s="100"/>
      <c r="CEC627" s="100"/>
      <c r="CED627" s="100"/>
      <c r="CEE627" s="100"/>
      <c r="CEF627" s="100"/>
      <c r="CEG627" s="100"/>
      <c r="CEH627" s="100"/>
      <c r="CEI627" s="100"/>
      <c r="CEJ627" s="100"/>
      <c r="CEK627" s="100"/>
      <c r="CEL627" s="100"/>
      <c r="CEM627" s="100"/>
      <c r="CEN627" s="100"/>
      <c r="CEO627" s="100"/>
      <c r="CEP627" s="100"/>
      <c r="CEQ627" s="100"/>
      <c r="CER627" s="100"/>
      <c r="CES627" s="100"/>
      <c r="CET627" s="100"/>
      <c r="CEU627" s="100"/>
      <c r="CEV627" s="100"/>
      <c r="CEW627" s="100"/>
      <c r="CEX627" s="100"/>
      <c r="CEY627" s="100"/>
      <c r="CEZ627" s="100"/>
      <c r="CFA627" s="100"/>
      <c r="CFB627" s="100"/>
      <c r="CFC627" s="100"/>
      <c r="CFD627" s="100"/>
      <c r="CFE627" s="100"/>
      <c r="CFF627" s="100"/>
      <c r="CFG627" s="100"/>
      <c r="CFH627" s="100"/>
      <c r="CFI627" s="100"/>
      <c r="CFJ627" s="100"/>
      <c r="CFK627" s="100"/>
      <c r="CFL627" s="100"/>
      <c r="CFM627" s="100"/>
      <c r="CFN627" s="100"/>
      <c r="CFO627" s="100"/>
      <c r="CFP627" s="100"/>
      <c r="CFQ627" s="100"/>
      <c r="CFR627" s="100"/>
      <c r="CFS627" s="100"/>
      <c r="CFT627" s="100"/>
      <c r="CFU627" s="100"/>
      <c r="CFV627" s="100"/>
      <c r="CFW627" s="100"/>
      <c r="CFX627" s="100"/>
      <c r="CFY627" s="100"/>
      <c r="CFZ627" s="100"/>
      <c r="CGA627" s="100"/>
      <c r="CGB627" s="100"/>
      <c r="CGC627" s="100"/>
      <c r="CGD627" s="100"/>
      <c r="CGE627" s="100"/>
      <c r="CGF627" s="100"/>
      <c r="CGG627" s="100"/>
      <c r="CGH627" s="100"/>
      <c r="CGI627" s="100"/>
      <c r="CGJ627" s="100"/>
      <c r="CGK627" s="100"/>
      <c r="CGL627" s="100"/>
      <c r="CGM627" s="100"/>
      <c r="CGN627" s="100"/>
      <c r="CGO627" s="100"/>
      <c r="CGP627" s="100"/>
      <c r="CGQ627" s="100"/>
      <c r="CGR627" s="100"/>
      <c r="CGS627" s="100"/>
      <c r="CGT627" s="100"/>
      <c r="CGU627" s="100"/>
      <c r="CGV627" s="100"/>
      <c r="CGW627" s="100"/>
      <c r="CGX627" s="100"/>
      <c r="CGY627" s="100"/>
      <c r="CGZ627" s="100"/>
      <c r="CHA627" s="100"/>
      <c r="CHB627" s="100"/>
      <c r="CHC627" s="100"/>
      <c r="CHD627" s="100"/>
      <c r="CHE627" s="100"/>
      <c r="CHF627" s="100"/>
      <c r="CHG627" s="100"/>
      <c r="CHH627" s="100"/>
      <c r="CHI627" s="100"/>
      <c r="CHJ627" s="100"/>
      <c r="CHK627" s="100"/>
      <c r="CHL627" s="100"/>
      <c r="CHM627" s="100"/>
      <c r="CHN627" s="100"/>
      <c r="CHO627" s="100"/>
      <c r="CHP627" s="100"/>
      <c r="CHQ627" s="100"/>
      <c r="CHR627" s="100"/>
      <c r="CHS627" s="100"/>
      <c r="CHT627" s="100"/>
      <c r="CHU627" s="100"/>
      <c r="CHV627" s="100"/>
      <c r="CHW627" s="100"/>
      <c r="CHX627" s="100"/>
      <c r="CHY627" s="100"/>
      <c r="CHZ627" s="100"/>
      <c r="CIA627" s="100"/>
      <c r="CIB627" s="100"/>
      <c r="CIC627" s="100"/>
      <c r="CID627" s="100"/>
      <c r="CIE627" s="100"/>
      <c r="CIF627" s="100"/>
      <c r="CIG627" s="100"/>
      <c r="CIH627" s="100"/>
      <c r="CII627" s="100"/>
      <c r="CIJ627" s="100"/>
      <c r="CIK627" s="100"/>
      <c r="CIL627" s="100"/>
      <c r="CIM627" s="100"/>
      <c r="CIN627" s="100"/>
      <c r="CIO627" s="100"/>
      <c r="CIP627" s="100"/>
      <c r="CIQ627" s="100"/>
      <c r="CIR627" s="100"/>
      <c r="CIS627" s="100"/>
      <c r="CIT627" s="100"/>
      <c r="CIU627" s="100"/>
      <c r="CIV627" s="100"/>
      <c r="CIW627" s="100"/>
      <c r="CIX627" s="100"/>
      <c r="CIY627" s="100"/>
      <c r="CIZ627" s="100"/>
      <c r="CJA627" s="100"/>
      <c r="CJB627" s="100"/>
      <c r="CJC627" s="100"/>
      <c r="CJD627" s="100"/>
      <c r="CJE627" s="100"/>
      <c r="CJF627" s="100"/>
      <c r="CJG627" s="100"/>
      <c r="CJH627" s="100"/>
      <c r="CJI627" s="100"/>
      <c r="CJJ627" s="100"/>
      <c r="CJK627" s="100"/>
      <c r="CJL627" s="100"/>
      <c r="CJM627" s="100"/>
      <c r="CJN627" s="100"/>
      <c r="CJO627" s="100"/>
      <c r="CJP627" s="100"/>
      <c r="CJQ627" s="100"/>
      <c r="CJR627" s="100"/>
      <c r="CJS627" s="100"/>
      <c r="CJT627" s="100"/>
      <c r="CJU627" s="100"/>
      <c r="CJV627" s="100"/>
      <c r="CJW627" s="100"/>
      <c r="CJX627" s="100"/>
      <c r="CJY627" s="100"/>
      <c r="CJZ627" s="100"/>
      <c r="CKA627" s="100"/>
      <c r="CKB627" s="100"/>
      <c r="CKC627" s="100"/>
      <c r="CKD627" s="100"/>
      <c r="CKE627" s="100"/>
      <c r="CKF627" s="100"/>
      <c r="CKG627" s="100"/>
      <c r="CKH627" s="100"/>
      <c r="CKI627" s="100"/>
      <c r="CKJ627" s="100"/>
      <c r="CKK627" s="100"/>
      <c r="CKL627" s="100"/>
      <c r="CKM627" s="100"/>
      <c r="CKN627" s="100"/>
      <c r="CKO627" s="100"/>
      <c r="CKP627" s="100"/>
      <c r="CKQ627" s="100"/>
      <c r="CKR627" s="100"/>
      <c r="CKS627" s="100"/>
      <c r="CKT627" s="100"/>
      <c r="CKU627" s="100"/>
      <c r="CKV627" s="100"/>
      <c r="CKW627" s="100"/>
      <c r="CKX627" s="100"/>
      <c r="CKY627" s="100"/>
      <c r="CKZ627" s="100"/>
      <c r="CLA627" s="100"/>
      <c r="CLB627" s="100"/>
      <c r="CLC627" s="100"/>
      <c r="CLD627" s="100"/>
      <c r="CLE627" s="100"/>
      <c r="CLF627" s="100"/>
      <c r="CLG627" s="100"/>
      <c r="CLH627" s="100"/>
      <c r="CLI627" s="100"/>
      <c r="CLJ627" s="100"/>
      <c r="CLK627" s="100"/>
      <c r="CLL627" s="100"/>
      <c r="CLM627" s="100"/>
      <c r="CLN627" s="100"/>
      <c r="CLO627" s="100"/>
      <c r="CLP627" s="100"/>
      <c r="CLQ627" s="100"/>
      <c r="CLR627" s="100"/>
      <c r="CLS627" s="100"/>
      <c r="CLT627" s="100"/>
      <c r="CLU627" s="100"/>
      <c r="CLV627" s="100"/>
      <c r="CLW627" s="100"/>
      <c r="CLX627" s="100"/>
      <c r="CLY627" s="100"/>
      <c r="CLZ627" s="100"/>
      <c r="CMA627" s="100"/>
      <c r="CMB627" s="100"/>
      <c r="CMC627" s="100"/>
      <c r="CMD627" s="100"/>
      <c r="CME627" s="100"/>
      <c r="CMF627" s="100"/>
      <c r="CMG627" s="100"/>
      <c r="CMH627" s="100"/>
      <c r="CMI627" s="100"/>
      <c r="CMJ627" s="100"/>
      <c r="CMK627" s="100"/>
      <c r="CML627" s="100"/>
      <c r="CMM627" s="100"/>
      <c r="CMN627" s="100"/>
      <c r="CMO627" s="100"/>
      <c r="CMP627" s="100"/>
      <c r="CMQ627" s="100"/>
      <c r="CMR627" s="100"/>
      <c r="CMS627" s="100"/>
      <c r="CMT627" s="100"/>
      <c r="CMU627" s="100"/>
      <c r="CMV627" s="100"/>
      <c r="CMW627" s="100"/>
      <c r="CMX627" s="100"/>
      <c r="CMY627" s="100"/>
      <c r="CMZ627" s="100"/>
      <c r="CNA627" s="100"/>
      <c r="CNB627" s="100"/>
      <c r="CNC627" s="100"/>
      <c r="CND627" s="100"/>
      <c r="CNE627" s="100"/>
      <c r="CNF627" s="100"/>
      <c r="CNG627" s="100"/>
      <c r="CNH627" s="100"/>
      <c r="CNI627" s="100"/>
      <c r="CNJ627" s="100"/>
      <c r="CNK627" s="100"/>
      <c r="CNL627" s="100"/>
      <c r="CNM627" s="100"/>
      <c r="CNN627" s="100"/>
      <c r="CNO627" s="100"/>
      <c r="CNP627" s="100"/>
      <c r="CNQ627" s="100"/>
      <c r="CNR627" s="100"/>
      <c r="CNS627" s="100"/>
      <c r="CNT627" s="100"/>
      <c r="CNU627" s="100"/>
      <c r="CNV627" s="100"/>
      <c r="CNW627" s="100"/>
      <c r="CNX627" s="100"/>
      <c r="CNY627" s="100"/>
      <c r="CNZ627" s="100"/>
      <c r="COA627" s="100"/>
      <c r="COB627" s="100"/>
      <c r="COC627" s="100"/>
      <c r="COD627" s="100"/>
      <c r="COE627" s="100"/>
      <c r="COF627" s="100"/>
      <c r="COG627" s="100"/>
      <c r="COH627" s="100"/>
      <c r="COI627" s="100"/>
      <c r="COJ627" s="100"/>
      <c r="COK627" s="100"/>
      <c r="COL627" s="100"/>
      <c r="COM627" s="100"/>
      <c r="CON627" s="100"/>
      <c r="COO627" s="100"/>
      <c r="COP627" s="100"/>
      <c r="COQ627" s="100"/>
      <c r="COR627" s="100"/>
      <c r="COS627" s="100"/>
      <c r="COT627" s="100"/>
      <c r="COU627" s="100"/>
      <c r="COV627" s="100"/>
      <c r="COW627" s="100"/>
      <c r="COX627" s="100"/>
      <c r="COY627" s="100"/>
      <c r="COZ627" s="100"/>
      <c r="CPA627" s="100"/>
      <c r="CPB627" s="100"/>
      <c r="CPC627" s="100"/>
      <c r="CPD627" s="100"/>
      <c r="CPE627" s="100"/>
      <c r="CPF627" s="100"/>
      <c r="CPG627" s="100"/>
      <c r="CPH627" s="100"/>
      <c r="CPI627" s="100"/>
      <c r="CPJ627" s="100"/>
      <c r="CPK627" s="100"/>
      <c r="CPL627" s="100"/>
      <c r="CPM627" s="100"/>
      <c r="CPN627" s="100"/>
      <c r="CPO627" s="100"/>
      <c r="CPP627" s="100"/>
      <c r="CPQ627" s="100"/>
      <c r="CPR627" s="100"/>
      <c r="CPS627" s="100"/>
      <c r="CPT627" s="100"/>
      <c r="CPU627" s="100"/>
      <c r="CPV627" s="100"/>
      <c r="CPW627" s="100"/>
      <c r="CPX627" s="100"/>
      <c r="CPY627" s="100"/>
      <c r="CPZ627" s="100"/>
      <c r="CQA627" s="100"/>
      <c r="CQB627" s="100"/>
      <c r="CQC627" s="100"/>
      <c r="CQD627" s="100"/>
      <c r="CQE627" s="100"/>
      <c r="CQF627" s="100"/>
      <c r="CQG627" s="100"/>
      <c r="CQH627" s="100"/>
      <c r="CQI627" s="100"/>
      <c r="CQJ627" s="100"/>
      <c r="CQK627" s="100"/>
      <c r="CQL627" s="100"/>
      <c r="CQM627" s="100"/>
      <c r="CQN627" s="100"/>
      <c r="CQO627" s="100"/>
      <c r="CQP627" s="100"/>
      <c r="CQQ627" s="100"/>
      <c r="CQR627" s="100"/>
      <c r="CQS627" s="100"/>
      <c r="CQT627" s="100"/>
      <c r="CQU627" s="100"/>
      <c r="CQV627" s="100"/>
      <c r="CQW627" s="100"/>
      <c r="CQX627" s="100"/>
      <c r="CQY627" s="100"/>
      <c r="CQZ627" s="100"/>
      <c r="CRA627" s="100"/>
      <c r="CRB627" s="100"/>
      <c r="CRC627" s="100"/>
      <c r="CRD627" s="100"/>
      <c r="CRE627" s="100"/>
      <c r="CRF627" s="100"/>
      <c r="CRG627" s="100"/>
      <c r="CRH627" s="100"/>
      <c r="CRI627" s="100"/>
      <c r="CRJ627" s="100"/>
      <c r="CRK627" s="100"/>
      <c r="CRL627" s="100"/>
      <c r="CRM627" s="100"/>
      <c r="CRN627" s="100"/>
      <c r="CRO627" s="100"/>
      <c r="CRP627" s="100"/>
      <c r="CRQ627" s="100"/>
      <c r="CRR627" s="100"/>
      <c r="CRS627" s="100"/>
      <c r="CRT627" s="100"/>
      <c r="CRU627" s="100"/>
      <c r="CRV627" s="100"/>
      <c r="CRW627" s="100"/>
      <c r="CRX627" s="100"/>
      <c r="CRY627" s="100"/>
      <c r="CRZ627" s="100"/>
      <c r="CSA627" s="100"/>
      <c r="CSB627" s="100"/>
      <c r="CSC627" s="100"/>
      <c r="CSD627" s="100"/>
      <c r="CSE627" s="100"/>
      <c r="CSF627" s="100"/>
      <c r="CSG627" s="100"/>
      <c r="CSH627" s="100"/>
      <c r="CSI627" s="100"/>
      <c r="CSJ627" s="100"/>
      <c r="CSK627" s="100"/>
      <c r="CSL627" s="100"/>
      <c r="CSM627" s="100"/>
      <c r="CSN627" s="100"/>
      <c r="CSO627" s="100"/>
      <c r="CSP627" s="100"/>
      <c r="CSQ627" s="100"/>
      <c r="CSR627" s="100"/>
      <c r="CSS627" s="100"/>
      <c r="CST627" s="100"/>
      <c r="CSU627" s="100"/>
      <c r="CSV627" s="100"/>
      <c r="CSW627" s="100"/>
      <c r="CSX627" s="100"/>
      <c r="CSY627" s="100"/>
      <c r="CSZ627" s="100"/>
      <c r="CTA627" s="100"/>
      <c r="CTB627" s="100"/>
      <c r="CTC627" s="100"/>
      <c r="CTD627" s="100"/>
      <c r="CTE627" s="100"/>
      <c r="CTF627" s="100"/>
      <c r="CTG627" s="100"/>
      <c r="CTH627" s="100"/>
      <c r="CTI627" s="100"/>
      <c r="CTJ627" s="100"/>
      <c r="CTK627" s="100"/>
      <c r="CTL627" s="100"/>
      <c r="CTM627" s="100"/>
      <c r="CTN627" s="100"/>
      <c r="CTO627" s="100"/>
      <c r="CTP627" s="100"/>
      <c r="CTQ627" s="100"/>
      <c r="CTR627" s="100"/>
      <c r="CTS627" s="100"/>
      <c r="CTT627" s="100"/>
      <c r="CTU627" s="100"/>
      <c r="CTV627" s="100"/>
      <c r="CTW627" s="100"/>
      <c r="CTX627" s="100"/>
      <c r="CTY627" s="100"/>
      <c r="CTZ627" s="100"/>
      <c r="CUA627" s="100"/>
      <c r="CUB627" s="100"/>
      <c r="CUC627" s="100"/>
      <c r="CUD627" s="100"/>
      <c r="CUE627" s="100"/>
      <c r="CUF627" s="100"/>
      <c r="CUG627" s="100"/>
      <c r="CUH627" s="100"/>
      <c r="CUI627" s="100"/>
      <c r="CUJ627" s="100"/>
      <c r="CUK627" s="100"/>
      <c r="CUL627" s="100"/>
      <c r="CUM627" s="100"/>
      <c r="CUN627" s="100"/>
      <c r="CUO627" s="100"/>
      <c r="CUP627" s="100"/>
      <c r="CUQ627" s="100"/>
      <c r="CUR627" s="100"/>
      <c r="CUS627" s="100"/>
      <c r="CUT627" s="100"/>
      <c r="CUU627" s="100"/>
      <c r="CUV627" s="100"/>
      <c r="CUW627" s="100"/>
      <c r="CUX627" s="100"/>
      <c r="CUY627" s="100"/>
      <c r="CUZ627" s="100"/>
      <c r="CVA627" s="100"/>
      <c r="CVB627" s="100"/>
      <c r="CVC627" s="100"/>
      <c r="CVD627" s="100"/>
      <c r="CVE627" s="100"/>
      <c r="CVF627" s="100"/>
      <c r="CVG627" s="100"/>
      <c r="CVH627" s="100"/>
      <c r="CVI627" s="100"/>
      <c r="CVJ627" s="100"/>
      <c r="CVK627" s="100"/>
      <c r="CVL627" s="100"/>
      <c r="CVM627" s="100"/>
      <c r="CVN627" s="100"/>
      <c r="CVO627" s="100"/>
      <c r="CVP627" s="100"/>
      <c r="CVQ627" s="100"/>
      <c r="CVR627" s="100"/>
      <c r="CVS627" s="100"/>
      <c r="CVT627" s="100"/>
      <c r="CVU627" s="100"/>
      <c r="CVV627" s="100"/>
      <c r="CVW627" s="100"/>
      <c r="CVX627" s="100"/>
      <c r="CVY627" s="100"/>
      <c r="CVZ627" s="100"/>
      <c r="CWA627" s="100"/>
      <c r="CWB627" s="100"/>
      <c r="CWC627" s="100"/>
      <c r="CWD627" s="100"/>
      <c r="CWE627" s="100"/>
      <c r="CWF627" s="100"/>
      <c r="CWG627" s="100"/>
      <c r="CWH627" s="100"/>
      <c r="CWI627" s="100"/>
      <c r="CWJ627" s="100"/>
      <c r="CWK627" s="100"/>
      <c r="CWL627" s="100"/>
      <c r="CWM627" s="100"/>
      <c r="CWN627" s="100"/>
      <c r="CWO627" s="100"/>
      <c r="CWP627" s="100"/>
      <c r="CWQ627" s="100"/>
      <c r="CWR627" s="100"/>
      <c r="CWS627" s="100"/>
      <c r="CWT627" s="100"/>
      <c r="CWU627" s="100"/>
      <c r="CWV627" s="100"/>
      <c r="CWW627" s="100"/>
      <c r="CWX627" s="100"/>
      <c r="CWY627" s="100"/>
      <c r="CWZ627" s="100"/>
      <c r="CXA627" s="100"/>
      <c r="CXB627" s="100"/>
      <c r="CXC627" s="100"/>
      <c r="CXD627" s="100"/>
      <c r="CXE627" s="100"/>
      <c r="CXF627" s="100"/>
      <c r="CXG627" s="100"/>
      <c r="CXH627" s="100"/>
      <c r="CXI627" s="100"/>
      <c r="CXJ627" s="100"/>
      <c r="CXK627" s="100"/>
      <c r="CXL627" s="100"/>
      <c r="CXM627" s="100"/>
      <c r="CXN627" s="100"/>
      <c r="CXO627" s="100"/>
      <c r="CXP627" s="100"/>
      <c r="CXQ627" s="100"/>
      <c r="CXR627" s="100"/>
      <c r="CXS627" s="100"/>
      <c r="CXT627" s="100"/>
      <c r="CXU627" s="100"/>
      <c r="CXV627" s="100"/>
      <c r="CXW627" s="100"/>
      <c r="CXX627" s="100"/>
      <c r="CXY627" s="100"/>
      <c r="CXZ627" s="100"/>
      <c r="CYA627" s="100"/>
      <c r="CYB627" s="100"/>
      <c r="CYC627" s="100"/>
      <c r="CYD627" s="100"/>
      <c r="CYE627" s="100"/>
      <c r="CYF627" s="100"/>
      <c r="CYG627" s="100"/>
      <c r="CYH627" s="100"/>
      <c r="CYI627" s="100"/>
      <c r="CYJ627" s="100"/>
      <c r="CYK627" s="100"/>
      <c r="CYL627" s="100"/>
      <c r="CYM627" s="100"/>
      <c r="CYN627" s="100"/>
      <c r="CYO627" s="100"/>
      <c r="CYP627" s="100"/>
      <c r="CYQ627" s="100"/>
      <c r="CYR627" s="100"/>
      <c r="CYS627" s="100"/>
      <c r="CYT627" s="100"/>
      <c r="CYU627" s="100"/>
      <c r="CYV627" s="100"/>
      <c r="CYW627" s="100"/>
      <c r="CYX627" s="100"/>
      <c r="CYY627" s="100"/>
      <c r="CYZ627" s="100"/>
      <c r="CZA627" s="100"/>
      <c r="CZB627" s="100"/>
      <c r="CZC627" s="100"/>
      <c r="CZD627" s="100"/>
      <c r="CZE627" s="100"/>
      <c r="CZF627" s="100"/>
      <c r="CZG627" s="100"/>
      <c r="CZH627" s="100"/>
      <c r="CZI627" s="100"/>
      <c r="CZJ627" s="100"/>
      <c r="CZK627" s="100"/>
      <c r="CZL627" s="100"/>
      <c r="CZM627" s="100"/>
      <c r="CZN627" s="100"/>
      <c r="CZO627" s="100"/>
      <c r="CZP627" s="100"/>
      <c r="CZQ627" s="100"/>
      <c r="CZR627" s="100"/>
      <c r="CZS627" s="100"/>
      <c r="CZT627" s="100"/>
      <c r="CZU627" s="100"/>
      <c r="CZV627" s="100"/>
      <c r="CZW627" s="100"/>
      <c r="CZX627" s="100"/>
      <c r="CZY627" s="100"/>
      <c r="CZZ627" s="100"/>
      <c r="DAA627" s="100"/>
      <c r="DAB627" s="100"/>
      <c r="DAC627" s="100"/>
      <c r="DAD627" s="100"/>
      <c r="DAE627" s="100"/>
      <c r="DAF627" s="100"/>
      <c r="DAG627" s="100"/>
      <c r="DAH627" s="100"/>
      <c r="DAI627" s="100"/>
      <c r="DAJ627" s="100"/>
      <c r="DAK627" s="100"/>
      <c r="DAL627" s="100"/>
      <c r="DAM627" s="100"/>
      <c r="DAN627" s="100"/>
      <c r="DAO627" s="100"/>
      <c r="DAP627" s="100"/>
      <c r="DAQ627" s="100"/>
      <c r="DAR627" s="100"/>
      <c r="DAS627" s="100"/>
      <c r="DAT627" s="100"/>
      <c r="DAU627" s="100"/>
      <c r="DAV627" s="100"/>
      <c r="DAW627" s="100"/>
      <c r="DAX627" s="100"/>
      <c r="DAY627" s="100"/>
      <c r="DAZ627" s="100"/>
      <c r="DBA627" s="100"/>
      <c r="DBB627" s="100"/>
      <c r="DBC627" s="100"/>
      <c r="DBD627" s="100"/>
      <c r="DBE627" s="100"/>
      <c r="DBF627" s="100"/>
      <c r="DBG627" s="100"/>
      <c r="DBH627" s="100"/>
      <c r="DBI627" s="100"/>
      <c r="DBJ627" s="100"/>
      <c r="DBK627" s="100"/>
      <c r="DBL627" s="100"/>
      <c r="DBM627" s="100"/>
      <c r="DBN627" s="100"/>
      <c r="DBO627" s="100"/>
      <c r="DBP627" s="100"/>
      <c r="DBQ627" s="100"/>
      <c r="DBR627" s="100"/>
      <c r="DBS627" s="100"/>
      <c r="DBT627" s="100"/>
      <c r="DBU627" s="100"/>
      <c r="DBV627" s="100"/>
      <c r="DBW627" s="100"/>
      <c r="DBX627" s="100"/>
      <c r="DBY627" s="100"/>
      <c r="DBZ627" s="100"/>
      <c r="DCA627" s="100"/>
      <c r="DCB627" s="100"/>
      <c r="DCC627" s="100"/>
      <c r="DCD627" s="100"/>
      <c r="DCE627" s="100"/>
      <c r="DCF627" s="100"/>
      <c r="DCG627" s="100"/>
      <c r="DCH627" s="100"/>
      <c r="DCI627" s="100"/>
      <c r="DCJ627" s="100"/>
      <c r="DCK627" s="100"/>
      <c r="DCL627" s="100"/>
      <c r="DCM627" s="100"/>
      <c r="DCN627" s="100"/>
      <c r="DCO627" s="100"/>
      <c r="DCP627" s="100"/>
      <c r="DCQ627" s="100"/>
      <c r="DCR627" s="100"/>
      <c r="DCS627" s="100"/>
      <c r="DCT627" s="100"/>
      <c r="DCU627" s="100"/>
      <c r="DCV627" s="100"/>
      <c r="DCW627" s="100"/>
      <c r="DCX627" s="100"/>
      <c r="DCY627" s="100"/>
      <c r="DCZ627" s="100"/>
      <c r="DDA627" s="100"/>
      <c r="DDB627" s="100"/>
      <c r="DDC627" s="100"/>
      <c r="DDD627" s="100"/>
      <c r="DDE627" s="100"/>
      <c r="DDF627" s="100"/>
      <c r="DDG627" s="100"/>
      <c r="DDH627" s="100"/>
      <c r="DDI627" s="100"/>
      <c r="DDJ627" s="100"/>
      <c r="DDK627" s="100"/>
      <c r="DDL627" s="100"/>
      <c r="DDM627" s="100"/>
      <c r="DDN627" s="100"/>
      <c r="DDO627" s="100"/>
      <c r="DDP627" s="100"/>
      <c r="DDQ627" s="100"/>
      <c r="DDR627" s="100"/>
      <c r="DDS627" s="100"/>
      <c r="DDT627" s="100"/>
      <c r="DDU627" s="100"/>
      <c r="DDV627" s="100"/>
      <c r="DDW627" s="100"/>
      <c r="DDX627" s="100"/>
      <c r="DDY627" s="100"/>
      <c r="DDZ627" s="100"/>
      <c r="DEA627" s="100"/>
      <c r="DEB627" s="100"/>
      <c r="DEC627" s="100"/>
      <c r="DED627" s="100"/>
      <c r="DEE627" s="100"/>
      <c r="DEF627" s="100"/>
      <c r="DEG627" s="100"/>
      <c r="DEH627" s="100"/>
      <c r="DEI627" s="100"/>
      <c r="DEJ627" s="100"/>
      <c r="DEK627" s="100"/>
      <c r="DEL627" s="100"/>
      <c r="DEM627" s="100"/>
      <c r="DEN627" s="100"/>
      <c r="DEO627" s="100"/>
      <c r="DEP627" s="100"/>
      <c r="DEQ627" s="100"/>
      <c r="DER627" s="100"/>
      <c r="DES627" s="100"/>
      <c r="DET627" s="100"/>
      <c r="DEU627" s="100"/>
      <c r="DEV627" s="100"/>
      <c r="DEW627" s="100"/>
      <c r="DEX627" s="100"/>
      <c r="DEY627" s="100"/>
      <c r="DEZ627" s="100"/>
      <c r="DFA627" s="100"/>
      <c r="DFB627" s="100"/>
      <c r="DFC627" s="100"/>
      <c r="DFD627" s="100"/>
      <c r="DFE627" s="100"/>
      <c r="DFF627" s="100"/>
      <c r="DFG627" s="100"/>
      <c r="DFH627" s="100"/>
      <c r="DFI627" s="100"/>
      <c r="DFJ627" s="100"/>
      <c r="DFK627" s="100"/>
      <c r="DFL627" s="100"/>
      <c r="DFM627" s="100"/>
      <c r="DFN627" s="100"/>
      <c r="DFO627" s="100"/>
      <c r="DFP627" s="100"/>
      <c r="DFQ627" s="100"/>
      <c r="DFR627" s="100"/>
      <c r="DFS627" s="100"/>
      <c r="DFT627" s="100"/>
      <c r="DFU627" s="100"/>
      <c r="DFV627" s="100"/>
      <c r="DFW627" s="100"/>
      <c r="DFX627" s="100"/>
      <c r="DFY627" s="100"/>
      <c r="DFZ627" s="100"/>
      <c r="DGA627" s="100"/>
      <c r="DGB627" s="100"/>
      <c r="DGC627" s="100"/>
      <c r="DGD627" s="100"/>
      <c r="DGE627" s="100"/>
      <c r="DGF627" s="100"/>
      <c r="DGG627" s="100"/>
      <c r="DGH627" s="100"/>
      <c r="DGI627" s="100"/>
      <c r="DGJ627" s="100"/>
      <c r="DGK627" s="100"/>
      <c r="DGL627" s="100"/>
      <c r="DGM627" s="100"/>
      <c r="DGN627" s="100"/>
      <c r="DGO627" s="100"/>
      <c r="DGP627" s="100"/>
      <c r="DGQ627" s="100"/>
      <c r="DGR627" s="100"/>
      <c r="DGS627" s="100"/>
      <c r="DGT627" s="100"/>
      <c r="DGU627" s="100"/>
      <c r="DGV627" s="100"/>
      <c r="DGW627" s="100"/>
      <c r="DGX627" s="100"/>
      <c r="DGY627" s="100"/>
      <c r="DGZ627" s="100"/>
      <c r="DHA627" s="100"/>
      <c r="DHB627" s="100"/>
      <c r="DHC627" s="100"/>
      <c r="DHD627" s="100"/>
      <c r="DHE627" s="100"/>
      <c r="DHF627" s="100"/>
      <c r="DHG627" s="100"/>
      <c r="DHH627" s="100"/>
      <c r="DHI627" s="100"/>
      <c r="DHJ627" s="100"/>
      <c r="DHK627" s="100"/>
      <c r="DHL627" s="100"/>
      <c r="DHM627" s="100"/>
      <c r="DHN627" s="100"/>
      <c r="DHO627" s="100"/>
      <c r="DHP627" s="100"/>
      <c r="DHQ627" s="100"/>
      <c r="DHR627" s="100"/>
      <c r="DHS627" s="100"/>
      <c r="DHT627" s="100"/>
      <c r="DHU627" s="100"/>
      <c r="DHV627" s="100"/>
      <c r="DHW627" s="100"/>
      <c r="DHX627" s="100"/>
      <c r="DHY627" s="100"/>
      <c r="DHZ627" s="100"/>
      <c r="DIA627" s="100"/>
      <c r="DIB627" s="100"/>
      <c r="DIC627" s="100"/>
      <c r="DID627" s="100"/>
      <c r="DIE627" s="100"/>
      <c r="DIF627" s="100"/>
      <c r="DIG627" s="100"/>
      <c r="DIH627" s="100"/>
      <c r="DII627" s="100"/>
      <c r="DIJ627" s="100"/>
      <c r="DIK627" s="100"/>
      <c r="DIL627" s="100"/>
      <c r="DIM627" s="100"/>
      <c r="DIN627" s="100"/>
      <c r="DIO627" s="100"/>
      <c r="DIP627" s="100"/>
      <c r="DIQ627" s="100"/>
      <c r="DIR627" s="100"/>
      <c r="DIS627" s="100"/>
      <c r="DIT627" s="100"/>
      <c r="DIU627" s="100"/>
      <c r="DIV627" s="100"/>
      <c r="DIW627" s="100"/>
      <c r="DIX627" s="100"/>
      <c r="DIY627" s="100"/>
      <c r="DIZ627" s="100"/>
      <c r="DJA627" s="100"/>
      <c r="DJB627" s="100"/>
      <c r="DJC627" s="100"/>
      <c r="DJD627" s="100"/>
      <c r="DJE627" s="100"/>
      <c r="DJF627" s="100"/>
      <c r="DJG627" s="100"/>
      <c r="DJH627" s="100"/>
      <c r="DJI627" s="100"/>
      <c r="DJJ627" s="100"/>
      <c r="DJK627" s="100"/>
      <c r="DJL627" s="100"/>
      <c r="DJM627" s="100"/>
      <c r="DJN627" s="100"/>
      <c r="DJO627" s="100"/>
      <c r="DJP627" s="100"/>
      <c r="DJQ627" s="100"/>
      <c r="DJR627" s="100"/>
      <c r="DJS627" s="100"/>
      <c r="DJT627" s="100"/>
      <c r="DJU627" s="100"/>
      <c r="DJV627" s="100"/>
      <c r="DJW627" s="100"/>
      <c r="DJX627" s="100"/>
      <c r="DJY627" s="100"/>
      <c r="DJZ627" s="100"/>
      <c r="DKA627" s="100"/>
      <c r="DKB627" s="100"/>
      <c r="DKC627" s="100"/>
      <c r="DKD627" s="100"/>
      <c r="DKE627" s="100"/>
      <c r="DKF627" s="100"/>
      <c r="DKG627" s="100"/>
      <c r="DKH627" s="100"/>
      <c r="DKI627" s="100"/>
      <c r="DKJ627" s="100"/>
      <c r="DKK627" s="100"/>
      <c r="DKL627" s="100"/>
      <c r="DKM627" s="100"/>
      <c r="DKN627" s="100"/>
      <c r="DKO627" s="100"/>
      <c r="DKP627" s="100"/>
      <c r="DKQ627" s="100"/>
      <c r="DKR627" s="100"/>
      <c r="DKS627" s="100"/>
      <c r="DKT627" s="100"/>
      <c r="DKU627" s="100"/>
      <c r="DKV627" s="100"/>
      <c r="DKW627" s="100"/>
      <c r="DKX627" s="100"/>
      <c r="DKY627" s="100"/>
      <c r="DKZ627" s="100"/>
      <c r="DLA627" s="100"/>
      <c r="DLB627" s="100"/>
      <c r="DLC627" s="100"/>
      <c r="DLD627" s="100"/>
      <c r="DLE627" s="100"/>
      <c r="DLF627" s="100"/>
      <c r="DLG627" s="100"/>
      <c r="DLH627" s="100"/>
      <c r="DLI627" s="100"/>
      <c r="DLJ627" s="100"/>
      <c r="DLK627" s="100"/>
      <c r="DLL627" s="100"/>
      <c r="DLM627" s="100"/>
      <c r="DLN627" s="100"/>
      <c r="DLO627" s="100"/>
      <c r="DLP627" s="100"/>
      <c r="DLQ627" s="100"/>
      <c r="DLR627" s="100"/>
      <c r="DLS627" s="100"/>
      <c r="DLT627" s="100"/>
      <c r="DLU627" s="100"/>
      <c r="DLV627" s="100"/>
      <c r="DLW627" s="100"/>
      <c r="DLX627" s="100"/>
      <c r="DLY627" s="100"/>
      <c r="DLZ627" s="100"/>
      <c r="DMA627" s="100"/>
      <c r="DMB627" s="100"/>
      <c r="DMC627" s="100"/>
      <c r="DMD627" s="100"/>
      <c r="DME627" s="100"/>
      <c r="DMF627" s="100"/>
      <c r="DMG627" s="100"/>
      <c r="DMH627" s="100"/>
      <c r="DMI627" s="100"/>
      <c r="DMJ627" s="100"/>
      <c r="DMK627" s="100"/>
      <c r="DML627" s="100"/>
      <c r="DMM627" s="100"/>
      <c r="DMN627" s="100"/>
      <c r="DMO627" s="100"/>
      <c r="DMP627" s="100"/>
      <c r="DMQ627" s="100"/>
      <c r="DMR627" s="100"/>
      <c r="DMS627" s="100"/>
      <c r="DMT627" s="100"/>
      <c r="DMU627" s="100"/>
      <c r="DMV627" s="100"/>
      <c r="DMW627" s="100"/>
      <c r="DMX627" s="100"/>
      <c r="DMY627" s="100"/>
      <c r="DMZ627" s="100"/>
      <c r="DNA627" s="100"/>
      <c r="DNB627" s="100"/>
      <c r="DNC627" s="100"/>
      <c r="DND627" s="100"/>
      <c r="DNE627" s="100"/>
      <c r="DNF627" s="100"/>
      <c r="DNG627" s="100"/>
      <c r="DNH627" s="100"/>
      <c r="DNI627" s="100"/>
      <c r="DNJ627" s="100"/>
      <c r="DNK627" s="100"/>
      <c r="DNL627" s="100"/>
      <c r="DNM627" s="100"/>
      <c r="DNN627" s="100"/>
      <c r="DNO627" s="100"/>
      <c r="DNP627" s="100"/>
      <c r="DNQ627" s="100"/>
      <c r="DNR627" s="100"/>
      <c r="DNS627" s="100"/>
      <c r="DNT627" s="100"/>
      <c r="DNU627" s="100"/>
      <c r="DNV627" s="100"/>
      <c r="DNW627" s="100"/>
      <c r="DNX627" s="100"/>
      <c r="DNY627" s="100"/>
      <c r="DNZ627" s="100"/>
      <c r="DOA627" s="100"/>
      <c r="DOB627" s="100"/>
      <c r="DOC627" s="100"/>
      <c r="DOD627" s="100"/>
      <c r="DOE627" s="100"/>
      <c r="DOF627" s="100"/>
      <c r="DOG627" s="100"/>
      <c r="DOH627" s="100"/>
      <c r="DOI627" s="100"/>
      <c r="DOJ627" s="100"/>
      <c r="DOK627" s="100"/>
      <c r="DOL627" s="100"/>
      <c r="DOM627" s="100"/>
      <c r="DON627" s="100"/>
      <c r="DOO627" s="100"/>
      <c r="DOP627" s="100"/>
      <c r="DOQ627" s="100"/>
      <c r="DOR627" s="100"/>
      <c r="DOS627" s="100"/>
      <c r="DOT627" s="100"/>
      <c r="DOU627" s="100"/>
      <c r="DOV627" s="100"/>
      <c r="DOW627" s="100"/>
      <c r="DOX627" s="100"/>
      <c r="DOY627" s="100"/>
      <c r="DOZ627" s="100"/>
      <c r="DPA627" s="100"/>
      <c r="DPB627" s="100"/>
      <c r="DPC627" s="100"/>
      <c r="DPD627" s="100"/>
      <c r="DPE627" s="100"/>
      <c r="DPF627" s="100"/>
      <c r="DPG627" s="100"/>
      <c r="DPH627" s="100"/>
      <c r="DPI627" s="100"/>
      <c r="DPJ627" s="100"/>
      <c r="DPK627" s="100"/>
      <c r="DPL627" s="100"/>
      <c r="DPM627" s="100"/>
      <c r="DPN627" s="100"/>
      <c r="DPO627" s="100"/>
      <c r="DPP627" s="100"/>
      <c r="DPQ627" s="100"/>
      <c r="DPR627" s="100"/>
      <c r="DPS627" s="100"/>
      <c r="DPT627" s="100"/>
      <c r="DPU627" s="100"/>
      <c r="DPV627" s="100"/>
      <c r="DPW627" s="100"/>
      <c r="DPX627" s="100"/>
      <c r="DPY627" s="100"/>
      <c r="DPZ627" s="100"/>
      <c r="DQA627" s="100"/>
      <c r="DQB627" s="100"/>
      <c r="DQC627" s="100"/>
      <c r="DQD627" s="100"/>
      <c r="DQE627" s="100"/>
      <c r="DQF627" s="100"/>
      <c r="DQG627" s="100"/>
      <c r="DQH627" s="100"/>
      <c r="DQI627" s="100"/>
      <c r="DQJ627" s="100"/>
      <c r="DQK627" s="100"/>
      <c r="DQL627" s="100"/>
      <c r="DQM627" s="100"/>
      <c r="DQN627" s="100"/>
      <c r="DQO627" s="100"/>
      <c r="DQP627" s="100"/>
      <c r="DQQ627" s="100"/>
      <c r="DQR627" s="100"/>
      <c r="DQS627" s="100"/>
      <c r="DQT627" s="100"/>
      <c r="DQU627" s="100"/>
      <c r="DQV627" s="100"/>
      <c r="DQW627" s="100"/>
      <c r="DQX627" s="100"/>
      <c r="DQY627" s="100"/>
      <c r="DQZ627" s="100"/>
      <c r="DRA627" s="100"/>
      <c r="DRB627" s="100"/>
      <c r="DRC627" s="100"/>
      <c r="DRD627" s="100"/>
      <c r="DRE627" s="100"/>
      <c r="DRF627" s="100"/>
      <c r="DRG627" s="100"/>
      <c r="DRH627" s="100"/>
      <c r="DRI627" s="100"/>
      <c r="DRJ627" s="100"/>
      <c r="DRK627" s="100"/>
      <c r="DRL627" s="100"/>
      <c r="DRM627" s="100"/>
      <c r="DRN627" s="100"/>
      <c r="DRO627" s="100"/>
      <c r="DRP627" s="100"/>
      <c r="DRQ627" s="100"/>
      <c r="DRR627" s="100"/>
      <c r="DRS627" s="100"/>
      <c r="DRT627" s="100"/>
      <c r="DRU627" s="100"/>
      <c r="DRV627" s="100"/>
      <c r="DRW627" s="100"/>
      <c r="DRX627" s="100"/>
      <c r="DRY627" s="100"/>
      <c r="DRZ627" s="100"/>
      <c r="DSA627" s="100"/>
      <c r="DSB627" s="100"/>
      <c r="DSC627" s="100"/>
      <c r="DSD627" s="100"/>
      <c r="DSE627" s="100"/>
      <c r="DSF627" s="100"/>
      <c r="DSG627" s="100"/>
      <c r="DSH627" s="100"/>
      <c r="DSI627" s="100"/>
      <c r="DSJ627" s="100"/>
      <c r="DSK627" s="100"/>
      <c r="DSL627" s="100"/>
      <c r="DSM627" s="100"/>
      <c r="DSN627" s="100"/>
      <c r="DSO627" s="100"/>
      <c r="DSP627" s="100"/>
      <c r="DSQ627" s="100"/>
      <c r="DSR627" s="100"/>
      <c r="DSS627" s="100"/>
      <c r="DST627" s="100"/>
      <c r="DSU627" s="100"/>
      <c r="DSV627" s="100"/>
      <c r="DSW627" s="100"/>
      <c r="DSX627" s="100"/>
      <c r="DSY627" s="100"/>
      <c r="DSZ627" s="100"/>
      <c r="DTA627" s="100"/>
      <c r="DTB627" s="100"/>
      <c r="DTC627" s="100"/>
      <c r="DTD627" s="100"/>
      <c r="DTE627" s="100"/>
      <c r="DTF627" s="100"/>
      <c r="DTG627" s="100"/>
      <c r="DTH627" s="100"/>
      <c r="DTI627" s="100"/>
      <c r="DTJ627" s="100"/>
      <c r="DTK627" s="100"/>
      <c r="DTL627" s="100"/>
      <c r="DTM627" s="100"/>
      <c r="DTN627" s="100"/>
      <c r="DTO627" s="100"/>
      <c r="DTP627" s="100"/>
      <c r="DTQ627" s="100"/>
      <c r="DTR627" s="100"/>
      <c r="DTS627" s="100"/>
      <c r="DTT627" s="100"/>
      <c r="DTU627" s="100"/>
      <c r="DTV627" s="100"/>
      <c r="DTW627" s="100"/>
      <c r="DTX627" s="100"/>
      <c r="DTY627" s="100"/>
      <c r="DTZ627" s="100"/>
      <c r="DUA627" s="100"/>
      <c r="DUB627" s="100"/>
      <c r="DUC627" s="100"/>
      <c r="DUD627" s="100"/>
      <c r="DUE627" s="100"/>
      <c r="DUF627" s="100"/>
      <c r="DUG627" s="100"/>
      <c r="DUH627" s="100"/>
      <c r="DUI627" s="100"/>
      <c r="DUJ627" s="100"/>
      <c r="DUK627" s="100"/>
      <c r="DUL627" s="100"/>
      <c r="DUM627" s="100"/>
      <c r="DUN627" s="100"/>
      <c r="DUO627" s="100"/>
      <c r="DUP627" s="100"/>
      <c r="DUQ627" s="100"/>
      <c r="DUR627" s="100"/>
      <c r="DUS627" s="100"/>
      <c r="DUT627" s="100"/>
      <c r="DUU627" s="100"/>
      <c r="DUV627" s="100"/>
      <c r="DUW627" s="100"/>
      <c r="DUX627" s="100"/>
      <c r="DUY627" s="100"/>
      <c r="DUZ627" s="100"/>
      <c r="DVA627" s="100"/>
      <c r="DVB627" s="100"/>
      <c r="DVC627" s="100"/>
      <c r="DVD627" s="100"/>
      <c r="DVE627" s="100"/>
      <c r="DVF627" s="100"/>
      <c r="DVG627" s="100"/>
      <c r="DVH627" s="100"/>
      <c r="DVI627" s="100"/>
      <c r="DVJ627" s="100"/>
      <c r="DVK627" s="100"/>
      <c r="DVL627" s="100"/>
      <c r="DVM627" s="100"/>
      <c r="DVN627" s="100"/>
      <c r="DVO627" s="100"/>
      <c r="DVP627" s="100"/>
      <c r="DVQ627" s="100"/>
      <c r="DVR627" s="100"/>
      <c r="DVS627" s="100"/>
      <c r="DVT627" s="100"/>
      <c r="DVU627" s="100"/>
      <c r="DVV627" s="100"/>
      <c r="DVW627" s="100"/>
      <c r="DVX627" s="100"/>
      <c r="DVY627" s="100"/>
      <c r="DVZ627" s="100"/>
      <c r="DWA627" s="100"/>
      <c r="DWB627" s="100"/>
      <c r="DWC627" s="100"/>
      <c r="DWD627" s="100"/>
      <c r="DWE627" s="100"/>
      <c r="DWF627" s="100"/>
      <c r="DWG627" s="100"/>
      <c r="DWH627" s="100"/>
      <c r="DWI627" s="100"/>
      <c r="DWJ627" s="100"/>
      <c r="DWK627" s="100"/>
      <c r="DWL627" s="100"/>
      <c r="DWM627" s="100"/>
      <c r="DWN627" s="100"/>
      <c r="DWO627" s="100"/>
      <c r="DWP627" s="100"/>
      <c r="DWQ627" s="100"/>
      <c r="DWR627" s="100"/>
      <c r="DWS627" s="100"/>
      <c r="DWT627" s="100"/>
      <c r="DWU627" s="100"/>
      <c r="DWV627" s="100"/>
      <c r="DWW627" s="100"/>
      <c r="DWX627" s="100"/>
      <c r="DWY627" s="100"/>
      <c r="DWZ627" s="100"/>
      <c r="DXA627" s="100"/>
      <c r="DXB627" s="100"/>
      <c r="DXC627" s="100"/>
      <c r="DXD627" s="100"/>
      <c r="DXE627" s="100"/>
      <c r="DXF627" s="100"/>
      <c r="DXG627" s="100"/>
      <c r="DXH627" s="100"/>
      <c r="DXI627" s="100"/>
      <c r="DXJ627" s="100"/>
      <c r="DXK627" s="100"/>
      <c r="DXL627" s="100"/>
      <c r="DXM627" s="100"/>
      <c r="DXN627" s="100"/>
      <c r="DXO627" s="100"/>
      <c r="DXP627" s="100"/>
      <c r="DXQ627" s="100"/>
      <c r="DXR627" s="100"/>
      <c r="DXS627" s="100"/>
      <c r="DXT627" s="100"/>
      <c r="DXU627" s="100"/>
      <c r="DXV627" s="100"/>
      <c r="DXW627" s="100"/>
      <c r="DXX627" s="100"/>
      <c r="DXY627" s="100"/>
      <c r="DXZ627" s="100"/>
      <c r="DYA627" s="100"/>
      <c r="DYB627" s="100"/>
      <c r="DYC627" s="100"/>
      <c r="DYD627" s="100"/>
      <c r="DYE627" s="100"/>
      <c r="DYF627" s="100"/>
      <c r="DYG627" s="100"/>
      <c r="DYH627" s="100"/>
      <c r="DYI627" s="100"/>
      <c r="DYJ627" s="100"/>
      <c r="DYK627" s="100"/>
      <c r="DYL627" s="100"/>
      <c r="DYM627" s="100"/>
      <c r="DYN627" s="100"/>
      <c r="DYO627" s="100"/>
      <c r="DYP627" s="100"/>
      <c r="DYQ627" s="100"/>
      <c r="DYR627" s="100"/>
      <c r="DYS627" s="100"/>
      <c r="DYT627" s="100"/>
      <c r="DYU627" s="100"/>
      <c r="DYV627" s="100"/>
      <c r="DYW627" s="100"/>
      <c r="DYX627" s="100"/>
      <c r="DYY627" s="100"/>
      <c r="DYZ627" s="100"/>
      <c r="DZA627" s="100"/>
      <c r="DZB627" s="100"/>
      <c r="DZC627" s="100"/>
      <c r="DZD627" s="100"/>
      <c r="DZE627" s="100"/>
      <c r="DZF627" s="100"/>
      <c r="DZG627" s="100"/>
      <c r="DZH627" s="100"/>
      <c r="DZI627" s="100"/>
      <c r="DZJ627" s="100"/>
      <c r="DZK627" s="100"/>
      <c r="DZL627" s="100"/>
      <c r="DZM627" s="100"/>
      <c r="DZN627" s="100"/>
      <c r="DZO627" s="100"/>
      <c r="DZP627" s="100"/>
      <c r="DZQ627" s="100"/>
      <c r="DZR627" s="100"/>
      <c r="DZS627" s="100"/>
      <c r="DZT627" s="100"/>
      <c r="DZU627" s="100"/>
      <c r="DZV627" s="100"/>
      <c r="DZW627" s="100"/>
      <c r="DZX627" s="100"/>
      <c r="DZY627" s="100"/>
      <c r="DZZ627" s="100"/>
      <c r="EAA627" s="100"/>
      <c r="EAB627" s="100"/>
      <c r="EAC627" s="100"/>
      <c r="EAD627" s="100"/>
      <c r="EAE627" s="100"/>
      <c r="EAF627" s="100"/>
      <c r="EAG627" s="100"/>
      <c r="EAH627" s="100"/>
      <c r="EAI627" s="100"/>
      <c r="EAJ627" s="100"/>
      <c r="EAK627" s="100"/>
      <c r="EAL627" s="100"/>
      <c r="EAM627" s="100"/>
      <c r="EAN627" s="100"/>
      <c r="EAO627" s="100"/>
      <c r="EAP627" s="100"/>
      <c r="EAQ627" s="100"/>
      <c r="EAR627" s="100"/>
      <c r="EAS627" s="100"/>
      <c r="EAT627" s="100"/>
      <c r="EAU627" s="100"/>
      <c r="EAV627" s="100"/>
      <c r="EAW627" s="100"/>
      <c r="EAX627" s="100"/>
      <c r="EAY627" s="100"/>
      <c r="EAZ627" s="100"/>
      <c r="EBA627" s="100"/>
      <c r="EBB627" s="100"/>
      <c r="EBC627" s="100"/>
      <c r="EBD627" s="100"/>
      <c r="EBE627" s="100"/>
      <c r="EBF627" s="100"/>
      <c r="EBG627" s="100"/>
      <c r="EBH627" s="100"/>
      <c r="EBI627" s="100"/>
      <c r="EBJ627" s="100"/>
      <c r="EBK627" s="100"/>
      <c r="EBL627" s="100"/>
      <c r="EBM627" s="100"/>
      <c r="EBN627" s="100"/>
      <c r="EBO627" s="100"/>
      <c r="EBP627" s="100"/>
      <c r="EBQ627" s="100"/>
      <c r="EBR627" s="100"/>
      <c r="EBS627" s="100"/>
      <c r="EBT627" s="100"/>
      <c r="EBU627" s="100"/>
      <c r="EBV627" s="100"/>
      <c r="EBW627" s="100"/>
      <c r="EBX627" s="100"/>
      <c r="EBY627" s="100"/>
      <c r="EBZ627" s="100"/>
      <c r="ECA627" s="100"/>
      <c r="ECB627" s="100"/>
      <c r="ECC627" s="100"/>
      <c r="ECD627" s="100"/>
      <c r="ECE627" s="100"/>
      <c r="ECF627" s="100"/>
      <c r="ECG627" s="100"/>
      <c r="ECH627" s="100"/>
      <c r="ECI627" s="100"/>
      <c r="ECJ627" s="100"/>
      <c r="ECK627" s="100"/>
      <c r="ECL627" s="100"/>
      <c r="ECM627" s="100"/>
      <c r="ECN627" s="100"/>
      <c r="ECO627" s="100"/>
      <c r="ECP627" s="100"/>
      <c r="ECQ627" s="100"/>
      <c r="ECR627" s="100"/>
      <c r="ECS627" s="100"/>
      <c r="ECT627" s="100"/>
      <c r="ECU627" s="100"/>
      <c r="ECV627" s="100"/>
      <c r="ECW627" s="100"/>
      <c r="ECX627" s="100"/>
      <c r="ECY627" s="100"/>
      <c r="ECZ627" s="100"/>
      <c r="EDA627" s="100"/>
      <c r="EDB627" s="100"/>
      <c r="EDC627" s="100"/>
      <c r="EDD627" s="100"/>
      <c r="EDE627" s="100"/>
      <c r="EDF627" s="100"/>
      <c r="EDG627" s="100"/>
      <c r="EDH627" s="100"/>
      <c r="EDI627" s="100"/>
      <c r="EDJ627" s="100"/>
      <c r="EDK627" s="100"/>
      <c r="EDL627" s="100"/>
      <c r="EDM627" s="100"/>
      <c r="EDN627" s="100"/>
      <c r="EDO627" s="100"/>
      <c r="EDP627" s="100"/>
      <c r="EDQ627" s="100"/>
      <c r="EDR627" s="100"/>
      <c r="EDS627" s="100"/>
      <c r="EDT627" s="100"/>
      <c r="EDU627" s="100"/>
      <c r="EDV627" s="100"/>
      <c r="EDW627" s="100"/>
      <c r="EDX627" s="100"/>
      <c r="EDY627" s="100"/>
      <c r="EDZ627" s="100"/>
      <c r="EEA627" s="100"/>
      <c r="EEB627" s="100"/>
      <c r="EEC627" s="100"/>
      <c r="EED627" s="100"/>
      <c r="EEE627" s="100"/>
      <c r="EEF627" s="100"/>
      <c r="EEG627" s="100"/>
      <c r="EEH627" s="100"/>
      <c r="EEI627" s="100"/>
      <c r="EEJ627" s="100"/>
      <c r="EEK627" s="100"/>
      <c r="EEL627" s="100"/>
      <c r="EEM627" s="100"/>
      <c r="EEN627" s="100"/>
      <c r="EEO627" s="100"/>
      <c r="EEP627" s="100"/>
      <c r="EEQ627" s="100"/>
      <c r="EER627" s="100"/>
      <c r="EES627" s="100"/>
      <c r="EET627" s="100"/>
      <c r="EEU627" s="100"/>
      <c r="EEV627" s="100"/>
      <c r="EEW627" s="100"/>
      <c r="EEX627" s="100"/>
      <c r="EEY627" s="100"/>
      <c r="EEZ627" s="100"/>
      <c r="EFA627" s="100"/>
      <c r="EFB627" s="100"/>
      <c r="EFC627" s="100"/>
      <c r="EFD627" s="100"/>
      <c r="EFE627" s="100"/>
      <c r="EFF627" s="100"/>
      <c r="EFG627" s="100"/>
      <c r="EFH627" s="100"/>
      <c r="EFI627" s="100"/>
      <c r="EFJ627" s="100"/>
      <c r="EFK627" s="100"/>
      <c r="EFL627" s="100"/>
      <c r="EFM627" s="100"/>
      <c r="EFN627" s="100"/>
      <c r="EFO627" s="100"/>
      <c r="EFP627" s="100"/>
      <c r="EFQ627" s="100"/>
      <c r="EFR627" s="100"/>
      <c r="EFS627" s="100"/>
      <c r="EFT627" s="100"/>
      <c r="EFU627" s="100"/>
      <c r="EFV627" s="100"/>
      <c r="EFW627" s="100"/>
      <c r="EFX627" s="100"/>
      <c r="EFY627" s="100"/>
      <c r="EFZ627" s="100"/>
      <c r="EGA627" s="100"/>
      <c r="EGB627" s="100"/>
      <c r="EGC627" s="100"/>
      <c r="EGD627" s="100"/>
      <c r="EGE627" s="100"/>
      <c r="EGF627" s="100"/>
      <c r="EGG627" s="100"/>
      <c r="EGH627" s="100"/>
      <c r="EGI627" s="100"/>
      <c r="EGJ627" s="100"/>
      <c r="EGK627" s="100"/>
      <c r="EGL627" s="100"/>
      <c r="EGM627" s="100"/>
      <c r="EGN627" s="100"/>
      <c r="EGO627" s="100"/>
      <c r="EGP627" s="100"/>
      <c r="EGQ627" s="100"/>
      <c r="EGR627" s="100"/>
      <c r="EGS627" s="100"/>
      <c r="EGT627" s="100"/>
      <c r="EGU627" s="100"/>
      <c r="EGV627" s="100"/>
      <c r="EGW627" s="100"/>
      <c r="EGX627" s="100"/>
      <c r="EGY627" s="100"/>
      <c r="EGZ627" s="100"/>
      <c r="EHA627" s="100"/>
      <c r="EHB627" s="100"/>
      <c r="EHC627" s="100"/>
      <c r="EHD627" s="100"/>
      <c r="EHE627" s="100"/>
      <c r="EHF627" s="100"/>
      <c r="EHG627" s="100"/>
      <c r="EHH627" s="100"/>
      <c r="EHI627" s="100"/>
      <c r="EHJ627" s="100"/>
      <c r="EHK627" s="100"/>
      <c r="EHL627" s="100"/>
      <c r="EHM627" s="100"/>
      <c r="EHN627" s="100"/>
      <c r="EHO627" s="100"/>
      <c r="EHP627" s="100"/>
      <c r="EHQ627" s="100"/>
      <c r="EHR627" s="100"/>
      <c r="EHS627" s="100"/>
      <c r="EHT627" s="100"/>
      <c r="EHU627" s="100"/>
      <c r="EHV627" s="100"/>
      <c r="EHW627" s="100"/>
      <c r="EHX627" s="100"/>
      <c r="EHY627" s="100"/>
      <c r="EHZ627" s="100"/>
      <c r="EIA627" s="100"/>
      <c r="EIB627" s="100"/>
      <c r="EIC627" s="100"/>
      <c r="EID627" s="100"/>
      <c r="EIE627" s="100"/>
      <c r="EIF627" s="100"/>
      <c r="EIG627" s="100"/>
      <c r="EIH627" s="100"/>
      <c r="EII627" s="100"/>
      <c r="EIJ627" s="100"/>
      <c r="EIK627" s="100"/>
      <c r="EIL627" s="100"/>
      <c r="EIM627" s="100"/>
      <c r="EIN627" s="100"/>
      <c r="EIO627" s="100"/>
      <c r="EIP627" s="100"/>
      <c r="EIQ627" s="100"/>
      <c r="EIR627" s="100"/>
      <c r="EIS627" s="100"/>
      <c r="EIT627" s="100"/>
      <c r="EIU627" s="100"/>
      <c r="EIV627" s="100"/>
      <c r="EIW627" s="100"/>
      <c r="EIX627" s="100"/>
      <c r="EIY627" s="100"/>
      <c r="EIZ627" s="100"/>
      <c r="EJA627" s="100"/>
      <c r="EJB627" s="100"/>
      <c r="EJC627" s="100"/>
      <c r="EJD627" s="100"/>
      <c r="EJE627" s="100"/>
      <c r="EJF627" s="100"/>
      <c r="EJG627" s="100"/>
      <c r="EJH627" s="100"/>
      <c r="EJI627" s="100"/>
      <c r="EJJ627" s="100"/>
      <c r="EJK627" s="100"/>
      <c r="EJL627" s="100"/>
      <c r="EJM627" s="100"/>
      <c r="EJN627" s="100"/>
      <c r="EJO627" s="100"/>
      <c r="EJP627" s="100"/>
      <c r="EJQ627" s="100"/>
      <c r="EJR627" s="100"/>
      <c r="EJS627" s="100"/>
      <c r="EJT627" s="100"/>
      <c r="EJU627" s="100"/>
      <c r="EJV627" s="100"/>
      <c r="EJW627" s="100"/>
      <c r="EJX627" s="100"/>
      <c r="EJY627" s="100"/>
      <c r="EJZ627" s="100"/>
      <c r="EKA627" s="100"/>
      <c r="EKB627" s="100"/>
      <c r="EKC627" s="100"/>
      <c r="EKD627" s="100"/>
      <c r="EKE627" s="100"/>
      <c r="EKF627" s="100"/>
      <c r="EKG627" s="100"/>
      <c r="EKH627" s="100"/>
      <c r="EKI627" s="100"/>
      <c r="EKJ627" s="100"/>
      <c r="EKK627" s="100"/>
      <c r="EKL627" s="100"/>
      <c r="EKM627" s="100"/>
      <c r="EKN627" s="100"/>
      <c r="EKO627" s="100"/>
      <c r="EKP627" s="100"/>
      <c r="EKQ627" s="100"/>
      <c r="EKR627" s="100"/>
      <c r="EKS627" s="100"/>
      <c r="EKT627" s="100"/>
      <c r="EKU627" s="100"/>
      <c r="EKV627" s="100"/>
      <c r="EKW627" s="100"/>
      <c r="EKX627" s="100"/>
      <c r="EKY627" s="100"/>
      <c r="EKZ627" s="100"/>
      <c r="ELA627" s="100"/>
      <c r="ELB627" s="100"/>
      <c r="ELC627" s="100"/>
      <c r="ELD627" s="100"/>
      <c r="ELE627" s="100"/>
      <c r="ELF627" s="100"/>
      <c r="ELG627" s="100"/>
      <c r="ELH627" s="100"/>
      <c r="ELI627" s="100"/>
      <c r="ELJ627" s="100"/>
      <c r="ELK627" s="100"/>
      <c r="ELL627" s="100"/>
      <c r="ELM627" s="100"/>
      <c r="ELN627" s="100"/>
      <c r="ELO627" s="100"/>
      <c r="ELP627" s="100"/>
      <c r="ELQ627" s="100"/>
      <c r="ELR627" s="100"/>
      <c r="ELS627" s="100"/>
      <c r="ELT627" s="100"/>
      <c r="ELU627" s="100"/>
      <c r="ELV627" s="100"/>
      <c r="ELW627" s="100"/>
      <c r="ELX627" s="100"/>
      <c r="ELY627" s="100"/>
      <c r="ELZ627" s="100"/>
      <c r="EMA627" s="100"/>
      <c r="EMB627" s="100"/>
      <c r="EMC627" s="100"/>
      <c r="EMD627" s="100"/>
      <c r="EME627" s="100"/>
      <c r="EMF627" s="100"/>
      <c r="EMG627" s="100"/>
      <c r="EMH627" s="100"/>
      <c r="EMI627" s="100"/>
      <c r="EMJ627" s="100"/>
      <c r="EMK627" s="100"/>
      <c r="EML627" s="100"/>
      <c r="EMM627" s="100"/>
      <c r="EMN627" s="100"/>
      <c r="EMO627" s="100"/>
      <c r="EMP627" s="100"/>
      <c r="EMQ627" s="100"/>
      <c r="EMR627" s="100"/>
      <c r="EMS627" s="100"/>
      <c r="EMT627" s="100"/>
      <c r="EMU627" s="100"/>
      <c r="EMV627" s="100"/>
      <c r="EMW627" s="100"/>
      <c r="EMX627" s="100"/>
      <c r="EMY627" s="100"/>
      <c r="EMZ627" s="100"/>
      <c r="ENA627" s="100"/>
      <c r="ENB627" s="100"/>
      <c r="ENC627" s="100"/>
      <c r="END627" s="100"/>
      <c r="ENE627" s="100"/>
      <c r="ENF627" s="100"/>
      <c r="ENG627" s="100"/>
      <c r="ENH627" s="100"/>
      <c r="ENI627" s="100"/>
      <c r="ENJ627" s="100"/>
      <c r="ENK627" s="100"/>
      <c r="ENL627" s="100"/>
      <c r="ENM627" s="100"/>
      <c r="ENN627" s="100"/>
      <c r="ENO627" s="100"/>
      <c r="ENP627" s="100"/>
      <c r="ENQ627" s="100"/>
      <c r="ENR627" s="100"/>
      <c r="ENS627" s="100"/>
      <c r="ENT627" s="100"/>
      <c r="ENU627" s="100"/>
      <c r="ENV627" s="100"/>
      <c r="ENW627" s="100"/>
      <c r="ENX627" s="100"/>
      <c r="ENY627" s="100"/>
      <c r="ENZ627" s="100"/>
      <c r="EOA627" s="100"/>
      <c r="EOB627" s="100"/>
      <c r="EOC627" s="100"/>
      <c r="EOD627" s="100"/>
      <c r="EOE627" s="100"/>
      <c r="EOF627" s="100"/>
      <c r="EOG627" s="100"/>
      <c r="EOH627" s="100"/>
      <c r="EOI627" s="100"/>
      <c r="EOJ627" s="100"/>
      <c r="EOK627" s="100"/>
      <c r="EOL627" s="100"/>
      <c r="EOM627" s="100"/>
      <c r="EON627" s="100"/>
      <c r="EOO627" s="100"/>
      <c r="EOP627" s="100"/>
      <c r="EOQ627" s="100"/>
      <c r="EOR627" s="100"/>
      <c r="EOS627" s="100"/>
      <c r="EOT627" s="100"/>
      <c r="EOU627" s="100"/>
      <c r="EOV627" s="100"/>
      <c r="EOW627" s="100"/>
      <c r="EOX627" s="100"/>
      <c r="EOY627" s="100"/>
      <c r="EOZ627" s="100"/>
      <c r="EPA627" s="100"/>
      <c r="EPB627" s="100"/>
      <c r="EPC627" s="100"/>
      <c r="EPD627" s="100"/>
      <c r="EPE627" s="100"/>
      <c r="EPF627" s="100"/>
      <c r="EPG627" s="100"/>
      <c r="EPH627" s="100"/>
      <c r="EPI627" s="100"/>
      <c r="EPJ627" s="100"/>
      <c r="EPK627" s="100"/>
      <c r="EPL627" s="100"/>
      <c r="EPM627" s="100"/>
      <c r="EPN627" s="100"/>
      <c r="EPO627" s="100"/>
      <c r="EPP627" s="100"/>
      <c r="EPQ627" s="100"/>
      <c r="EPR627" s="100"/>
      <c r="EPS627" s="100"/>
      <c r="EPT627" s="100"/>
      <c r="EPU627" s="100"/>
      <c r="EPV627" s="100"/>
      <c r="EPW627" s="100"/>
      <c r="EPX627" s="100"/>
      <c r="EPY627" s="100"/>
      <c r="EPZ627" s="100"/>
      <c r="EQA627" s="100"/>
      <c r="EQB627" s="100"/>
      <c r="EQC627" s="100"/>
      <c r="EQD627" s="100"/>
      <c r="EQE627" s="100"/>
      <c r="EQF627" s="100"/>
      <c r="EQG627" s="100"/>
      <c r="EQH627" s="100"/>
      <c r="EQI627" s="100"/>
      <c r="EQJ627" s="100"/>
      <c r="EQK627" s="100"/>
      <c r="EQL627" s="100"/>
      <c r="EQM627" s="100"/>
      <c r="EQN627" s="100"/>
      <c r="EQO627" s="100"/>
      <c r="EQP627" s="100"/>
      <c r="EQQ627" s="100"/>
      <c r="EQR627" s="100"/>
      <c r="EQS627" s="100"/>
      <c r="EQT627" s="100"/>
      <c r="EQU627" s="100"/>
      <c r="EQV627" s="100"/>
      <c r="EQW627" s="100"/>
      <c r="EQX627" s="100"/>
      <c r="EQY627" s="100"/>
      <c r="EQZ627" s="100"/>
      <c r="ERA627" s="100"/>
      <c r="ERB627" s="100"/>
      <c r="ERC627" s="100"/>
      <c r="ERD627" s="100"/>
      <c r="ERE627" s="100"/>
      <c r="ERF627" s="100"/>
      <c r="ERG627" s="100"/>
      <c r="ERH627" s="100"/>
      <c r="ERI627" s="100"/>
      <c r="ERJ627" s="100"/>
      <c r="ERK627" s="100"/>
      <c r="ERL627" s="100"/>
      <c r="ERM627" s="100"/>
      <c r="ERN627" s="100"/>
      <c r="ERO627" s="100"/>
      <c r="ERP627" s="100"/>
      <c r="ERQ627" s="100"/>
      <c r="ERR627" s="100"/>
      <c r="ERS627" s="100"/>
      <c r="ERT627" s="100"/>
      <c r="ERU627" s="100"/>
      <c r="ERV627" s="100"/>
      <c r="ERW627" s="100"/>
      <c r="ERX627" s="100"/>
      <c r="ERY627" s="100"/>
      <c r="ERZ627" s="100"/>
      <c r="ESA627" s="100"/>
      <c r="ESB627" s="100"/>
      <c r="ESC627" s="100"/>
      <c r="ESD627" s="100"/>
      <c r="ESE627" s="100"/>
      <c r="ESF627" s="100"/>
      <c r="ESG627" s="100"/>
      <c r="ESH627" s="100"/>
      <c r="ESI627" s="100"/>
      <c r="ESJ627" s="100"/>
      <c r="ESK627" s="100"/>
      <c r="ESL627" s="100"/>
      <c r="ESM627" s="100"/>
      <c r="ESN627" s="100"/>
      <c r="ESO627" s="100"/>
      <c r="ESP627" s="100"/>
      <c r="ESQ627" s="100"/>
      <c r="ESR627" s="100"/>
      <c r="ESS627" s="100"/>
      <c r="EST627" s="100"/>
      <c r="ESU627" s="100"/>
      <c r="ESV627" s="100"/>
      <c r="ESW627" s="100"/>
      <c r="ESX627" s="100"/>
      <c r="ESY627" s="100"/>
      <c r="ESZ627" s="100"/>
      <c r="ETA627" s="100"/>
      <c r="ETB627" s="100"/>
      <c r="ETC627" s="100"/>
      <c r="ETD627" s="100"/>
      <c r="ETE627" s="100"/>
      <c r="ETF627" s="100"/>
      <c r="ETG627" s="100"/>
      <c r="ETH627" s="100"/>
      <c r="ETI627" s="100"/>
      <c r="ETJ627" s="100"/>
      <c r="ETK627" s="100"/>
      <c r="ETL627" s="100"/>
      <c r="ETM627" s="100"/>
      <c r="ETN627" s="100"/>
      <c r="ETO627" s="100"/>
      <c r="ETP627" s="100"/>
      <c r="ETQ627" s="100"/>
      <c r="ETR627" s="100"/>
      <c r="ETS627" s="100"/>
      <c r="ETT627" s="100"/>
      <c r="ETU627" s="100"/>
      <c r="ETV627" s="100"/>
      <c r="ETW627" s="100"/>
      <c r="ETX627" s="100"/>
      <c r="ETY627" s="100"/>
      <c r="ETZ627" s="100"/>
      <c r="EUA627" s="100"/>
      <c r="EUB627" s="100"/>
      <c r="EUC627" s="100"/>
      <c r="EUD627" s="100"/>
      <c r="EUE627" s="100"/>
      <c r="EUF627" s="100"/>
      <c r="EUG627" s="100"/>
      <c r="EUH627" s="100"/>
      <c r="EUI627" s="100"/>
      <c r="EUJ627" s="100"/>
      <c r="EUK627" s="100"/>
      <c r="EUL627" s="100"/>
      <c r="EUM627" s="100"/>
      <c r="EUN627" s="100"/>
      <c r="EUO627" s="100"/>
      <c r="EUP627" s="100"/>
      <c r="EUQ627" s="100"/>
      <c r="EUR627" s="100"/>
      <c r="EUS627" s="100"/>
      <c r="EUT627" s="100"/>
      <c r="EUU627" s="100"/>
      <c r="EUV627" s="100"/>
      <c r="EUW627" s="100"/>
      <c r="EUX627" s="100"/>
      <c r="EUY627" s="100"/>
      <c r="EUZ627" s="100"/>
      <c r="EVA627" s="100"/>
      <c r="EVB627" s="100"/>
      <c r="EVC627" s="100"/>
      <c r="EVD627" s="100"/>
      <c r="EVE627" s="100"/>
      <c r="EVF627" s="100"/>
      <c r="EVG627" s="100"/>
      <c r="EVH627" s="100"/>
      <c r="EVI627" s="100"/>
      <c r="EVJ627" s="100"/>
      <c r="EVK627" s="100"/>
      <c r="EVL627" s="100"/>
      <c r="EVM627" s="100"/>
      <c r="EVN627" s="100"/>
      <c r="EVO627" s="100"/>
      <c r="EVP627" s="100"/>
      <c r="EVQ627" s="100"/>
      <c r="EVR627" s="100"/>
      <c r="EVS627" s="100"/>
      <c r="EVT627" s="100"/>
      <c r="EVU627" s="100"/>
      <c r="EVV627" s="100"/>
      <c r="EVW627" s="100"/>
      <c r="EVX627" s="100"/>
      <c r="EVY627" s="100"/>
      <c r="EVZ627" s="100"/>
      <c r="EWA627" s="100"/>
      <c r="EWB627" s="100"/>
      <c r="EWC627" s="100"/>
      <c r="EWD627" s="100"/>
      <c r="EWE627" s="100"/>
      <c r="EWF627" s="100"/>
      <c r="EWG627" s="100"/>
      <c r="EWH627" s="100"/>
      <c r="EWI627" s="100"/>
      <c r="EWJ627" s="100"/>
      <c r="EWK627" s="100"/>
      <c r="EWL627" s="100"/>
      <c r="EWM627" s="100"/>
      <c r="EWN627" s="100"/>
      <c r="EWO627" s="100"/>
      <c r="EWP627" s="100"/>
      <c r="EWQ627" s="100"/>
      <c r="EWR627" s="100"/>
      <c r="EWS627" s="100"/>
      <c r="EWT627" s="100"/>
      <c r="EWU627" s="100"/>
      <c r="EWV627" s="100"/>
      <c r="EWW627" s="100"/>
      <c r="EWX627" s="100"/>
      <c r="EWY627" s="100"/>
      <c r="EWZ627" s="100"/>
      <c r="EXA627" s="100"/>
      <c r="EXB627" s="100"/>
      <c r="EXC627" s="100"/>
      <c r="EXD627" s="100"/>
      <c r="EXE627" s="100"/>
      <c r="EXF627" s="100"/>
      <c r="EXG627" s="100"/>
      <c r="EXH627" s="100"/>
      <c r="EXI627" s="100"/>
      <c r="EXJ627" s="100"/>
      <c r="EXK627" s="100"/>
      <c r="EXL627" s="100"/>
      <c r="EXM627" s="100"/>
      <c r="EXN627" s="100"/>
      <c r="EXO627" s="100"/>
      <c r="EXP627" s="100"/>
      <c r="EXQ627" s="100"/>
      <c r="EXR627" s="100"/>
      <c r="EXS627" s="100"/>
      <c r="EXT627" s="100"/>
      <c r="EXU627" s="100"/>
      <c r="EXV627" s="100"/>
      <c r="EXW627" s="100"/>
      <c r="EXX627" s="100"/>
      <c r="EXY627" s="100"/>
      <c r="EXZ627" s="100"/>
      <c r="EYA627" s="100"/>
      <c r="EYB627" s="100"/>
      <c r="EYC627" s="100"/>
      <c r="EYD627" s="100"/>
      <c r="EYE627" s="100"/>
      <c r="EYF627" s="100"/>
      <c r="EYG627" s="100"/>
      <c r="EYH627" s="100"/>
      <c r="EYI627" s="100"/>
      <c r="EYJ627" s="100"/>
      <c r="EYK627" s="100"/>
      <c r="EYL627" s="100"/>
      <c r="EYM627" s="100"/>
      <c r="EYN627" s="100"/>
      <c r="EYO627" s="100"/>
      <c r="EYP627" s="100"/>
      <c r="EYQ627" s="100"/>
      <c r="EYR627" s="100"/>
      <c r="EYS627" s="100"/>
      <c r="EYT627" s="100"/>
      <c r="EYU627" s="100"/>
      <c r="EYV627" s="100"/>
      <c r="EYW627" s="100"/>
      <c r="EYX627" s="100"/>
      <c r="EYY627" s="100"/>
      <c r="EYZ627" s="100"/>
      <c r="EZA627" s="100"/>
      <c r="EZB627" s="100"/>
      <c r="EZC627" s="100"/>
      <c r="EZD627" s="100"/>
      <c r="EZE627" s="100"/>
      <c r="EZF627" s="100"/>
      <c r="EZG627" s="100"/>
      <c r="EZH627" s="100"/>
      <c r="EZI627" s="100"/>
      <c r="EZJ627" s="100"/>
      <c r="EZK627" s="100"/>
      <c r="EZL627" s="100"/>
      <c r="EZM627" s="100"/>
      <c r="EZN627" s="100"/>
      <c r="EZO627" s="100"/>
      <c r="EZP627" s="100"/>
      <c r="EZQ627" s="100"/>
      <c r="EZR627" s="100"/>
      <c r="EZS627" s="100"/>
      <c r="EZT627" s="100"/>
      <c r="EZU627" s="100"/>
      <c r="EZV627" s="100"/>
      <c r="EZW627" s="100"/>
      <c r="EZX627" s="100"/>
      <c r="EZY627" s="100"/>
      <c r="EZZ627" s="100"/>
      <c r="FAA627" s="100"/>
      <c r="FAB627" s="100"/>
      <c r="FAC627" s="100"/>
      <c r="FAD627" s="100"/>
      <c r="FAE627" s="100"/>
      <c r="FAF627" s="100"/>
      <c r="FAG627" s="100"/>
      <c r="FAH627" s="100"/>
      <c r="FAI627" s="100"/>
      <c r="FAJ627" s="100"/>
      <c r="FAK627" s="100"/>
      <c r="FAL627" s="100"/>
      <c r="FAM627" s="100"/>
      <c r="FAN627" s="100"/>
      <c r="FAO627" s="100"/>
      <c r="FAP627" s="100"/>
      <c r="FAQ627" s="100"/>
      <c r="FAR627" s="100"/>
      <c r="FAS627" s="100"/>
      <c r="FAT627" s="100"/>
      <c r="FAU627" s="100"/>
      <c r="FAV627" s="100"/>
      <c r="FAW627" s="100"/>
      <c r="FAX627" s="100"/>
      <c r="FAY627" s="100"/>
      <c r="FAZ627" s="100"/>
      <c r="FBA627" s="100"/>
      <c r="FBB627" s="100"/>
      <c r="FBC627" s="100"/>
      <c r="FBD627" s="100"/>
      <c r="FBE627" s="100"/>
      <c r="FBF627" s="100"/>
      <c r="FBG627" s="100"/>
      <c r="FBH627" s="100"/>
      <c r="FBI627" s="100"/>
      <c r="FBJ627" s="100"/>
      <c r="FBK627" s="100"/>
      <c r="FBL627" s="100"/>
      <c r="FBM627" s="100"/>
      <c r="FBN627" s="100"/>
      <c r="FBO627" s="100"/>
      <c r="FBP627" s="100"/>
      <c r="FBQ627" s="100"/>
      <c r="FBR627" s="100"/>
      <c r="FBS627" s="100"/>
      <c r="FBT627" s="100"/>
      <c r="FBU627" s="100"/>
      <c r="FBV627" s="100"/>
      <c r="FBW627" s="100"/>
      <c r="FBX627" s="100"/>
      <c r="FBY627" s="100"/>
      <c r="FBZ627" s="100"/>
      <c r="FCA627" s="100"/>
      <c r="FCB627" s="100"/>
      <c r="FCC627" s="100"/>
      <c r="FCD627" s="100"/>
      <c r="FCE627" s="100"/>
      <c r="FCF627" s="100"/>
      <c r="FCG627" s="100"/>
      <c r="FCH627" s="100"/>
      <c r="FCI627" s="100"/>
      <c r="FCJ627" s="100"/>
      <c r="FCK627" s="100"/>
      <c r="FCL627" s="100"/>
      <c r="FCM627" s="100"/>
      <c r="FCN627" s="100"/>
      <c r="FCO627" s="100"/>
      <c r="FCP627" s="100"/>
      <c r="FCQ627" s="100"/>
      <c r="FCR627" s="100"/>
      <c r="FCS627" s="100"/>
      <c r="FCT627" s="100"/>
      <c r="FCU627" s="100"/>
      <c r="FCV627" s="100"/>
      <c r="FCW627" s="100"/>
      <c r="FCX627" s="100"/>
      <c r="FCY627" s="100"/>
      <c r="FCZ627" s="100"/>
      <c r="FDA627" s="100"/>
      <c r="FDB627" s="100"/>
      <c r="FDC627" s="100"/>
      <c r="FDD627" s="100"/>
      <c r="FDE627" s="100"/>
      <c r="FDF627" s="100"/>
      <c r="FDG627" s="100"/>
      <c r="FDH627" s="100"/>
      <c r="FDI627" s="100"/>
      <c r="FDJ627" s="100"/>
      <c r="FDK627" s="100"/>
      <c r="FDL627" s="100"/>
      <c r="FDM627" s="100"/>
      <c r="FDN627" s="100"/>
      <c r="FDO627" s="100"/>
      <c r="FDP627" s="100"/>
      <c r="FDQ627" s="100"/>
      <c r="FDR627" s="100"/>
      <c r="FDS627" s="100"/>
      <c r="FDT627" s="100"/>
      <c r="FDU627" s="100"/>
      <c r="FDV627" s="100"/>
      <c r="FDW627" s="100"/>
      <c r="FDX627" s="100"/>
      <c r="FDY627" s="100"/>
      <c r="FDZ627" s="100"/>
      <c r="FEA627" s="100"/>
      <c r="FEB627" s="100"/>
      <c r="FEC627" s="100"/>
      <c r="FED627" s="100"/>
      <c r="FEE627" s="100"/>
      <c r="FEF627" s="100"/>
      <c r="FEG627" s="100"/>
      <c r="FEH627" s="100"/>
      <c r="FEI627" s="100"/>
      <c r="FEJ627" s="100"/>
      <c r="FEK627" s="100"/>
      <c r="FEL627" s="100"/>
      <c r="FEM627" s="100"/>
      <c r="FEN627" s="100"/>
      <c r="FEO627" s="100"/>
      <c r="FEP627" s="100"/>
      <c r="FEQ627" s="100"/>
      <c r="FER627" s="100"/>
      <c r="FES627" s="100"/>
      <c r="FET627" s="100"/>
      <c r="FEU627" s="100"/>
      <c r="FEV627" s="100"/>
      <c r="FEW627" s="100"/>
      <c r="FEX627" s="100"/>
      <c r="FEY627" s="100"/>
      <c r="FEZ627" s="100"/>
      <c r="FFA627" s="100"/>
      <c r="FFB627" s="100"/>
      <c r="FFC627" s="100"/>
      <c r="FFD627" s="100"/>
      <c r="FFE627" s="100"/>
      <c r="FFF627" s="100"/>
      <c r="FFG627" s="100"/>
      <c r="FFH627" s="100"/>
      <c r="FFI627" s="100"/>
      <c r="FFJ627" s="100"/>
      <c r="FFK627" s="100"/>
      <c r="FFL627" s="100"/>
      <c r="FFM627" s="100"/>
      <c r="FFN627" s="100"/>
      <c r="FFO627" s="100"/>
      <c r="FFP627" s="100"/>
      <c r="FFQ627" s="100"/>
      <c r="FFR627" s="100"/>
      <c r="FFS627" s="100"/>
      <c r="FFT627" s="100"/>
      <c r="FFU627" s="100"/>
      <c r="FFV627" s="100"/>
      <c r="FFW627" s="100"/>
      <c r="FFX627" s="100"/>
      <c r="FFY627" s="100"/>
      <c r="FFZ627" s="100"/>
      <c r="FGA627" s="100"/>
      <c r="FGB627" s="100"/>
      <c r="FGC627" s="100"/>
      <c r="FGD627" s="100"/>
      <c r="FGE627" s="100"/>
      <c r="FGF627" s="100"/>
      <c r="FGG627" s="100"/>
      <c r="FGH627" s="100"/>
      <c r="FGI627" s="100"/>
      <c r="FGJ627" s="100"/>
      <c r="FGK627" s="100"/>
      <c r="FGL627" s="100"/>
      <c r="FGM627" s="100"/>
      <c r="FGN627" s="100"/>
      <c r="FGO627" s="100"/>
      <c r="FGP627" s="100"/>
      <c r="FGQ627" s="100"/>
      <c r="FGR627" s="100"/>
      <c r="FGS627" s="100"/>
      <c r="FGT627" s="100"/>
      <c r="FGU627" s="100"/>
      <c r="FGV627" s="100"/>
      <c r="FGW627" s="100"/>
      <c r="FGX627" s="100"/>
      <c r="FGY627" s="100"/>
      <c r="FGZ627" s="100"/>
      <c r="FHA627" s="100"/>
      <c r="FHB627" s="100"/>
      <c r="FHC627" s="100"/>
      <c r="FHD627" s="100"/>
      <c r="FHE627" s="100"/>
      <c r="FHF627" s="100"/>
      <c r="FHG627" s="100"/>
      <c r="FHH627" s="100"/>
      <c r="FHI627" s="100"/>
      <c r="FHJ627" s="100"/>
      <c r="FHK627" s="100"/>
      <c r="FHL627" s="100"/>
      <c r="FHM627" s="100"/>
      <c r="FHN627" s="100"/>
      <c r="FHO627" s="100"/>
      <c r="FHP627" s="100"/>
      <c r="FHQ627" s="100"/>
      <c r="FHR627" s="100"/>
      <c r="FHS627" s="100"/>
      <c r="FHT627" s="100"/>
      <c r="FHU627" s="100"/>
      <c r="FHV627" s="100"/>
      <c r="FHW627" s="100"/>
      <c r="FHX627" s="100"/>
      <c r="FHY627" s="100"/>
      <c r="FHZ627" s="100"/>
      <c r="FIA627" s="100"/>
      <c r="FIB627" s="100"/>
      <c r="FIC627" s="100"/>
      <c r="FID627" s="100"/>
      <c r="FIE627" s="100"/>
      <c r="FIF627" s="100"/>
      <c r="FIG627" s="100"/>
      <c r="FIH627" s="100"/>
      <c r="FII627" s="100"/>
      <c r="FIJ627" s="100"/>
      <c r="FIK627" s="100"/>
      <c r="FIL627" s="100"/>
      <c r="FIM627" s="100"/>
      <c r="FIN627" s="100"/>
      <c r="FIO627" s="100"/>
      <c r="FIP627" s="100"/>
      <c r="FIQ627" s="100"/>
      <c r="FIR627" s="100"/>
      <c r="FIS627" s="100"/>
      <c r="FIT627" s="100"/>
      <c r="FIU627" s="100"/>
      <c r="FIV627" s="100"/>
      <c r="FIW627" s="100"/>
      <c r="FIX627" s="100"/>
      <c r="FIY627" s="100"/>
      <c r="FIZ627" s="100"/>
      <c r="FJA627" s="100"/>
      <c r="FJB627" s="100"/>
      <c r="FJC627" s="100"/>
      <c r="FJD627" s="100"/>
      <c r="FJE627" s="100"/>
      <c r="FJF627" s="100"/>
      <c r="FJG627" s="100"/>
      <c r="FJH627" s="100"/>
      <c r="FJI627" s="100"/>
      <c r="FJJ627" s="100"/>
      <c r="FJK627" s="100"/>
      <c r="FJL627" s="100"/>
      <c r="FJM627" s="100"/>
      <c r="FJN627" s="100"/>
      <c r="FJO627" s="100"/>
      <c r="FJP627" s="100"/>
      <c r="FJQ627" s="100"/>
      <c r="FJR627" s="100"/>
      <c r="FJS627" s="100"/>
      <c r="FJT627" s="100"/>
      <c r="FJU627" s="100"/>
      <c r="FJV627" s="100"/>
      <c r="FJW627" s="100"/>
      <c r="FJX627" s="100"/>
      <c r="FJY627" s="100"/>
      <c r="FJZ627" s="100"/>
      <c r="FKA627" s="100"/>
      <c r="FKB627" s="100"/>
      <c r="FKC627" s="100"/>
      <c r="FKD627" s="100"/>
      <c r="FKE627" s="100"/>
      <c r="FKF627" s="100"/>
      <c r="FKG627" s="100"/>
      <c r="FKH627" s="100"/>
      <c r="FKI627" s="100"/>
      <c r="FKJ627" s="100"/>
      <c r="FKK627" s="100"/>
      <c r="FKL627" s="100"/>
      <c r="FKM627" s="100"/>
      <c r="FKN627" s="100"/>
      <c r="FKO627" s="100"/>
      <c r="FKP627" s="100"/>
      <c r="FKQ627" s="100"/>
      <c r="FKR627" s="100"/>
      <c r="FKS627" s="100"/>
      <c r="FKT627" s="100"/>
      <c r="FKU627" s="100"/>
      <c r="FKV627" s="100"/>
      <c r="FKW627" s="100"/>
      <c r="FKX627" s="100"/>
      <c r="FKY627" s="100"/>
      <c r="FKZ627" s="100"/>
      <c r="FLA627" s="100"/>
      <c r="FLB627" s="100"/>
      <c r="FLC627" s="100"/>
      <c r="FLD627" s="100"/>
      <c r="FLE627" s="100"/>
      <c r="FLF627" s="100"/>
      <c r="FLG627" s="100"/>
      <c r="FLH627" s="100"/>
      <c r="FLI627" s="100"/>
      <c r="FLJ627" s="100"/>
      <c r="FLK627" s="100"/>
      <c r="FLL627" s="100"/>
      <c r="FLM627" s="100"/>
      <c r="FLN627" s="100"/>
      <c r="FLO627" s="100"/>
      <c r="FLP627" s="100"/>
      <c r="FLQ627" s="100"/>
      <c r="FLR627" s="100"/>
      <c r="FLS627" s="100"/>
      <c r="FLT627" s="100"/>
      <c r="FLU627" s="100"/>
      <c r="FLV627" s="100"/>
      <c r="FLW627" s="100"/>
      <c r="FLX627" s="100"/>
      <c r="FLY627" s="100"/>
      <c r="FLZ627" s="100"/>
      <c r="FMA627" s="100"/>
      <c r="FMB627" s="100"/>
      <c r="FMC627" s="100"/>
      <c r="FMD627" s="100"/>
      <c r="FME627" s="100"/>
      <c r="FMF627" s="100"/>
      <c r="FMG627" s="100"/>
      <c r="FMH627" s="100"/>
      <c r="FMI627" s="100"/>
      <c r="FMJ627" s="100"/>
      <c r="FMK627" s="100"/>
      <c r="FML627" s="100"/>
      <c r="FMM627" s="100"/>
      <c r="FMN627" s="100"/>
      <c r="FMO627" s="100"/>
      <c r="FMP627" s="100"/>
      <c r="FMQ627" s="100"/>
      <c r="FMR627" s="100"/>
      <c r="FMS627" s="100"/>
      <c r="FMT627" s="100"/>
      <c r="FMU627" s="100"/>
      <c r="FMV627" s="100"/>
      <c r="FMW627" s="100"/>
      <c r="FMX627" s="100"/>
      <c r="FMY627" s="100"/>
      <c r="FMZ627" s="100"/>
      <c r="FNA627" s="100"/>
      <c r="FNB627" s="100"/>
      <c r="FNC627" s="100"/>
      <c r="FND627" s="100"/>
      <c r="FNE627" s="100"/>
      <c r="FNF627" s="100"/>
      <c r="FNG627" s="100"/>
      <c r="FNH627" s="100"/>
      <c r="FNI627" s="100"/>
      <c r="FNJ627" s="100"/>
      <c r="FNK627" s="100"/>
      <c r="FNL627" s="100"/>
      <c r="FNM627" s="100"/>
      <c r="FNN627" s="100"/>
      <c r="FNO627" s="100"/>
      <c r="FNP627" s="100"/>
      <c r="FNQ627" s="100"/>
      <c r="FNR627" s="100"/>
      <c r="FNS627" s="100"/>
      <c r="FNT627" s="100"/>
      <c r="FNU627" s="100"/>
      <c r="FNV627" s="100"/>
      <c r="FNW627" s="100"/>
      <c r="FNX627" s="100"/>
      <c r="FNY627" s="100"/>
      <c r="FNZ627" s="100"/>
      <c r="FOA627" s="100"/>
      <c r="FOB627" s="100"/>
      <c r="FOC627" s="100"/>
      <c r="FOD627" s="100"/>
      <c r="FOE627" s="100"/>
      <c r="FOF627" s="100"/>
      <c r="FOG627" s="100"/>
      <c r="FOH627" s="100"/>
      <c r="FOI627" s="100"/>
      <c r="FOJ627" s="100"/>
      <c r="FOK627" s="100"/>
      <c r="FOL627" s="100"/>
      <c r="FOM627" s="100"/>
      <c r="FON627" s="100"/>
      <c r="FOO627" s="100"/>
      <c r="FOP627" s="100"/>
      <c r="FOQ627" s="100"/>
      <c r="FOR627" s="100"/>
      <c r="FOS627" s="100"/>
      <c r="FOT627" s="100"/>
      <c r="FOU627" s="100"/>
      <c r="FOV627" s="100"/>
      <c r="FOW627" s="100"/>
      <c r="FOX627" s="100"/>
      <c r="FOY627" s="100"/>
      <c r="FOZ627" s="100"/>
      <c r="FPA627" s="100"/>
      <c r="FPB627" s="100"/>
      <c r="FPC627" s="100"/>
      <c r="FPD627" s="100"/>
      <c r="FPE627" s="100"/>
      <c r="FPF627" s="100"/>
      <c r="FPG627" s="100"/>
      <c r="FPH627" s="100"/>
      <c r="FPI627" s="100"/>
      <c r="FPJ627" s="100"/>
      <c r="FPK627" s="100"/>
      <c r="FPL627" s="100"/>
      <c r="FPM627" s="100"/>
      <c r="FPN627" s="100"/>
      <c r="FPO627" s="100"/>
      <c r="FPP627" s="100"/>
      <c r="FPQ627" s="100"/>
      <c r="FPR627" s="100"/>
      <c r="FPS627" s="100"/>
      <c r="FPT627" s="100"/>
      <c r="FPU627" s="100"/>
      <c r="FPV627" s="100"/>
      <c r="FPW627" s="100"/>
      <c r="FPX627" s="100"/>
      <c r="FPY627" s="100"/>
      <c r="FPZ627" s="100"/>
      <c r="FQA627" s="100"/>
      <c r="FQB627" s="100"/>
      <c r="FQC627" s="100"/>
      <c r="FQD627" s="100"/>
      <c r="FQE627" s="100"/>
      <c r="FQF627" s="100"/>
      <c r="FQG627" s="100"/>
      <c r="FQH627" s="100"/>
      <c r="FQI627" s="100"/>
      <c r="FQJ627" s="100"/>
      <c r="FQK627" s="100"/>
      <c r="FQL627" s="100"/>
      <c r="FQM627" s="100"/>
      <c r="FQN627" s="100"/>
      <c r="FQO627" s="100"/>
      <c r="FQP627" s="100"/>
      <c r="FQQ627" s="100"/>
      <c r="FQR627" s="100"/>
      <c r="FQS627" s="100"/>
      <c r="FQT627" s="100"/>
      <c r="FQU627" s="100"/>
      <c r="FQV627" s="100"/>
      <c r="FQW627" s="100"/>
      <c r="FQX627" s="100"/>
      <c r="FQY627" s="100"/>
      <c r="FQZ627" s="100"/>
      <c r="FRA627" s="100"/>
      <c r="FRB627" s="100"/>
      <c r="FRC627" s="100"/>
      <c r="FRD627" s="100"/>
      <c r="FRE627" s="100"/>
      <c r="FRF627" s="100"/>
      <c r="FRG627" s="100"/>
      <c r="FRH627" s="100"/>
      <c r="FRI627" s="100"/>
      <c r="FRJ627" s="100"/>
      <c r="FRK627" s="100"/>
      <c r="FRL627" s="100"/>
      <c r="FRM627" s="100"/>
      <c r="FRN627" s="100"/>
      <c r="FRO627" s="100"/>
      <c r="FRP627" s="100"/>
      <c r="FRQ627" s="100"/>
      <c r="FRR627" s="100"/>
      <c r="FRS627" s="100"/>
      <c r="FRT627" s="100"/>
      <c r="FRU627" s="100"/>
      <c r="FRV627" s="100"/>
      <c r="FRW627" s="100"/>
      <c r="FRX627" s="100"/>
      <c r="FRY627" s="100"/>
      <c r="FRZ627" s="100"/>
      <c r="FSA627" s="100"/>
      <c r="FSB627" s="100"/>
      <c r="FSC627" s="100"/>
      <c r="FSD627" s="100"/>
      <c r="FSE627" s="100"/>
      <c r="FSF627" s="100"/>
      <c r="FSG627" s="100"/>
      <c r="FSH627" s="100"/>
      <c r="FSI627" s="100"/>
      <c r="FSJ627" s="100"/>
      <c r="FSK627" s="100"/>
      <c r="FSL627" s="100"/>
      <c r="FSM627" s="100"/>
      <c r="FSN627" s="100"/>
      <c r="FSO627" s="100"/>
      <c r="FSP627" s="100"/>
      <c r="FSQ627" s="100"/>
      <c r="FSR627" s="100"/>
      <c r="FSS627" s="100"/>
      <c r="FST627" s="100"/>
      <c r="FSU627" s="100"/>
      <c r="FSV627" s="100"/>
      <c r="FSW627" s="100"/>
      <c r="FSX627" s="100"/>
      <c r="FSY627" s="100"/>
      <c r="FSZ627" s="100"/>
      <c r="FTA627" s="100"/>
      <c r="FTB627" s="100"/>
      <c r="FTC627" s="100"/>
      <c r="FTD627" s="100"/>
      <c r="FTE627" s="100"/>
      <c r="FTF627" s="100"/>
      <c r="FTG627" s="100"/>
      <c r="FTH627" s="100"/>
      <c r="FTI627" s="100"/>
      <c r="FTJ627" s="100"/>
      <c r="FTK627" s="100"/>
      <c r="FTL627" s="100"/>
      <c r="FTM627" s="100"/>
      <c r="FTN627" s="100"/>
      <c r="FTO627" s="100"/>
      <c r="FTP627" s="100"/>
      <c r="FTQ627" s="100"/>
      <c r="FTR627" s="100"/>
      <c r="FTS627" s="100"/>
      <c r="FTT627" s="100"/>
      <c r="FTU627" s="100"/>
      <c r="FTV627" s="100"/>
      <c r="FTW627" s="100"/>
      <c r="FTX627" s="100"/>
      <c r="FTY627" s="100"/>
      <c r="FTZ627" s="100"/>
      <c r="FUA627" s="100"/>
      <c r="FUB627" s="100"/>
      <c r="FUC627" s="100"/>
      <c r="FUD627" s="100"/>
      <c r="FUE627" s="100"/>
      <c r="FUF627" s="100"/>
      <c r="FUG627" s="100"/>
      <c r="FUH627" s="100"/>
      <c r="FUI627" s="100"/>
      <c r="FUJ627" s="100"/>
      <c r="FUK627" s="100"/>
      <c r="FUL627" s="100"/>
      <c r="FUM627" s="100"/>
      <c r="FUN627" s="100"/>
      <c r="FUO627" s="100"/>
      <c r="FUP627" s="100"/>
      <c r="FUQ627" s="100"/>
      <c r="FUR627" s="100"/>
      <c r="FUS627" s="100"/>
      <c r="FUT627" s="100"/>
      <c r="FUU627" s="100"/>
      <c r="FUV627" s="100"/>
      <c r="FUW627" s="100"/>
      <c r="FUX627" s="100"/>
      <c r="FUY627" s="100"/>
      <c r="FUZ627" s="100"/>
      <c r="FVA627" s="100"/>
      <c r="FVB627" s="100"/>
      <c r="FVC627" s="100"/>
      <c r="FVD627" s="100"/>
      <c r="FVE627" s="100"/>
      <c r="FVF627" s="100"/>
      <c r="FVG627" s="100"/>
      <c r="FVH627" s="100"/>
      <c r="FVI627" s="100"/>
      <c r="FVJ627" s="100"/>
      <c r="FVK627" s="100"/>
      <c r="FVL627" s="100"/>
      <c r="FVM627" s="100"/>
      <c r="FVN627" s="100"/>
      <c r="FVO627" s="100"/>
      <c r="FVP627" s="100"/>
      <c r="FVQ627" s="100"/>
      <c r="FVR627" s="100"/>
      <c r="FVS627" s="100"/>
      <c r="FVT627" s="100"/>
      <c r="FVU627" s="100"/>
      <c r="FVV627" s="100"/>
      <c r="FVW627" s="100"/>
      <c r="FVX627" s="100"/>
      <c r="FVY627" s="100"/>
      <c r="FVZ627" s="100"/>
      <c r="FWA627" s="100"/>
      <c r="FWB627" s="100"/>
      <c r="FWC627" s="100"/>
      <c r="FWD627" s="100"/>
      <c r="FWE627" s="100"/>
      <c r="FWF627" s="100"/>
      <c r="FWG627" s="100"/>
      <c r="FWH627" s="100"/>
      <c r="FWI627" s="100"/>
      <c r="FWJ627" s="100"/>
      <c r="FWK627" s="100"/>
      <c r="FWL627" s="100"/>
      <c r="FWM627" s="100"/>
      <c r="FWN627" s="100"/>
      <c r="FWO627" s="100"/>
      <c r="FWP627" s="100"/>
      <c r="FWQ627" s="100"/>
      <c r="FWR627" s="100"/>
      <c r="FWS627" s="100"/>
      <c r="FWT627" s="100"/>
      <c r="FWU627" s="100"/>
      <c r="FWV627" s="100"/>
      <c r="FWW627" s="100"/>
      <c r="FWX627" s="100"/>
      <c r="FWY627" s="100"/>
      <c r="FWZ627" s="100"/>
      <c r="FXA627" s="100"/>
      <c r="FXB627" s="100"/>
      <c r="FXC627" s="100"/>
      <c r="FXD627" s="100"/>
      <c r="FXE627" s="100"/>
      <c r="FXF627" s="100"/>
      <c r="FXG627" s="100"/>
      <c r="FXH627" s="100"/>
      <c r="FXI627" s="100"/>
      <c r="FXJ627" s="100"/>
      <c r="FXK627" s="100"/>
      <c r="FXL627" s="100"/>
      <c r="FXM627" s="100"/>
      <c r="FXN627" s="100"/>
      <c r="FXO627" s="100"/>
      <c r="FXP627" s="100"/>
      <c r="FXQ627" s="100"/>
      <c r="FXR627" s="100"/>
      <c r="FXS627" s="100"/>
      <c r="FXT627" s="100"/>
      <c r="FXU627" s="100"/>
      <c r="FXV627" s="100"/>
      <c r="FXW627" s="100"/>
      <c r="FXX627" s="100"/>
      <c r="FXY627" s="100"/>
      <c r="FXZ627" s="100"/>
      <c r="FYA627" s="100"/>
      <c r="FYB627" s="100"/>
      <c r="FYC627" s="100"/>
      <c r="FYD627" s="100"/>
      <c r="FYE627" s="100"/>
      <c r="FYF627" s="100"/>
      <c r="FYG627" s="100"/>
      <c r="FYH627" s="100"/>
      <c r="FYI627" s="100"/>
      <c r="FYJ627" s="100"/>
      <c r="FYK627" s="100"/>
      <c r="FYL627" s="100"/>
      <c r="FYM627" s="100"/>
      <c r="FYN627" s="100"/>
      <c r="FYO627" s="100"/>
      <c r="FYP627" s="100"/>
      <c r="FYQ627" s="100"/>
      <c r="FYR627" s="100"/>
      <c r="FYS627" s="100"/>
      <c r="FYT627" s="100"/>
      <c r="FYU627" s="100"/>
      <c r="FYV627" s="100"/>
      <c r="FYW627" s="100"/>
      <c r="FYX627" s="100"/>
      <c r="FYY627" s="100"/>
      <c r="FYZ627" s="100"/>
      <c r="FZA627" s="100"/>
      <c r="FZB627" s="100"/>
      <c r="FZC627" s="100"/>
      <c r="FZD627" s="100"/>
      <c r="FZE627" s="100"/>
      <c r="FZF627" s="100"/>
      <c r="FZG627" s="100"/>
      <c r="FZH627" s="100"/>
      <c r="FZI627" s="100"/>
      <c r="FZJ627" s="100"/>
      <c r="FZK627" s="100"/>
      <c r="FZL627" s="100"/>
      <c r="FZM627" s="100"/>
      <c r="FZN627" s="100"/>
      <c r="FZO627" s="100"/>
      <c r="FZP627" s="100"/>
      <c r="FZQ627" s="100"/>
      <c r="FZR627" s="100"/>
      <c r="FZS627" s="100"/>
      <c r="FZT627" s="100"/>
      <c r="FZU627" s="100"/>
      <c r="FZV627" s="100"/>
      <c r="FZW627" s="100"/>
      <c r="FZX627" s="100"/>
      <c r="FZY627" s="100"/>
      <c r="FZZ627" s="100"/>
      <c r="GAA627" s="100"/>
      <c r="GAB627" s="100"/>
      <c r="GAC627" s="100"/>
      <c r="GAD627" s="100"/>
      <c r="GAE627" s="100"/>
      <c r="GAF627" s="100"/>
      <c r="GAG627" s="100"/>
      <c r="GAH627" s="100"/>
      <c r="GAI627" s="100"/>
      <c r="GAJ627" s="100"/>
      <c r="GAK627" s="100"/>
      <c r="GAL627" s="100"/>
      <c r="GAM627" s="100"/>
      <c r="GAN627" s="100"/>
      <c r="GAO627" s="100"/>
      <c r="GAP627" s="100"/>
      <c r="GAQ627" s="100"/>
      <c r="GAR627" s="100"/>
      <c r="GAS627" s="100"/>
      <c r="GAT627" s="100"/>
      <c r="GAU627" s="100"/>
      <c r="GAV627" s="100"/>
      <c r="GAW627" s="100"/>
      <c r="GAX627" s="100"/>
      <c r="GAY627" s="100"/>
      <c r="GAZ627" s="100"/>
      <c r="GBA627" s="100"/>
      <c r="GBB627" s="100"/>
      <c r="GBC627" s="100"/>
      <c r="GBD627" s="100"/>
      <c r="GBE627" s="100"/>
      <c r="GBF627" s="100"/>
      <c r="GBG627" s="100"/>
      <c r="GBH627" s="100"/>
      <c r="GBI627" s="100"/>
      <c r="GBJ627" s="100"/>
      <c r="GBK627" s="100"/>
      <c r="GBL627" s="100"/>
      <c r="GBM627" s="100"/>
      <c r="GBN627" s="100"/>
      <c r="GBO627" s="100"/>
      <c r="GBP627" s="100"/>
      <c r="GBQ627" s="100"/>
      <c r="GBR627" s="100"/>
      <c r="GBS627" s="100"/>
      <c r="GBT627" s="100"/>
      <c r="GBU627" s="100"/>
      <c r="GBV627" s="100"/>
      <c r="GBW627" s="100"/>
      <c r="GBX627" s="100"/>
      <c r="GBY627" s="100"/>
      <c r="GBZ627" s="100"/>
      <c r="GCA627" s="100"/>
      <c r="GCB627" s="100"/>
      <c r="GCC627" s="100"/>
      <c r="GCD627" s="100"/>
      <c r="GCE627" s="100"/>
      <c r="GCF627" s="100"/>
      <c r="GCG627" s="100"/>
      <c r="GCH627" s="100"/>
      <c r="GCI627" s="100"/>
      <c r="GCJ627" s="100"/>
      <c r="GCK627" s="100"/>
      <c r="GCL627" s="100"/>
      <c r="GCM627" s="100"/>
      <c r="GCN627" s="100"/>
      <c r="GCO627" s="100"/>
      <c r="GCP627" s="100"/>
      <c r="GCQ627" s="100"/>
      <c r="GCR627" s="100"/>
      <c r="GCS627" s="100"/>
      <c r="GCT627" s="100"/>
      <c r="GCU627" s="100"/>
      <c r="GCV627" s="100"/>
      <c r="GCW627" s="100"/>
      <c r="GCX627" s="100"/>
      <c r="GCY627" s="100"/>
      <c r="GCZ627" s="100"/>
      <c r="GDA627" s="100"/>
      <c r="GDB627" s="100"/>
      <c r="GDC627" s="100"/>
      <c r="GDD627" s="100"/>
      <c r="GDE627" s="100"/>
      <c r="GDF627" s="100"/>
      <c r="GDG627" s="100"/>
      <c r="GDH627" s="100"/>
      <c r="GDI627" s="100"/>
      <c r="GDJ627" s="100"/>
      <c r="GDK627" s="100"/>
      <c r="GDL627" s="100"/>
      <c r="GDM627" s="100"/>
      <c r="GDN627" s="100"/>
      <c r="GDO627" s="100"/>
      <c r="GDP627" s="100"/>
      <c r="GDQ627" s="100"/>
      <c r="GDR627" s="100"/>
      <c r="GDS627" s="100"/>
      <c r="GDT627" s="100"/>
      <c r="GDU627" s="100"/>
      <c r="GDV627" s="100"/>
      <c r="GDW627" s="100"/>
      <c r="GDX627" s="100"/>
      <c r="GDY627" s="100"/>
      <c r="GDZ627" s="100"/>
      <c r="GEA627" s="100"/>
      <c r="GEB627" s="100"/>
      <c r="GEC627" s="100"/>
      <c r="GED627" s="100"/>
      <c r="GEE627" s="100"/>
      <c r="GEF627" s="100"/>
      <c r="GEG627" s="100"/>
      <c r="GEH627" s="100"/>
      <c r="GEI627" s="100"/>
      <c r="GEJ627" s="100"/>
      <c r="GEK627" s="100"/>
      <c r="GEL627" s="100"/>
      <c r="GEM627" s="100"/>
      <c r="GEN627" s="100"/>
      <c r="GEO627" s="100"/>
      <c r="GEP627" s="100"/>
      <c r="GEQ627" s="100"/>
      <c r="GER627" s="100"/>
      <c r="GES627" s="100"/>
      <c r="GET627" s="100"/>
      <c r="GEU627" s="100"/>
      <c r="GEV627" s="100"/>
      <c r="GEW627" s="100"/>
      <c r="GEX627" s="100"/>
      <c r="GEY627" s="100"/>
      <c r="GEZ627" s="100"/>
      <c r="GFA627" s="100"/>
      <c r="GFB627" s="100"/>
      <c r="GFC627" s="100"/>
      <c r="GFD627" s="100"/>
      <c r="GFE627" s="100"/>
      <c r="GFF627" s="100"/>
      <c r="GFG627" s="100"/>
      <c r="GFH627" s="100"/>
      <c r="GFI627" s="100"/>
      <c r="GFJ627" s="100"/>
      <c r="GFK627" s="100"/>
      <c r="GFL627" s="100"/>
      <c r="GFM627" s="100"/>
      <c r="GFN627" s="100"/>
      <c r="GFO627" s="100"/>
      <c r="GFP627" s="100"/>
      <c r="GFQ627" s="100"/>
      <c r="GFR627" s="100"/>
      <c r="GFS627" s="100"/>
      <c r="GFT627" s="100"/>
      <c r="GFU627" s="100"/>
      <c r="GFV627" s="100"/>
      <c r="GFW627" s="100"/>
      <c r="GFX627" s="100"/>
      <c r="GFY627" s="100"/>
      <c r="GFZ627" s="100"/>
      <c r="GGA627" s="100"/>
      <c r="GGB627" s="100"/>
      <c r="GGC627" s="100"/>
      <c r="GGD627" s="100"/>
      <c r="GGE627" s="100"/>
      <c r="GGF627" s="100"/>
      <c r="GGG627" s="100"/>
      <c r="GGH627" s="100"/>
      <c r="GGI627" s="100"/>
      <c r="GGJ627" s="100"/>
      <c r="GGK627" s="100"/>
      <c r="GGL627" s="100"/>
      <c r="GGM627" s="100"/>
      <c r="GGN627" s="100"/>
      <c r="GGO627" s="100"/>
      <c r="GGP627" s="100"/>
      <c r="GGQ627" s="100"/>
      <c r="GGR627" s="100"/>
      <c r="GGS627" s="100"/>
      <c r="GGT627" s="100"/>
      <c r="GGU627" s="100"/>
      <c r="GGV627" s="100"/>
      <c r="GGW627" s="100"/>
      <c r="GGX627" s="100"/>
      <c r="GGY627" s="100"/>
      <c r="GGZ627" s="100"/>
      <c r="GHA627" s="100"/>
      <c r="GHB627" s="100"/>
      <c r="GHC627" s="100"/>
      <c r="GHD627" s="100"/>
      <c r="GHE627" s="100"/>
      <c r="GHF627" s="100"/>
      <c r="GHG627" s="100"/>
      <c r="GHH627" s="100"/>
      <c r="GHI627" s="100"/>
      <c r="GHJ627" s="100"/>
      <c r="GHK627" s="100"/>
      <c r="GHL627" s="100"/>
      <c r="GHM627" s="100"/>
      <c r="GHN627" s="100"/>
      <c r="GHO627" s="100"/>
      <c r="GHP627" s="100"/>
      <c r="GHQ627" s="100"/>
      <c r="GHR627" s="100"/>
      <c r="GHS627" s="100"/>
      <c r="GHT627" s="100"/>
      <c r="GHU627" s="100"/>
      <c r="GHV627" s="100"/>
      <c r="GHW627" s="100"/>
      <c r="GHX627" s="100"/>
      <c r="GHY627" s="100"/>
      <c r="GHZ627" s="100"/>
      <c r="GIA627" s="100"/>
      <c r="GIB627" s="100"/>
      <c r="GIC627" s="100"/>
      <c r="GID627" s="100"/>
      <c r="GIE627" s="100"/>
      <c r="GIF627" s="100"/>
      <c r="GIG627" s="100"/>
      <c r="GIH627" s="100"/>
      <c r="GII627" s="100"/>
      <c r="GIJ627" s="100"/>
      <c r="GIK627" s="100"/>
      <c r="GIL627" s="100"/>
      <c r="GIM627" s="100"/>
      <c r="GIN627" s="100"/>
      <c r="GIO627" s="100"/>
      <c r="GIP627" s="100"/>
      <c r="GIQ627" s="100"/>
      <c r="GIR627" s="100"/>
      <c r="GIS627" s="100"/>
      <c r="GIT627" s="100"/>
      <c r="GIU627" s="100"/>
      <c r="GIV627" s="100"/>
      <c r="GIW627" s="100"/>
      <c r="GIX627" s="100"/>
      <c r="GIY627" s="100"/>
      <c r="GIZ627" s="100"/>
      <c r="GJA627" s="100"/>
      <c r="GJB627" s="100"/>
      <c r="GJC627" s="100"/>
      <c r="GJD627" s="100"/>
      <c r="GJE627" s="100"/>
      <c r="GJF627" s="100"/>
      <c r="GJG627" s="100"/>
      <c r="GJH627" s="100"/>
      <c r="GJI627" s="100"/>
      <c r="GJJ627" s="100"/>
      <c r="GJK627" s="100"/>
      <c r="GJL627" s="100"/>
      <c r="GJM627" s="100"/>
      <c r="GJN627" s="100"/>
      <c r="GJO627" s="100"/>
      <c r="GJP627" s="100"/>
      <c r="GJQ627" s="100"/>
      <c r="GJR627" s="100"/>
      <c r="GJS627" s="100"/>
      <c r="GJT627" s="100"/>
      <c r="GJU627" s="100"/>
      <c r="GJV627" s="100"/>
      <c r="GJW627" s="100"/>
      <c r="GJX627" s="100"/>
      <c r="GJY627" s="100"/>
      <c r="GJZ627" s="100"/>
      <c r="GKA627" s="100"/>
      <c r="GKB627" s="100"/>
      <c r="GKC627" s="100"/>
      <c r="GKD627" s="100"/>
      <c r="GKE627" s="100"/>
      <c r="GKF627" s="100"/>
      <c r="GKG627" s="100"/>
      <c r="GKH627" s="100"/>
      <c r="GKI627" s="100"/>
      <c r="GKJ627" s="100"/>
      <c r="GKK627" s="100"/>
      <c r="GKL627" s="100"/>
      <c r="GKM627" s="100"/>
      <c r="GKN627" s="100"/>
      <c r="GKO627" s="100"/>
      <c r="GKP627" s="100"/>
      <c r="GKQ627" s="100"/>
      <c r="GKR627" s="100"/>
      <c r="GKS627" s="100"/>
      <c r="GKT627" s="100"/>
      <c r="GKU627" s="100"/>
      <c r="GKV627" s="100"/>
      <c r="GKW627" s="100"/>
      <c r="GKX627" s="100"/>
      <c r="GKY627" s="100"/>
      <c r="GKZ627" s="100"/>
      <c r="GLA627" s="100"/>
      <c r="GLB627" s="100"/>
      <c r="GLC627" s="100"/>
      <c r="GLD627" s="100"/>
      <c r="GLE627" s="100"/>
      <c r="GLF627" s="100"/>
      <c r="GLG627" s="100"/>
      <c r="GLH627" s="100"/>
      <c r="GLI627" s="100"/>
      <c r="GLJ627" s="100"/>
      <c r="GLK627" s="100"/>
      <c r="GLL627" s="100"/>
      <c r="GLM627" s="100"/>
      <c r="GLN627" s="100"/>
      <c r="GLO627" s="100"/>
      <c r="GLP627" s="100"/>
      <c r="GLQ627" s="100"/>
      <c r="GLR627" s="100"/>
      <c r="GLS627" s="100"/>
      <c r="GLT627" s="100"/>
      <c r="GLU627" s="100"/>
      <c r="GLV627" s="100"/>
      <c r="GLW627" s="100"/>
      <c r="GLX627" s="100"/>
      <c r="GLY627" s="100"/>
      <c r="GLZ627" s="100"/>
      <c r="GMA627" s="100"/>
      <c r="GMB627" s="100"/>
      <c r="GMC627" s="100"/>
      <c r="GMD627" s="100"/>
      <c r="GME627" s="100"/>
      <c r="GMF627" s="100"/>
      <c r="GMG627" s="100"/>
      <c r="GMH627" s="100"/>
      <c r="GMI627" s="100"/>
      <c r="GMJ627" s="100"/>
      <c r="GMK627" s="100"/>
      <c r="GML627" s="100"/>
      <c r="GMM627" s="100"/>
      <c r="GMN627" s="100"/>
      <c r="GMO627" s="100"/>
      <c r="GMP627" s="100"/>
      <c r="GMQ627" s="100"/>
      <c r="GMR627" s="100"/>
      <c r="GMS627" s="100"/>
      <c r="GMT627" s="100"/>
      <c r="GMU627" s="100"/>
      <c r="GMV627" s="100"/>
      <c r="GMW627" s="100"/>
      <c r="GMX627" s="100"/>
      <c r="GMY627" s="100"/>
      <c r="GMZ627" s="100"/>
      <c r="GNA627" s="100"/>
      <c r="GNB627" s="100"/>
      <c r="GNC627" s="100"/>
      <c r="GND627" s="100"/>
      <c r="GNE627" s="100"/>
      <c r="GNF627" s="100"/>
      <c r="GNG627" s="100"/>
      <c r="GNH627" s="100"/>
      <c r="GNI627" s="100"/>
      <c r="GNJ627" s="100"/>
      <c r="GNK627" s="100"/>
      <c r="GNL627" s="100"/>
      <c r="GNM627" s="100"/>
      <c r="GNN627" s="100"/>
      <c r="GNO627" s="100"/>
      <c r="GNP627" s="100"/>
      <c r="GNQ627" s="100"/>
      <c r="GNR627" s="100"/>
      <c r="GNS627" s="100"/>
      <c r="GNT627" s="100"/>
      <c r="GNU627" s="100"/>
      <c r="GNV627" s="100"/>
      <c r="GNW627" s="100"/>
      <c r="GNX627" s="100"/>
      <c r="GNY627" s="100"/>
      <c r="GNZ627" s="100"/>
      <c r="GOA627" s="100"/>
      <c r="GOB627" s="100"/>
      <c r="GOC627" s="100"/>
      <c r="GOD627" s="100"/>
      <c r="GOE627" s="100"/>
      <c r="GOF627" s="100"/>
      <c r="GOG627" s="100"/>
      <c r="GOH627" s="100"/>
      <c r="GOI627" s="100"/>
      <c r="GOJ627" s="100"/>
      <c r="GOK627" s="100"/>
      <c r="GOL627" s="100"/>
      <c r="GOM627" s="100"/>
      <c r="GON627" s="100"/>
      <c r="GOO627" s="100"/>
      <c r="GOP627" s="100"/>
      <c r="GOQ627" s="100"/>
      <c r="GOR627" s="100"/>
      <c r="GOS627" s="100"/>
      <c r="GOT627" s="100"/>
      <c r="GOU627" s="100"/>
      <c r="GOV627" s="100"/>
      <c r="GOW627" s="100"/>
      <c r="GOX627" s="100"/>
      <c r="GOY627" s="100"/>
      <c r="GOZ627" s="100"/>
      <c r="GPA627" s="100"/>
      <c r="GPB627" s="100"/>
      <c r="GPC627" s="100"/>
      <c r="GPD627" s="100"/>
      <c r="GPE627" s="100"/>
      <c r="GPF627" s="100"/>
      <c r="GPG627" s="100"/>
      <c r="GPH627" s="100"/>
      <c r="GPI627" s="100"/>
      <c r="GPJ627" s="100"/>
      <c r="GPK627" s="100"/>
      <c r="GPL627" s="100"/>
      <c r="GPM627" s="100"/>
      <c r="GPN627" s="100"/>
      <c r="GPO627" s="100"/>
      <c r="GPP627" s="100"/>
      <c r="GPQ627" s="100"/>
      <c r="GPR627" s="100"/>
      <c r="GPS627" s="100"/>
      <c r="GPT627" s="100"/>
      <c r="GPU627" s="100"/>
      <c r="GPV627" s="100"/>
      <c r="GPW627" s="100"/>
      <c r="GPX627" s="100"/>
      <c r="GPY627" s="100"/>
      <c r="GPZ627" s="100"/>
      <c r="GQA627" s="100"/>
      <c r="GQB627" s="100"/>
      <c r="GQC627" s="100"/>
      <c r="GQD627" s="100"/>
      <c r="GQE627" s="100"/>
      <c r="GQF627" s="100"/>
      <c r="GQG627" s="100"/>
      <c r="GQH627" s="100"/>
      <c r="GQI627" s="100"/>
      <c r="GQJ627" s="100"/>
      <c r="GQK627" s="100"/>
      <c r="GQL627" s="100"/>
      <c r="GQM627" s="100"/>
      <c r="GQN627" s="100"/>
      <c r="GQO627" s="100"/>
      <c r="GQP627" s="100"/>
      <c r="GQQ627" s="100"/>
      <c r="GQR627" s="100"/>
      <c r="GQS627" s="100"/>
      <c r="GQT627" s="100"/>
      <c r="GQU627" s="100"/>
      <c r="GQV627" s="100"/>
      <c r="GQW627" s="100"/>
      <c r="GQX627" s="100"/>
      <c r="GQY627" s="100"/>
      <c r="GQZ627" s="100"/>
      <c r="GRA627" s="100"/>
      <c r="GRB627" s="100"/>
      <c r="GRC627" s="100"/>
      <c r="GRD627" s="100"/>
      <c r="GRE627" s="100"/>
      <c r="GRF627" s="100"/>
      <c r="GRG627" s="100"/>
      <c r="GRH627" s="100"/>
      <c r="GRI627" s="100"/>
      <c r="GRJ627" s="100"/>
      <c r="GRK627" s="100"/>
      <c r="GRL627" s="100"/>
      <c r="GRM627" s="100"/>
      <c r="GRN627" s="100"/>
      <c r="GRO627" s="100"/>
      <c r="GRP627" s="100"/>
      <c r="GRQ627" s="100"/>
      <c r="GRR627" s="100"/>
      <c r="GRS627" s="100"/>
      <c r="GRT627" s="100"/>
      <c r="GRU627" s="100"/>
      <c r="GRV627" s="100"/>
      <c r="GRW627" s="100"/>
      <c r="GRX627" s="100"/>
      <c r="GRY627" s="100"/>
      <c r="GRZ627" s="100"/>
      <c r="GSA627" s="100"/>
      <c r="GSB627" s="100"/>
      <c r="GSC627" s="100"/>
      <c r="GSD627" s="100"/>
      <c r="GSE627" s="100"/>
      <c r="GSF627" s="100"/>
      <c r="GSG627" s="100"/>
      <c r="GSH627" s="100"/>
      <c r="GSI627" s="100"/>
      <c r="GSJ627" s="100"/>
      <c r="GSK627" s="100"/>
      <c r="GSL627" s="100"/>
      <c r="GSM627" s="100"/>
      <c r="GSN627" s="100"/>
      <c r="GSO627" s="100"/>
      <c r="GSP627" s="100"/>
      <c r="GSQ627" s="100"/>
      <c r="GSR627" s="100"/>
      <c r="GSS627" s="100"/>
      <c r="GST627" s="100"/>
      <c r="GSU627" s="100"/>
      <c r="GSV627" s="100"/>
      <c r="GSW627" s="100"/>
      <c r="GSX627" s="100"/>
      <c r="GSY627" s="100"/>
      <c r="GSZ627" s="100"/>
      <c r="GTA627" s="100"/>
      <c r="GTB627" s="100"/>
      <c r="GTC627" s="100"/>
      <c r="GTD627" s="100"/>
      <c r="GTE627" s="100"/>
      <c r="GTF627" s="100"/>
      <c r="GTG627" s="100"/>
      <c r="GTH627" s="100"/>
      <c r="GTI627" s="100"/>
      <c r="GTJ627" s="100"/>
      <c r="GTK627" s="100"/>
      <c r="GTL627" s="100"/>
      <c r="GTM627" s="100"/>
      <c r="GTN627" s="100"/>
      <c r="GTO627" s="100"/>
      <c r="GTP627" s="100"/>
      <c r="GTQ627" s="100"/>
      <c r="GTR627" s="100"/>
      <c r="GTS627" s="100"/>
      <c r="GTT627" s="100"/>
      <c r="GTU627" s="100"/>
      <c r="GTV627" s="100"/>
      <c r="GTW627" s="100"/>
      <c r="GTX627" s="100"/>
      <c r="GTY627" s="100"/>
      <c r="GTZ627" s="100"/>
      <c r="GUA627" s="100"/>
      <c r="GUB627" s="100"/>
      <c r="GUC627" s="100"/>
      <c r="GUD627" s="100"/>
      <c r="GUE627" s="100"/>
      <c r="GUF627" s="100"/>
      <c r="GUG627" s="100"/>
      <c r="GUH627" s="100"/>
      <c r="GUI627" s="100"/>
      <c r="GUJ627" s="100"/>
      <c r="GUK627" s="100"/>
      <c r="GUL627" s="100"/>
      <c r="GUM627" s="100"/>
      <c r="GUN627" s="100"/>
      <c r="GUO627" s="100"/>
      <c r="GUP627" s="100"/>
      <c r="GUQ627" s="100"/>
      <c r="GUR627" s="100"/>
      <c r="GUS627" s="100"/>
      <c r="GUT627" s="100"/>
      <c r="GUU627" s="100"/>
      <c r="GUV627" s="100"/>
      <c r="GUW627" s="100"/>
      <c r="GUX627" s="100"/>
      <c r="GUY627" s="100"/>
      <c r="GUZ627" s="100"/>
      <c r="GVA627" s="100"/>
      <c r="GVB627" s="100"/>
      <c r="GVC627" s="100"/>
      <c r="GVD627" s="100"/>
      <c r="GVE627" s="100"/>
      <c r="GVF627" s="100"/>
      <c r="GVG627" s="100"/>
      <c r="GVH627" s="100"/>
      <c r="GVI627" s="100"/>
      <c r="GVJ627" s="100"/>
      <c r="GVK627" s="100"/>
      <c r="GVL627" s="100"/>
      <c r="GVM627" s="100"/>
      <c r="GVN627" s="100"/>
      <c r="GVO627" s="100"/>
      <c r="GVP627" s="100"/>
      <c r="GVQ627" s="100"/>
      <c r="GVR627" s="100"/>
      <c r="GVS627" s="100"/>
      <c r="GVT627" s="100"/>
      <c r="GVU627" s="100"/>
      <c r="GVV627" s="100"/>
      <c r="GVW627" s="100"/>
      <c r="GVX627" s="100"/>
      <c r="GVY627" s="100"/>
      <c r="GVZ627" s="100"/>
      <c r="GWA627" s="100"/>
      <c r="GWB627" s="100"/>
      <c r="GWC627" s="100"/>
      <c r="GWD627" s="100"/>
      <c r="GWE627" s="100"/>
      <c r="GWF627" s="100"/>
      <c r="GWG627" s="100"/>
      <c r="GWH627" s="100"/>
      <c r="GWI627" s="100"/>
      <c r="GWJ627" s="100"/>
      <c r="GWK627" s="100"/>
      <c r="GWL627" s="100"/>
      <c r="GWM627" s="100"/>
      <c r="GWN627" s="100"/>
      <c r="GWO627" s="100"/>
      <c r="GWP627" s="100"/>
      <c r="GWQ627" s="100"/>
      <c r="GWR627" s="100"/>
      <c r="GWS627" s="100"/>
      <c r="GWT627" s="100"/>
      <c r="GWU627" s="100"/>
      <c r="GWV627" s="100"/>
      <c r="GWW627" s="100"/>
      <c r="GWX627" s="100"/>
      <c r="GWY627" s="100"/>
      <c r="GWZ627" s="100"/>
      <c r="GXA627" s="100"/>
      <c r="GXB627" s="100"/>
      <c r="GXC627" s="100"/>
      <c r="GXD627" s="100"/>
      <c r="GXE627" s="100"/>
      <c r="GXF627" s="100"/>
      <c r="GXG627" s="100"/>
      <c r="GXH627" s="100"/>
      <c r="GXI627" s="100"/>
      <c r="GXJ627" s="100"/>
      <c r="GXK627" s="100"/>
      <c r="GXL627" s="100"/>
      <c r="GXM627" s="100"/>
      <c r="GXN627" s="100"/>
      <c r="GXO627" s="100"/>
      <c r="GXP627" s="100"/>
      <c r="GXQ627" s="100"/>
      <c r="GXR627" s="100"/>
      <c r="GXS627" s="100"/>
      <c r="GXT627" s="100"/>
      <c r="GXU627" s="100"/>
      <c r="GXV627" s="100"/>
      <c r="GXW627" s="100"/>
      <c r="GXX627" s="100"/>
      <c r="GXY627" s="100"/>
      <c r="GXZ627" s="100"/>
      <c r="GYA627" s="100"/>
      <c r="GYB627" s="100"/>
      <c r="GYC627" s="100"/>
      <c r="GYD627" s="100"/>
      <c r="GYE627" s="100"/>
      <c r="GYF627" s="100"/>
      <c r="GYG627" s="100"/>
      <c r="GYH627" s="100"/>
      <c r="GYI627" s="100"/>
      <c r="GYJ627" s="100"/>
      <c r="GYK627" s="100"/>
      <c r="GYL627" s="100"/>
      <c r="GYM627" s="100"/>
      <c r="GYN627" s="100"/>
      <c r="GYO627" s="100"/>
      <c r="GYP627" s="100"/>
      <c r="GYQ627" s="100"/>
      <c r="GYR627" s="100"/>
      <c r="GYS627" s="100"/>
      <c r="GYT627" s="100"/>
      <c r="GYU627" s="100"/>
      <c r="GYV627" s="100"/>
      <c r="GYW627" s="100"/>
      <c r="GYX627" s="100"/>
      <c r="GYY627" s="100"/>
      <c r="GYZ627" s="100"/>
      <c r="GZA627" s="100"/>
      <c r="GZB627" s="100"/>
      <c r="GZC627" s="100"/>
      <c r="GZD627" s="100"/>
      <c r="GZE627" s="100"/>
      <c r="GZF627" s="100"/>
      <c r="GZG627" s="100"/>
      <c r="GZH627" s="100"/>
      <c r="GZI627" s="100"/>
      <c r="GZJ627" s="100"/>
      <c r="GZK627" s="100"/>
      <c r="GZL627" s="100"/>
      <c r="GZM627" s="100"/>
      <c r="GZN627" s="100"/>
      <c r="GZO627" s="100"/>
      <c r="GZP627" s="100"/>
      <c r="GZQ627" s="100"/>
      <c r="GZR627" s="100"/>
      <c r="GZS627" s="100"/>
      <c r="GZT627" s="100"/>
      <c r="GZU627" s="100"/>
      <c r="GZV627" s="100"/>
      <c r="GZW627" s="100"/>
      <c r="GZX627" s="100"/>
      <c r="GZY627" s="100"/>
      <c r="GZZ627" s="100"/>
      <c r="HAA627" s="100"/>
      <c r="HAB627" s="100"/>
      <c r="HAC627" s="100"/>
      <c r="HAD627" s="100"/>
      <c r="HAE627" s="100"/>
      <c r="HAF627" s="100"/>
      <c r="HAG627" s="100"/>
      <c r="HAH627" s="100"/>
      <c r="HAI627" s="100"/>
      <c r="HAJ627" s="100"/>
      <c r="HAK627" s="100"/>
      <c r="HAL627" s="100"/>
      <c r="HAM627" s="100"/>
      <c r="HAN627" s="100"/>
      <c r="HAO627" s="100"/>
      <c r="HAP627" s="100"/>
      <c r="HAQ627" s="100"/>
      <c r="HAR627" s="100"/>
      <c r="HAS627" s="100"/>
      <c r="HAT627" s="100"/>
      <c r="HAU627" s="100"/>
      <c r="HAV627" s="100"/>
      <c r="HAW627" s="100"/>
      <c r="HAX627" s="100"/>
      <c r="HAY627" s="100"/>
      <c r="HAZ627" s="100"/>
      <c r="HBA627" s="100"/>
      <c r="HBB627" s="100"/>
      <c r="HBC627" s="100"/>
      <c r="HBD627" s="100"/>
      <c r="HBE627" s="100"/>
      <c r="HBF627" s="100"/>
      <c r="HBG627" s="100"/>
      <c r="HBH627" s="100"/>
      <c r="HBI627" s="100"/>
      <c r="HBJ627" s="100"/>
      <c r="HBK627" s="100"/>
      <c r="HBL627" s="100"/>
      <c r="HBM627" s="100"/>
      <c r="HBN627" s="100"/>
      <c r="HBO627" s="100"/>
      <c r="HBP627" s="100"/>
      <c r="HBQ627" s="100"/>
      <c r="HBR627" s="100"/>
      <c r="HBS627" s="100"/>
      <c r="HBT627" s="100"/>
      <c r="HBU627" s="100"/>
      <c r="HBV627" s="100"/>
      <c r="HBW627" s="100"/>
      <c r="HBX627" s="100"/>
      <c r="HBY627" s="100"/>
      <c r="HBZ627" s="100"/>
      <c r="HCA627" s="100"/>
      <c r="HCB627" s="100"/>
      <c r="HCC627" s="100"/>
      <c r="HCD627" s="100"/>
      <c r="HCE627" s="100"/>
      <c r="HCF627" s="100"/>
      <c r="HCG627" s="100"/>
      <c r="HCH627" s="100"/>
      <c r="HCI627" s="100"/>
      <c r="HCJ627" s="100"/>
      <c r="HCK627" s="100"/>
      <c r="HCL627" s="100"/>
      <c r="HCM627" s="100"/>
      <c r="HCN627" s="100"/>
      <c r="HCO627" s="100"/>
      <c r="HCP627" s="100"/>
      <c r="HCQ627" s="100"/>
      <c r="HCR627" s="100"/>
      <c r="HCS627" s="100"/>
      <c r="HCT627" s="100"/>
      <c r="HCU627" s="100"/>
      <c r="HCV627" s="100"/>
      <c r="HCW627" s="100"/>
      <c r="HCX627" s="100"/>
      <c r="HCY627" s="100"/>
      <c r="HCZ627" s="100"/>
      <c r="HDA627" s="100"/>
      <c r="HDB627" s="100"/>
      <c r="HDC627" s="100"/>
      <c r="HDD627" s="100"/>
      <c r="HDE627" s="100"/>
      <c r="HDF627" s="100"/>
      <c r="HDG627" s="100"/>
      <c r="HDH627" s="100"/>
      <c r="HDI627" s="100"/>
      <c r="HDJ627" s="100"/>
      <c r="HDK627" s="100"/>
      <c r="HDL627" s="100"/>
      <c r="HDM627" s="100"/>
      <c r="HDN627" s="100"/>
      <c r="HDO627" s="100"/>
      <c r="HDP627" s="100"/>
      <c r="HDQ627" s="100"/>
      <c r="HDR627" s="100"/>
      <c r="HDS627" s="100"/>
      <c r="HDT627" s="100"/>
      <c r="HDU627" s="100"/>
      <c r="HDV627" s="100"/>
      <c r="HDW627" s="100"/>
      <c r="HDX627" s="100"/>
      <c r="HDY627" s="100"/>
      <c r="HDZ627" s="100"/>
      <c r="HEA627" s="100"/>
      <c r="HEB627" s="100"/>
      <c r="HEC627" s="100"/>
      <c r="HED627" s="100"/>
      <c r="HEE627" s="100"/>
      <c r="HEF627" s="100"/>
      <c r="HEG627" s="100"/>
      <c r="HEH627" s="100"/>
      <c r="HEI627" s="100"/>
      <c r="HEJ627" s="100"/>
      <c r="HEK627" s="100"/>
      <c r="HEL627" s="100"/>
      <c r="HEM627" s="100"/>
      <c r="HEN627" s="100"/>
      <c r="HEO627" s="100"/>
      <c r="HEP627" s="100"/>
      <c r="HEQ627" s="100"/>
      <c r="HER627" s="100"/>
      <c r="HES627" s="100"/>
      <c r="HET627" s="100"/>
      <c r="HEU627" s="100"/>
      <c r="HEV627" s="100"/>
      <c r="HEW627" s="100"/>
      <c r="HEX627" s="100"/>
      <c r="HEY627" s="100"/>
      <c r="HEZ627" s="100"/>
      <c r="HFA627" s="100"/>
      <c r="HFB627" s="100"/>
      <c r="HFC627" s="100"/>
      <c r="HFD627" s="100"/>
      <c r="HFE627" s="100"/>
      <c r="HFF627" s="100"/>
      <c r="HFG627" s="100"/>
      <c r="HFH627" s="100"/>
      <c r="HFI627" s="100"/>
      <c r="HFJ627" s="100"/>
      <c r="HFK627" s="100"/>
      <c r="HFL627" s="100"/>
      <c r="HFM627" s="100"/>
      <c r="HFN627" s="100"/>
      <c r="HFO627" s="100"/>
      <c r="HFP627" s="100"/>
      <c r="HFQ627" s="100"/>
      <c r="HFR627" s="100"/>
      <c r="HFS627" s="100"/>
      <c r="HFT627" s="100"/>
      <c r="HFU627" s="100"/>
      <c r="HFV627" s="100"/>
      <c r="HFW627" s="100"/>
      <c r="HFX627" s="100"/>
      <c r="HFY627" s="100"/>
      <c r="HFZ627" s="100"/>
      <c r="HGA627" s="100"/>
      <c r="HGB627" s="100"/>
      <c r="HGC627" s="100"/>
      <c r="HGD627" s="100"/>
      <c r="HGE627" s="100"/>
      <c r="HGF627" s="100"/>
      <c r="HGG627" s="100"/>
      <c r="HGH627" s="100"/>
      <c r="HGI627" s="100"/>
      <c r="HGJ627" s="100"/>
      <c r="HGK627" s="100"/>
      <c r="HGL627" s="100"/>
      <c r="HGM627" s="100"/>
      <c r="HGN627" s="100"/>
      <c r="HGO627" s="100"/>
      <c r="HGP627" s="100"/>
      <c r="HGQ627" s="100"/>
      <c r="HGR627" s="100"/>
      <c r="HGS627" s="100"/>
      <c r="HGT627" s="100"/>
      <c r="HGU627" s="100"/>
      <c r="HGV627" s="100"/>
      <c r="HGW627" s="100"/>
      <c r="HGX627" s="100"/>
      <c r="HGY627" s="100"/>
      <c r="HGZ627" s="100"/>
      <c r="HHA627" s="100"/>
      <c r="HHB627" s="100"/>
      <c r="HHC627" s="100"/>
      <c r="HHD627" s="100"/>
      <c r="HHE627" s="100"/>
      <c r="HHF627" s="100"/>
      <c r="HHG627" s="100"/>
      <c r="HHH627" s="100"/>
      <c r="HHI627" s="100"/>
      <c r="HHJ627" s="100"/>
      <c r="HHK627" s="100"/>
      <c r="HHL627" s="100"/>
      <c r="HHM627" s="100"/>
      <c r="HHN627" s="100"/>
      <c r="HHO627" s="100"/>
      <c r="HHP627" s="100"/>
      <c r="HHQ627" s="100"/>
      <c r="HHR627" s="100"/>
      <c r="HHS627" s="100"/>
      <c r="HHT627" s="100"/>
      <c r="HHU627" s="100"/>
      <c r="HHV627" s="100"/>
      <c r="HHW627" s="100"/>
      <c r="HHX627" s="100"/>
      <c r="HHY627" s="100"/>
      <c r="HHZ627" s="100"/>
      <c r="HIA627" s="100"/>
      <c r="HIB627" s="100"/>
      <c r="HIC627" s="100"/>
      <c r="HID627" s="100"/>
      <c r="HIE627" s="100"/>
      <c r="HIF627" s="100"/>
      <c r="HIG627" s="100"/>
      <c r="HIH627" s="100"/>
      <c r="HII627" s="100"/>
      <c r="HIJ627" s="100"/>
      <c r="HIK627" s="100"/>
      <c r="HIL627" s="100"/>
      <c r="HIM627" s="100"/>
      <c r="HIN627" s="100"/>
      <c r="HIO627" s="100"/>
      <c r="HIP627" s="100"/>
      <c r="HIQ627" s="100"/>
      <c r="HIR627" s="100"/>
      <c r="HIS627" s="100"/>
      <c r="HIT627" s="100"/>
      <c r="HIU627" s="100"/>
      <c r="HIV627" s="100"/>
      <c r="HIW627" s="100"/>
      <c r="HIX627" s="100"/>
      <c r="HIY627" s="100"/>
      <c r="HIZ627" s="100"/>
      <c r="HJA627" s="100"/>
      <c r="HJB627" s="100"/>
      <c r="HJC627" s="100"/>
      <c r="HJD627" s="100"/>
      <c r="HJE627" s="100"/>
      <c r="HJF627" s="100"/>
      <c r="HJG627" s="100"/>
      <c r="HJH627" s="100"/>
      <c r="HJI627" s="100"/>
      <c r="HJJ627" s="100"/>
      <c r="HJK627" s="100"/>
      <c r="HJL627" s="100"/>
      <c r="HJM627" s="100"/>
      <c r="HJN627" s="100"/>
      <c r="HJO627" s="100"/>
      <c r="HJP627" s="100"/>
      <c r="HJQ627" s="100"/>
      <c r="HJR627" s="100"/>
      <c r="HJS627" s="100"/>
      <c r="HJT627" s="100"/>
      <c r="HJU627" s="100"/>
      <c r="HJV627" s="100"/>
      <c r="HJW627" s="100"/>
      <c r="HJX627" s="100"/>
      <c r="HJY627" s="100"/>
      <c r="HJZ627" s="100"/>
      <c r="HKA627" s="100"/>
      <c r="HKB627" s="100"/>
      <c r="HKC627" s="100"/>
      <c r="HKD627" s="100"/>
      <c r="HKE627" s="100"/>
      <c r="HKF627" s="100"/>
      <c r="HKG627" s="100"/>
      <c r="HKH627" s="100"/>
      <c r="HKI627" s="100"/>
      <c r="HKJ627" s="100"/>
      <c r="HKK627" s="100"/>
      <c r="HKL627" s="100"/>
      <c r="HKM627" s="100"/>
      <c r="HKN627" s="100"/>
      <c r="HKO627" s="100"/>
      <c r="HKP627" s="100"/>
      <c r="HKQ627" s="100"/>
      <c r="HKR627" s="100"/>
      <c r="HKS627" s="100"/>
      <c r="HKT627" s="100"/>
      <c r="HKU627" s="100"/>
      <c r="HKV627" s="100"/>
      <c r="HKW627" s="100"/>
      <c r="HKX627" s="100"/>
      <c r="HKY627" s="100"/>
      <c r="HKZ627" s="100"/>
      <c r="HLA627" s="100"/>
      <c r="HLB627" s="100"/>
      <c r="HLC627" s="100"/>
      <c r="HLD627" s="100"/>
      <c r="HLE627" s="100"/>
      <c r="HLF627" s="100"/>
      <c r="HLG627" s="100"/>
      <c r="HLH627" s="100"/>
      <c r="HLI627" s="100"/>
      <c r="HLJ627" s="100"/>
      <c r="HLK627" s="100"/>
      <c r="HLL627" s="100"/>
      <c r="HLM627" s="100"/>
      <c r="HLN627" s="100"/>
      <c r="HLO627" s="100"/>
      <c r="HLP627" s="100"/>
      <c r="HLQ627" s="100"/>
      <c r="HLR627" s="100"/>
      <c r="HLS627" s="100"/>
      <c r="HLT627" s="100"/>
      <c r="HLU627" s="100"/>
      <c r="HLV627" s="100"/>
      <c r="HLW627" s="100"/>
      <c r="HLX627" s="100"/>
      <c r="HLY627" s="100"/>
      <c r="HLZ627" s="100"/>
      <c r="HMA627" s="100"/>
      <c r="HMB627" s="100"/>
      <c r="HMC627" s="100"/>
      <c r="HMD627" s="100"/>
      <c r="HME627" s="100"/>
      <c r="HMF627" s="100"/>
      <c r="HMG627" s="100"/>
      <c r="HMH627" s="100"/>
      <c r="HMI627" s="100"/>
      <c r="HMJ627" s="100"/>
      <c r="HMK627" s="100"/>
      <c r="HML627" s="100"/>
      <c r="HMM627" s="100"/>
      <c r="HMN627" s="100"/>
      <c r="HMO627" s="100"/>
      <c r="HMP627" s="100"/>
      <c r="HMQ627" s="100"/>
      <c r="HMR627" s="100"/>
      <c r="HMS627" s="100"/>
      <c r="HMT627" s="100"/>
      <c r="HMU627" s="100"/>
      <c r="HMV627" s="100"/>
      <c r="HMW627" s="100"/>
      <c r="HMX627" s="100"/>
      <c r="HMY627" s="100"/>
      <c r="HMZ627" s="100"/>
      <c r="HNA627" s="100"/>
      <c r="HNB627" s="100"/>
      <c r="HNC627" s="100"/>
      <c r="HND627" s="100"/>
      <c r="HNE627" s="100"/>
      <c r="HNF627" s="100"/>
      <c r="HNG627" s="100"/>
      <c r="HNH627" s="100"/>
      <c r="HNI627" s="100"/>
      <c r="HNJ627" s="100"/>
      <c r="HNK627" s="100"/>
      <c r="HNL627" s="100"/>
      <c r="HNM627" s="100"/>
      <c r="HNN627" s="100"/>
      <c r="HNO627" s="100"/>
      <c r="HNP627" s="100"/>
      <c r="HNQ627" s="100"/>
      <c r="HNR627" s="100"/>
      <c r="HNS627" s="100"/>
      <c r="HNT627" s="100"/>
      <c r="HNU627" s="100"/>
      <c r="HNV627" s="100"/>
      <c r="HNW627" s="100"/>
      <c r="HNX627" s="100"/>
      <c r="HNY627" s="100"/>
      <c r="HNZ627" s="100"/>
      <c r="HOA627" s="100"/>
      <c r="HOB627" s="100"/>
      <c r="HOC627" s="100"/>
      <c r="HOD627" s="100"/>
      <c r="HOE627" s="100"/>
      <c r="HOF627" s="100"/>
      <c r="HOG627" s="100"/>
      <c r="HOH627" s="100"/>
      <c r="HOI627" s="100"/>
      <c r="HOJ627" s="100"/>
      <c r="HOK627" s="100"/>
      <c r="HOL627" s="100"/>
      <c r="HOM627" s="100"/>
      <c r="HON627" s="100"/>
      <c r="HOO627" s="100"/>
      <c r="HOP627" s="100"/>
      <c r="HOQ627" s="100"/>
      <c r="HOR627" s="100"/>
      <c r="HOS627" s="100"/>
      <c r="HOT627" s="100"/>
      <c r="HOU627" s="100"/>
      <c r="HOV627" s="100"/>
      <c r="HOW627" s="100"/>
      <c r="HOX627" s="100"/>
      <c r="HOY627" s="100"/>
      <c r="HOZ627" s="100"/>
      <c r="HPA627" s="100"/>
      <c r="HPB627" s="100"/>
      <c r="HPC627" s="100"/>
      <c r="HPD627" s="100"/>
      <c r="HPE627" s="100"/>
      <c r="HPF627" s="100"/>
      <c r="HPG627" s="100"/>
      <c r="HPH627" s="100"/>
      <c r="HPI627" s="100"/>
      <c r="HPJ627" s="100"/>
      <c r="HPK627" s="100"/>
      <c r="HPL627" s="100"/>
      <c r="HPM627" s="100"/>
      <c r="HPN627" s="100"/>
      <c r="HPO627" s="100"/>
      <c r="HPP627" s="100"/>
      <c r="HPQ627" s="100"/>
      <c r="HPR627" s="100"/>
      <c r="HPS627" s="100"/>
      <c r="HPT627" s="100"/>
      <c r="HPU627" s="100"/>
      <c r="HPV627" s="100"/>
      <c r="HPW627" s="100"/>
      <c r="HPX627" s="100"/>
      <c r="HPY627" s="100"/>
      <c r="HPZ627" s="100"/>
      <c r="HQA627" s="100"/>
      <c r="HQB627" s="100"/>
      <c r="HQC627" s="100"/>
      <c r="HQD627" s="100"/>
      <c r="HQE627" s="100"/>
      <c r="HQF627" s="100"/>
      <c r="HQG627" s="100"/>
      <c r="HQH627" s="100"/>
      <c r="HQI627" s="100"/>
      <c r="HQJ627" s="100"/>
      <c r="HQK627" s="100"/>
      <c r="HQL627" s="100"/>
      <c r="HQM627" s="100"/>
      <c r="HQN627" s="100"/>
      <c r="HQO627" s="100"/>
      <c r="HQP627" s="100"/>
      <c r="HQQ627" s="100"/>
      <c r="HQR627" s="100"/>
      <c r="HQS627" s="100"/>
      <c r="HQT627" s="100"/>
      <c r="HQU627" s="100"/>
      <c r="HQV627" s="100"/>
      <c r="HQW627" s="100"/>
      <c r="HQX627" s="100"/>
      <c r="HQY627" s="100"/>
      <c r="HQZ627" s="100"/>
      <c r="HRA627" s="100"/>
      <c r="HRB627" s="100"/>
      <c r="HRC627" s="100"/>
      <c r="HRD627" s="100"/>
      <c r="HRE627" s="100"/>
      <c r="HRF627" s="100"/>
      <c r="HRG627" s="100"/>
      <c r="HRH627" s="100"/>
      <c r="HRI627" s="100"/>
      <c r="HRJ627" s="100"/>
      <c r="HRK627" s="100"/>
      <c r="HRL627" s="100"/>
      <c r="HRM627" s="100"/>
      <c r="HRN627" s="100"/>
      <c r="HRO627" s="100"/>
      <c r="HRP627" s="100"/>
      <c r="HRQ627" s="100"/>
      <c r="HRR627" s="100"/>
      <c r="HRS627" s="100"/>
      <c r="HRT627" s="100"/>
      <c r="HRU627" s="100"/>
      <c r="HRV627" s="100"/>
      <c r="HRW627" s="100"/>
      <c r="HRX627" s="100"/>
      <c r="HRY627" s="100"/>
      <c r="HRZ627" s="100"/>
      <c r="HSA627" s="100"/>
      <c r="HSB627" s="100"/>
      <c r="HSC627" s="100"/>
      <c r="HSD627" s="100"/>
      <c r="HSE627" s="100"/>
      <c r="HSF627" s="100"/>
      <c r="HSG627" s="100"/>
      <c r="HSH627" s="100"/>
      <c r="HSI627" s="100"/>
      <c r="HSJ627" s="100"/>
      <c r="HSK627" s="100"/>
      <c r="HSL627" s="100"/>
      <c r="HSM627" s="100"/>
      <c r="HSN627" s="100"/>
      <c r="HSO627" s="100"/>
      <c r="HSP627" s="100"/>
      <c r="HSQ627" s="100"/>
      <c r="HSR627" s="100"/>
      <c r="HSS627" s="100"/>
      <c r="HST627" s="100"/>
      <c r="HSU627" s="100"/>
      <c r="HSV627" s="100"/>
      <c r="HSW627" s="100"/>
      <c r="HSX627" s="100"/>
      <c r="HSY627" s="100"/>
      <c r="HSZ627" s="100"/>
      <c r="HTA627" s="100"/>
      <c r="HTB627" s="100"/>
      <c r="HTC627" s="100"/>
      <c r="HTD627" s="100"/>
      <c r="HTE627" s="100"/>
      <c r="HTF627" s="100"/>
      <c r="HTG627" s="100"/>
      <c r="HTH627" s="100"/>
      <c r="HTI627" s="100"/>
      <c r="HTJ627" s="100"/>
      <c r="HTK627" s="100"/>
      <c r="HTL627" s="100"/>
      <c r="HTM627" s="100"/>
      <c r="HTN627" s="100"/>
      <c r="HTO627" s="100"/>
      <c r="HTP627" s="100"/>
      <c r="HTQ627" s="100"/>
      <c r="HTR627" s="100"/>
      <c r="HTS627" s="100"/>
      <c r="HTT627" s="100"/>
      <c r="HTU627" s="100"/>
      <c r="HTV627" s="100"/>
      <c r="HTW627" s="100"/>
      <c r="HTX627" s="100"/>
      <c r="HTY627" s="100"/>
      <c r="HTZ627" s="100"/>
      <c r="HUA627" s="100"/>
      <c r="HUB627" s="100"/>
      <c r="HUC627" s="100"/>
      <c r="HUD627" s="100"/>
      <c r="HUE627" s="100"/>
      <c r="HUF627" s="100"/>
      <c r="HUG627" s="100"/>
      <c r="HUH627" s="100"/>
      <c r="HUI627" s="100"/>
      <c r="HUJ627" s="100"/>
      <c r="HUK627" s="100"/>
      <c r="HUL627" s="100"/>
      <c r="HUM627" s="100"/>
      <c r="HUN627" s="100"/>
      <c r="HUO627" s="100"/>
      <c r="HUP627" s="100"/>
      <c r="HUQ627" s="100"/>
      <c r="HUR627" s="100"/>
      <c r="HUS627" s="100"/>
      <c r="HUT627" s="100"/>
      <c r="HUU627" s="100"/>
      <c r="HUV627" s="100"/>
      <c r="HUW627" s="100"/>
      <c r="HUX627" s="100"/>
      <c r="HUY627" s="100"/>
      <c r="HUZ627" s="100"/>
      <c r="HVA627" s="100"/>
      <c r="HVB627" s="100"/>
      <c r="HVC627" s="100"/>
      <c r="HVD627" s="100"/>
      <c r="HVE627" s="100"/>
      <c r="HVF627" s="100"/>
      <c r="HVG627" s="100"/>
      <c r="HVH627" s="100"/>
      <c r="HVI627" s="100"/>
      <c r="HVJ627" s="100"/>
      <c r="HVK627" s="100"/>
      <c r="HVL627" s="100"/>
      <c r="HVM627" s="100"/>
      <c r="HVN627" s="100"/>
      <c r="HVO627" s="100"/>
      <c r="HVP627" s="100"/>
      <c r="HVQ627" s="100"/>
      <c r="HVR627" s="100"/>
      <c r="HVS627" s="100"/>
      <c r="HVT627" s="100"/>
      <c r="HVU627" s="100"/>
      <c r="HVV627" s="100"/>
      <c r="HVW627" s="100"/>
      <c r="HVX627" s="100"/>
      <c r="HVY627" s="100"/>
      <c r="HVZ627" s="100"/>
      <c r="HWA627" s="100"/>
      <c r="HWB627" s="100"/>
      <c r="HWC627" s="100"/>
      <c r="HWD627" s="100"/>
      <c r="HWE627" s="100"/>
      <c r="HWF627" s="100"/>
      <c r="HWG627" s="100"/>
      <c r="HWH627" s="100"/>
      <c r="HWI627" s="100"/>
      <c r="HWJ627" s="100"/>
      <c r="HWK627" s="100"/>
      <c r="HWL627" s="100"/>
      <c r="HWM627" s="100"/>
      <c r="HWN627" s="100"/>
      <c r="HWO627" s="100"/>
      <c r="HWP627" s="100"/>
      <c r="HWQ627" s="100"/>
      <c r="HWR627" s="100"/>
      <c r="HWS627" s="100"/>
      <c r="HWT627" s="100"/>
      <c r="HWU627" s="100"/>
      <c r="HWV627" s="100"/>
      <c r="HWW627" s="100"/>
      <c r="HWX627" s="100"/>
      <c r="HWY627" s="100"/>
      <c r="HWZ627" s="100"/>
      <c r="HXA627" s="100"/>
      <c r="HXB627" s="100"/>
      <c r="HXC627" s="100"/>
      <c r="HXD627" s="100"/>
      <c r="HXE627" s="100"/>
      <c r="HXF627" s="100"/>
      <c r="HXG627" s="100"/>
      <c r="HXH627" s="100"/>
      <c r="HXI627" s="100"/>
      <c r="HXJ627" s="100"/>
      <c r="HXK627" s="100"/>
      <c r="HXL627" s="100"/>
      <c r="HXM627" s="100"/>
      <c r="HXN627" s="100"/>
      <c r="HXO627" s="100"/>
      <c r="HXP627" s="100"/>
      <c r="HXQ627" s="100"/>
      <c r="HXR627" s="100"/>
      <c r="HXS627" s="100"/>
      <c r="HXT627" s="100"/>
      <c r="HXU627" s="100"/>
      <c r="HXV627" s="100"/>
      <c r="HXW627" s="100"/>
      <c r="HXX627" s="100"/>
      <c r="HXY627" s="100"/>
      <c r="HXZ627" s="100"/>
      <c r="HYA627" s="100"/>
      <c r="HYB627" s="100"/>
      <c r="HYC627" s="100"/>
      <c r="HYD627" s="100"/>
      <c r="HYE627" s="100"/>
      <c r="HYF627" s="100"/>
      <c r="HYG627" s="100"/>
      <c r="HYH627" s="100"/>
      <c r="HYI627" s="100"/>
      <c r="HYJ627" s="100"/>
      <c r="HYK627" s="100"/>
      <c r="HYL627" s="100"/>
      <c r="HYM627" s="100"/>
      <c r="HYN627" s="100"/>
      <c r="HYO627" s="100"/>
      <c r="HYP627" s="100"/>
      <c r="HYQ627" s="100"/>
      <c r="HYR627" s="100"/>
      <c r="HYS627" s="100"/>
      <c r="HYT627" s="100"/>
      <c r="HYU627" s="100"/>
      <c r="HYV627" s="100"/>
      <c r="HYW627" s="100"/>
      <c r="HYX627" s="100"/>
      <c r="HYY627" s="100"/>
      <c r="HYZ627" s="100"/>
      <c r="HZA627" s="100"/>
      <c r="HZB627" s="100"/>
      <c r="HZC627" s="100"/>
      <c r="HZD627" s="100"/>
      <c r="HZE627" s="100"/>
      <c r="HZF627" s="100"/>
      <c r="HZG627" s="100"/>
      <c r="HZH627" s="100"/>
      <c r="HZI627" s="100"/>
      <c r="HZJ627" s="100"/>
      <c r="HZK627" s="100"/>
      <c r="HZL627" s="100"/>
      <c r="HZM627" s="100"/>
      <c r="HZN627" s="100"/>
      <c r="HZO627" s="100"/>
      <c r="HZP627" s="100"/>
      <c r="HZQ627" s="100"/>
      <c r="HZR627" s="100"/>
      <c r="HZS627" s="100"/>
      <c r="HZT627" s="100"/>
      <c r="HZU627" s="100"/>
      <c r="HZV627" s="100"/>
      <c r="HZW627" s="100"/>
      <c r="HZX627" s="100"/>
      <c r="HZY627" s="100"/>
      <c r="HZZ627" s="100"/>
      <c r="IAA627" s="100"/>
      <c r="IAB627" s="100"/>
      <c r="IAC627" s="100"/>
      <c r="IAD627" s="100"/>
      <c r="IAE627" s="100"/>
      <c r="IAF627" s="100"/>
      <c r="IAG627" s="100"/>
      <c r="IAH627" s="100"/>
      <c r="IAI627" s="100"/>
      <c r="IAJ627" s="100"/>
      <c r="IAK627" s="100"/>
      <c r="IAL627" s="100"/>
      <c r="IAM627" s="100"/>
      <c r="IAN627" s="100"/>
      <c r="IAO627" s="100"/>
      <c r="IAP627" s="100"/>
      <c r="IAQ627" s="100"/>
      <c r="IAR627" s="100"/>
      <c r="IAS627" s="100"/>
      <c r="IAT627" s="100"/>
      <c r="IAU627" s="100"/>
      <c r="IAV627" s="100"/>
      <c r="IAW627" s="100"/>
      <c r="IAX627" s="100"/>
      <c r="IAY627" s="100"/>
      <c r="IAZ627" s="100"/>
      <c r="IBA627" s="100"/>
      <c r="IBB627" s="100"/>
      <c r="IBC627" s="100"/>
      <c r="IBD627" s="100"/>
      <c r="IBE627" s="100"/>
      <c r="IBF627" s="100"/>
      <c r="IBG627" s="100"/>
      <c r="IBH627" s="100"/>
      <c r="IBI627" s="100"/>
      <c r="IBJ627" s="100"/>
      <c r="IBK627" s="100"/>
      <c r="IBL627" s="100"/>
      <c r="IBM627" s="100"/>
      <c r="IBN627" s="100"/>
      <c r="IBO627" s="100"/>
      <c r="IBP627" s="100"/>
      <c r="IBQ627" s="100"/>
      <c r="IBR627" s="100"/>
      <c r="IBS627" s="100"/>
      <c r="IBT627" s="100"/>
      <c r="IBU627" s="100"/>
      <c r="IBV627" s="100"/>
      <c r="IBW627" s="100"/>
      <c r="IBX627" s="100"/>
      <c r="IBY627" s="100"/>
      <c r="IBZ627" s="100"/>
      <c r="ICA627" s="100"/>
      <c r="ICB627" s="100"/>
      <c r="ICC627" s="100"/>
      <c r="ICD627" s="100"/>
      <c r="ICE627" s="100"/>
      <c r="ICF627" s="100"/>
      <c r="ICG627" s="100"/>
      <c r="ICH627" s="100"/>
      <c r="ICI627" s="100"/>
      <c r="ICJ627" s="100"/>
      <c r="ICK627" s="100"/>
      <c r="ICL627" s="100"/>
      <c r="ICM627" s="100"/>
      <c r="ICN627" s="100"/>
      <c r="ICO627" s="100"/>
      <c r="ICP627" s="100"/>
      <c r="ICQ627" s="100"/>
      <c r="ICR627" s="100"/>
      <c r="ICS627" s="100"/>
      <c r="ICT627" s="100"/>
      <c r="ICU627" s="100"/>
      <c r="ICV627" s="100"/>
      <c r="ICW627" s="100"/>
      <c r="ICX627" s="100"/>
      <c r="ICY627" s="100"/>
      <c r="ICZ627" s="100"/>
      <c r="IDA627" s="100"/>
      <c r="IDB627" s="100"/>
      <c r="IDC627" s="100"/>
      <c r="IDD627" s="100"/>
      <c r="IDE627" s="100"/>
      <c r="IDF627" s="100"/>
      <c r="IDG627" s="100"/>
      <c r="IDH627" s="100"/>
      <c r="IDI627" s="100"/>
      <c r="IDJ627" s="100"/>
      <c r="IDK627" s="100"/>
      <c r="IDL627" s="100"/>
      <c r="IDM627" s="100"/>
      <c r="IDN627" s="100"/>
      <c r="IDO627" s="100"/>
      <c r="IDP627" s="100"/>
      <c r="IDQ627" s="100"/>
      <c r="IDR627" s="100"/>
      <c r="IDS627" s="100"/>
      <c r="IDT627" s="100"/>
      <c r="IDU627" s="100"/>
      <c r="IDV627" s="100"/>
      <c r="IDW627" s="100"/>
      <c r="IDX627" s="100"/>
      <c r="IDY627" s="100"/>
      <c r="IDZ627" s="100"/>
      <c r="IEA627" s="100"/>
      <c r="IEB627" s="100"/>
      <c r="IEC627" s="100"/>
      <c r="IED627" s="100"/>
      <c r="IEE627" s="100"/>
      <c r="IEF627" s="100"/>
      <c r="IEG627" s="100"/>
      <c r="IEH627" s="100"/>
      <c r="IEI627" s="100"/>
      <c r="IEJ627" s="100"/>
      <c r="IEK627" s="100"/>
      <c r="IEL627" s="100"/>
      <c r="IEM627" s="100"/>
      <c r="IEN627" s="100"/>
      <c r="IEO627" s="100"/>
      <c r="IEP627" s="100"/>
      <c r="IEQ627" s="100"/>
      <c r="IER627" s="100"/>
      <c r="IES627" s="100"/>
      <c r="IET627" s="100"/>
      <c r="IEU627" s="100"/>
      <c r="IEV627" s="100"/>
      <c r="IEW627" s="100"/>
      <c r="IEX627" s="100"/>
      <c r="IEY627" s="100"/>
      <c r="IEZ627" s="100"/>
      <c r="IFA627" s="100"/>
      <c r="IFB627" s="100"/>
      <c r="IFC627" s="100"/>
      <c r="IFD627" s="100"/>
      <c r="IFE627" s="100"/>
      <c r="IFF627" s="100"/>
      <c r="IFG627" s="100"/>
      <c r="IFH627" s="100"/>
      <c r="IFI627" s="100"/>
      <c r="IFJ627" s="100"/>
      <c r="IFK627" s="100"/>
      <c r="IFL627" s="100"/>
      <c r="IFM627" s="100"/>
      <c r="IFN627" s="100"/>
      <c r="IFO627" s="100"/>
      <c r="IFP627" s="100"/>
      <c r="IFQ627" s="100"/>
      <c r="IFR627" s="100"/>
      <c r="IFS627" s="100"/>
      <c r="IFT627" s="100"/>
      <c r="IFU627" s="100"/>
      <c r="IFV627" s="100"/>
      <c r="IFW627" s="100"/>
      <c r="IFX627" s="100"/>
      <c r="IFY627" s="100"/>
      <c r="IFZ627" s="100"/>
      <c r="IGA627" s="100"/>
      <c r="IGB627" s="100"/>
      <c r="IGC627" s="100"/>
      <c r="IGD627" s="100"/>
      <c r="IGE627" s="100"/>
      <c r="IGF627" s="100"/>
      <c r="IGG627" s="100"/>
      <c r="IGH627" s="100"/>
      <c r="IGI627" s="100"/>
      <c r="IGJ627" s="100"/>
      <c r="IGK627" s="100"/>
      <c r="IGL627" s="100"/>
      <c r="IGM627" s="100"/>
      <c r="IGN627" s="100"/>
      <c r="IGO627" s="100"/>
      <c r="IGP627" s="100"/>
      <c r="IGQ627" s="100"/>
      <c r="IGR627" s="100"/>
      <c r="IGS627" s="100"/>
      <c r="IGT627" s="100"/>
      <c r="IGU627" s="100"/>
      <c r="IGV627" s="100"/>
      <c r="IGW627" s="100"/>
      <c r="IGX627" s="100"/>
      <c r="IGY627" s="100"/>
      <c r="IGZ627" s="100"/>
      <c r="IHA627" s="100"/>
      <c r="IHB627" s="100"/>
      <c r="IHC627" s="100"/>
      <c r="IHD627" s="100"/>
      <c r="IHE627" s="100"/>
      <c r="IHF627" s="100"/>
      <c r="IHG627" s="100"/>
      <c r="IHH627" s="100"/>
      <c r="IHI627" s="100"/>
      <c r="IHJ627" s="100"/>
      <c r="IHK627" s="100"/>
      <c r="IHL627" s="100"/>
      <c r="IHM627" s="100"/>
      <c r="IHN627" s="100"/>
      <c r="IHO627" s="100"/>
      <c r="IHP627" s="100"/>
      <c r="IHQ627" s="100"/>
      <c r="IHR627" s="100"/>
      <c r="IHS627" s="100"/>
      <c r="IHT627" s="100"/>
      <c r="IHU627" s="100"/>
      <c r="IHV627" s="100"/>
      <c r="IHW627" s="100"/>
      <c r="IHX627" s="100"/>
      <c r="IHY627" s="100"/>
      <c r="IHZ627" s="100"/>
      <c r="IIA627" s="100"/>
      <c r="IIB627" s="100"/>
      <c r="IIC627" s="100"/>
      <c r="IID627" s="100"/>
      <c r="IIE627" s="100"/>
      <c r="IIF627" s="100"/>
      <c r="IIG627" s="100"/>
      <c r="IIH627" s="100"/>
      <c r="III627" s="100"/>
      <c r="IIJ627" s="100"/>
      <c r="IIK627" s="100"/>
      <c r="IIL627" s="100"/>
      <c r="IIM627" s="100"/>
      <c r="IIN627" s="100"/>
      <c r="IIO627" s="100"/>
      <c r="IIP627" s="100"/>
      <c r="IIQ627" s="100"/>
      <c r="IIR627" s="100"/>
      <c r="IIS627" s="100"/>
      <c r="IIT627" s="100"/>
      <c r="IIU627" s="100"/>
      <c r="IIV627" s="100"/>
      <c r="IIW627" s="100"/>
      <c r="IIX627" s="100"/>
      <c r="IIY627" s="100"/>
      <c r="IIZ627" s="100"/>
      <c r="IJA627" s="100"/>
      <c r="IJB627" s="100"/>
      <c r="IJC627" s="100"/>
      <c r="IJD627" s="100"/>
      <c r="IJE627" s="100"/>
      <c r="IJF627" s="100"/>
      <c r="IJG627" s="100"/>
      <c r="IJH627" s="100"/>
      <c r="IJI627" s="100"/>
      <c r="IJJ627" s="100"/>
      <c r="IJK627" s="100"/>
      <c r="IJL627" s="100"/>
      <c r="IJM627" s="100"/>
      <c r="IJN627" s="100"/>
      <c r="IJO627" s="100"/>
      <c r="IJP627" s="100"/>
      <c r="IJQ627" s="100"/>
      <c r="IJR627" s="100"/>
      <c r="IJS627" s="100"/>
      <c r="IJT627" s="100"/>
      <c r="IJU627" s="100"/>
      <c r="IJV627" s="100"/>
      <c r="IJW627" s="100"/>
      <c r="IJX627" s="100"/>
      <c r="IJY627" s="100"/>
      <c r="IJZ627" s="100"/>
      <c r="IKA627" s="100"/>
      <c r="IKB627" s="100"/>
      <c r="IKC627" s="100"/>
      <c r="IKD627" s="100"/>
      <c r="IKE627" s="100"/>
      <c r="IKF627" s="100"/>
      <c r="IKG627" s="100"/>
      <c r="IKH627" s="100"/>
      <c r="IKI627" s="100"/>
      <c r="IKJ627" s="100"/>
      <c r="IKK627" s="100"/>
      <c r="IKL627" s="100"/>
      <c r="IKM627" s="100"/>
      <c r="IKN627" s="100"/>
      <c r="IKO627" s="100"/>
      <c r="IKP627" s="100"/>
      <c r="IKQ627" s="100"/>
      <c r="IKR627" s="100"/>
      <c r="IKS627" s="100"/>
      <c r="IKT627" s="100"/>
      <c r="IKU627" s="100"/>
      <c r="IKV627" s="100"/>
      <c r="IKW627" s="100"/>
      <c r="IKX627" s="100"/>
      <c r="IKY627" s="100"/>
      <c r="IKZ627" s="100"/>
      <c r="ILA627" s="100"/>
      <c r="ILB627" s="100"/>
      <c r="ILC627" s="100"/>
      <c r="ILD627" s="100"/>
      <c r="ILE627" s="100"/>
      <c r="ILF627" s="100"/>
      <c r="ILG627" s="100"/>
      <c r="ILH627" s="100"/>
      <c r="ILI627" s="100"/>
      <c r="ILJ627" s="100"/>
      <c r="ILK627" s="100"/>
      <c r="ILL627" s="100"/>
      <c r="ILM627" s="100"/>
      <c r="ILN627" s="100"/>
      <c r="ILO627" s="100"/>
      <c r="ILP627" s="100"/>
      <c r="ILQ627" s="100"/>
      <c r="ILR627" s="100"/>
      <c r="ILS627" s="100"/>
      <c r="ILT627" s="100"/>
      <c r="ILU627" s="100"/>
      <c r="ILV627" s="100"/>
      <c r="ILW627" s="100"/>
      <c r="ILX627" s="100"/>
      <c r="ILY627" s="100"/>
      <c r="ILZ627" s="100"/>
      <c r="IMA627" s="100"/>
      <c r="IMB627" s="100"/>
      <c r="IMC627" s="100"/>
      <c r="IMD627" s="100"/>
      <c r="IME627" s="100"/>
      <c r="IMF627" s="100"/>
      <c r="IMG627" s="100"/>
      <c r="IMH627" s="100"/>
      <c r="IMI627" s="100"/>
      <c r="IMJ627" s="100"/>
      <c r="IMK627" s="100"/>
      <c r="IML627" s="100"/>
      <c r="IMM627" s="100"/>
      <c r="IMN627" s="100"/>
      <c r="IMO627" s="100"/>
      <c r="IMP627" s="100"/>
      <c r="IMQ627" s="100"/>
      <c r="IMR627" s="100"/>
      <c r="IMS627" s="100"/>
      <c r="IMT627" s="100"/>
      <c r="IMU627" s="100"/>
      <c r="IMV627" s="100"/>
      <c r="IMW627" s="100"/>
      <c r="IMX627" s="100"/>
      <c r="IMY627" s="100"/>
      <c r="IMZ627" s="100"/>
      <c r="INA627" s="100"/>
      <c r="INB627" s="100"/>
      <c r="INC627" s="100"/>
      <c r="IND627" s="100"/>
      <c r="INE627" s="100"/>
      <c r="INF627" s="100"/>
      <c r="ING627" s="100"/>
      <c r="INH627" s="100"/>
      <c r="INI627" s="100"/>
      <c r="INJ627" s="100"/>
      <c r="INK627" s="100"/>
      <c r="INL627" s="100"/>
      <c r="INM627" s="100"/>
      <c r="INN627" s="100"/>
      <c r="INO627" s="100"/>
      <c r="INP627" s="100"/>
      <c r="INQ627" s="100"/>
      <c r="INR627" s="100"/>
      <c r="INS627" s="100"/>
      <c r="INT627" s="100"/>
      <c r="INU627" s="100"/>
      <c r="INV627" s="100"/>
      <c r="INW627" s="100"/>
      <c r="INX627" s="100"/>
      <c r="INY627" s="100"/>
      <c r="INZ627" s="100"/>
      <c r="IOA627" s="100"/>
      <c r="IOB627" s="100"/>
      <c r="IOC627" s="100"/>
      <c r="IOD627" s="100"/>
      <c r="IOE627" s="100"/>
      <c r="IOF627" s="100"/>
      <c r="IOG627" s="100"/>
      <c r="IOH627" s="100"/>
      <c r="IOI627" s="100"/>
      <c r="IOJ627" s="100"/>
      <c r="IOK627" s="100"/>
      <c r="IOL627" s="100"/>
      <c r="IOM627" s="100"/>
      <c r="ION627" s="100"/>
      <c r="IOO627" s="100"/>
      <c r="IOP627" s="100"/>
      <c r="IOQ627" s="100"/>
      <c r="IOR627" s="100"/>
      <c r="IOS627" s="100"/>
      <c r="IOT627" s="100"/>
      <c r="IOU627" s="100"/>
      <c r="IOV627" s="100"/>
      <c r="IOW627" s="100"/>
      <c r="IOX627" s="100"/>
      <c r="IOY627" s="100"/>
      <c r="IOZ627" s="100"/>
      <c r="IPA627" s="100"/>
      <c r="IPB627" s="100"/>
      <c r="IPC627" s="100"/>
      <c r="IPD627" s="100"/>
      <c r="IPE627" s="100"/>
      <c r="IPF627" s="100"/>
      <c r="IPG627" s="100"/>
      <c r="IPH627" s="100"/>
      <c r="IPI627" s="100"/>
      <c r="IPJ627" s="100"/>
      <c r="IPK627" s="100"/>
      <c r="IPL627" s="100"/>
      <c r="IPM627" s="100"/>
      <c r="IPN627" s="100"/>
      <c r="IPO627" s="100"/>
      <c r="IPP627" s="100"/>
      <c r="IPQ627" s="100"/>
      <c r="IPR627" s="100"/>
      <c r="IPS627" s="100"/>
      <c r="IPT627" s="100"/>
      <c r="IPU627" s="100"/>
      <c r="IPV627" s="100"/>
      <c r="IPW627" s="100"/>
      <c r="IPX627" s="100"/>
      <c r="IPY627" s="100"/>
      <c r="IPZ627" s="100"/>
      <c r="IQA627" s="100"/>
      <c r="IQB627" s="100"/>
      <c r="IQC627" s="100"/>
      <c r="IQD627" s="100"/>
      <c r="IQE627" s="100"/>
      <c r="IQF627" s="100"/>
      <c r="IQG627" s="100"/>
      <c r="IQH627" s="100"/>
      <c r="IQI627" s="100"/>
      <c r="IQJ627" s="100"/>
      <c r="IQK627" s="100"/>
      <c r="IQL627" s="100"/>
      <c r="IQM627" s="100"/>
      <c r="IQN627" s="100"/>
      <c r="IQO627" s="100"/>
      <c r="IQP627" s="100"/>
      <c r="IQQ627" s="100"/>
      <c r="IQR627" s="100"/>
      <c r="IQS627" s="100"/>
      <c r="IQT627" s="100"/>
      <c r="IQU627" s="100"/>
      <c r="IQV627" s="100"/>
      <c r="IQW627" s="100"/>
      <c r="IQX627" s="100"/>
      <c r="IQY627" s="100"/>
      <c r="IQZ627" s="100"/>
      <c r="IRA627" s="100"/>
      <c r="IRB627" s="100"/>
      <c r="IRC627" s="100"/>
      <c r="IRD627" s="100"/>
      <c r="IRE627" s="100"/>
      <c r="IRF627" s="100"/>
      <c r="IRG627" s="100"/>
      <c r="IRH627" s="100"/>
      <c r="IRI627" s="100"/>
      <c r="IRJ627" s="100"/>
      <c r="IRK627" s="100"/>
      <c r="IRL627" s="100"/>
      <c r="IRM627" s="100"/>
      <c r="IRN627" s="100"/>
      <c r="IRO627" s="100"/>
      <c r="IRP627" s="100"/>
      <c r="IRQ627" s="100"/>
      <c r="IRR627" s="100"/>
      <c r="IRS627" s="100"/>
      <c r="IRT627" s="100"/>
      <c r="IRU627" s="100"/>
      <c r="IRV627" s="100"/>
      <c r="IRW627" s="100"/>
      <c r="IRX627" s="100"/>
      <c r="IRY627" s="100"/>
      <c r="IRZ627" s="100"/>
      <c r="ISA627" s="100"/>
      <c r="ISB627" s="100"/>
      <c r="ISC627" s="100"/>
      <c r="ISD627" s="100"/>
      <c r="ISE627" s="100"/>
      <c r="ISF627" s="100"/>
      <c r="ISG627" s="100"/>
      <c r="ISH627" s="100"/>
      <c r="ISI627" s="100"/>
      <c r="ISJ627" s="100"/>
      <c r="ISK627" s="100"/>
      <c r="ISL627" s="100"/>
      <c r="ISM627" s="100"/>
      <c r="ISN627" s="100"/>
      <c r="ISO627" s="100"/>
      <c r="ISP627" s="100"/>
      <c r="ISQ627" s="100"/>
      <c r="ISR627" s="100"/>
      <c r="ISS627" s="100"/>
      <c r="IST627" s="100"/>
      <c r="ISU627" s="100"/>
      <c r="ISV627" s="100"/>
      <c r="ISW627" s="100"/>
      <c r="ISX627" s="100"/>
      <c r="ISY627" s="100"/>
      <c r="ISZ627" s="100"/>
      <c r="ITA627" s="100"/>
      <c r="ITB627" s="100"/>
      <c r="ITC627" s="100"/>
      <c r="ITD627" s="100"/>
      <c r="ITE627" s="100"/>
      <c r="ITF627" s="100"/>
      <c r="ITG627" s="100"/>
      <c r="ITH627" s="100"/>
      <c r="ITI627" s="100"/>
      <c r="ITJ627" s="100"/>
      <c r="ITK627" s="100"/>
      <c r="ITL627" s="100"/>
      <c r="ITM627" s="100"/>
      <c r="ITN627" s="100"/>
      <c r="ITO627" s="100"/>
      <c r="ITP627" s="100"/>
      <c r="ITQ627" s="100"/>
      <c r="ITR627" s="100"/>
      <c r="ITS627" s="100"/>
      <c r="ITT627" s="100"/>
      <c r="ITU627" s="100"/>
      <c r="ITV627" s="100"/>
      <c r="ITW627" s="100"/>
      <c r="ITX627" s="100"/>
      <c r="ITY627" s="100"/>
      <c r="ITZ627" s="100"/>
      <c r="IUA627" s="100"/>
      <c r="IUB627" s="100"/>
      <c r="IUC627" s="100"/>
      <c r="IUD627" s="100"/>
      <c r="IUE627" s="100"/>
      <c r="IUF627" s="100"/>
      <c r="IUG627" s="100"/>
      <c r="IUH627" s="100"/>
      <c r="IUI627" s="100"/>
      <c r="IUJ627" s="100"/>
      <c r="IUK627" s="100"/>
      <c r="IUL627" s="100"/>
      <c r="IUM627" s="100"/>
      <c r="IUN627" s="100"/>
      <c r="IUO627" s="100"/>
      <c r="IUP627" s="100"/>
      <c r="IUQ627" s="100"/>
      <c r="IUR627" s="100"/>
      <c r="IUS627" s="100"/>
      <c r="IUT627" s="100"/>
      <c r="IUU627" s="100"/>
      <c r="IUV627" s="100"/>
      <c r="IUW627" s="100"/>
      <c r="IUX627" s="100"/>
      <c r="IUY627" s="100"/>
      <c r="IUZ627" s="100"/>
      <c r="IVA627" s="100"/>
      <c r="IVB627" s="100"/>
      <c r="IVC627" s="100"/>
      <c r="IVD627" s="100"/>
      <c r="IVE627" s="100"/>
      <c r="IVF627" s="100"/>
      <c r="IVG627" s="100"/>
      <c r="IVH627" s="100"/>
      <c r="IVI627" s="100"/>
      <c r="IVJ627" s="100"/>
      <c r="IVK627" s="100"/>
      <c r="IVL627" s="100"/>
      <c r="IVM627" s="100"/>
      <c r="IVN627" s="100"/>
      <c r="IVO627" s="100"/>
      <c r="IVP627" s="100"/>
      <c r="IVQ627" s="100"/>
      <c r="IVR627" s="100"/>
      <c r="IVS627" s="100"/>
      <c r="IVT627" s="100"/>
      <c r="IVU627" s="100"/>
      <c r="IVV627" s="100"/>
      <c r="IVW627" s="100"/>
      <c r="IVX627" s="100"/>
      <c r="IVY627" s="100"/>
      <c r="IVZ627" s="100"/>
      <c r="IWA627" s="100"/>
      <c r="IWB627" s="100"/>
      <c r="IWC627" s="100"/>
      <c r="IWD627" s="100"/>
      <c r="IWE627" s="100"/>
      <c r="IWF627" s="100"/>
      <c r="IWG627" s="100"/>
      <c r="IWH627" s="100"/>
      <c r="IWI627" s="100"/>
      <c r="IWJ627" s="100"/>
      <c r="IWK627" s="100"/>
      <c r="IWL627" s="100"/>
      <c r="IWM627" s="100"/>
      <c r="IWN627" s="100"/>
      <c r="IWO627" s="100"/>
      <c r="IWP627" s="100"/>
      <c r="IWQ627" s="100"/>
      <c r="IWR627" s="100"/>
      <c r="IWS627" s="100"/>
      <c r="IWT627" s="100"/>
      <c r="IWU627" s="100"/>
      <c r="IWV627" s="100"/>
      <c r="IWW627" s="100"/>
      <c r="IWX627" s="100"/>
      <c r="IWY627" s="100"/>
      <c r="IWZ627" s="100"/>
      <c r="IXA627" s="100"/>
      <c r="IXB627" s="100"/>
      <c r="IXC627" s="100"/>
      <c r="IXD627" s="100"/>
      <c r="IXE627" s="100"/>
      <c r="IXF627" s="100"/>
      <c r="IXG627" s="100"/>
      <c r="IXH627" s="100"/>
      <c r="IXI627" s="100"/>
      <c r="IXJ627" s="100"/>
      <c r="IXK627" s="100"/>
      <c r="IXL627" s="100"/>
      <c r="IXM627" s="100"/>
      <c r="IXN627" s="100"/>
      <c r="IXO627" s="100"/>
      <c r="IXP627" s="100"/>
      <c r="IXQ627" s="100"/>
      <c r="IXR627" s="100"/>
      <c r="IXS627" s="100"/>
      <c r="IXT627" s="100"/>
      <c r="IXU627" s="100"/>
      <c r="IXV627" s="100"/>
      <c r="IXW627" s="100"/>
      <c r="IXX627" s="100"/>
      <c r="IXY627" s="100"/>
      <c r="IXZ627" s="100"/>
      <c r="IYA627" s="100"/>
      <c r="IYB627" s="100"/>
      <c r="IYC627" s="100"/>
      <c r="IYD627" s="100"/>
      <c r="IYE627" s="100"/>
      <c r="IYF627" s="100"/>
      <c r="IYG627" s="100"/>
      <c r="IYH627" s="100"/>
      <c r="IYI627" s="100"/>
      <c r="IYJ627" s="100"/>
      <c r="IYK627" s="100"/>
      <c r="IYL627" s="100"/>
      <c r="IYM627" s="100"/>
      <c r="IYN627" s="100"/>
      <c r="IYO627" s="100"/>
      <c r="IYP627" s="100"/>
      <c r="IYQ627" s="100"/>
      <c r="IYR627" s="100"/>
      <c r="IYS627" s="100"/>
      <c r="IYT627" s="100"/>
      <c r="IYU627" s="100"/>
      <c r="IYV627" s="100"/>
      <c r="IYW627" s="100"/>
      <c r="IYX627" s="100"/>
      <c r="IYY627" s="100"/>
      <c r="IYZ627" s="100"/>
      <c r="IZA627" s="100"/>
      <c r="IZB627" s="100"/>
      <c r="IZC627" s="100"/>
      <c r="IZD627" s="100"/>
      <c r="IZE627" s="100"/>
      <c r="IZF627" s="100"/>
      <c r="IZG627" s="100"/>
      <c r="IZH627" s="100"/>
      <c r="IZI627" s="100"/>
      <c r="IZJ627" s="100"/>
      <c r="IZK627" s="100"/>
      <c r="IZL627" s="100"/>
      <c r="IZM627" s="100"/>
      <c r="IZN627" s="100"/>
      <c r="IZO627" s="100"/>
      <c r="IZP627" s="100"/>
      <c r="IZQ627" s="100"/>
      <c r="IZR627" s="100"/>
      <c r="IZS627" s="100"/>
      <c r="IZT627" s="100"/>
      <c r="IZU627" s="100"/>
      <c r="IZV627" s="100"/>
      <c r="IZW627" s="100"/>
      <c r="IZX627" s="100"/>
      <c r="IZY627" s="100"/>
      <c r="IZZ627" s="100"/>
      <c r="JAA627" s="100"/>
      <c r="JAB627" s="100"/>
      <c r="JAC627" s="100"/>
      <c r="JAD627" s="100"/>
      <c r="JAE627" s="100"/>
      <c r="JAF627" s="100"/>
      <c r="JAG627" s="100"/>
      <c r="JAH627" s="100"/>
      <c r="JAI627" s="100"/>
      <c r="JAJ627" s="100"/>
      <c r="JAK627" s="100"/>
      <c r="JAL627" s="100"/>
      <c r="JAM627" s="100"/>
      <c r="JAN627" s="100"/>
      <c r="JAO627" s="100"/>
      <c r="JAP627" s="100"/>
      <c r="JAQ627" s="100"/>
      <c r="JAR627" s="100"/>
      <c r="JAS627" s="100"/>
      <c r="JAT627" s="100"/>
      <c r="JAU627" s="100"/>
      <c r="JAV627" s="100"/>
      <c r="JAW627" s="100"/>
      <c r="JAX627" s="100"/>
      <c r="JAY627" s="100"/>
      <c r="JAZ627" s="100"/>
      <c r="JBA627" s="100"/>
      <c r="JBB627" s="100"/>
      <c r="JBC627" s="100"/>
      <c r="JBD627" s="100"/>
      <c r="JBE627" s="100"/>
      <c r="JBF627" s="100"/>
      <c r="JBG627" s="100"/>
      <c r="JBH627" s="100"/>
      <c r="JBI627" s="100"/>
      <c r="JBJ627" s="100"/>
      <c r="JBK627" s="100"/>
      <c r="JBL627" s="100"/>
      <c r="JBM627" s="100"/>
      <c r="JBN627" s="100"/>
      <c r="JBO627" s="100"/>
      <c r="JBP627" s="100"/>
      <c r="JBQ627" s="100"/>
      <c r="JBR627" s="100"/>
      <c r="JBS627" s="100"/>
      <c r="JBT627" s="100"/>
      <c r="JBU627" s="100"/>
      <c r="JBV627" s="100"/>
      <c r="JBW627" s="100"/>
      <c r="JBX627" s="100"/>
      <c r="JBY627" s="100"/>
      <c r="JBZ627" s="100"/>
      <c r="JCA627" s="100"/>
      <c r="JCB627" s="100"/>
      <c r="JCC627" s="100"/>
      <c r="JCD627" s="100"/>
      <c r="JCE627" s="100"/>
      <c r="JCF627" s="100"/>
      <c r="JCG627" s="100"/>
      <c r="JCH627" s="100"/>
      <c r="JCI627" s="100"/>
      <c r="JCJ627" s="100"/>
      <c r="JCK627" s="100"/>
      <c r="JCL627" s="100"/>
      <c r="JCM627" s="100"/>
      <c r="JCN627" s="100"/>
      <c r="JCO627" s="100"/>
      <c r="JCP627" s="100"/>
      <c r="JCQ627" s="100"/>
      <c r="JCR627" s="100"/>
      <c r="JCS627" s="100"/>
      <c r="JCT627" s="100"/>
      <c r="JCU627" s="100"/>
      <c r="JCV627" s="100"/>
      <c r="JCW627" s="100"/>
      <c r="JCX627" s="100"/>
      <c r="JCY627" s="100"/>
      <c r="JCZ627" s="100"/>
      <c r="JDA627" s="100"/>
      <c r="JDB627" s="100"/>
      <c r="JDC627" s="100"/>
      <c r="JDD627" s="100"/>
      <c r="JDE627" s="100"/>
      <c r="JDF627" s="100"/>
      <c r="JDG627" s="100"/>
      <c r="JDH627" s="100"/>
      <c r="JDI627" s="100"/>
      <c r="JDJ627" s="100"/>
      <c r="JDK627" s="100"/>
      <c r="JDL627" s="100"/>
      <c r="JDM627" s="100"/>
      <c r="JDN627" s="100"/>
      <c r="JDO627" s="100"/>
      <c r="JDP627" s="100"/>
      <c r="JDQ627" s="100"/>
      <c r="JDR627" s="100"/>
      <c r="JDS627" s="100"/>
      <c r="JDT627" s="100"/>
      <c r="JDU627" s="100"/>
      <c r="JDV627" s="100"/>
      <c r="JDW627" s="100"/>
      <c r="JDX627" s="100"/>
      <c r="JDY627" s="100"/>
      <c r="JDZ627" s="100"/>
      <c r="JEA627" s="100"/>
      <c r="JEB627" s="100"/>
      <c r="JEC627" s="100"/>
      <c r="JED627" s="100"/>
      <c r="JEE627" s="100"/>
      <c r="JEF627" s="100"/>
      <c r="JEG627" s="100"/>
      <c r="JEH627" s="100"/>
      <c r="JEI627" s="100"/>
      <c r="JEJ627" s="100"/>
      <c r="JEK627" s="100"/>
      <c r="JEL627" s="100"/>
      <c r="JEM627" s="100"/>
      <c r="JEN627" s="100"/>
      <c r="JEO627" s="100"/>
      <c r="JEP627" s="100"/>
      <c r="JEQ627" s="100"/>
      <c r="JER627" s="100"/>
      <c r="JES627" s="100"/>
      <c r="JET627" s="100"/>
      <c r="JEU627" s="100"/>
      <c r="JEV627" s="100"/>
      <c r="JEW627" s="100"/>
      <c r="JEX627" s="100"/>
      <c r="JEY627" s="100"/>
      <c r="JEZ627" s="100"/>
      <c r="JFA627" s="100"/>
      <c r="JFB627" s="100"/>
      <c r="JFC627" s="100"/>
      <c r="JFD627" s="100"/>
      <c r="JFE627" s="100"/>
      <c r="JFF627" s="100"/>
      <c r="JFG627" s="100"/>
      <c r="JFH627" s="100"/>
      <c r="JFI627" s="100"/>
      <c r="JFJ627" s="100"/>
      <c r="JFK627" s="100"/>
      <c r="JFL627" s="100"/>
      <c r="JFM627" s="100"/>
      <c r="JFN627" s="100"/>
      <c r="JFO627" s="100"/>
      <c r="JFP627" s="100"/>
      <c r="JFQ627" s="100"/>
      <c r="JFR627" s="100"/>
      <c r="JFS627" s="100"/>
      <c r="JFT627" s="100"/>
      <c r="JFU627" s="100"/>
      <c r="JFV627" s="100"/>
      <c r="JFW627" s="100"/>
      <c r="JFX627" s="100"/>
      <c r="JFY627" s="100"/>
      <c r="JFZ627" s="100"/>
      <c r="JGA627" s="100"/>
      <c r="JGB627" s="100"/>
      <c r="JGC627" s="100"/>
      <c r="JGD627" s="100"/>
      <c r="JGE627" s="100"/>
      <c r="JGF627" s="100"/>
      <c r="JGG627" s="100"/>
      <c r="JGH627" s="100"/>
      <c r="JGI627" s="100"/>
      <c r="JGJ627" s="100"/>
      <c r="JGK627" s="100"/>
      <c r="JGL627" s="100"/>
      <c r="JGM627" s="100"/>
      <c r="JGN627" s="100"/>
      <c r="JGO627" s="100"/>
      <c r="JGP627" s="100"/>
      <c r="JGQ627" s="100"/>
      <c r="JGR627" s="100"/>
      <c r="JGS627" s="100"/>
      <c r="JGT627" s="100"/>
      <c r="JGU627" s="100"/>
      <c r="JGV627" s="100"/>
      <c r="JGW627" s="100"/>
      <c r="JGX627" s="100"/>
      <c r="JGY627" s="100"/>
      <c r="JGZ627" s="100"/>
      <c r="JHA627" s="100"/>
      <c r="JHB627" s="100"/>
      <c r="JHC627" s="100"/>
      <c r="JHD627" s="100"/>
      <c r="JHE627" s="100"/>
      <c r="JHF627" s="100"/>
      <c r="JHG627" s="100"/>
      <c r="JHH627" s="100"/>
      <c r="JHI627" s="100"/>
      <c r="JHJ627" s="100"/>
      <c r="JHK627" s="100"/>
      <c r="JHL627" s="100"/>
      <c r="JHM627" s="100"/>
      <c r="JHN627" s="100"/>
      <c r="JHO627" s="100"/>
      <c r="JHP627" s="100"/>
      <c r="JHQ627" s="100"/>
      <c r="JHR627" s="100"/>
      <c r="JHS627" s="100"/>
      <c r="JHT627" s="100"/>
      <c r="JHU627" s="100"/>
      <c r="JHV627" s="100"/>
      <c r="JHW627" s="100"/>
      <c r="JHX627" s="100"/>
      <c r="JHY627" s="100"/>
      <c r="JHZ627" s="100"/>
      <c r="JIA627" s="100"/>
      <c r="JIB627" s="100"/>
      <c r="JIC627" s="100"/>
      <c r="JID627" s="100"/>
      <c r="JIE627" s="100"/>
      <c r="JIF627" s="100"/>
      <c r="JIG627" s="100"/>
      <c r="JIH627" s="100"/>
      <c r="JII627" s="100"/>
      <c r="JIJ627" s="100"/>
      <c r="JIK627" s="100"/>
      <c r="JIL627" s="100"/>
      <c r="JIM627" s="100"/>
      <c r="JIN627" s="100"/>
      <c r="JIO627" s="100"/>
      <c r="JIP627" s="100"/>
      <c r="JIQ627" s="100"/>
      <c r="JIR627" s="100"/>
      <c r="JIS627" s="100"/>
      <c r="JIT627" s="100"/>
      <c r="JIU627" s="100"/>
      <c r="JIV627" s="100"/>
      <c r="JIW627" s="100"/>
      <c r="JIX627" s="100"/>
      <c r="JIY627" s="100"/>
      <c r="JIZ627" s="100"/>
      <c r="JJA627" s="100"/>
      <c r="JJB627" s="100"/>
      <c r="JJC627" s="100"/>
      <c r="JJD627" s="100"/>
      <c r="JJE627" s="100"/>
      <c r="JJF627" s="100"/>
      <c r="JJG627" s="100"/>
      <c r="JJH627" s="100"/>
      <c r="JJI627" s="100"/>
      <c r="JJJ627" s="100"/>
      <c r="JJK627" s="100"/>
      <c r="JJL627" s="100"/>
      <c r="JJM627" s="100"/>
      <c r="JJN627" s="100"/>
      <c r="JJO627" s="100"/>
      <c r="JJP627" s="100"/>
      <c r="JJQ627" s="100"/>
      <c r="JJR627" s="100"/>
      <c r="JJS627" s="100"/>
      <c r="JJT627" s="100"/>
      <c r="JJU627" s="100"/>
      <c r="JJV627" s="100"/>
      <c r="JJW627" s="100"/>
      <c r="JJX627" s="100"/>
      <c r="JJY627" s="100"/>
      <c r="JJZ627" s="100"/>
      <c r="JKA627" s="100"/>
      <c r="JKB627" s="100"/>
      <c r="JKC627" s="100"/>
      <c r="JKD627" s="100"/>
      <c r="JKE627" s="100"/>
      <c r="JKF627" s="100"/>
      <c r="JKG627" s="100"/>
      <c r="JKH627" s="100"/>
      <c r="JKI627" s="100"/>
      <c r="JKJ627" s="100"/>
      <c r="JKK627" s="100"/>
      <c r="JKL627" s="100"/>
      <c r="JKM627" s="100"/>
      <c r="JKN627" s="100"/>
      <c r="JKO627" s="100"/>
      <c r="JKP627" s="100"/>
      <c r="JKQ627" s="100"/>
      <c r="JKR627" s="100"/>
      <c r="JKS627" s="100"/>
      <c r="JKT627" s="100"/>
      <c r="JKU627" s="100"/>
      <c r="JKV627" s="100"/>
      <c r="JKW627" s="100"/>
      <c r="JKX627" s="100"/>
      <c r="JKY627" s="100"/>
      <c r="JKZ627" s="100"/>
      <c r="JLA627" s="100"/>
      <c r="JLB627" s="100"/>
      <c r="JLC627" s="100"/>
      <c r="JLD627" s="100"/>
      <c r="JLE627" s="100"/>
      <c r="JLF627" s="100"/>
      <c r="JLG627" s="100"/>
      <c r="JLH627" s="100"/>
      <c r="JLI627" s="100"/>
      <c r="JLJ627" s="100"/>
      <c r="JLK627" s="100"/>
      <c r="JLL627" s="100"/>
      <c r="JLM627" s="100"/>
      <c r="JLN627" s="100"/>
      <c r="JLO627" s="100"/>
      <c r="JLP627" s="100"/>
      <c r="JLQ627" s="100"/>
      <c r="JLR627" s="100"/>
      <c r="JLS627" s="100"/>
      <c r="JLT627" s="100"/>
      <c r="JLU627" s="100"/>
      <c r="JLV627" s="100"/>
      <c r="JLW627" s="100"/>
      <c r="JLX627" s="100"/>
      <c r="JLY627" s="100"/>
      <c r="JLZ627" s="100"/>
      <c r="JMA627" s="100"/>
      <c r="JMB627" s="100"/>
      <c r="JMC627" s="100"/>
      <c r="JMD627" s="100"/>
      <c r="JME627" s="100"/>
      <c r="JMF627" s="100"/>
      <c r="JMG627" s="100"/>
      <c r="JMH627" s="100"/>
      <c r="JMI627" s="100"/>
      <c r="JMJ627" s="100"/>
      <c r="JMK627" s="100"/>
      <c r="JML627" s="100"/>
      <c r="JMM627" s="100"/>
      <c r="JMN627" s="100"/>
      <c r="JMO627" s="100"/>
      <c r="JMP627" s="100"/>
      <c r="JMQ627" s="100"/>
      <c r="JMR627" s="100"/>
      <c r="JMS627" s="100"/>
      <c r="JMT627" s="100"/>
      <c r="JMU627" s="100"/>
      <c r="JMV627" s="100"/>
      <c r="JMW627" s="100"/>
      <c r="JMX627" s="100"/>
      <c r="JMY627" s="100"/>
      <c r="JMZ627" s="100"/>
      <c r="JNA627" s="100"/>
      <c r="JNB627" s="100"/>
      <c r="JNC627" s="100"/>
      <c r="JND627" s="100"/>
      <c r="JNE627" s="100"/>
      <c r="JNF627" s="100"/>
      <c r="JNG627" s="100"/>
      <c r="JNH627" s="100"/>
      <c r="JNI627" s="100"/>
      <c r="JNJ627" s="100"/>
      <c r="JNK627" s="100"/>
      <c r="JNL627" s="100"/>
      <c r="JNM627" s="100"/>
      <c r="JNN627" s="100"/>
      <c r="JNO627" s="100"/>
      <c r="JNP627" s="100"/>
      <c r="JNQ627" s="100"/>
      <c r="JNR627" s="100"/>
      <c r="JNS627" s="100"/>
      <c r="JNT627" s="100"/>
      <c r="JNU627" s="100"/>
      <c r="JNV627" s="100"/>
      <c r="JNW627" s="100"/>
      <c r="JNX627" s="100"/>
      <c r="JNY627" s="100"/>
      <c r="JNZ627" s="100"/>
      <c r="JOA627" s="100"/>
      <c r="JOB627" s="100"/>
      <c r="JOC627" s="100"/>
      <c r="JOD627" s="100"/>
      <c r="JOE627" s="100"/>
      <c r="JOF627" s="100"/>
      <c r="JOG627" s="100"/>
      <c r="JOH627" s="100"/>
      <c r="JOI627" s="100"/>
      <c r="JOJ627" s="100"/>
      <c r="JOK627" s="100"/>
      <c r="JOL627" s="100"/>
      <c r="JOM627" s="100"/>
      <c r="JON627" s="100"/>
      <c r="JOO627" s="100"/>
      <c r="JOP627" s="100"/>
      <c r="JOQ627" s="100"/>
      <c r="JOR627" s="100"/>
      <c r="JOS627" s="100"/>
      <c r="JOT627" s="100"/>
      <c r="JOU627" s="100"/>
      <c r="JOV627" s="100"/>
      <c r="JOW627" s="100"/>
      <c r="JOX627" s="100"/>
      <c r="JOY627" s="100"/>
      <c r="JOZ627" s="100"/>
      <c r="JPA627" s="100"/>
      <c r="JPB627" s="100"/>
      <c r="JPC627" s="100"/>
      <c r="JPD627" s="100"/>
      <c r="JPE627" s="100"/>
      <c r="JPF627" s="100"/>
      <c r="JPG627" s="100"/>
      <c r="JPH627" s="100"/>
      <c r="JPI627" s="100"/>
      <c r="JPJ627" s="100"/>
      <c r="JPK627" s="100"/>
      <c r="JPL627" s="100"/>
      <c r="JPM627" s="100"/>
      <c r="JPN627" s="100"/>
      <c r="JPO627" s="100"/>
      <c r="JPP627" s="100"/>
      <c r="JPQ627" s="100"/>
      <c r="JPR627" s="100"/>
      <c r="JPS627" s="100"/>
      <c r="JPT627" s="100"/>
      <c r="JPU627" s="100"/>
      <c r="JPV627" s="100"/>
      <c r="JPW627" s="100"/>
      <c r="JPX627" s="100"/>
      <c r="JPY627" s="100"/>
      <c r="JPZ627" s="100"/>
      <c r="JQA627" s="100"/>
      <c r="JQB627" s="100"/>
      <c r="JQC627" s="100"/>
      <c r="JQD627" s="100"/>
      <c r="JQE627" s="100"/>
      <c r="JQF627" s="100"/>
      <c r="JQG627" s="100"/>
      <c r="JQH627" s="100"/>
      <c r="JQI627" s="100"/>
      <c r="JQJ627" s="100"/>
      <c r="JQK627" s="100"/>
      <c r="JQL627" s="100"/>
      <c r="JQM627" s="100"/>
      <c r="JQN627" s="100"/>
      <c r="JQO627" s="100"/>
      <c r="JQP627" s="100"/>
      <c r="JQQ627" s="100"/>
      <c r="JQR627" s="100"/>
      <c r="JQS627" s="100"/>
      <c r="JQT627" s="100"/>
      <c r="JQU627" s="100"/>
      <c r="JQV627" s="100"/>
      <c r="JQW627" s="100"/>
      <c r="JQX627" s="100"/>
      <c r="JQY627" s="100"/>
      <c r="JQZ627" s="100"/>
      <c r="JRA627" s="100"/>
      <c r="JRB627" s="100"/>
      <c r="JRC627" s="100"/>
      <c r="JRD627" s="100"/>
      <c r="JRE627" s="100"/>
      <c r="JRF627" s="100"/>
      <c r="JRG627" s="100"/>
      <c r="JRH627" s="100"/>
      <c r="JRI627" s="100"/>
      <c r="JRJ627" s="100"/>
      <c r="JRK627" s="100"/>
      <c r="JRL627" s="100"/>
      <c r="JRM627" s="100"/>
      <c r="JRN627" s="100"/>
      <c r="JRO627" s="100"/>
      <c r="JRP627" s="100"/>
      <c r="JRQ627" s="100"/>
      <c r="JRR627" s="100"/>
      <c r="JRS627" s="100"/>
      <c r="JRT627" s="100"/>
      <c r="JRU627" s="100"/>
      <c r="JRV627" s="100"/>
      <c r="JRW627" s="100"/>
      <c r="JRX627" s="100"/>
      <c r="JRY627" s="100"/>
      <c r="JRZ627" s="100"/>
      <c r="JSA627" s="100"/>
      <c r="JSB627" s="100"/>
      <c r="JSC627" s="100"/>
      <c r="JSD627" s="100"/>
      <c r="JSE627" s="100"/>
      <c r="JSF627" s="100"/>
      <c r="JSG627" s="100"/>
      <c r="JSH627" s="100"/>
      <c r="JSI627" s="100"/>
      <c r="JSJ627" s="100"/>
      <c r="JSK627" s="100"/>
      <c r="JSL627" s="100"/>
      <c r="JSM627" s="100"/>
      <c r="JSN627" s="100"/>
      <c r="JSO627" s="100"/>
      <c r="JSP627" s="100"/>
      <c r="JSQ627" s="100"/>
      <c r="JSR627" s="100"/>
      <c r="JSS627" s="100"/>
      <c r="JST627" s="100"/>
      <c r="JSU627" s="100"/>
      <c r="JSV627" s="100"/>
      <c r="JSW627" s="100"/>
      <c r="JSX627" s="100"/>
      <c r="JSY627" s="100"/>
      <c r="JSZ627" s="100"/>
      <c r="JTA627" s="100"/>
      <c r="JTB627" s="100"/>
      <c r="JTC627" s="100"/>
      <c r="JTD627" s="100"/>
      <c r="JTE627" s="100"/>
      <c r="JTF627" s="100"/>
      <c r="JTG627" s="100"/>
      <c r="JTH627" s="100"/>
      <c r="JTI627" s="100"/>
      <c r="JTJ627" s="100"/>
      <c r="JTK627" s="100"/>
      <c r="JTL627" s="100"/>
      <c r="JTM627" s="100"/>
      <c r="JTN627" s="100"/>
      <c r="JTO627" s="100"/>
      <c r="JTP627" s="100"/>
      <c r="JTQ627" s="100"/>
      <c r="JTR627" s="100"/>
      <c r="JTS627" s="100"/>
      <c r="JTT627" s="100"/>
      <c r="JTU627" s="100"/>
      <c r="JTV627" s="100"/>
      <c r="JTW627" s="100"/>
      <c r="JTX627" s="100"/>
      <c r="JTY627" s="100"/>
      <c r="JTZ627" s="100"/>
      <c r="JUA627" s="100"/>
      <c r="JUB627" s="100"/>
      <c r="JUC627" s="100"/>
      <c r="JUD627" s="100"/>
      <c r="JUE627" s="100"/>
      <c r="JUF627" s="100"/>
      <c r="JUG627" s="100"/>
      <c r="JUH627" s="100"/>
      <c r="JUI627" s="100"/>
      <c r="JUJ627" s="100"/>
      <c r="JUK627" s="100"/>
      <c r="JUL627" s="100"/>
      <c r="JUM627" s="100"/>
      <c r="JUN627" s="100"/>
      <c r="JUO627" s="100"/>
      <c r="JUP627" s="100"/>
      <c r="JUQ627" s="100"/>
      <c r="JUR627" s="100"/>
      <c r="JUS627" s="100"/>
      <c r="JUT627" s="100"/>
      <c r="JUU627" s="100"/>
      <c r="JUV627" s="100"/>
      <c r="JUW627" s="100"/>
      <c r="JUX627" s="100"/>
      <c r="JUY627" s="100"/>
      <c r="JUZ627" s="100"/>
      <c r="JVA627" s="100"/>
      <c r="JVB627" s="100"/>
      <c r="JVC627" s="100"/>
      <c r="JVD627" s="100"/>
      <c r="JVE627" s="100"/>
      <c r="JVF627" s="100"/>
      <c r="JVG627" s="100"/>
      <c r="JVH627" s="100"/>
      <c r="JVI627" s="100"/>
      <c r="JVJ627" s="100"/>
      <c r="JVK627" s="100"/>
      <c r="JVL627" s="100"/>
      <c r="JVM627" s="100"/>
      <c r="JVN627" s="100"/>
      <c r="JVO627" s="100"/>
      <c r="JVP627" s="100"/>
      <c r="JVQ627" s="100"/>
      <c r="JVR627" s="100"/>
      <c r="JVS627" s="100"/>
      <c r="JVT627" s="100"/>
      <c r="JVU627" s="100"/>
      <c r="JVV627" s="100"/>
      <c r="JVW627" s="100"/>
      <c r="JVX627" s="100"/>
      <c r="JVY627" s="100"/>
      <c r="JVZ627" s="100"/>
      <c r="JWA627" s="100"/>
      <c r="JWB627" s="100"/>
      <c r="JWC627" s="100"/>
      <c r="JWD627" s="100"/>
      <c r="JWE627" s="100"/>
      <c r="JWF627" s="100"/>
      <c r="JWG627" s="100"/>
      <c r="JWH627" s="100"/>
      <c r="JWI627" s="100"/>
      <c r="JWJ627" s="100"/>
      <c r="JWK627" s="100"/>
      <c r="JWL627" s="100"/>
      <c r="JWM627" s="100"/>
      <c r="JWN627" s="100"/>
      <c r="JWO627" s="100"/>
      <c r="JWP627" s="100"/>
      <c r="JWQ627" s="100"/>
      <c r="JWR627" s="100"/>
      <c r="JWS627" s="100"/>
      <c r="JWT627" s="100"/>
      <c r="JWU627" s="100"/>
      <c r="JWV627" s="100"/>
      <c r="JWW627" s="100"/>
      <c r="JWX627" s="100"/>
      <c r="JWY627" s="100"/>
      <c r="JWZ627" s="100"/>
      <c r="JXA627" s="100"/>
      <c r="JXB627" s="100"/>
      <c r="JXC627" s="100"/>
      <c r="JXD627" s="100"/>
      <c r="JXE627" s="100"/>
      <c r="JXF627" s="100"/>
      <c r="JXG627" s="100"/>
      <c r="JXH627" s="100"/>
      <c r="JXI627" s="100"/>
      <c r="JXJ627" s="100"/>
      <c r="JXK627" s="100"/>
      <c r="JXL627" s="100"/>
      <c r="JXM627" s="100"/>
      <c r="JXN627" s="100"/>
      <c r="JXO627" s="100"/>
      <c r="JXP627" s="100"/>
      <c r="JXQ627" s="100"/>
      <c r="JXR627" s="100"/>
      <c r="JXS627" s="100"/>
      <c r="JXT627" s="100"/>
      <c r="JXU627" s="100"/>
      <c r="JXV627" s="100"/>
      <c r="JXW627" s="100"/>
      <c r="JXX627" s="100"/>
      <c r="JXY627" s="100"/>
      <c r="JXZ627" s="100"/>
      <c r="JYA627" s="100"/>
      <c r="JYB627" s="100"/>
      <c r="JYC627" s="100"/>
      <c r="JYD627" s="100"/>
      <c r="JYE627" s="100"/>
      <c r="JYF627" s="100"/>
      <c r="JYG627" s="100"/>
      <c r="JYH627" s="100"/>
      <c r="JYI627" s="100"/>
      <c r="JYJ627" s="100"/>
      <c r="JYK627" s="100"/>
      <c r="JYL627" s="100"/>
      <c r="JYM627" s="100"/>
      <c r="JYN627" s="100"/>
      <c r="JYO627" s="100"/>
      <c r="JYP627" s="100"/>
      <c r="JYQ627" s="100"/>
      <c r="JYR627" s="100"/>
      <c r="JYS627" s="100"/>
      <c r="JYT627" s="100"/>
      <c r="JYU627" s="100"/>
      <c r="JYV627" s="100"/>
      <c r="JYW627" s="100"/>
      <c r="JYX627" s="100"/>
      <c r="JYY627" s="100"/>
      <c r="JYZ627" s="100"/>
      <c r="JZA627" s="100"/>
      <c r="JZB627" s="100"/>
      <c r="JZC627" s="100"/>
      <c r="JZD627" s="100"/>
      <c r="JZE627" s="100"/>
      <c r="JZF627" s="100"/>
      <c r="JZG627" s="100"/>
      <c r="JZH627" s="100"/>
      <c r="JZI627" s="100"/>
      <c r="JZJ627" s="100"/>
      <c r="JZK627" s="100"/>
      <c r="JZL627" s="100"/>
      <c r="JZM627" s="100"/>
      <c r="JZN627" s="100"/>
      <c r="JZO627" s="100"/>
      <c r="JZP627" s="100"/>
      <c r="JZQ627" s="100"/>
      <c r="JZR627" s="100"/>
      <c r="JZS627" s="100"/>
      <c r="JZT627" s="100"/>
      <c r="JZU627" s="100"/>
      <c r="JZV627" s="100"/>
      <c r="JZW627" s="100"/>
      <c r="JZX627" s="100"/>
      <c r="JZY627" s="100"/>
      <c r="JZZ627" s="100"/>
      <c r="KAA627" s="100"/>
      <c r="KAB627" s="100"/>
      <c r="KAC627" s="100"/>
      <c r="KAD627" s="100"/>
      <c r="KAE627" s="100"/>
      <c r="KAF627" s="100"/>
      <c r="KAG627" s="100"/>
      <c r="KAH627" s="100"/>
      <c r="KAI627" s="100"/>
      <c r="KAJ627" s="100"/>
      <c r="KAK627" s="100"/>
      <c r="KAL627" s="100"/>
      <c r="KAM627" s="100"/>
      <c r="KAN627" s="100"/>
      <c r="KAO627" s="100"/>
      <c r="KAP627" s="100"/>
      <c r="KAQ627" s="100"/>
      <c r="KAR627" s="100"/>
      <c r="KAS627" s="100"/>
      <c r="KAT627" s="100"/>
      <c r="KAU627" s="100"/>
      <c r="KAV627" s="100"/>
      <c r="KAW627" s="100"/>
      <c r="KAX627" s="100"/>
      <c r="KAY627" s="100"/>
      <c r="KAZ627" s="100"/>
      <c r="KBA627" s="100"/>
      <c r="KBB627" s="100"/>
      <c r="KBC627" s="100"/>
      <c r="KBD627" s="100"/>
      <c r="KBE627" s="100"/>
      <c r="KBF627" s="100"/>
      <c r="KBG627" s="100"/>
      <c r="KBH627" s="100"/>
      <c r="KBI627" s="100"/>
      <c r="KBJ627" s="100"/>
      <c r="KBK627" s="100"/>
      <c r="KBL627" s="100"/>
      <c r="KBM627" s="100"/>
      <c r="KBN627" s="100"/>
      <c r="KBO627" s="100"/>
      <c r="KBP627" s="100"/>
      <c r="KBQ627" s="100"/>
      <c r="KBR627" s="100"/>
      <c r="KBS627" s="100"/>
      <c r="KBT627" s="100"/>
      <c r="KBU627" s="100"/>
      <c r="KBV627" s="100"/>
      <c r="KBW627" s="100"/>
      <c r="KBX627" s="100"/>
      <c r="KBY627" s="100"/>
      <c r="KBZ627" s="100"/>
      <c r="KCA627" s="100"/>
      <c r="KCB627" s="100"/>
      <c r="KCC627" s="100"/>
      <c r="KCD627" s="100"/>
      <c r="KCE627" s="100"/>
      <c r="KCF627" s="100"/>
      <c r="KCG627" s="100"/>
      <c r="KCH627" s="100"/>
      <c r="KCI627" s="100"/>
      <c r="KCJ627" s="100"/>
      <c r="KCK627" s="100"/>
      <c r="KCL627" s="100"/>
      <c r="KCM627" s="100"/>
      <c r="KCN627" s="100"/>
      <c r="KCO627" s="100"/>
      <c r="KCP627" s="100"/>
      <c r="KCQ627" s="100"/>
      <c r="KCR627" s="100"/>
      <c r="KCS627" s="100"/>
      <c r="KCT627" s="100"/>
      <c r="KCU627" s="100"/>
      <c r="KCV627" s="100"/>
      <c r="KCW627" s="100"/>
      <c r="KCX627" s="100"/>
      <c r="KCY627" s="100"/>
      <c r="KCZ627" s="100"/>
      <c r="KDA627" s="100"/>
      <c r="KDB627" s="100"/>
      <c r="KDC627" s="100"/>
      <c r="KDD627" s="100"/>
      <c r="KDE627" s="100"/>
      <c r="KDF627" s="100"/>
      <c r="KDG627" s="100"/>
      <c r="KDH627" s="100"/>
      <c r="KDI627" s="100"/>
      <c r="KDJ627" s="100"/>
      <c r="KDK627" s="100"/>
      <c r="KDL627" s="100"/>
      <c r="KDM627" s="100"/>
      <c r="KDN627" s="100"/>
      <c r="KDO627" s="100"/>
      <c r="KDP627" s="100"/>
      <c r="KDQ627" s="100"/>
      <c r="KDR627" s="100"/>
      <c r="KDS627" s="100"/>
      <c r="KDT627" s="100"/>
      <c r="KDU627" s="100"/>
      <c r="KDV627" s="100"/>
      <c r="KDW627" s="100"/>
      <c r="KDX627" s="100"/>
      <c r="KDY627" s="100"/>
      <c r="KDZ627" s="100"/>
      <c r="KEA627" s="100"/>
      <c r="KEB627" s="100"/>
      <c r="KEC627" s="100"/>
      <c r="KED627" s="100"/>
      <c r="KEE627" s="100"/>
      <c r="KEF627" s="100"/>
      <c r="KEG627" s="100"/>
      <c r="KEH627" s="100"/>
      <c r="KEI627" s="100"/>
      <c r="KEJ627" s="100"/>
      <c r="KEK627" s="100"/>
      <c r="KEL627" s="100"/>
      <c r="KEM627" s="100"/>
      <c r="KEN627" s="100"/>
      <c r="KEO627" s="100"/>
      <c r="KEP627" s="100"/>
      <c r="KEQ627" s="100"/>
      <c r="KER627" s="100"/>
      <c r="KES627" s="100"/>
      <c r="KET627" s="100"/>
      <c r="KEU627" s="100"/>
      <c r="KEV627" s="100"/>
      <c r="KEW627" s="100"/>
      <c r="KEX627" s="100"/>
      <c r="KEY627" s="100"/>
      <c r="KEZ627" s="100"/>
      <c r="KFA627" s="100"/>
      <c r="KFB627" s="100"/>
      <c r="KFC627" s="100"/>
      <c r="KFD627" s="100"/>
      <c r="KFE627" s="100"/>
      <c r="KFF627" s="100"/>
      <c r="KFG627" s="100"/>
      <c r="KFH627" s="100"/>
      <c r="KFI627" s="100"/>
      <c r="KFJ627" s="100"/>
      <c r="KFK627" s="100"/>
      <c r="KFL627" s="100"/>
      <c r="KFM627" s="100"/>
      <c r="KFN627" s="100"/>
      <c r="KFO627" s="100"/>
      <c r="KFP627" s="100"/>
      <c r="KFQ627" s="100"/>
      <c r="KFR627" s="100"/>
      <c r="KFS627" s="100"/>
      <c r="KFT627" s="100"/>
      <c r="KFU627" s="100"/>
      <c r="KFV627" s="100"/>
      <c r="KFW627" s="100"/>
      <c r="KFX627" s="100"/>
      <c r="KFY627" s="100"/>
      <c r="KFZ627" s="100"/>
      <c r="KGA627" s="100"/>
      <c r="KGB627" s="100"/>
      <c r="KGC627" s="100"/>
      <c r="KGD627" s="100"/>
      <c r="KGE627" s="100"/>
      <c r="KGF627" s="100"/>
      <c r="KGG627" s="100"/>
      <c r="KGH627" s="100"/>
      <c r="KGI627" s="100"/>
      <c r="KGJ627" s="100"/>
      <c r="KGK627" s="100"/>
      <c r="KGL627" s="100"/>
      <c r="KGM627" s="100"/>
      <c r="KGN627" s="100"/>
      <c r="KGO627" s="100"/>
      <c r="KGP627" s="100"/>
      <c r="KGQ627" s="100"/>
      <c r="KGR627" s="100"/>
      <c r="KGS627" s="100"/>
      <c r="KGT627" s="100"/>
      <c r="KGU627" s="100"/>
      <c r="KGV627" s="100"/>
      <c r="KGW627" s="100"/>
      <c r="KGX627" s="100"/>
      <c r="KGY627" s="100"/>
      <c r="KGZ627" s="100"/>
      <c r="KHA627" s="100"/>
      <c r="KHB627" s="100"/>
      <c r="KHC627" s="100"/>
      <c r="KHD627" s="100"/>
      <c r="KHE627" s="100"/>
      <c r="KHF627" s="100"/>
      <c r="KHG627" s="100"/>
      <c r="KHH627" s="100"/>
      <c r="KHI627" s="100"/>
      <c r="KHJ627" s="100"/>
      <c r="KHK627" s="100"/>
      <c r="KHL627" s="100"/>
      <c r="KHM627" s="100"/>
      <c r="KHN627" s="100"/>
      <c r="KHO627" s="100"/>
      <c r="KHP627" s="100"/>
      <c r="KHQ627" s="100"/>
      <c r="KHR627" s="100"/>
      <c r="KHS627" s="100"/>
      <c r="KHT627" s="100"/>
      <c r="KHU627" s="100"/>
      <c r="KHV627" s="100"/>
      <c r="KHW627" s="100"/>
      <c r="KHX627" s="100"/>
      <c r="KHY627" s="100"/>
      <c r="KHZ627" s="100"/>
      <c r="KIA627" s="100"/>
      <c r="KIB627" s="100"/>
      <c r="KIC627" s="100"/>
      <c r="KID627" s="100"/>
      <c r="KIE627" s="100"/>
      <c r="KIF627" s="100"/>
      <c r="KIG627" s="100"/>
      <c r="KIH627" s="100"/>
      <c r="KII627" s="100"/>
      <c r="KIJ627" s="100"/>
      <c r="KIK627" s="100"/>
      <c r="KIL627" s="100"/>
      <c r="KIM627" s="100"/>
      <c r="KIN627" s="100"/>
      <c r="KIO627" s="100"/>
      <c r="KIP627" s="100"/>
      <c r="KIQ627" s="100"/>
      <c r="KIR627" s="100"/>
      <c r="KIS627" s="100"/>
      <c r="KIT627" s="100"/>
      <c r="KIU627" s="100"/>
      <c r="KIV627" s="100"/>
      <c r="KIW627" s="100"/>
      <c r="KIX627" s="100"/>
      <c r="KIY627" s="100"/>
      <c r="KIZ627" s="100"/>
      <c r="KJA627" s="100"/>
      <c r="KJB627" s="100"/>
      <c r="KJC627" s="100"/>
      <c r="KJD627" s="100"/>
      <c r="KJE627" s="100"/>
      <c r="KJF627" s="100"/>
      <c r="KJG627" s="100"/>
      <c r="KJH627" s="100"/>
      <c r="KJI627" s="100"/>
      <c r="KJJ627" s="100"/>
      <c r="KJK627" s="100"/>
      <c r="KJL627" s="100"/>
      <c r="KJM627" s="100"/>
      <c r="KJN627" s="100"/>
      <c r="KJO627" s="100"/>
      <c r="KJP627" s="100"/>
      <c r="KJQ627" s="100"/>
      <c r="KJR627" s="100"/>
      <c r="KJS627" s="100"/>
      <c r="KJT627" s="100"/>
      <c r="KJU627" s="100"/>
      <c r="KJV627" s="100"/>
      <c r="KJW627" s="100"/>
      <c r="KJX627" s="100"/>
      <c r="KJY627" s="100"/>
      <c r="KJZ627" s="100"/>
      <c r="KKA627" s="100"/>
      <c r="KKB627" s="100"/>
      <c r="KKC627" s="100"/>
      <c r="KKD627" s="100"/>
      <c r="KKE627" s="100"/>
      <c r="KKF627" s="100"/>
      <c r="KKG627" s="100"/>
      <c r="KKH627" s="100"/>
      <c r="KKI627" s="100"/>
      <c r="KKJ627" s="100"/>
      <c r="KKK627" s="100"/>
      <c r="KKL627" s="100"/>
      <c r="KKM627" s="100"/>
      <c r="KKN627" s="100"/>
      <c r="KKO627" s="100"/>
      <c r="KKP627" s="100"/>
      <c r="KKQ627" s="100"/>
      <c r="KKR627" s="100"/>
      <c r="KKS627" s="100"/>
      <c r="KKT627" s="100"/>
      <c r="KKU627" s="100"/>
      <c r="KKV627" s="100"/>
      <c r="KKW627" s="100"/>
      <c r="KKX627" s="100"/>
      <c r="KKY627" s="100"/>
      <c r="KKZ627" s="100"/>
      <c r="KLA627" s="100"/>
      <c r="KLB627" s="100"/>
      <c r="KLC627" s="100"/>
      <c r="KLD627" s="100"/>
      <c r="KLE627" s="100"/>
      <c r="KLF627" s="100"/>
      <c r="KLG627" s="100"/>
      <c r="KLH627" s="100"/>
      <c r="KLI627" s="100"/>
      <c r="KLJ627" s="100"/>
      <c r="KLK627" s="100"/>
      <c r="KLL627" s="100"/>
      <c r="KLM627" s="100"/>
      <c r="KLN627" s="100"/>
      <c r="KLO627" s="100"/>
      <c r="KLP627" s="100"/>
      <c r="KLQ627" s="100"/>
      <c r="KLR627" s="100"/>
      <c r="KLS627" s="100"/>
      <c r="KLT627" s="100"/>
      <c r="KLU627" s="100"/>
      <c r="KLV627" s="100"/>
      <c r="KLW627" s="100"/>
      <c r="KLX627" s="100"/>
      <c r="KLY627" s="100"/>
      <c r="KLZ627" s="100"/>
      <c r="KMA627" s="100"/>
      <c r="KMB627" s="100"/>
      <c r="KMC627" s="100"/>
      <c r="KMD627" s="100"/>
      <c r="KME627" s="100"/>
      <c r="KMF627" s="100"/>
      <c r="KMG627" s="100"/>
      <c r="KMH627" s="100"/>
      <c r="KMI627" s="100"/>
      <c r="KMJ627" s="100"/>
      <c r="KMK627" s="100"/>
      <c r="KML627" s="100"/>
      <c r="KMM627" s="100"/>
      <c r="KMN627" s="100"/>
      <c r="KMO627" s="100"/>
      <c r="KMP627" s="100"/>
      <c r="KMQ627" s="100"/>
      <c r="KMR627" s="100"/>
      <c r="KMS627" s="100"/>
      <c r="KMT627" s="100"/>
      <c r="KMU627" s="100"/>
      <c r="KMV627" s="100"/>
      <c r="KMW627" s="100"/>
      <c r="KMX627" s="100"/>
      <c r="KMY627" s="100"/>
      <c r="KMZ627" s="100"/>
      <c r="KNA627" s="100"/>
      <c r="KNB627" s="100"/>
      <c r="KNC627" s="100"/>
      <c r="KND627" s="100"/>
      <c r="KNE627" s="100"/>
      <c r="KNF627" s="100"/>
      <c r="KNG627" s="100"/>
      <c r="KNH627" s="100"/>
      <c r="KNI627" s="100"/>
      <c r="KNJ627" s="100"/>
      <c r="KNK627" s="100"/>
      <c r="KNL627" s="100"/>
      <c r="KNM627" s="100"/>
      <c r="KNN627" s="100"/>
      <c r="KNO627" s="100"/>
      <c r="KNP627" s="100"/>
      <c r="KNQ627" s="100"/>
      <c r="KNR627" s="100"/>
      <c r="KNS627" s="100"/>
      <c r="KNT627" s="100"/>
      <c r="KNU627" s="100"/>
      <c r="KNV627" s="100"/>
      <c r="KNW627" s="100"/>
      <c r="KNX627" s="100"/>
      <c r="KNY627" s="100"/>
      <c r="KNZ627" s="100"/>
      <c r="KOA627" s="100"/>
      <c r="KOB627" s="100"/>
      <c r="KOC627" s="100"/>
      <c r="KOD627" s="100"/>
      <c r="KOE627" s="100"/>
      <c r="KOF627" s="100"/>
      <c r="KOG627" s="100"/>
      <c r="KOH627" s="100"/>
      <c r="KOI627" s="100"/>
      <c r="KOJ627" s="100"/>
      <c r="KOK627" s="100"/>
      <c r="KOL627" s="100"/>
      <c r="KOM627" s="100"/>
      <c r="KON627" s="100"/>
      <c r="KOO627" s="100"/>
      <c r="KOP627" s="100"/>
      <c r="KOQ627" s="100"/>
      <c r="KOR627" s="100"/>
      <c r="KOS627" s="100"/>
      <c r="KOT627" s="100"/>
      <c r="KOU627" s="100"/>
      <c r="KOV627" s="100"/>
      <c r="KOW627" s="100"/>
      <c r="KOX627" s="100"/>
      <c r="KOY627" s="100"/>
      <c r="KOZ627" s="100"/>
      <c r="KPA627" s="100"/>
      <c r="KPB627" s="100"/>
      <c r="KPC627" s="100"/>
      <c r="KPD627" s="100"/>
      <c r="KPE627" s="100"/>
      <c r="KPF627" s="100"/>
      <c r="KPG627" s="100"/>
      <c r="KPH627" s="100"/>
      <c r="KPI627" s="100"/>
      <c r="KPJ627" s="100"/>
      <c r="KPK627" s="100"/>
      <c r="KPL627" s="100"/>
      <c r="KPM627" s="100"/>
      <c r="KPN627" s="100"/>
      <c r="KPO627" s="100"/>
      <c r="KPP627" s="100"/>
      <c r="KPQ627" s="100"/>
      <c r="KPR627" s="100"/>
      <c r="KPS627" s="100"/>
      <c r="KPT627" s="100"/>
      <c r="KPU627" s="100"/>
      <c r="KPV627" s="100"/>
      <c r="KPW627" s="100"/>
      <c r="KPX627" s="100"/>
      <c r="KPY627" s="100"/>
      <c r="KPZ627" s="100"/>
      <c r="KQA627" s="100"/>
      <c r="KQB627" s="100"/>
      <c r="KQC627" s="100"/>
      <c r="KQD627" s="100"/>
      <c r="KQE627" s="100"/>
      <c r="KQF627" s="100"/>
      <c r="KQG627" s="100"/>
      <c r="KQH627" s="100"/>
      <c r="KQI627" s="100"/>
      <c r="KQJ627" s="100"/>
      <c r="KQK627" s="100"/>
      <c r="KQL627" s="100"/>
      <c r="KQM627" s="100"/>
      <c r="KQN627" s="100"/>
      <c r="KQO627" s="100"/>
      <c r="KQP627" s="100"/>
      <c r="KQQ627" s="100"/>
      <c r="KQR627" s="100"/>
      <c r="KQS627" s="100"/>
      <c r="KQT627" s="100"/>
      <c r="KQU627" s="100"/>
      <c r="KQV627" s="100"/>
      <c r="KQW627" s="100"/>
      <c r="KQX627" s="100"/>
      <c r="KQY627" s="100"/>
      <c r="KQZ627" s="100"/>
      <c r="KRA627" s="100"/>
      <c r="KRB627" s="100"/>
      <c r="KRC627" s="100"/>
      <c r="KRD627" s="100"/>
      <c r="KRE627" s="100"/>
      <c r="KRF627" s="100"/>
      <c r="KRG627" s="100"/>
      <c r="KRH627" s="100"/>
      <c r="KRI627" s="100"/>
      <c r="KRJ627" s="100"/>
      <c r="KRK627" s="100"/>
      <c r="KRL627" s="100"/>
      <c r="KRM627" s="100"/>
      <c r="KRN627" s="100"/>
      <c r="KRO627" s="100"/>
      <c r="KRP627" s="100"/>
      <c r="KRQ627" s="100"/>
      <c r="KRR627" s="100"/>
      <c r="KRS627" s="100"/>
      <c r="KRT627" s="100"/>
      <c r="KRU627" s="100"/>
      <c r="KRV627" s="100"/>
      <c r="KRW627" s="100"/>
      <c r="KRX627" s="100"/>
      <c r="KRY627" s="100"/>
      <c r="KRZ627" s="100"/>
      <c r="KSA627" s="100"/>
      <c r="KSB627" s="100"/>
      <c r="KSC627" s="100"/>
      <c r="KSD627" s="100"/>
      <c r="KSE627" s="100"/>
      <c r="KSF627" s="100"/>
      <c r="KSG627" s="100"/>
      <c r="KSH627" s="100"/>
      <c r="KSI627" s="100"/>
      <c r="KSJ627" s="100"/>
      <c r="KSK627" s="100"/>
      <c r="KSL627" s="100"/>
      <c r="KSM627" s="100"/>
      <c r="KSN627" s="100"/>
      <c r="KSO627" s="100"/>
      <c r="KSP627" s="100"/>
      <c r="KSQ627" s="100"/>
      <c r="KSR627" s="100"/>
      <c r="KSS627" s="100"/>
      <c r="KST627" s="100"/>
      <c r="KSU627" s="100"/>
      <c r="KSV627" s="100"/>
      <c r="KSW627" s="100"/>
      <c r="KSX627" s="100"/>
      <c r="KSY627" s="100"/>
      <c r="KSZ627" s="100"/>
      <c r="KTA627" s="100"/>
      <c r="KTB627" s="100"/>
      <c r="KTC627" s="100"/>
      <c r="KTD627" s="100"/>
      <c r="KTE627" s="100"/>
      <c r="KTF627" s="100"/>
      <c r="KTG627" s="100"/>
      <c r="KTH627" s="100"/>
      <c r="KTI627" s="100"/>
      <c r="KTJ627" s="100"/>
      <c r="KTK627" s="100"/>
      <c r="KTL627" s="100"/>
      <c r="KTM627" s="100"/>
      <c r="KTN627" s="100"/>
      <c r="KTO627" s="100"/>
      <c r="KTP627" s="100"/>
      <c r="KTQ627" s="100"/>
      <c r="KTR627" s="100"/>
      <c r="KTS627" s="100"/>
      <c r="KTT627" s="100"/>
      <c r="KTU627" s="100"/>
      <c r="KTV627" s="100"/>
      <c r="KTW627" s="100"/>
      <c r="KTX627" s="100"/>
      <c r="KTY627" s="100"/>
      <c r="KTZ627" s="100"/>
      <c r="KUA627" s="100"/>
      <c r="KUB627" s="100"/>
      <c r="KUC627" s="100"/>
      <c r="KUD627" s="100"/>
      <c r="KUE627" s="100"/>
      <c r="KUF627" s="100"/>
      <c r="KUG627" s="100"/>
      <c r="KUH627" s="100"/>
      <c r="KUI627" s="100"/>
      <c r="KUJ627" s="100"/>
      <c r="KUK627" s="100"/>
      <c r="KUL627" s="100"/>
      <c r="KUM627" s="100"/>
      <c r="KUN627" s="100"/>
      <c r="KUO627" s="100"/>
      <c r="KUP627" s="100"/>
      <c r="KUQ627" s="100"/>
      <c r="KUR627" s="100"/>
      <c r="KUS627" s="100"/>
      <c r="KUT627" s="100"/>
      <c r="KUU627" s="100"/>
      <c r="KUV627" s="100"/>
      <c r="KUW627" s="100"/>
      <c r="KUX627" s="100"/>
      <c r="KUY627" s="100"/>
      <c r="KUZ627" s="100"/>
      <c r="KVA627" s="100"/>
      <c r="KVB627" s="100"/>
      <c r="KVC627" s="100"/>
      <c r="KVD627" s="100"/>
      <c r="KVE627" s="100"/>
      <c r="KVF627" s="100"/>
      <c r="KVG627" s="100"/>
      <c r="KVH627" s="100"/>
      <c r="KVI627" s="100"/>
      <c r="KVJ627" s="100"/>
      <c r="KVK627" s="100"/>
      <c r="KVL627" s="100"/>
      <c r="KVM627" s="100"/>
      <c r="KVN627" s="100"/>
      <c r="KVO627" s="100"/>
      <c r="KVP627" s="100"/>
      <c r="KVQ627" s="100"/>
      <c r="KVR627" s="100"/>
      <c r="KVS627" s="100"/>
      <c r="KVT627" s="100"/>
      <c r="KVU627" s="100"/>
      <c r="KVV627" s="100"/>
      <c r="KVW627" s="100"/>
      <c r="KVX627" s="100"/>
      <c r="KVY627" s="100"/>
      <c r="KVZ627" s="100"/>
      <c r="KWA627" s="100"/>
      <c r="KWB627" s="100"/>
      <c r="KWC627" s="100"/>
      <c r="KWD627" s="100"/>
      <c r="KWE627" s="100"/>
      <c r="KWF627" s="100"/>
      <c r="KWG627" s="100"/>
      <c r="KWH627" s="100"/>
      <c r="KWI627" s="100"/>
      <c r="KWJ627" s="100"/>
      <c r="KWK627" s="100"/>
      <c r="KWL627" s="100"/>
      <c r="KWM627" s="100"/>
      <c r="KWN627" s="100"/>
      <c r="KWO627" s="100"/>
      <c r="KWP627" s="100"/>
      <c r="KWQ627" s="100"/>
      <c r="KWR627" s="100"/>
      <c r="KWS627" s="100"/>
      <c r="KWT627" s="100"/>
      <c r="KWU627" s="100"/>
      <c r="KWV627" s="100"/>
      <c r="KWW627" s="100"/>
      <c r="KWX627" s="100"/>
      <c r="KWY627" s="100"/>
      <c r="KWZ627" s="100"/>
      <c r="KXA627" s="100"/>
      <c r="KXB627" s="100"/>
      <c r="KXC627" s="100"/>
      <c r="KXD627" s="100"/>
      <c r="KXE627" s="100"/>
      <c r="KXF627" s="100"/>
      <c r="KXG627" s="100"/>
      <c r="KXH627" s="100"/>
      <c r="KXI627" s="100"/>
      <c r="KXJ627" s="100"/>
      <c r="KXK627" s="100"/>
      <c r="KXL627" s="100"/>
      <c r="KXM627" s="100"/>
      <c r="KXN627" s="100"/>
      <c r="KXO627" s="100"/>
      <c r="KXP627" s="100"/>
      <c r="KXQ627" s="100"/>
      <c r="KXR627" s="100"/>
      <c r="KXS627" s="100"/>
      <c r="KXT627" s="100"/>
      <c r="KXU627" s="100"/>
      <c r="KXV627" s="100"/>
      <c r="KXW627" s="100"/>
      <c r="KXX627" s="100"/>
      <c r="KXY627" s="100"/>
      <c r="KXZ627" s="100"/>
      <c r="KYA627" s="100"/>
      <c r="KYB627" s="100"/>
      <c r="KYC627" s="100"/>
      <c r="KYD627" s="100"/>
      <c r="KYE627" s="100"/>
      <c r="KYF627" s="100"/>
      <c r="KYG627" s="100"/>
      <c r="KYH627" s="100"/>
      <c r="KYI627" s="100"/>
      <c r="KYJ627" s="100"/>
      <c r="KYK627" s="100"/>
      <c r="KYL627" s="100"/>
      <c r="KYM627" s="100"/>
      <c r="KYN627" s="100"/>
      <c r="KYO627" s="100"/>
      <c r="KYP627" s="100"/>
      <c r="KYQ627" s="100"/>
      <c r="KYR627" s="100"/>
      <c r="KYS627" s="100"/>
      <c r="KYT627" s="100"/>
      <c r="KYU627" s="100"/>
      <c r="KYV627" s="100"/>
      <c r="KYW627" s="100"/>
      <c r="KYX627" s="100"/>
      <c r="KYY627" s="100"/>
      <c r="KYZ627" s="100"/>
      <c r="KZA627" s="100"/>
      <c r="KZB627" s="100"/>
      <c r="KZC627" s="100"/>
      <c r="KZD627" s="100"/>
      <c r="KZE627" s="100"/>
      <c r="KZF627" s="100"/>
      <c r="KZG627" s="100"/>
      <c r="KZH627" s="100"/>
      <c r="KZI627" s="100"/>
      <c r="KZJ627" s="100"/>
      <c r="KZK627" s="100"/>
      <c r="KZL627" s="100"/>
      <c r="KZM627" s="100"/>
      <c r="KZN627" s="100"/>
      <c r="KZO627" s="100"/>
      <c r="KZP627" s="100"/>
      <c r="KZQ627" s="100"/>
      <c r="KZR627" s="100"/>
      <c r="KZS627" s="100"/>
      <c r="KZT627" s="100"/>
      <c r="KZU627" s="100"/>
      <c r="KZV627" s="100"/>
      <c r="KZW627" s="100"/>
      <c r="KZX627" s="100"/>
      <c r="KZY627" s="100"/>
      <c r="KZZ627" s="100"/>
      <c r="LAA627" s="100"/>
      <c r="LAB627" s="100"/>
      <c r="LAC627" s="100"/>
      <c r="LAD627" s="100"/>
      <c r="LAE627" s="100"/>
      <c r="LAF627" s="100"/>
      <c r="LAG627" s="100"/>
      <c r="LAH627" s="100"/>
      <c r="LAI627" s="100"/>
      <c r="LAJ627" s="100"/>
      <c r="LAK627" s="100"/>
      <c r="LAL627" s="100"/>
      <c r="LAM627" s="100"/>
      <c r="LAN627" s="100"/>
      <c r="LAO627" s="100"/>
      <c r="LAP627" s="100"/>
      <c r="LAQ627" s="100"/>
      <c r="LAR627" s="100"/>
      <c r="LAS627" s="100"/>
      <c r="LAT627" s="100"/>
      <c r="LAU627" s="100"/>
      <c r="LAV627" s="100"/>
      <c r="LAW627" s="100"/>
      <c r="LAX627" s="100"/>
      <c r="LAY627" s="100"/>
      <c r="LAZ627" s="100"/>
      <c r="LBA627" s="100"/>
      <c r="LBB627" s="100"/>
      <c r="LBC627" s="100"/>
      <c r="LBD627" s="100"/>
      <c r="LBE627" s="100"/>
      <c r="LBF627" s="100"/>
      <c r="LBG627" s="100"/>
      <c r="LBH627" s="100"/>
      <c r="LBI627" s="100"/>
      <c r="LBJ627" s="100"/>
      <c r="LBK627" s="100"/>
      <c r="LBL627" s="100"/>
      <c r="LBM627" s="100"/>
      <c r="LBN627" s="100"/>
      <c r="LBO627" s="100"/>
      <c r="LBP627" s="100"/>
      <c r="LBQ627" s="100"/>
      <c r="LBR627" s="100"/>
      <c r="LBS627" s="100"/>
      <c r="LBT627" s="100"/>
      <c r="LBU627" s="100"/>
      <c r="LBV627" s="100"/>
      <c r="LBW627" s="100"/>
      <c r="LBX627" s="100"/>
      <c r="LBY627" s="100"/>
      <c r="LBZ627" s="100"/>
      <c r="LCA627" s="100"/>
      <c r="LCB627" s="100"/>
      <c r="LCC627" s="100"/>
      <c r="LCD627" s="100"/>
      <c r="LCE627" s="100"/>
      <c r="LCF627" s="100"/>
      <c r="LCG627" s="100"/>
      <c r="LCH627" s="100"/>
      <c r="LCI627" s="100"/>
      <c r="LCJ627" s="100"/>
      <c r="LCK627" s="100"/>
      <c r="LCL627" s="100"/>
      <c r="LCM627" s="100"/>
      <c r="LCN627" s="100"/>
      <c r="LCO627" s="100"/>
      <c r="LCP627" s="100"/>
      <c r="LCQ627" s="100"/>
      <c r="LCR627" s="100"/>
      <c r="LCS627" s="100"/>
      <c r="LCT627" s="100"/>
      <c r="LCU627" s="100"/>
      <c r="LCV627" s="100"/>
      <c r="LCW627" s="100"/>
      <c r="LCX627" s="100"/>
      <c r="LCY627" s="100"/>
      <c r="LCZ627" s="100"/>
      <c r="LDA627" s="100"/>
      <c r="LDB627" s="100"/>
      <c r="LDC627" s="100"/>
      <c r="LDD627" s="100"/>
      <c r="LDE627" s="100"/>
      <c r="LDF627" s="100"/>
      <c r="LDG627" s="100"/>
      <c r="LDH627" s="100"/>
      <c r="LDI627" s="100"/>
      <c r="LDJ627" s="100"/>
      <c r="LDK627" s="100"/>
      <c r="LDL627" s="100"/>
      <c r="LDM627" s="100"/>
      <c r="LDN627" s="100"/>
      <c r="LDO627" s="100"/>
      <c r="LDP627" s="100"/>
      <c r="LDQ627" s="100"/>
      <c r="LDR627" s="100"/>
      <c r="LDS627" s="100"/>
      <c r="LDT627" s="100"/>
      <c r="LDU627" s="100"/>
      <c r="LDV627" s="100"/>
      <c r="LDW627" s="100"/>
      <c r="LDX627" s="100"/>
      <c r="LDY627" s="100"/>
      <c r="LDZ627" s="100"/>
      <c r="LEA627" s="100"/>
      <c r="LEB627" s="100"/>
      <c r="LEC627" s="100"/>
      <c r="LED627" s="100"/>
      <c r="LEE627" s="100"/>
      <c r="LEF627" s="100"/>
      <c r="LEG627" s="100"/>
      <c r="LEH627" s="100"/>
      <c r="LEI627" s="100"/>
      <c r="LEJ627" s="100"/>
      <c r="LEK627" s="100"/>
      <c r="LEL627" s="100"/>
      <c r="LEM627" s="100"/>
      <c r="LEN627" s="100"/>
      <c r="LEO627" s="100"/>
      <c r="LEP627" s="100"/>
      <c r="LEQ627" s="100"/>
      <c r="LER627" s="100"/>
      <c r="LES627" s="100"/>
      <c r="LET627" s="100"/>
      <c r="LEU627" s="100"/>
      <c r="LEV627" s="100"/>
      <c r="LEW627" s="100"/>
      <c r="LEX627" s="100"/>
      <c r="LEY627" s="100"/>
      <c r="LEZ627" s="100"/>
      <c r="LFA627" s="100"/>
      <c r="LFB627" s="100"/>
      <c r="LFC627" s="100"/>
      <c r="LFD627" s="100"/>
      <c r="LFE627" s="100"/>
      <c r="LFF627" s="100"/>
      <c r="LFG627" s="100"/>
      <c r="LFH627" s="100"/>
      <c r="LFI627" s="100"/>
      <c r="LFJ627" s="100"/>
      <c r="LFK627" s="100"/>
      <c r="LFL627" s="100"/>
      <c r="LFM627" s="100"/>
      <c r="LFN627" s="100"/>
      <c r="LFO627" s="100"/>
      <c r="LFP627" s="100"/>
      <c r="LFQ627" s="100"/>
      <c r="LFR627" s="100"/>
      <c r="LFS627" s="100"/>
      <c r="LFT627" s="100"/>
      <c r="LFU627" s="100"/>
      <c r="LFV627" s="100"/>
      <c r="LFW627" s="100"/>
      <c r="LFX627" s="100"/>
      <c r="LFY627" s="100"/>
      <c r="LFZ627" s="100"/>
      <c r="LGA627" s="100"/>
      <c r="LGB627" s="100"/>
      <c r="LGC627" s="100"/>
      <c r="LGD627" s="100"/>
      <c r="LGE627" s="100"/>
      <c r="LGF627" s="100"/>
      <c r="LGG627" s="100"/>
      <c r="LGH627" s="100"/>
      <c r="LGI627" s="100"/>
      <c r="LGJ627" s="100"/>
      <c r="LGK627" s="100"/>
      <c r="LGL627" s="100"/>
      <c r="LGM627" s="100"/>
      <c r="LGN627" s="100"/>
      <c r="LGO627" s="100"/>
      <c r="LGP627" s="100"/>
      <c r="LGQ627" s="100"/>
      <c r="LGR627" s="100"/>
      <c r="LGS627" s="100"/>
      <c r="LGT627" s="100"/>
      <c r="LGU627" s="100"/>
      <c r="LGV627" s="100"/>
      <c r="LGW627" s="100"/>
      <c r="LGX627" s="100"/>
      <c r="LGY627" s="100"/>
      <c r="LGZ627" s="100"/>
      <c r="LHA627" s="100"/>
      <c r="LHB627" s="100"/>
      <c r="LHC627" s="100"/>
      <c r="LHD627" s="100"/>
      <c r="LHE627" s="100"/>
      <c r="LHF627" s="100"/>
      <c r="LHG627" s="100"/>
      <c r="LHH627" s="100"/>
      <c r="LHI627" s="100"/>
      <c r="LHJ627" s="100"/>
      <c r="LHK627" s="100"/>
      <c r="LHL627" s="100"/>
      <c r="LHM627" s="100"/>
      <c r="LHN627" s="100"/>
      <c r="LHO627" s="100"/>
      <c r="LHP627" s="100"/>
      <c r="LHQ627" s="100"/>
      <c r="LHR627" s="100"/>
      <c r="LHS627" s="100"/>
      <c r="LHT627" s="100"/>
      <c r="LHU627" s="100"/>
      <c r="LHV627" s="100"/>
      <c r="LHW627" s="100"/>
      <c r="LHX627" s="100"/>
      <c r="LHY627" s="100"/>
      <c r="LHZ627" s="100"/>
      <c r="LIA627" s="100"/>
      <c r="LIB627" s="100"/>
      <c r="LIC627" s="100"/>
      <c r="LID627" s="100"/>
      <c r="LIE627" s="100"/>
      <c r="LIF627" s="100"/>
      <c r="LIG627" s="100"/>
      <c r="LIH627" s="100"/>
      <c r="LII627" s="100"/>
      <c r="LIJ627" s="100"/>
      <c r="LIK627" s="100"/>
      <c r="LIL627" s="100"/>
      <c r="LIM627" s="100"/>
      <c r="LIN627" s="100"/>
      <c r="LIO627" s="100"/>
      <c r="LIP627" s="100"/>
      <c r="LIQ627" s="100"/>
      <c r="LIR627" s="100"/>
      <c r="LIS627" s="100"/>
      <c r="LIT627" s="100"/>
      <c r="LIU627" s="100"/>
      <c r="LIV627" s="100"/>
      <c r="LIW627" s="100"/>
      <c r="LIX627" s="100"/>
      <c r="LIY627" s="100"/>
      <c r="LIZ627" s="100"/>
      <c r="LJA627" s="100"/>
      <c r="LJB627" s="100"/>
      <c r="LJC627" s="100"/>
      <c r="LJD627" s="100"/>
      <c r="LJE627" s="100"/>
      <c r="LJF627" s="100"/>
      <c r="LJG627" s="100"/>
      <c r="LJH627" s="100"/>
      <c r="LJI627" s="100"/>
      <c r="LJJ627" s="100"/>
      <c r="LJK627" s="100"/>
      <c r="LJL627" s="100"/>
      <c r="LJM627" s="100"/>
      <c r="LJN627" s="100"/>
      <c r="LJO627" s="100"/>
      <c r="LJP627" s="100"/>
      <c r="LJQ627" s="100"/>
      <c r="LJR627" s="100"/>
      <c r="LJS627" s="100"/>
      <c r="LJT627" s="100"/>
      <c r="LJU627" s="100"/>
      <c r="LJV627" s="100"/>
      <c r="LJW627" s="100"/>
      <c r="LJX627" s="100"/>
      <c r="LJY627" s="100"/>
      <c r="LJZ627" s="100"/>
      <c r="LKA627" s="100"/>
      <c r="LKB627" s="100"/>
      <c r="LKC627" s="100"/>
      <c r="LKD627" s="100"/>
      <c r="LKE627" s="100"/>
      <c r="LKF627" s="100"/>
      <c r="LKG627" s="100"/>
      <c r="LKH627" s="100"/>
      <c r="LKI627" s="100"/>
      <c r="LKJ627" s="100"/>
      <c r="LKK627" s="100"/>
      <c r="LKL627" s="100"/>
      <c r="LKM627" s="100"/>
      <c r="LKN627" s="100"/>
      <c r="LKO627" s="100"/>
      <c r="LKP627" s="100"/>
      <c r="LKQ627" s="100"/>
      <c r="LKR627" s="100"/>
      <c r="LKS627" s="100"/>
      <c r="LKT627" s="100"/>
      <c r="LKU627" s="100"/>
      <c r="LKV627" s="100"/>
      <c r="LKW627" s="100"/>
      <c r="LKX627" s="100"/>
      <c r="LKY627" s="100"/>
      <c r="LKZ627" s="100"/>
      <c r="LLA627" s="100"/>
      <c r="LLB627" s="100"/>
      <c r="LLC627" s="100"/>
      <c r="LLD627" s="100"/>
      <c r="LLE627" s="100"/>
      <c r="LLF627" s="100"/>
      <c r="LLG627" s="100"/>
      <c r="LLH627" s="100"/>
      <c r="LLI627" s="100"/>
      <c r="LLJ627" s="100"/>
      <c r="LLK627" s="100"/>
      <c r="LLL627" s="100"/>
      <c r="LLM627" s="100"/>
      <c r="LLN627" s="100"/>
      <c r="LLO627" s="100"/>
      <c r="LLP627" s="100"/>
      <c r="LLQ627" s="100"/>
      <c r="LLR627" s="100"/>
      <c r="LLS627" s="100"/>
      <c r="LLT627" s="100"/>
      <c r="LLU627" s="100"/>
      <c r="LLV627" s="100"/>
      <c r="LLW627" s="100"/>
      <c r="LLX627" s="100"/>
      <c r="LLY627" s="100"/>
      <c r="LLZ627" s="100"/>
      <c r="LMA627" s="100"/>
      <c r="LMB627" s="100"/>
      <c r="LMC627" s="100"/>
      <c r="LMD627" s="100"/>
      <c r="LME627" s="100"/>
      <c r="LMF627" s="100"/>
      <c r="LMG627" s="100"/>
      <c r="LMH627" s="100"/>
      <c r="LMI627" s="100"/>
      <c r="LMJ627" s="100"/>
      <c r="LMK627" s="100"/>
      <c r="LML627" s="100"/>
      <c r="LMM627" s="100"/>
      <c r="LMN627" s="100"/>
      <c r="LMO627" s="100"/>
      <c r="LMP627" s="100"/>
      <c r="LMQ627" s="100"/>
      <c r="LMR627" s="100"/>
      <c r="LMS627" s="100"/>
      <c r="LMT627" s="100"/>
      <c r="LMU627" s="100"/>
      <c r="LMV627" s="100"/>
      <c r="LMW627" s="100"/>
      <c r="LMX627" s="100"/>
      <c r="LMY627" s="100"/>
      <c r="LMZ627" s="100"/>
      <c r="LNA627" s="100"/>
      <c r="LNB627" s="100"/>
      <c r="LNC627" s="100"/>
      <c r="LND627" s="100"/>
      <c r="LNE627" s="100"/>
      <c r="LNF627" s="100"/>
      <c r="LNG627" s="100"/>
      <c r="LNH627" s="100"/>
      <c r="LNI627" s="100"/>
      <c r="LNJ627" s="100"/>
      <c r="LNK627" s="100"/>
      <c r="LNL627" s="100"/>
      <c r="LNM627" s="100"/>
      <c r="LNN627" s="100"/>
      <c r="LNO627" s="100"/>
      <c r="LNP627" s="100"/>
      <c r="LNQ627" s="100"/>
      <c r="LNR627" s="100"/>
      <c r="LNS627" s="100"/>
      <c r="LNT627" s="100"/>
      <c r="LNU627" s="100"/>
      <c r="LNV627" s="100"/>
      <c r="LNW627" s="100"/>
      <c r="LNX627" s="100"/>
      <c r="LNY627" s="100"/>
      <c r="LNZ627" s="100"/>
      <c r="LOA627" s="100"/>
      <c r="LOB627" s="100"/>
      <c r="LOC627" s="100"/>
      <c r="LOD627" s="100"/>
      <c r="LOE627" s="100"/>
      <c r="LOF627" s="100"/>
      <c r="LOG627" s="100"/>
      <c r="LOH627" s="100"/>
      <c r="LOI627" s="100"/>
      <c r="LOJ627" s="100"/>
      <c r="LOK627" s="100"/>
      <c r="LOL627" s="100"/>
      <c r="LOM627" s="100"/>
      <c r="LON627" s="100"/>
      <c r="LOO627" s="100"/>
      <c r="LOP627" s="100"/>
      <c r="LOQ627" s="100"/>
      <c r="LOR627" s="100"/>
      <c r="LOS627" s="100"/>
      <c r="LOT627" s="100"/>
      <c r="LOU627" s="100"/>
      <c r="LOV627" s="100"/>
      <c r="LOW627" s="100"/>
      <c r="LOX627" s="100"/>
      <c r="LOY627" s="100"/>
      <c r="LOZ627" s="100"/>
      <c r="LPA627" s="100"/>
      <c r="LPB627" s="100"/>
      <c r="LPC627" s="100"/>
      <c r="LPD627" s="100"/>
      <c r="LPE627" s="100"/>
      <c r="LPF627" s="100"/>
      <c r="LPG627" s="100"/>
      <c r="LPH627" s="100"/>
      <c r="LPI627" s="100"/>
      <c r="LPJ627" s="100"/>
      <c r="LPK627" s="100"/>
      <c r="LPL627" s="100"/>
      <c r="LPM627" s="100"/>
      <c r="LPN627" s="100"/>
      <c r="LPO627" s="100"/>
      <c r="LPP627" s="100"/>
      <c r="LPQ627" s="100"/>
      <c r="LPR627" s="100"/>
      <c r="LPS627" s="100"/>
      <c r="LPT627" s="100"/>
      <c r="LPU627" s="100"/>
      <c r="LPV627" s="100"/>
      <c r="LPW627" s="100"/>
      <c r="LPX627" s="100"/>
      <c r="LPY627" s="100"/>
      <c r="LPZ627" s="100"/>
      <c r="LQA627" s="100"/>
      <c r="LQB627" s="100"/>
      <c r="LQC627" s="100"/>
      <c r="LQD627" s="100"/>
      <c r="LQE627" s="100"/>
      <c r="LQF627" s="100"/>
      <c r="LQG627" s="100"/>
      <c r="LQH627" s="100"/>
      <c r="LQI627" s="100"/>
      <c r="LQJ627" s="100"/>
      <c r="LQK627" s="100"/>
      <c r="LQL627" s="100"/>
      <c r="LQM627" s="100"/>
      <c r="LQN627" s="100"/>
      <c r="LQO627" s="100"/>
      <c r="LQP627" s="100"/>
      <c r="LQQ627" s="100"/>
      <c r="LQR627" s="100"/>
      <c r="LQS627" s="100"/>
      <c r="LQT627" s="100"/>
      <c r="LQU627" s="100"/>
      <c r="LQV627" s="100"/>
      <c r="LQW627" s="100"/>
      <c r="LQX627" s="100"/>
      <c r="LQY627" s="100"/>
      <c r="LQZ627" s="100"/>
      <c r="LRA627" s="100"/>
      <c r="LRB627" s="100"/>
      <c r="LRC627" s="100"/>
      <c r="LRD627" s="100"/>
      <c r="LRE627" s="100"/>
      <c r="LRF627" s="100"/>
      <c r="LRG627" s="100"/>
      <c r="LRH627" s="100"/>
      <c r="LRI627" s="100"/>
      <c r="LRJ627" s="100"/>
      <c r="LRK627" s="100"/>
      <c r="LRL627" s="100"/>
      <c r="LRM627" s="100"/>
      <c r="LRN627" s="100"/>
      <c r="LRO627" s="100"/>
      <c r="LRP627" s="100"/>
      <c r="LRQ627" s="100"/>
      <c r="LRR627" s="100"/>
      <c r="LRS627" s="100"/>
      <c r="LRT627" s="100"/>
      <c r="LRU627" s="100"/>
      <c r="LRV627" s="100"/>
      <c r="LRW627" s="100"/>
      <c r="LRX627" s="100"/>
      <c r="LRY627" s="100"/>
      <c r="LRZ627" s="100"/>
      <c r="LSA627" s="100"/>
      <c r="LSB627" s="100"/>
      <c r="LSC627" s="100"/>
      <c r="LSD627" s="100"/>
      <c r="LSE627" s="100"/>
      <c r="LSF627" s="100"/>
      <c r="LSG627" s="100"/>
      <c r="LSH627" s="100"/>
      <c r="LSI627" s="100"/>
      <c r="LSJ627" s="100"/>
      <c r="LSK627" s="100"/>
      <c r="LSL627" s="100"/>
      <c r="LSM627" s="100"/>
      <c r="LSN627" s="100"/>
      <c r="LSO627" s="100"/>
      <c r="LSP627" s="100"/>
      <c r="LSQ627" s="100"/>
      <c r="LSR627" s="100"/>
      <c r="LSS627" s="100"/>
      <c r="LST627" s="100"/>
      <c r="LSU627" s="100"/>
      <c r="LSV627" s="100"/>
      <c r="LSW627" s="100"/>
      <c r="LSX627" s="100"/>
      <c r="LSY627" s="100"/>
      <c r="LSZ627" s="100"/>
      <c r="LTA627" s="100"/>
      <c r="LTB627" s="100"/>
      <c r="LTC627" s="100"/>
      <c r="LTD627" s="100"/>
      <c r="LTE627" s="100"/>
      <c r="LTF627" s="100"/>
      <c r="LTG627" s="100"/>
      <c r="LTH627" s="100"/>
      <c r="LTI627" s="100"/>
      <c r="LTJ627" s="100"/>
      <c r="LTK627" s="100"/>
      <c r="LTL627" s="100"/>
      <c r="LTM627" s="100"/>
      <c r="LTN627" s="100"/>
      <c r="LTO627" s="100"/>
      <c r="LTP627" s="100"/>
      <c r="LTQ627" s="100"/>
      <c r="LTR627" s="100"/>
      <c r="LTS627" s="100"/>
      <c r="LTT627" s="100"/>
      <c r="LTU627" s="100"/>
      <c r="LTV627" s="100"/>
      <c r="LTW627" s="100"/>
      <c r="LTX627" s="100"/>
      <c r="LTY627" s="100"/>
      <c r="LTZ627" s="100"/>
      <c r="LUA627" s="100"/>
      <c r="LUB627" s="100"/>
      <c r="LUC627" s="100"/>
      <c r="LUD627" s="100"/>
      <c r="LUE627" s="100"/>
      <c r="LUF627" s="100"/>
      <c r="LUG627" s="100"/>
      <c r="LUH627" s="100"/>
      <c r="LUI627" s="100"/>
      <c r="LUJ627" s="100"/>
      <c r="LUK627" s="100"/>
      <c r="LUL627" s="100"/>
      <c r="LUM627" s="100"/>
      <c r="LUN627" s="100"/>
      <c r="LUO627" s="100"/>
      <c r="LUP627" s="100"/>
      <c r="LUQ627" s="100"/>
      <c r="LUR627" s="100"/>
      <c r="LUS627" s="100"/>
      <c r="LUT627" s="100"/>
      <c r="LUU627" s="100"/>
      <c r="LUV627" s="100"/>
      <c r="LUW627" s="100"/>
      <c r="LUX627" s="100"/>
      <c r="LUY627" s="100"/>
      <c r="LUZ627" s="100"/>
      <c r="LVA627" s="100"/>
      <c r="LVB627" s="100"/>
      <c r="LVC627" s="100"/>
      <c r="LVD627" s="100"/>
      <c r="LVE627" s="100"/>
      <c r="LVF627" s="100"/>
      <c r="LVG627" s="100"/>
      <c r="LVH627" s="100"/>
      <c r="LVI627" s="100"/>
      <c r="LVJ627" s="100"/>
      <c r="LVK627" s="100"/>
      <c r="LVL627" s="100"/>
      <c r="LVM627" s="100"/>
      <c r="LVN627" s="100"/>
      <c r="LVO627" s="100"/>
      <c r="LVP627" s="100"/>
      <c r="LVQ627" s="100"/>
      <c r="LVR627" s="100"/>
      <c r="LVS627" s="100"/>
      <c r="LVT627" s="100"/>
      <c r="LVU627" s="100"/>
      <c r="LVV627" s="100"/>
      <c r="LVW627" s="100"/>
      <c r="LVX627" s="100"/>
      <c r="LVY627" s="100"/>
      <c r="LVZ627" s="100"/>
      <c r="LWA627" s="100"/>
      <c r="LWB627" s="100"/>
      <c r="LWC627" s="100"/>
      <c r="LWD627" s="100"/>
      <c r="LWE627" s="100"/>
      <c r="LWF627" s="100"/>
      <c r="LWG627" s="100"/>
      <c r="LWH627" s="100"/>
      <c r="LWI627" s="100"/>
      <c r="LWJ627" s="100"/>
      <c r="LWK627" s="100"/>
      <c r="LWL627" s="100"/>
      <c r="LWM627" s="100"/>
      <c r="LWN627" s="100"/>
      <c r="LWO627" s="100"/>
      <c r="LWP627" s="100"/>
      <c r="LWQ627" s="100"/>
      <c r="LWR627" s="100"/>
      <c r="LWS627" s="100"/>
      <c r="LWT627" s="100"/>
      <c r="LWU627" s="100"/>
      <c r="LWV627" s="100"/>
      <c r="LWW627" s="100"/>
      <c r="LWX627" s="100"/>
      <c r="LWY627" s="100"/>
      <c r="LWZ627" s="100"/>
      <c r="LXA627" s="100"/>
      <c r="LXB627" s="100"/>
      <c r="LXC627" s="100"/>
      <c r="LXD627" s="100"/>
      <c r="LXE627" s="100"/>
      <c r="LXF627" s="100"/>
      <c r="LXG627" s="100"/>
      <c r="LXH627" s="100"/>
      <c r="LXI627" s="100"/>
      <c r="LXJ627" s="100"/>
      <c r="LXK627" s="100"/>
      <c r="LXL627" s="100"/>
      <c r="LXM627" s="100"/>
      <c r="LXN627" s="100"/>
      <c r="LXO627" s="100"/>
      <c r="LXP627" s="100"/>
      <c r="LXQ627" s="100"/>
      <c r="LXR627" s="100"/>
      <c r="LXS627" s="100"/>
      <c r="LXT627" s="100"/>
      <c r="LXU627" s="100"/>
      <c r="LXV627" s="100"/>
      <c r="LXW627" s="100"/>
      <c r="LXX627" s="100"/>
      <c r="LXY627" s="100"/>
      <c r="LXZ627" s="100"/>
      <c r="LYA627" s="100"/>
      <c r="LYB627" s="100"/>
      <c r="LYC627" s="100"/>
      <c r="LYD627" s="100"/>
      <c r="LYE627" s="100"/>
      <c r="LYF627" s="100"/>
      <c r="LYG627" s="100"/>
      <c r="LYH627" s="100"/>
      <c r="LYI627" s="100"/>
      <c r="LYJ627" s="100"/>
      <c r="LYK627" s="100"/>
      <c r="LYL627" s="100"/>
      <c r="LYM627" s="100"/>
      <c r="LYN627" s="100"/>
      <c r="LYO627" s="100"/>
      <c r="LYP627" s="100"/>
      <c r="LYQ627" s="100"/>
      <c r="LYR627" s="100"/>
      <c r="LYS627" s="100"/>
      <c r="LYT627" s="100"/>
      <c r="LYU627" s="100"/>
      <c r="LYV627" s="100"/>
      <c r="LYW627" s="100"/>
      <c r="LYX627" s="100"/>
      <c r="LYY627" s="100"/>
      <c r="LYZ627" s="100"/>
      <c r="LZA627" s="100"/>
      <c r="LZB627" s="100"/>
      <c r="LZC627" s="100"/>
      <c r="LZD627" s="100"/>
      <c r="LZE627" s="100"/>
      <c r="LZF627" s="100"/>
      <c r="LZG627" s="100"/>
      <c r="LZH627" s="100"/>
      <c r="LZI627" s="100"/>
      <c r="LZJ627" s="100"/>
      <c r="LZK627" s="100"/>
      <c r="LZL627" s="100"/>
      <c r="LZM627" s="100"/>
      <c r="LZN627" s="100"/>
      <c r="LZO627" s="100"/>
      <c r="LZP627" s="100"/>
      <c r="LZQ627" s="100"/>
      <c r="LZR627" s="100"/>
      <c r="LZS627" s="100"/>
      <c r="LZT627" s="100"/>
      <c r="LZU627" s="100"/>
      <c r="LZV627" s="100"/>
      <c r="LZW627" s="100"/>
      <c r="LZX627" s="100"/>
      <c r="LZY627" s="100"/>
      <c r="LZZ627" s="100"/>
      <c r="MAA627" s="100"/>
      <c r="MAB627" s="100"/>
      <c r="MAC627" s="100"/>
      <c r="MAD627" s="100"/>
      <c r="MAE627" s="100"/>
      <c r="MAF627" s="100"/>
      <c r="MAG627" s="100"/>
      <c r="MAH627" s="100"/>
      <c r="MAI627" s="100"/>
      <c r="MAJ627" s="100"/>
      <c r="MAK627" s="100"/>
      <c r="MAL627" s="100"/>
      <c r="MAM627" s="100"/>
      <c r="MAN627" s="100"/>
      <c r="MAO627" s="100"/>
      <c r="MAP627" s="100"/>
      <c r="MAQ627" s="100"/>
      <c r="MAR627" s="100"/>
      <c r="MAS627" s="100"/>
      <c r="MAT627" s="100"/>
      <c r="MAU627" s="100"/>
      <c r="MAV627" s="100"/>
      <c r="MAW627" s="100"/>
      <c r="MAX627" s="100"/>
      <c r="MAY627" s="100"/>
      <c r="MAZ627" s="100"/>
      <c r="MBA627" s="100"/>
      <c r="MBB627" s="100"/>
      <c r="MBC627" s="100"/>
      <c r="MBD627" s="100"/>
      <c r="MBE627" s="100"/>
      <c r="MBF627" s="100"/>
      <c r="MBG627" s="100"/>
      <c r="MBH627" s="100"/>
      <c r="MBI627" s="100"/>
      <c r="MBJ627" s="100"/>
      <c r="MBK627" s="100"/>
      <c r="MBL627" s="100"/>
      <c r="MBM627" s="100"/>
      <c r="MBN627" s="100"/>
      <c r="MBO627" s="100"/>
      <c r="MBP627" s="100"/>
      <c r="MBQ627" s="100"/>
      <c r="MBR627" s="100"/>
      <c r="MBS627" s="100"/>
      <c r="MBT627" s="100"/>
      <c r="MBU627" s="100"/>
      <c r="MBV627" s="100"/>
      <c r="MBW627" s="100"/>
      <c r="MBX627" s="100"/>
      <c r="MBY627" s="100"/>
      <c r="MBZ627" s="100"/>
      <c r="MCA627" s="100"/>
      <c r="MCB627" s="100"/>
      <c r="MCC627" s="100"/>
      <c r="MCD627" s="100"/>
      <c r="MCE627" s="100"/>
      <c r="MCF627" s="100"/>
      <c r="MCG627" s="100"/>
      <c r="MCH627" s="100"/>
      <c r="MCI627" s="100"/>
      <c r="MCJ627" s="100"/>
      <c r="MCK627" s="100"/>
      <c r="MCL627" s="100"/>
      <c r="MCM627" s="100"/>
      <c r="MCN627" s="100"/>
      <c r="MCO627" s="100"/>
      <c r="MCP627" s="100"/>
      <c r="MCQ627" s="100"/>
      <c r="MCR627" s="100"/>
      <c r="MCS627" s="100"/>
      <c r="MCT627" s="100"/>
      <c r="MCU627" s="100"/>
      <c r="MCV627" s="100"/>
      <c r="MCW627" s="100"/>
      <c r="MCX627" s="100"/>
      <c r="MCY627" s="100"/>
      <c r="MCZ627" s="100"/>
      <c r="MDA627" s="100"/>
      <c r="MDB627" s="100"/>
      <c r="MDC627" s="100"/>
      <c r="MDD627" s="100"/>
      <c r="MDE627" s="100"/>
      <c r="MDF627" s="100"/>
      <c r="MDG627" s="100"/>
      <c r="MDH627" s="100"/>
      <c r="MDI627" s="100"/>
      <c r="MDJ627" s="100"/>
      <c r="MDK627" s="100"/>
      <c r="MDL627" s="100"/>
      <c r="MDM627" s="100"/>
      <c r="MDN627" s="100"/>
      <c r="MDO627" s="100"/>
      <c r="MDP627" s="100"/>
      <c r="MDQ627" s="100"/>
      <c r="MDR627" s="100"/>
      <c r="MDS627" s="100"/>
      <c r="MDT627" s="100"/>
      <c r="MDU627" s="100"/>
      <c r="MDV627" s="100"/>
      <c r="MDW627" s="100"/>
      <c r="MDX627" s="100"/>
      <c r="MDY627" s="100"/>
      <c r="MDZ627" s="100"/>
      <c r="MEA627" s="100"/>
      <c r="MEB627" s="100"/>
      <c r="MEC627" s="100"/>
      <c r="MED627" s="100"/>
      <c r="MEE627" s="100"/>
      <c r="MEF627" s="100"/>
      <c r="MEG627" s="100"/>
      <c r="MEH627" s="100"/>
      <c r="MEI627" s="100"/>
      <c r="MEJ627" s="100"/>
      <c r="MEK627" s="100"/>
      <c r="MEL627" s="100"/>
      <c r="MEM627" s="100"/>
      <c r="MEN627" s="100"/>
      <c r="MEO627" s="100"/>
      <c r="MEP627" s="100"/>
      <c r="MEQ627" s="100"/>
      <c r="MER627" s="100"/>
      <c r="MES627" s="100"/>
      <c r="MET627" s="100"/>
      <c r="MEU627" s="100"/>
      <c r="MEV627" s="100"/>
      <c r="MEW627" s="100"/>
      <c r="MEX627" s="100"/>
      <c r="MEY627" s="100"/>
      <c r="MEZ627" s="100"/>
      <c r="MFA627" s="100"/>
      <c r="MFB627" s="100"/>
      <c r="MFC627" s="100"/>
      <c r="MFD627" s="100"/>
      <c r="MFE627" s="100"/>
      <c r="MFF627" s="100"/>
      <c r="MFG627" s="100"/>
      <c r="MFH627" s="100"/>
      <c r="MFI627" s="100"/>
      <c r="MFJ627" s="100"/>
      <c r="MFK627" s="100"/>
      <c r="MFL627" s="100"/>
      <c r="MFM627" s="100"/>
      <c r="MFN627" s="100"/>
      <c r="MFO627" s="100"/>
      <c r="MFP627" s="100"/>
      <c r="MFQ627" s="100"/>
      <c r="MFR627" s="100"/>
      <c r="MFS627" s="100"/>
      <c r="MFT627" s="100"/>
      <c r="MFU627" s="100"/>
      <c r="MFV627" s="100"/>
      <c r="MFW627" s="100"/>
      <c r="MFX627" s="100"/>
      <c r="MFY627" s="100"/>
      <c r="MFZ627" s="100"/>
      <c r="MGA627" s="100"/>
      <c r="MGB627" s="100"/>
      <c r="MGC627" s="100"/>
      <c r="MGD627" s="100"/>
      <c r="MGE627" s="100"/>
      <c r="MGF627" s="100"/>
      <c r="MGG627" s="100"/>
      <c r="MGH627" s="100"/>
      <c r="MGI627" s="100"/>
      <c r="MGJ627" s="100"/>
      <c r="MGK627" s="100"/>
      <c r="MGL627" s="100"/>
      <c r="MGM627" s="100"/>
      <c r="MGN627" s="100"/>
      <c r="MGO627" s="100"/>
      <c r="MGP627" s="100"/>
      <c r="MGQ627" s="100"/>
      <c r="MGR627" s="100"/>
      <c r="MGS627" s="100"/>
      <c r="MGT627" s="100"/>
      <c r="MGU627" s="100"/>
      <c r="MGV627" s="100"/>
      <c r="MGW627" s="100"/>
      <c r="MGX627" s="100"/>
      <c r="MGY627" s="100"/>
      <c r="MGZ627" s="100"/>
      <c r="MHA627" s="100"/>
      <c r="MHB627" s="100"/>
      <c r="MHC627" s="100"/>
      <c r="MHD627" s="100"/>
      <c r="MHE627" s="100"/>
      <c r="MHF627" s="100"/>
      <c r="MHG627" s="100"/>
      <c r="MHH627" s="100"/>
      <c r="MHI627" s="100"/>
      <c r="MHJ627" s="100"/>
      <c r="MHK627" s="100"/>
      <c r="MHL627" s="100"/>
      <c r="MHM627" s="100"/>
      <c r="MHN627" s="100"/>
      <c r="MHO627" s="100"/>
      <c r="MHP627" s="100"/>
      <c r="MHQ627" s="100"/>
      <c r="MHR627" s="100"/>
      <c r="MHS627" s="100"/>
      <c r="MHT627" s="100"/>
      <c r="MHU627" s="100"/>
      <c r="MHV627" s="100"/>
      <c r="MHW627" s="100"/>
      <c r="MHX627" s="100"/>
      <c r="MHY627" s="100"/>
      <c r="MHZ627" s="100"/>
      <c r="MIA627" s="100"/>
      <c r="MIB627" s="100"/>
      <c r="MIC627" s="100"/>
      <c r="MID627" s="100"/>
      <c r="MIE627" s="100"/>
      <c r="MIF627" s="100"/>
      <c r="MIG627" s="100"/>
      <c r="MIH627" s="100"/>
      <c r="MII627" s="100"/>
      <c r="MIJ627" s="100"/>
      <c r="MIK627" s="100"/>
      <c r="MIL627" s="100"/>
      <c r="MIM627" s="100"/>
      <c r="MIN627" s="100"/>
      <c r="MIO627" s="100"/>
      <c r="MIP627" s="100"/>
      <c r="MIQ627" s="100"/>
      <c r="MIR627" s="100"/>
      <c r="MIS627" s="100"/>
      <c r="MIT627" s="100"/>
      <c r="MIU627" s="100"/>
      <c r="MIV627" s="100"/>
      <c r="MIW627" s="100"/>
      <c r="MIX627" s="100"/>
      <c r="MIY627" s="100"/>
      <c r="MIZ627" s="100"/>
      <c r="MJA627" s="100"/>
      <c r="MJB627" s="100"/>
      <c r="MJC627" s="100"/>
      <c r="MJD627" s="100"/>
      <c r="MJE627" s="100"/>
      <c r="MJF627" s="100"/>
      <c r="MJG627" s="100"/>
      <c r="MJH627" s="100"/>
      <c r="MJI627" s="100"/>
      <c r="MJJ627" s="100"/>
      <c r="MJK627" s="100"/>
      <c r="MJL627" s="100"/>
      <c r="MJM627" s="100"/>
      <c r="MJN627" s="100"/>
      <c r="MJO627" s="100"/>
      <c r="MJP627" s="100"/>
      <c r="MJQ627" s="100"/>
      <c r="MJR627" s="100"/>
      <c r="MJS627" s="100"/>
      <c r="MJT627" s="100"/>
      <c r="MJU627" s="100"/>
      <c r="MJV627" s="100"/>
      <c r="MJW627" s="100"/>
      <c r="MJX627" s="100"/>
      <c r="MJY627" s="100"/>
      <c r="MJZ627" s="100"/>
      <c r="MKA627" s="100"/>
      <c r="MKB627" s="100"/>
      <c r="MKC627" s="100"/>
      <c r="MKD627" s="100"/>
      <c r="MKE627" s="100"/>
      <c r="MKF627" s="100"/>
      <c r="MKG627" s="100"/>
      <c r="MKH627" s="100"/>
      <c r="MKI627" s="100"/>
      <c r="MKJ627" s="100"/>
      <c r="MKK627" s="100"/>
      <c r="MKL627" s="100"/>
      <c r="MKM627" s="100"/>
      <c r="MKN627" s="100"/>
      <c r="MKO627" s="100"/>
      <c r="MKP627" s="100"/>
      <c r="MKQ627" s="100"/>
      <c r="MKR627" s="100"/>
      <c r="MKS627" s="100"/>
      <c r="MKT627" s="100"/>
      <c r="MKU627" s="100"/>
      <c r="MKV627" s="100"/>
      <c r="MKW627" s="100"/>
      <c r="MKX627" s="100"/>
      <c r="MKY627" s="100"/>
      <c r="MKZ627" s="100"/>
      <c r="MLA627" s="100"/>
      <c r="MLB627" s="100"/>
      <c r="MLC627" s="100"/>
      <c r="MLD627" s="100"/>
      <c r="MLE627" s="100"/>
      <c r="MLF627" s="100"/>
      <c r="MLG627" s="100"/>
      <c r="MLH627" s="100"/>
      <c r="MLI627" s="100"/>
      <c r="MLJ627" s="100"/>
      <c r="MLK627" s="100"/>
      <c r="MLL627" s="100"/>
      <c r="MLM627" s="100"/>
      <c r="MLN627" s="100"/>
      <c r="MLO627" s="100"/>
      <c r="MLP627" s="100"/>
      <c r="MLQ627" s="100"/>
      <c r="MLR627" s="100"/>
      <c r="MLS627" s="100"/>
      <c r="MLT627" s="100"/>
      <c r="MLU627" s="100"/>
      <c r="MLV627" s="100"/>
      <c r="MLW627" s="100"/>
      <c r="MLX627" s="100"/>
      <c r="MLY627" s="100"/>
      <c r="MLZ627" s="100"/>
      <c r="MMA627" s="100"/>
      <c r="MMB627" s="100"/>
      <c r="MMC627" s="100"/>
      <c r="MMD627" s="100"/>
      <c r="MME627" s="100"/>
      <c r="MMF627" s="100"/>
      <c r="MMG627" s="100"/>
      <c r="MMH627" s="100"/>
      <c r="MMI627" s="100"/>
      <c r="MMJ627" s="100"/>
      <c r="MMK627" s="100"/>
      <c r="MML627" s="100"/>
      <c r="MMM627" s="100"/>
      <c r="MMN627" s="100"/>
      <c r="MMO627" s="100"/>
      <c r="MMP627" s="100"/>
      <c r="MMQ627" s="100"/>
      <c r="MMR627" s="100"/>
      <c r="MMS627" s="100"/>
      <c r="MMT627" s="100"/>
      <c r="MMU627" s="100"/>
      <c r="MMV627" s="100"/>
      <c r="MMW627" s="100"/>
      <c r="MMX627" s="100"/>
      <c r="MMY627" s="100"/>
      <c r="MMZ627" s="100"/>
      <c r="MNA627" s="100"/>
      <c r="MNB627" s="100"/>
      <c r="MNC627" s="100"/>
      <c r="MND627" s="100"/>
      <c r="MNE627" s="100"/>
      <c r="MNF627" s="100"/>
      <c r="MNG627" s="100"/>
      <c r="MNH627" s="100"/>
      <c r="MNI627" s="100"/>
      <c r="MNJ627" s="100"/>
      <c r="MNK627" s="100"/>
      <c r="MNL627" s="100"/>
      <c r="MNM627" s="100"/>
      <c r="MNN627" s="100"/>
      <c r="MNO627" s="100"/>
      <c r="MNP627" s="100"/>
      <c r="MNQ627" s="100"/>
      <c r="MNR627" s="100"/>
      <c r="MNS627" s="100"/>
      <c r="MNT627" s="100"/>
      <c r="MNU627" s="100"/>
      <c r="MNV627" s="100"/>
      <c r="MNW627" s="100"/>
      <c r="MNX627" s="100"/>
      <c r="MNY627" s="100"/>
      <c r="MNZ627" s="100"/>
      <c r="MOA627" s="100"/>
      <c r="MOB627" s="100"/>
      <c r="MOC627" s="100"/>
      <c r="MOD627" s="100"/>
      <c r="MOE627" s="100"/>
      <c r="MOF627" s="100"/>
      <c r="MOG627" s="100"/>
      <c r="MOH627" s="100"/>
      <c r="MOI627" s="100"/>
      <c r="MOJ627" s="100"/>
      <c r="MOK627" s="100"/>
      <c r="MOL627" s="100"/>
      <c r="MOM627" s="100"/>
      <c r="MON627" s="100"/>
      <c r="MOO627" s="100"/>
      <c r="MOP627" s="100"/>
      <c r="MOQ627" s="100"/>
      <c r="MOR627" s="100"/>
      <c r="MOS627" s="100"/>
      <c r="MOT627" s="100"/>
      <c r="MOU627" s="100"/>
      <c r="MOV627" s="100"/>
      <c r="MOW627" s="100"/>
      <c r="MOX627" s="100"/>
      <c r="MOY627" s="100"/>
      <c r="MOZ627" s="100"/>
      <c r="MPA627" s="100"/>
      <c r="MPB627" s="100"/>
      <c r="MPC627" s="100"/>
      <c r="MPD627" s="100"/>
      <c r="MPE627" s="100"/>
      <c r="MPF627" s="100"/>
      <c r="MPG627" s="100"/>
      <c r="MPH627" s="100"/>
      <c r="MPI627" s="100"/>
      <c r="MPJ627" s="100"/>
      <c r="MPK627" s="100"/>
      <c r="MPL627" s="100"/>
      <c r="MPM627" s="100"/>
      <c r="MPN627" s="100"/>
      <c r="MPO627" s="100"/>
      <c r="MPP627" s="100"/>
      <c r="MPQ627" s="100"/>
      <c r="MPR627" s="100"/>
      <c r="MPS627" s="100"/>
      <c r="MPT627" s="100"/>
      <c r="MPU627" s="100"/>
      <c r="MPV627" s="100"/>
      <c r="MPW627" s="100"/>
      <c r="MPX627" s="100"/>
      <c r="MPY627" s="100"/>
      <c r="MPZ627" s="100"/>
      <c r="MQA627" s="100"/>
      <c r="MQB627" s="100"/>
      <c r="MQC627" s="100"/>
      <c r="MQD627" s="100"/>
      <c r="MQE627" s="100"/>
      <c r="MQF627" s="100"/>
      <c r="MQG627" s="100"/>
      <c r="MQH627" s="100"/>
      <c r="MQI627" s="100"/>
      <c r="MQJ627" s="100"/>
      <c r="MQK627" s="100"/>
      <c r="MQL627" s="100"/>
      <c r="MQM627" s="100"/>
      <c r="MQN627" s="100"/>
      <c r="MQO627" s="100"/>
      <c r="MQP627" s="100"/>
      <c r="MQQ627" s="100"/>
      <c r="MQR627" s="100"/>
      <c r="MQS627" s="100"/>
      <c r="MQT627" s="100"/>
      <c r="MQU627" s="100"/>
      <c r="MQV627" s="100"/>
      <c r="MQW627" s="100"/>
      <c r="MQX627" s="100"/>
      <c r="MQY627" s="100"/>
      <c r="MQZ627" s="100"/>
      <c r="MRA627" s="100"/>
      <c r="MRB627" s="100"/>
      <c r="MRC627" s="100"/>
      <c r="MRD627" s="100"/>
      <c r="MRE627" s="100"/>
      <c r="MRF627" s="100"/>
      <c r="MRG627" s="100"/>
      <c r="MRH627" s="100"/>
      <c r="MRI627" s="100"/>
      <c r="MRJ627" s="100"/>
      <c r="MRK627" s="100"/>
      <c r="MRL627" s="100"/>
      <c r="MRM627" s="100"/>
      <c r="MRN627" s="100"/>
      <c r="MRO627" s="100"/>
      <c r="MRP627" s="100"/>
      <c r="MRQ627" s="100"/>
      <c r="MRR627" s="100"/>
      <c r="MRS627" s="100"/>
      <c r="MRT627" s="100"/>
      <c r="MRU627" s="100"/>
      <c r="MRV627" s="100"/>
      <c r="MRW627" s="100"/>
      <c r="MRX627" s="100"/>
      <c r="MRY627" s="100"/>
      <c r="MRZ627" s="100"/>
      <c r="MSA627" s="100"/>
      <c r="MSB627" s="100"/>
      <c r="MSC627" s="100"/>
      <c r="MSD627" s="100"/>
      <c r="MSE627" s="100"/>
      <c r="MSF627" s="100"/>
      <c r="MSG627" s="100"/>
      <c r="MSH627" s="100"/>
      <c r="MSI627" s="100"/>
      <c r="MSJ627" s="100"/>
      <c r="MSK627" s="100"/>
      <c r="MSL627" s="100"/>
      <c r="MSM627" s="100"/>
      <c r="MSN627" s="100"/>
      <c r="MSO627" s="100"/>
      <c r="MSP627" s="100"/>
      <c r="MSQ627" s="100"/>
      <c r="MSR627" s="100"/>
      <c r="MSS627" s="100"/>
      <c r="MST627" s="100"/>
      <c r="MSU627" s="100"/>
      <c r="MSV627" s="100"/>
      <c r="MSW627" s="100"/>
      <c r="MSX627" s="100"/>
      <c r="MSY627" s="100"/>
      <c r="MSZ627" s="100"/>
      <c r="MTA627" s="100"/>
      <c r="MTB627" s="100"/>
      <c r="MTC627" s="100"/>
      <c r="MTD627" s="100"/>
      <c r="MTE627" s="100"/>
      <c r="MTF627" s="100"/>
      <c r="MTG627" s="100"/>
      <c r="MTH627" s="100"/>
      <c r="MTI627" s="100"/>
      <c r="MTJ627" s="100"/>
      <c r="MTK627" s="100"/>
      <c r="MTL627" s="100"/>
      <c r="MTM627" s="100"/>
      <c r="MTN627" s="100"/>
      <c r="MTO627" s="100"/>
      <c r="MTP627" s="100"/>
      <c r="MTQ627" s="100"/>
      <c r="MTR627" s="100"/>
      <c r="MTS627" s="100"/>
      <c r="MTT627" s="100"/>
      <c r="MTU627" s="100"/>
      <c r="MTV627" s="100"/>
      <c r="MTW627" s="100"/>
      <c r="MTX627" s="100"/>
      <c r="MTY627" s="100"/>
      <c r="MTZ627" s="100"/>
      <c r="MUA627" s="100"/>
      <c r="MUB627" s="100"/>
      <c r="MUC627" s="100"/>
      <c r="MUD627" s="100"/>
      <c r="MUE627" s="100"/>
      <c r="MUF627" s="100"/>
      <c r="MUG627" s="100"/>
      <c r="MUH627" s="100"/>
      <c r="MUI627" s="100"/>
      <c r="MUJ627" s="100"/>
      <c r="MUK627" s="100"/>
      <c r="MUL627" s="100"/>
      <c r="MUM627" s="100"/>
      <c r="MUN627" s="100"/>
      <c r="MUO627" s="100"/>
      <c r="MUP627" s="100"/>
      <c r="MUQ627" s="100"/>
      <c r="MUR627" s="100"/>
      <c r="MUS627" s="100"/>
      <c r="MUT627" s="100"/>
      <c r="MUU627" s="100"/>
      <c r="MUV627" s="100"/>
      <c r="MUW627" s="100"/>
      <c r="MUX627" s="100"/>
      <c r="MUY627" s="100"/>
      <c r="MUZ627" s="100"/>
      <c r="MVA627" s="100"/>
      <c r="MVB627" s="100"/>
      <c r="MVC627" s="100"/>
      <c r="MVD627" s="100"/>
      <c r="MVE627" s="100"/>
      <c r="MVF627" s="100"/>
      <c r="MVG627" s="100"/>
      <c r="MVH627" s="100"/>
      <c r="MVI627" s="100"/>
      <c r="MVJ627" s="100"/>
      <c r="MVK627" s="100"/>
      <c r="MVL627" s="100"/>
      <c r="MVM627" s="100"/>
      <c r="MVN627" s="100"/>
      <c r="MVO627" s="100"/>
      <c r="MVP627" s="100"/>
      <c r="MVQ627" s="100"/>
      <c r="MVR627" s="100"/>
      <c r="MVS627" s="100"/>
      <c r="MVT627" s="100"/>
      <c r="MVU627" s="100"/>
      <c r="MVV627" s="100"/>
      <c r="MVW627" s="100"/>
      <c r="MVX627" s="100"/>
      <c r="MVY627" s="100"/>
      <c r="MVZ627" s="100"/>
      <c r="MWA627" s="100"/>
      <c r="MWB627" s="100"/>
      <c r="MWC627" s="100"/>
      <c r="MWD627" s="100"/>
      <c r="MWE627" s="100"/>
      <c r="MWF627" s="100"/>
      <c r="MWG627" s="100"/>
      <c r="MWH627" s="100"/>
      <c r="MWI627" s="100"/>
      <c r="MWJ627" s="100"/>
      <c r="MWK627" s="100"/>
      <c r="MWL627" s="100"/>
      <c r="MWM627" s="100"/>
      <c r="MWN627" s="100"/>
      <c r="MWO627" s="100"/>
      <c r="MWP627" s="100"/>
      <c r="MWQ627" s="100"/>
      <c r="MWR627" s="100"/>
      <c r="MWS627" s="100"/>
      <c r="MWT627" s="100"/>
      <c r="MWU627" s="100"/>
      <c r="MWV627" s="100"/>
      <c r="MWW627" s="100"/>
      <c r="MWX627" s="100"/>
      <c r="MWY627" s="100"/>
      <c r="MWZ627" s="100"/>
      <c r="MXA627" s="100"/>
      <c r="MXB627" s="100"/>
      <c r="MXC627" s="100"/>
      <c r="MXD627" s="100"/>
      <c r="MXE627" s="100"/>
      <c r="MXF627" s="100"/>
      <c r="MXG627" s="100"/>
      <c r="MXH627" s="100"/>
      <c r="MXI627" s="100"/>
      <c r="MXJ627" s="100"/>
      <c r="MXK627" s="100"/>
      <c r="MXL627" s="100"/>
      <c r="MXM627" s="100"/>
      <c r="MXN627" s="100"/>
      <c r="MXO627" s="100"/>
      <c r="MXP627" s="100"/>
      <c r="MXQ627" s="100"/>
      <c r="MXR627" s="100"/>
      <c r="MXS627" s="100"/>
      <c r="MXT627" s="100"/>
      <c r="MXU627" s="100"/>
      <c r="MXV627" s="100"/>
      <c r="MXW627" s="100"/>
      <c r="MXX627" s="100"/>
      <c r="MXY627" s="100"/>
      <c r="MXZ627" s="100"/>
      <c r="MYA627" s="100"/>
      <c r="MYB627" s="100"/>
      <c r="MYC627" s="100"/>
      <c r="MYD627" s="100"/>
      <c r="MYE627" s="100"/>
      <c r="MYF627" s="100"/>
      <c r="MYG627" s="100"/>
      <c r="MYH627" s="100"/>
      <c r="MYI627" s="100"/>
      <c r="MYJ627" s="100"/>
      <c r="MYK627" s="100"/>
      <c r="MYL627" s="100"/>
      <c r="MYM627" s="100"/>
      <c r="MYN627" s="100"/>
      <c r="MYO627" s="100"/>
      <c r="MYP627" s="100"/>
      <c r="MYQ627" s="100"/>
      <c r="MYR627" s="100"/>
      <c r="MYS627" s="100"/>
      <c r="MYT627" s="100"/>
      <c r="MYU627" s="100"/>
      <c r="MYV627" s="100"/>
      <c r="MYW627" s="100"/>
      <c r="MYX627" s="100"/>
      <c r="MYY627" s="100"/>
      <c r="MYZ627" s="100"/>
      <c r="MZA627" s="100"/>
      <c r="MZB627" s="100"/>
      <c r="MZC627" s="100"/>
      <c r="MZD627" s="100"/>
      <c r="MZE627" s="100"/>
      <c r="MZF627" s="100"/>
      <c r="MZG627" s="100"/>
      <c r="MZH627" s="100"/>
      <c r="MZI627" s="100"/>
      <c r="MZJ627" s="100"/>
      <c r="MZK627" s="100"/>
      <c r="MZL627" s="100"/>
      <c r="MZM627" s="100"/>
      <c r="MZN627" s="100"/>
      <c r="MZO627" s="100"/>
      <c r="MZP627" s="100"/>
      <c r="MZQ627" s="100"/>
      <c r="MZR627" s="100"/>
      <c r="MZS627" s="100"/>
      <c r="MZT627" s="100"/>
      <c r="MZU627" s="100"/>
      <c r="MZV627" s="100"/>
      <c r="MZW627" s="100"/>
      <c r="MZX627" s="100"/>
      <c r="MZY627" s="100"/>
      <c r="MZZ627" s="100"/>
      <c r="NAA627" s="100"/>
      <c r="NAB627" s="100"/>
      <c r="NAC627" s="100"/>
      <c r="NAD627" s="100"/>
      <c r="NAE627" s="100"/>
      <c r="NAF627" s="100"/>
      <c r="NAG627" s="100"/>
      <c r="NAH627" s="100"/>
      <c r="NAI627" s="100"/>
      <c r="NAJ627" s="100"/>
      <c r="NAK627" s="100"/>
      <c r="NAL627" s="100"/>
      <c r="NAM627" s="100"/>
      <c r="NAN627" s="100"/>
      <c r="NAO627" s="100"/>
      <c r="NAP627" s="100"/>
      <c r="NAQ627" s="100"/>
      <c r="NAR627" s="100"/>
      <c r="NAS627" s="100"/>
      <c r="NAT627" s="100"/>
      <c r="NAU627" s="100"/>
      <c r="NAV627" s="100"/>
      <c r="NAW627" s="100"/>
      <c r="NAX627" s="100"/>
      <c r="NAY627" s="100"/>
      <c r="NAZ627" s="100"/>
      <c r="NBA627" s="100"/>
      <c r="NBB627" s="100"/>
      <c r="NBC627" s="100"/>
      <c r="NBD627" s="100"/>
      <c r="NBE627" s="100"/>
      <c r="NBF627" s="100"/>
      <c r="NBG627" s="100"/>
      <c r="NBH627" s="100"/>
      <c r="NBI627" s="100"/>
      <c r="NBJ627" s="100"/>
      <c r="NBK627" s="100"/>
      <c r="NBL627" s="100"/>
      <c r="NBM627" s="100"/>
      <c r="NBN627" s="100"/>
      <c r="NBO627" s="100"/>
      <c r="NBP627" s="100"/>
      <c r="NBQ627" s="100"/>
      <c r="NBR627" s="100"/>
      <c r="NBS627" s="100"/>
      <c r="NBT627" s="100"/>
      <c r="NBU627" s="100"/>
      <c r="NBV627" s="100"/>
      <c r="NBW627" s="100"/>
      <c r="NBX627" s="100"/>
      <c r="NBY627" s="100"/>
      <c r="NBZ627" s="100"/>
      <c r="NCA627" s="100"/>
      <c r="NCB627" s="100"/>
      <c r="NCC627" s="100"/>
      <c r="NCD627" s="100"/>
      <c r="NCE627" s="100"/>
      <c r="NCF627" s="100"/>
      <c r="NCG627" s="100"/>
      <c r="NCH627" s="100"/>
      <c r="NCI627" s="100"/>
      <c r="NCJ627" s="100"/>
      <c r="NCK627" s="100"/>
      <c r="NCL627" s="100"/>
      <c r="NCM627" s="100"/>
      <c r="NCN627" s="100"/>
      <c r="NCO627" s="100"/>
      <c r="NCP627" s="100"/>
      <c r="NCQ627" s="100"/>
      <c r="NCR627" s="100"/>
      <c r="NCS627" s="100"/>
      <c r="NCT627" s="100"/>
      <c r="NCU627" s="100"/>
      <c r="NCV627" s="100"/>
      <c r="NCW627" s="100"/>
      <c r="NCX627" s="100"/>
      <c r="NCY627" s="100"/>
      <c r="NCZ627" s="100"/>
      <c r="NDA627" s="100"/>
      <c r="NDB627" s="100"/>
      <c r="NDC627" s="100"/>
      <c r="NDD627" s="100"/>
      <c r="NDE627" s="100"/>
      <c r="NDF627" s="100"/>
      <c r="NDG627" s="100"/>
      <c r="NDH627" s="100"/>
      <c r="NDI627" s="100"/>
      <c r="NDJ627" s="100"/>
      <c r="NDK627" s="100"/>
      <c r="NDL627" s="100"/>
      <c r="NDM627" s="100"/>
      <c r="NDN627" s="100"/>
      <c r="NDO627" s="100"/>
      <c r="NDP627" s="100"/>
      <c r="NDQ627" s="100"/>
      <c r="NDR627" s="100"/>
      <c r="NDS627" s="100"/>
      <c r="NDT627" s="100"/>
      <c r="NDU627" s="100"/>
      <c r="NDV627" s="100"/>
      <c r="NDW627" s="100"/>
      <c r="NDX627" s="100"/>
      <c r="NDY627" s="100"/>
      <c r="NDZ627" s="100"/>
      <c r="NEA627" s="100"/>
      <c r="NEB627" s="100"/>
      <c r="NEC627" s="100"/>
      <c r="NED627" s="100"/>
      <c r="NEE627" s="100"/>
      <c r="NEF627" s="100"/>
      <c r="NEG627" s="100"/>
      <c r="NEH627" s="100"/>
      <c r="NEI627" s="100"/>
      <c r="NEJ627" s="100"/>
      <c r="NEK627" s="100"/>
      <c r="NEL627" s="100"/>
      <c r="NEM627" s="100"/>
      <c r="NEN627" s="100"/>
      <c r="NEO627" s="100"/>
      <c r="NEP627" s="100"/>
      <c r="NEQ627" s="100"/>
      <c r="NER627" s="100"/>
      <c r="NES627" s="100"/>
      <c r="NET627" s="100"/>
      <c r="NEU627" s="100"/>
      <c r="NEV627" s="100"/>
      <c r="NEW627" s="100"/>
      <c r="NEX627" s="100"/>
      <c r="NEY627" s="100"/>
      <c r="NEZ627" s="100"/>
      <c r="NFA627" s="100"/>
      <c r="NFB627" s="100"/>
      <c r="NFC627" s="100"/>
      <c r="NFD627" s="100"/>
      <c r="NFE627" s="100"/>
      <c r="NFF627" s="100"/>
      <c r="NFG627" s="100"/>
      <c r="NFH627" s="100"/>
      <c r="NFI627" s="100"/>
      <c r="NFJ627" s="100"/>
      <c r="NFK627" s="100"/>
      <c r="NFL627" s="100"/>
      <c r="NFM627" s="100"/>
      <c r="NFN627" s="100"/>
      <c r="NFO627" s="100"/>
      <c r="NFP627" s="100"/>
      <c r="NFQ627" s="100"/>
      <c r="NFR627" s="100"/>
      <c r="NFS627" s="100"/>
      <c r="NFT627" s="100"/>
      <c r="NFU627" s="100"/>
      <c r="NFV627" s="100"/>
      <c r="NFW627" s="100"/>
      <c r="NFX627" s="100"/>
      <c r="NFY627" s="100"/>
      <c r="NFZ627" s="100"/>
      <c r="NGA627" s="100"/>
      <c r="NGB627" s="100"/>
      <c r="NGC627" s="100"/>
      <c r="NGD627" s="100"/>
      <c r="NGE627" s="100"/>
      <c r="NGF627" s="100"/>
      <c r="NGG627" s="100"/>
      <c r="NGH627" s="100"/>
      <c r="NGI627" s="100"/>
      <c r="NGJ627" s="100"/>
      <c r="NGK627" s="100"/>
      <c r="NGL627" s="100"/>
      <c r="NGM627" s="100"/>
      <c r="NGN627" s="100"/>
      <c r="NGO627" s="100"/>
      <c r="NGP627" s="100"/>
      <c r="NGQ627" s="100"/>
      <c r="NGR627" s="100"/>
      <c r="NGS627" s="100"/>
      <c r="NGT627" s="100"/>
      <c r="NGU627" s="100"/>
      <c r="NGV627" s="100"/>
      <c r="NGW627" s="100"/>
      <c r="NGX627" s="100"/>
      <c r="NGY627" s="100"/>
      <c r="NGZ627" s="100"/>
      <c r="NHA627" s="100"/>
      <c r="NHB627" s="100"/>
      <c r="NHC627" s="100"/>
      <c r="NHD627" s="100"/>
      <c r="NHE627" s="100"/>
      <c r="NHF627" s="100"/>
      <c r="NHG627" s="100"/>
      <c r="NHH627" s="100"/>
      <c r="NHI627" s="100"/>
      <c r="NHJ627" s="100"/>
      <c r="NHK627" s="100"/>
      <c r="NHL627" s="100"/>
      <c r="NHM627" s="100"/>
      <c r="NHN627" s="100"/>
      <c r="NHO627" s="100"/>
      <c r="NHP627" s="100"/>
      <c r="NHQ627" s="100"/>
      <c r="NHR627" s="100"/>
      <c r="NHS627" s="100"/>
      <c r="NHT627" s="100"/>
      <c r="NHU627" s="100"/>
      <c r="NHV627" s="100"/>
      <c r="NHW627" s="100"/>
      <c r="NHX627" s="100"/>
      <c r="NHY627" s="100"/>
      <c r="NHZ627" s="100"/>
      <c r="NIA627" s="100"/>
      <c r="NIB627" s="100"/>
      <c r="NIC627" s="100"/>
      <c r="NID627" s="100"/>
      <c r="NIE627" s="100"/>
      <c r="NIF627" s="100"/>
      <c r="NIG627" s="100"/>
      <c r="NIH627" s="100"/>
      <c r="NII627" s="100"/>
      <c r="NIJ627" s="100"/>
      <c r="NIK627" s="100"/>
      <c r="NIL627" s="100"/>
      <c r="NIM627" s="100"/>
      <c r="NIN627" s="100"/>
      <c r="NIO627" s="100"/>
      <c r="NIP627" s="100"/>
      <c r="NIQ627" s="100"/>
      <c r="NIR627" s="100"/>
      <c r="NIS627" s="100"/>
      <c r="NIT627" s="100"/>
      <c r="NIU627" s="100"/>
      <c r="NIV627" s="100"/>
      <c r="NIW627" s="100"/>
      <c r="NIX627" s="100"/>
      <c r="NIY627" s="100"/>
      <c r="NIZ627" s="100"/>
      <c r="NJA627" s="100"/>
      <c r="NJB627" s="100"/>
      <c r="NJC627" s="100"/>
      <c r="NJD627" s="100"/>
      <c r="NJE627" s="100"/>
      <c r="NJF627" s="100"/>
      <c r="NJG627" s="100"/>
      <c r="NJH627" s="100"/>
      <c r="NJI627" s="100"/>
      <c r="NJJ627" s="100"/>
      <c r="NJK627" s="100"/>
      <c r="NJL627" s="100"/>
      <c r="NJM627" s="100"/>
      <c r="NJN627" s="100"/>
      <c r="NJO627" s="100"/>
      <c r="NJP627" s="100"/>
      <c r="NJQ627" s="100"/>
      <c r="NJR627" s="100"/>
      <c r="NJS627" s="100"/>
      <c r="NJT627" s="100"/>
      <c r="NJU627" s="100"/>
      <c r="NJV627" s="100"/>
      <c r="NJW627" s="100"/>
      <c r="NJX627" s="100"/>
      <c r="NJY627" s="100"/>
      <c r="NJZ627" s="100"/>
      <c r="NKA627" s="100"/>
      <c r="NKB627" s="100"/>
      <c r="NKC627" s="100"/>
      <c r="NKD627" s="100"/>
      <c r="NKE627" s="100"/>
      <c r="NKF627" s="100"/>
      <c r="NKG627" s="100"/>
      <c r="NKH627" s="100"/>
      <c r="NKI627" s="100"/>
      <c r="NKJ627" s="100"/>
      <c r="NKK627" s="100"/>
      <c r="NKL627" s="100"/>
      <c r="NKM627" s="100"/>
      <c r="NKN627" s="100"/>
      <c r="NKO627" s="100"/>
      <c r="NKP627" s="100"/>
      <c r="NKQ627" s="100"/>
      <c r="NKR627" s="100"/>
      <c r="NKS627" s="100"/>
      <c r="NKT627" s="100"/>
      <c r="NKU627" s="100"/>
      <c r="NKV627" s="100"/>
      <c r="NKW627" s="100"/>
      <c r="NKX627" s="100"/>
      <c r="NKY627" s="100"/>
      <c r="NKZ627" s="100"/>
      <c r="NLA627" s="100"/>
      <c r="NLB627" s="100"/>
      <c r="NLC627" s="100"/>
      <c r="NLD627" s="100"/>
      <c r="NLE627" s="100"/>
      <c r="NLF627" s="100"/>
      <c r="NLG627" s="100"/>
      <c r="NLH627" s="100"/>
      <c r="NLI627" s="100"/>
      <c r="NLJ627" s="100"/>
      <c r="NLK627" s="100"/>
      <c r="NLL627" s="100"/>
      <c r="NLM627" s="100"/>
      <c r="NLN627" s="100"/>
      <c r="NLO627" s="100"/>
      <c r="NLP627" s="100"/>
      <c r="NLQ627" s="100"/>
      <c r="NLR627" s="100"/>
      <c r="NLS627" s="100"/>
      <c r="NLT627" s="100"/>
      <c r="NLU627" s="100"/>
      <c r="NLV627" s="100"/>
      <c r="NLW627" s="100"/>
      <c r="NLX627" s="100"/>
      <c r="NLY627" s="100"/>
      <c r="NLZ627" s="100"/>
      <c r="NMA627" s="100"/>
      <c r="NMB627" s="100"/>
      <c r="NMC627" s="100"/>
      <c r="NMD627" s="100"/>
      <c r="NME627" s="100"/>
      <c r="NMF627" s="100"/>
      <c r="NMG627" s="100"/>
      <c r="NMH627" s="100"/>
      <c r="NMI627" s="100"/>
      <c r="NMJ627" s="100"/>
      <c r="NMK627" s="100"/>
      <c r="NML627" s="100"/>
      <c r="NMM627" s="100"/>
      <c r="NMN627" s="100"/>
      <c r="NMO627" s="100"/>
      <c r="NMP627" s="100"/>
      <c r="NMQ627" s="100"/>
      <c r="NMR627" s="100"/>
      <c r="NMS627" s="100"/>
      <c r="NMT627" s="100"/>
      <c r="NMU627" s="100"/>
      <c r="NMV627" s="100"/>
      <c r="NMW627" s="100"/>
      <c r="NMX627" s="100"/>
      <c r="NMY627" s="100"/>
      <c r="NMZ627" s="100"/>
      <c r="NNA627" s="100"/>
      <c r="NNB627" s="100"/>
      <c r="NNC627" s="100"/>
      <c r="NND627" s="100"/>
      <c r="NNE627" s="100"/>
      <c r="NNF627" s="100"/>
      <c r="NNG627" s="100"/>
      <c r="NNH627" s="100"/>
      <c r="NNI627" s="100"/>
      <c r="NNJ627" s="100"/>
      <c r="NNK627" s="100"/>
      <c r="NNL627" s="100"/>
      <c r="NNM627" s="100"/>
      <c r="NNN627" s="100"/>
      <c r="NNO627" s="100"/>
      <c r="NNP627" s="100"/>
      <c r="NNQ627" s="100"/>
      <c r="NNR627" s="100"/>
      <c r="NNS627" s="100"/>
      <c r="NNT627" s="100"/>
      <c r="NNU627" s="100"/>
      <c r="NNV627" s="100"/>
      <c r="NNW627" s="100"/>
      <c r="NNX627" s="100"/>
      <c r="NNY627" s="100"/>
      <c r="NNZ627" s="100"/>
      <c r="NOA627" s="100"/>
      <c r="NOB627" s="100"/>
      <c r="NOC627" s="100"/>
      <c r="NOD627" s="100"/>
      <c r="NOE627" s="100"/>
      <c r="NOF627" s="100"/>
      <c r="NOG627" s="100"/>
      <c r="NOH627" s="100"/>
      <c r="NOI627" s="100"/>
      <c r="NOJ627" s="100"/>
      <c r="NOK627" s="100"/>
      <c r="NOL627" s="100"/>
      <c r="NOM627" s="100"/>
      <c r="NON627" s="100"/>
      <c r="NOO627" s="100"/>
      <c r="NOP627" s="100"/>
      <c r="NOQ627" s="100"/>
      <c r="NOR627" s="100"/>
      <c r="NOS627" s="100"/>
      <c r="NOT627" s="100"/>
      <c r="NOU627" s="100"/>
      <c r="NOV627" s="100"/>
      <c r="NOW627" s="100"/>
      <c r="NOX627" s="100"/>
      <c r="NOY627" s="100"/>
      <c r="NOZ627" s="100"/>
      <c r="NPA627" s="100"/>
      <c r="NPB627" s="100"/>
      <c r="NPC627" s="100"/>
      <c r="NPD627" s="100"/>
      <c r="NPE627" s="100"/>
      <c r="NPF627" s="100"/>
      <c r="NPG627" s="100"/>
      <c r="NPH627" s="100"/>
      <c r="NPI627" s="100"/>
      <c r="NPJ627" s="100"/>
      <c r="NPK627" s="100"/>
      <c r="NPL627" s="100"/>
      <c r="NPM627" s="100"/>
      <c r="NPN627" s="100"/>
      <c r="NPO627" s="100"/>
      <c r="NPP627" s="100"/>
      <c r="NPQ627" s="100"/>
      <c r="NPR627" s="100"/>
      <c r="NPS627" s="100"/>
      <c r="NPT627" s="100"/>
      <c r="NPU627" s="100"/>
      <c r="NPV627" s="100"/>
      <c r="NPW627" s="100"/>
      <c r="NPX627" s="100"/>
      <c r="NPY627" s="100"/>
      <c r="NPZ627" s="100"/>
      <c r="NQA627" s="100"/>
      <c r="NQB627" s="100"/>
      <c r="NQC627" s="100"/>
      <c r="NQD627" s="100"/>
      <c r="NQE627" s="100"/>
      <c r="NQF627" s="100"/>
      <c r="NQG627" s="100"/>
      <c r="NQH627" s="100"/>
      <c r="NQI627" s="100"/>
      <c r="NQJ627" s="100"/>
      <c r="NQK627" s="100"/>
      <c r="NQL627" s="100"/>
      <c r="NQM627" s="100"/>
      <c r="NQN627" s="100"/>
      <c r="NQO627" s="100"/>
      <c r="NQP627" s="100"/>
      <c r="NQQ627" s="100"/>
      <c r="NQR627" s="100"/>
      <c r="NQS627" s="100"/>
      <c r="NQT627" s="100"/>
      <c r="NQU627" s="100"/>
      <c r="NQV627" s="100"/>
      <c r="NQW627" s="100"/>
      <c r="NQX627" s="100"/>
      <c r="NQY627" s="100"/>
      <c r="NQZ627" s="100"/>
      <c r="NRA627" s="100"/>
      <c r="NRB627" s="100"/>
      <c r="NRC627" s="100"/>
      <c r="NRD627" s="100"/>
      <c r="NRE627" s="100"/>
      <c r="NRF627" s="100"/>
      <c r="NRG627" s="100"/>
      <c r="NRH627" s="100"/>
      <c r="NRI627" s="100"/>
      <c r="NRJ627" s="100"/>
      <c r="NRK627" s="100"/>
      <c r="NRL627" s="100"/>
      <c r="NRM627" s="100"/>
      <c r="NRN627" s="100"/>
      <c r="NRO627" s="100"/>
      <c r="NRP627" s="100"/>
      <c r="NRQ627" s="100"/>
      <c r="NRR627" s="100"/>
      <c r="NRS627" s="100"/>
      <c r="NRT627" s="100"/>
      <c r="NRU627" s="100"/>
      <c r="NRV627" s="100"/>
      <c r="NRW627" s="100"/>
      <c r="NRX627" s="100"/>
      <c r="NRY627" s="100"/>
      <c r="NRZ627" s="100"/>
      <c r="NSA627" s="100"/>
      <c r="NSB627" s="100"/>
      <c r="NSC627" s="100"/>
      <c r="NSD627" s="100"/>
      <c r="NSE627" s="100"/>
      <c r="NSF627" s="100"/>
      <c r="NSG627" s="100"/>
      <c r="NSH627" s="100"/>
      <c r="NSI627" s="100"/>
      <c r="NSJ627" s="100"/>
      <c r="NSK627" s="100"/>
      <c r="NSL627" s="100"/>
      <c r="NSM627" s="100"/>
      <c r="NSN627" s="100"/>
      <c r="NSO627" s="100"/>
      <c r="NSP627" s="100"/>
      <c r="NSQ627" s="100"/>
      <c r="NSR627" s="100"/>
      <c r="NSS627" s="100"/>
      <c r="NST627" s="100"/>
      <c r="NSU627" s="100"/>
      <c r="NSV627" s="100"/>
      <c r="NSW627" s="100"/>
      <c r="NSX627" s="100"/>
      <c r="NSY627" s="100"/>
      <c r="NSZ627" s="100"/>
      <c r="NTA627" s="100"/>
      <c r="NTB627" s="100"/>
      <c r="NTC627" s="100"/>
      <c r="NTD627" s="100"/>
      <c r="NTE627" s="100"/>
      <c r="NTF627" s="100"/>
      <c r="NTG627" s="100"/>
      <c r="NTH627" s="100"/>
      <c r="NTI627" s="100"/>
      <c r="NTJ627" s="100"/>
      <c r="NTK627" s="100"/>
      <c r="NTL627" s="100"/>
      <c r="NTM627" s="100"/>
      <c r="NTN627" s="100"/>
      <c r="NTO627" s="100"/>
      <c r="NTP627" s="100"/>
      <c r="NTQ627" s="100"/>
      <c r="NTR627" s="100"/>
      <c r="NTS627" s="100"/>
      <c r="NTT627" s="100"/>
      <c r="NTU627" s="100"/>
      <c r="NTV627" s="100"/>
      <c r="NTW627" s="100"/>
      <c r="NTX627" s="100"/>
      <c r="NTY627" s="100"/>
      <c r="NTZ627" s="100"/>
      <c r="NUA627" s="100"/>
      <c r="NUB627" s="100"/>
      <c r="NUC627" s="100"/>
      <c r="NUD627" s="100"/>
      <c r="NUE627" s="100"/>
      <c r="NUF627" s="100"/>
      <c r="NUG627" s="100"/>
      <c r="NUH627" s="100"/>
      <c r="NUI627" s="100"/>
      <c r="NUJ627" s="100"/>
      <c r="NUK627" s="100"/>
      <c r="NUL627" s="100"/>
      <c r="NUM627" s="100"/>
      <c r="NUN627" s="100"/>
      <c r="NUO627" s="100"/>
      <c r="NUP627" s="100"/>
      <c r="NUQ627" s="100"/>
      <c r="NUR627" s="100"/>
      <c r="NUS627" s="100"/>
      <c r="NUT627" s="100"/>
      <c r="NUU627" s="100"/>
      <c r="NUV627" s="100"/>
      <c r="NUW627" s="100"/>
      <c r="NUX627" s="100"/>
      <c r="NUY627" s="100"/>
      <c r="NUZ627" s="100"/>
      <c r="NVA627" s="100"/>
      <c r="NVB627" s="100"/>
      <c r="NVC627" s="100"/>
      <c r="NVD627" s="100"/>
      <c r="NVE627" s="100"/>
      <c r="NVF627" s="100"/>
      <c r="NVG627" s="100"/>
      <c r="NVH627" s="100"/>
      <c r="NVI627" s="100"/>
      <c r="NVJ627" s="100"/>
      <c r="NVK627" s="100"/>
      <c r="NVL627" s="100"/>
      <c r="NVM627" s="100"/>
      <c r="NVN627" s="100"/>
      <c r="NVO627" s="100"/>
      <c r="NVP627" s="100"/>
      <c r="NVQ627" s="100"/>
      <c r="NVR627" s="100"/>
      <c r="NVS627" s="100"/>
      <c r="NVT627" s="100"/>
      <c r="NVU627" s="100"/>
      <c r="NVV627" s="100"/>
      <c r="NVW627" s="100"/>
      <c r="NVX627" s="100"/>
      <c r="NVY627" s="100"/>
      <c r="NVZ627" s="100"/>
      <c r="NWA627" s="100"/>
      <c r="NWB627" s="100"/>
      <c r="NWC627" s="100"/>
      <c r="NWD627" s="100"/>
      <c r="NWE627" s="100"/>
      <c r="NWF627" s="100"/>
      <c r="NWG627" s="100"/>
      <c r="NWH627" s="100"/>
      <c r="NWI627" s="100"/>
      <c r="NWJ627" s="100"/>
      <c r="NWK627" s="100"/>
      <c r="NWL627" s="100"/>
      <c r="NWM627" s="100"/>
      <c r="NWN627" s="100"/>
      <c r="NWO627" s="100"/>
      <c r="NWP627" s="100"/>
      <c r="NWQ627" s="100"/>
      <c r="NWR627" s="100"/>
      <c r="NWS627" s="100"/>
      <c r="NWT627" s="100"/>
      <c r="NWU627" s="100"/>
      <c r="NWV627" s="100"/>
      <c r="NWW627" s="100"/>
      <c r="NWX627" s="100"/>
      <c r="NWY627" s="100"/>
      <c r="NWZ627" s="100"/>
      <c r="NXA627" s="100"/>
      <c r="NXB627" s="100"/>
      <c r="NXC627" s="100"/>
      <c r="NXD627" s="100"/>
      <c r="NXE627" s="100"/>
      <c r="NXF627" s="100"/>
      <c r="NXG627" s="100"/>
      <c r="NXH627" s="100"/>
      <c r="NXI627" s="100"/>
      <c r="NXJ627" s="100"/>
      <c r="NXK627" s="100"/>
      <c r="NXL627" s="100"/>
      <c r="NXM627" s="100"/>
      <c r="NXN627" s="100"/>
      <c r="NXO627" s="100"/>
      <c r="NXP627" s="100"/>
      <c r="NXQ627" s="100"/>
      <c r="NXR627" s="100"/>
      <c r="NXS627" s="100"/>
      <c r="NXT627" s="100"/>
      <c r="NXU627" s="100"/>
      <c r="NXV627" s="100"/>
      <c r="NXW627" s="100"/>
      <c r="NXX627" s="100"/>
      <c r="NXY627" s="100"/>
      <c r="NXZ627" s="100"/>
      <c r="NYA627" s="100"/>
      <c r="NYB627" s="100"/>
      <c r="NYC627" s="100"/>
      <c r="NYD627" s="100"/>
      <c r="NYE627" s="100"/>
      <c r="NYF627" s="100"/>
      <c r="NYG627" s="100"/>
      <c r="NYH627" s="100"/>
      <c r="NYI627" s="100"/>
      <c r="NYJ627" s="100"/>
      <c r="NYK627" s="100"/>
      <c r="NYL627" s="100"/>
      <c r="NYM627" s="100"/>
      <c r="NYN627" s="100"/>
      <c r="NYO627" s="100"/>
      <c r="NYP627" s="100"/>
      <c r="NYQ627" s="100"/>
      <c r="NYR627" s="100"/>
      <c r="NYS627" s="100"/>
      <c r="NYT627" s="100"/>
      <c r="NYU627" s="100"/>
      <c r="NYV627" s="100"/>
      <c r="NYW627" s="100"/>
      <c r="NYX627" s="100"/>
      <c r="NYY627" s="100"/>
      <c r="NYZ627" s="100"/>
      <c r="NZA627" s="100"/>
      <c r="NZB627" s="100"/>
      <c r="NZC627" s="100"/>
      <c r="NZD627" s="100"/>
      <c r="NZE627" s="100"/>
      <c r="NZF627" s="100"/>
      <c r="NZG627" s="100"/>
      <c r="NZH627" s="100"/>
      <c r="NZI627" s="100"/>
      <c r="NZJ627" s="100"/>
      <c r="NZK627" s="100"/>
      <c r="NZL627" s="100"/>
      <c r="NZM627" s="100"/>
      <c r="NZN627" s="100"/>
      <c r="NZO627" s="100"/>
      <c r="NZP627" s="100"/>
      <c r="NZQ627" s="100"/>
      <c r="NZR627" s="100"/>
      <c r="NZS627" s="100"/>
      <c r="NZT627" s="100"/>
      <c r="NZU627" s="100"/>
      <c r="NZV627" s="100"/>
      <c r="NZW627" s="100"/>
      <c r="NZX627" s="100"/>
      <c r="NZY627" s="100"/>
      <c r="NZZ627" s="100"/>
      <c r="OAA627" s="100"/>
      <c r="OAB627" s="100"/>
      <c r="OAC627" s="100"/>
      <c r="OAD627" s="100"/>
      <c r="OAE627" s="100"/>
      <c r="OAF627" s="100"/>
      <c r="OAG627" s="100"/>
      <c r="OAH627" s="100"/>
      <c r="OAI627" s="100"/>
      <c r="OAJ627" s="100"/>
      <c r="OAK627" s="100"/>
      <c r="OAL627" s="100"/>
      <c r="OAM627" s="100"/>
      <c r="OAN627" s="100"/>
      <c r="OAO627" s="100"/>
      <c r="OAP627" s="100"/>
      <c r="OAQ627" s="100"/>
      <c r="OAR627" s="100"/>
      <c r="OAS627" s="100"/>
      <c r="OAT627" s="100"/>
      <c r="OAU627" s="100"/>
      <c r="OAV627" s="100"/>
      <c r="OAW627" s="100"/>
      <c r="OAX627" s="100"/>
      <c r="OAY627" s="100"/>
      <c r="OAZ627" s="100"/>
      <c r="OBA627" s="100"/>
      <c r="OBB627" s="100"/>
      <c r="OBC627" s="100"/>
      <c r="OBD627" s="100"/>
      <c r="OBE627" s="100"/>
      <c r="OBF627" s="100"/>
      <c r="OBG627" s="100"/>
      <c r="OBH627" s="100"/>
      <c r="OBI627" s="100"/>
      <c r="OBJ627" s="100"/>
      <c r="OBK627" s="100"/>
      <c r="OBL627" s="100"/>
      <c r="OBM627" s="100"/>
      <c r="OBN627" s="100"/>
      <c r="OBO627" s="100"/>
      <c r="OBP627" s="100"/>
      <c r="OBQ627" s="100"/>
      <c r="OBR627" s="100"/>
      <c r="OBS627" s="100"/>
      <c r="OBT627" s="100"/>
      <c r="OBU627" s="100"/>
      <c r="OBV627" s="100"/>
      <c r="OBW627" s="100"/>
      <c r="OBX627" s="100"/>
      <c r="OBY627" s="100"/>
      <c r="OBZ627" s="100"/>
      <c r="OCA627" s="100"/>
      <c r="OCB627" s="100"/>
      <c r="OCC627" s="100"/>
      <c r="OCD627" s="100"/>
      <c r="OCE627" s="100"/>
      <c r="OCF627" s="100"/>
      <c r="OCG627" s="100"/>
      <c r="OCH627" s="100"/>
      <c r="OCI627" s="100"/>
      <c r="OCJ627" s="100"/>
      <c r="OCK627" s="100"/>
      <c r="OCL627" s="100"/>
      <c r="OCM627" s="100"/>
      <c r="OCN627" s="100"/>
      <c r="OCO627" s="100"/>
      <c r="OCP627" s="100"/>
      <c r="OCQ627" s="100"/>
      <c r="OCR627" s="100"/>
      <c r="OCS627" s="100"/>
      <c r="OCT627" s="100"/>
      <c r="OCU627" s="100"/>
      <c r="OCV627" s="100"/>
      <c r="OCW627" s="100"/>
      <c r="OCX627" s="100"/>
      <c r="OCY627" s="100"/>
      <c r="OCZ627" s="100"/>
      <c r="ODA627" s="100"/>
      <c r="ODB627" s="100"/>
      <c r="ODC627" s="100"/>
      <c r="ODD627" s="100"/>
      <c r="ODE627" s="100"/>
      <c r="ODF627" s="100"/>
      <c r="ODG627" s="100"/>
      <c r="ODH627" s="100"/>
      <c r="ODI627" s="100"/>
      <c r="ODJ627" s="100"/>
      <c r="ODK627" s="100"/>
      <c r="ODL627" s="100"/>
      <c r="ODM627" s="100"/>
      <c r="ODN627" s="100"/>
      <c r="ODO627" s="100"/>
      <c r="ODP627" s="100"/>
      <c r="ODQ627" s="100"/>
      <c r="ODR627" s="100"/>
      <c r="ODS627" s="100"/>
      <c r="ODT627" s="100"/>
      <c r="ODU627" s="100"/>
      <c r="ODV627" s="100"/>
      <c r="ODW627" s="100"/>
      <c r="ODX627" s="100"/>
      <c r="ODY627" s="100"/>
      <c r="ODZ627" s="100"/>
      <c r="OEA627" s="100"/>
      <c r="OEB627" s="100"/>
      <c r="OEC627" s="100"/>
      <c r="OED627" s="100"/>
      <c r="OEE627" s="100"/>
      <c r="OEF627" s="100"/>
      <c r="OEG627" s="100"/>
      <c r="OEH627" s="100"/>
      <c r="OEI627" s="100"/>
      <c r="OEJ627" s="100"/>
      <c r="OEK627" s="100"/>
      <c r="OEL627" s="100"/>
      <c r="OEM627" s="100"/>
      <c r="OEN627" s="100"/>
      <c r="OEO627" s="100"/>
      <c r="OEP627" s="100"/>
      <c r="OEQ627" s="100"/>
      <c r="OER627" s="100"/>
      <c r="OES627" s="100"/>
      <c r="OET627" s="100"/>
      <c r="OEU627" s="100"/>
      <c r="OEV627" s="100"/>
      <c r="OEW627" s="100"/>
      <c r="OEX627" s="100"/>
      <c r="OEY627" s="100"/>
      <c r="OEZ627" s="100"/>
      <c r="OFA627" s="100"/>
      <c r="OFB627" s="100"/>
      <c r="OFC627" s="100"/>
      <c r="OFD627" s="100"/>
      <c r="OFE627" s="100"/>
      <c r="OFF627" s="100"/>
      <c r="OFG627" s="100"/>
      <c r="OFH627" s="100"/>
      <c r="OFI627" s="100"/>
      <c r="OFJ627" s="100"/>
      <c r="OFK627" s="100"/>
      <c r="OFL627" s="100"/>
      <c r="OFM627" s="100"/>
      <c r="OFN627" s="100"/>
      <c r="OFO627" s="100"/>
      <c r="OFP627" s="100"/>
      <c r="OFQ627" s="100"/>
      <c r="OFR627" s="100"/>
      <c r="OFS627" s="100"/>
      <c r="OFT627" s="100"/>
      <c r="OFU627" s="100"/>
      <c r="OFV627" s="100"/>
      <c r="OFW627" s="100"/>
      <c r="OFX627" s="100"/>
      <c r="OFY627" s="100"/>
      <c r="OFZ627" s="100"/>
      <c r="OGA627" s="100"/>
      <c r="OGB627" s="100"/>
      <c r="OGC627" s="100"/>
      <c r="OGD627" s="100"/>
      <c r="OGE627" s="100"/>
      <c r="OGF627" s="100"/>
      <c r="OGG627" s="100"/>
      <c r="OGH627" s="100"/>
      <c r="OGI627" s="100"/>
      <c r="OGJ627" s="100"/>
      <c r="OGK627" s="100"/>
      <c r="OGL627" s="100"/>
      <c r="OGM627" s="100"/>
      <c r="OGN627" s="100"/>
      <c r="OGO627" s="100"/>
      <c r="OGP627" s="100"/>
      <c r="OGQ627" s="100"/>
      <c r="OGR627" s="100"/>
      <c r="OGS627" s="100"/>
      <c r="OGT627" s="100"/>
      <c r="OGU627" s="100"/>
      <c r="OGV627" s="100"/>
      <c r="OGW627" s="100"/>
      <c r="OGX627" s="100"/>
      <c r="OGY627" s="100"/>
      <c r="OGZ627" s="100"/>
      <c r="OHA627" s="100"/>
      <c r="OHB627" s="100"/>
      <c r="OHC627" s="100"/>
      <c r="OHD627" s="100"/>
      <c r="OHE627" s="100"/>
      <c r="OHF627" s="100"/>
      <c r="OHG627" s="100"/>
      <c r="OHH627" s="100"/>
      <c r="OHI627" s="100"/>
      <c r="OHJ627" s="100"/>
      <c r="OHK627" s="100"/>
      <c r="OHL627" s="100"/>
      <c r="OHM627" s="100"/>
      <c r="OHN627" s="100"/>
      <c r="OHO627" s="100"/>
      <c r="OHP627" s="100"/>
      <c r="OHQ627" s="100"/>
      <c r="OHR627" s="100"/>
      <c r="OHS627" s="100"/>
      <c r="OHT627" s="100"/>
      <c r="OHU627" s="100"/>
      <c r="OHV627" s="100"/>
      <c r="OHW627" s="100"/>
      <c r="OHX627" s="100"/>
      <c r="OHY627" s="100"/>
      <c r="OHZ627" s="100"/>
      <c r="OIA627" s="100"/>
      <c r="OIB627" s="100"/>
      <c r="OIC627" s="100"/>
      <c r="OID627" s="100"/>
      <c r="OIE627" s="100"/>
      <c r="OIF627" s="100"/>
      <c r="OIG627" s="100"/>
      <c r="OIH627" s="100"/>
      <c r="OII627" s="100"/>
      <c r="OIJ627" s="100"/>
      <c r="OIK627" s="100"/>
      <c r="OIL627" s="100"/>
      <c r="OIM627" s="100"/>
      <c r="OIN627" s="100"/>
      <c r="OIO627" s="100"/>
      <c r="OIP627" s="100"/>
      <c r="OIQ627" s="100"/>
      <c r="OIR627" s="100"/>
      <c r="OIS627" s="100"/>
      <c r="OIT627" s="100"/>
      <c r="OIU627" s="100"/>
      <c r="OIV627" s="100"/>
      <c r="OIW627" s="100"/>
      <c r="OIX627" s="100"/>
      <c r="OIY627" s="100"/>
      <c r="OIZ627" s="100"/>
      <c r="OJA627" s="100"/>
      <c r="OJB627" s="100"/>
      <c r="OJC627" s="100"/>
      <c r="OJD627" s="100"/>
      <c r="OJE627" s="100"/>
      <c r="OJF627" s="100"/>
      <c r="OJG627" s="100"/>
      <c r="OJH627" s="100"/>
      <c r="OJI627" s="100"/>
      <c r="OJJ627" s="100"/>
      <c r="OJK627" s="100"/>
      <c r="OJL627" s="100"/>
      <c r="OJM627" s="100"/>
      <c r="OJN627" s="100"/>
      <c r="OJO627" s="100"/>
      <c r="OJP627" s="100"/>
      <c r="OJQ627" s="100"/>
      <c r="OJR627" s="100"/>
      <c r="OJS627" s="100"/>
      <c r="OJT627" s="100"/>
      <c r="OJU627" s="100"/>
      <c r="OJV627" s="100"/>
      <c r="OJW627" s="100"/>
      <c r="OJX627" s="100"/>
      <c r="OJY627" s="100"/>
      <c r="OJZ627" s="100"/>
      <c r="OKA627" s="100"/>
      <c r="OKB627" s="100"/>
      <c r="OKC627" s="100"/>
      <c r="OKD627" s="100"/>
      <c r="OKE627" s="100"/>
      <c r="OKF627" s="100"/>
      <c r="OKG627" s="100"/>
      <c r="OKH627" s="100"/>
      <c r="OKI627" s="100"/>
      <c r="OKJ627" s="100"/>
      <c r="OKK627" s="100"/>
      <c r="OKL627" s="100"/>
      <c r="OKM627" s="100"/>
      <c r="OKN627" s="100"/>
      <c r="OKO627" s="100"/>
      <c r="OKP627" s="100"/>
      <c r="OKQ627" s="100"/>
      <c r="OKR627" s="100"/>
      <c r="OKS627" s="100"/>
      <c r="OKT627" s="100"/>
      <c r="OKU627" s="100"/>
      <c r="OKV627" s="100"/>
      <c r="OKW627" s="100"/>
      <c r="OKX627" s="100"/>
      <c r="OKY627" s="100"/>
      <c r="OKZ627" s="100"/>
      <c r="OLA627" s="100"/>
      <c r="OLB627" s="100"/>
      <c r="OLC627" s="100"/>
      <c r="OLD627" s="100"/>
      <c r="OLE627" s="100"/>
      <c r="OLF627" s="100"/>
      <c r="OLG627" s="100"/>
      <c r="OLH627" s="100"/>
      <c r="OLI627" s="100"/>
      <c r="OLJ627" s="100"/>
      <c r="OLK627" s="100"/>
      <c r="OLL627" s="100"/>
      <c r="OLM627" s="100"/>
      <c r="OLN627" s="100"/>
      <c r="OLO627" s="100"/>
      <c r="OLP627" s="100"/>
      <c r="OLQ627" s="100"/>
      <c r="OLR627" s="100"/>
      <c r="OLS627" s="100"/>
      <c r="OLT627" s="100"/>
      <c r="OLU627" s="100"/>
      <c r="OLV627" s="100"/>
      <c r="OLW627" s="100"/>
      <c r="OLX627" s="100"/>
      <c r="OLY627" s="100"/>
      <c r="OLZ627" s="100"/>
      <c r="OMA627" s="100"/>
      <c r="OMB627" s="100"/>
      <c r="OMC627" s="100"/>
      <c r="OMD627" s="100"/>
      <c r="OME627" s="100"/>
      <c r="OMF627" s="100"/>
      <c r="OMG627" s="100"/>
      <c r="OMH627" s="100"/>
      <c r="OMI627" s="100"/>
      <c r="OMJ627" s="100"/>
      <c r="OMK627" s="100"/>
      <c r="OML627" s="100"/>
      <c r="OMM627" s="100"/>
      <c r="OMN627" s="100"/>
      <c r="OMO627" s="100"/>
      <c r="OMP627" s="100"/>
      <c r="OMQ627" s="100"/>
      <c r="OMR627" s="100"/>
      <c r="OMS627" s="100"/>
      <c r="OMT627" s="100"/>
      <c r="OMU627" s="100"/>
      <c r="OMV627" s="100"/>
      <c r="OMW627" s="100"/>
      <c r="OMX627" s="100"/>
      <c r="OMY627" s="100"/>
      <c r="OMZ627" s="100"/>
      <c r="ONA627" s="100"/>
      <c r="ONB627" s="100"/>
      <c r="ONC627" s="100"/>
      <c r="OND627" s="100"/>
      <c r="ONE627" s="100"/>
      <c r="ONF627" s="100"/>
      <c r="ONG627" s="100"/>
      <c r="ONH627" s="100"/>
      <c r="ONI627" s="100"/>
      <c r="ONJ627" s="100"/>
      <c r="ONK627" s="100"/>
      <c r="ONL627" s="100"/>
      <c r="ONM627" s="100"/>
      <c r="ONN627" s="100"/>
      <c r="ONO627" s="100"/>
      <c r="ONP627" s="100"/>
      <c r="ONQ627" s="100"/>
      <c r="ONR627" s="100"/>
      <c r="ONS627" s="100"/>
      <c r="ONT627" s="100"/>
      <c r="ONU627" s="100"/>
      <c r="ONV627" s="100"/>
      <c r="ONW627" s="100"/>
      <c r="ONX627" s="100"/>
      <c r="ONY627" s="100"/>
      <c r="ONZ627" s="100"/>
      <c r="OOA627" s="100"/>
      <c r="OOB627" s="100"/>
      <c r="OOC627" s="100"/>
      <c r="OOD627" s="100"/>
      <c r="OOE627" s="100"/>
      <c r="OOF627" s="100"/>
      <c r="OOG627" s="100"/>
      <c r="OOH627" s="100"/>
      <c r="OOI627" s="100"/>
      <c r="OOJ627" s="100"/>
      <c r="OOK627" s="100"/>
      <c r="OOL627" s="100"/>
      <c r="OOM627" s="100"/>
      <c r="OON627" s="100"/>
      <c r="OOO627" s="100"/>
      <c r="OOP627" s="100"/>
      <c r="OOQ627" s="100"/>
      <c r="OOR627" s="100"/>
      <c r="OOS627" s="100"/>
      <c r="OOT627" s="100"/>
      <c r="OOU627" s="100"/>
      <c r="OOV627" s="100"/>
      <c r="OOW627" s="100"/>
      <c r="OOX627" s="100"/>
      <c r="OOY627" s="100"/>
      <c r="OOZ627" s="100"/>
      <c r="OPA627" s="100"/>
      <c r="OPB627" s="100"/>
      <c r="OPC627" s="100"/>
      <c r="OPD627" s="100"/>
      <c r="OPE627" s="100"/>
      <c r="OPF627" s="100"/>
      <c r="OPG627" s="100"/>
      <c r="OPH627" s="100"/>
      <c r="OPI627" s="100"/>
      <c r="OPJ627" s="100"/>
      <c r="OPK627" s="100"/>
      <c r="OPL627" s="100"/>
      <c r="OPM627" s="100"/>
      <c r="OPN627" s="100"/>
      <c r="OPO627" s="100"/>
      <c r="OPP627" s="100"/>
      <c r="OPQ627" s="100"/>
      <c r="OPR627" s="100"/>
      <c r="OPS627" s="100"/>
      <c r="OPT627" s="100"/>
      <c r="OPU627" s="100"/>
      <c r="OPV627" s="100"/>
      <c r="OPW627" s="100"/>
      <c r="OPX627" s="100"/>
      <c r="OPY627" s="100"/>
      <c r="OPZ627" s="100"/>
      <c r="OQA627" s="100"/>
      <c r="OQB627" s="100"/>
      <c r="OQC627" s="100"/>
      <c r="OQD627" s="100"/>
      <c r="OQE627" s="100"/>
      <c r="OQF627" s="100"/>
      <c r="OQG627" s="100"/>
      <c r="OQH627" s="100"/>
      <c r="OQI627" s="100"/>
      <c r="OQJ627" s="100"/>
      <c r="OQK627" s="100"/>
      <c r="OQL627" s="100"/>
      <c r="OQM627" s="100"/>
      <c r="OQN627" s="100"/>
      <c r="OQO627" s="100"/>
      <c r="OQP627" s="100"/>
      <c r="OQQ627" s="100"/>
      <c r="OQR627" s="100"/>
      <c r="OQS627" s="100"/>
      <c r="OQT627" s="100"/>
      <c r="OQU627" s="100"/>
      <c r="OQV627" s="100"/>
      <c r="OQW627" s="100"/>
      <c r="OQX627" s="100"/>
      <c r="OQY627" s="100"/>
      <c r="OQZ627" s="100"/>
      <c r="ORA627" s="100"/>
      <c r="ORB627" s="100"/>
      <c r="ORC627" s="100"/>
      <c r="ORD627" s="100"/>
      <c r="ORE627" s="100"/>
      <c r="ORF627" s="100"/>
      <c r="ORG627" s="100"/>
      <c r="ORH627" s="100"/>
      <c r="ORI627" s="100"/>
      <c r="ORJ627" s="100"/>
      <c r="ORK627" s="100"/>
      <c r="ORL627" s="100"/>
      <c r="ORM627" s="100"/>
      <c r="ORN627" s="100"/>
      <c r="ORO627" s="100"/>
      <c r="ORP627" s="100"/>
      <c r="ORQ627" s="100"/>
      <c r="ORR627" s="100"/>
      <c r="ORS627" s="100"/>
      <c r="ORT627" s="100"/>
      <c r="ORU627" s="100"/>
      <c r="ORV627" s="100"/>
      <c r="ORW627" s="100"/>
      <c r="ORX627" s="100"/>
      <c r="ORY627" s="100"/>
      <c r="ORZ627" s="100"/>
      <c r="OSA627" s="100"/>
      <c r="OSB627" s="100"/>
      <c r="OSC627" s="100"/>
      <c r="OSD627" s="100"/>
      <c r="OSE627" s="100"/>
      <c r="OSF627" s="100"/>
      <c r="OSG627" s="100"/>
      <c r="OSH627" s="100"/>
      <c r="OSI627" s="100"/>
      <c r="OSJ627" s="100"/>
      <c r="OSK627" s="100"/>
      <c r="OSL627" s="100"/>
      <c r="OSM627" s="100"/>
      <c r="OSN627" s="100"/>
      <c r="OSO627" s="100"/>
      <c r="OSP627" s="100"/>
      <c r="OSQ627" s="100"/>
      <c r="OSR627" s="100"/>
      <c r="OSS627" s="100"/>
      <c r="OST627" s="100"/>
      <c r="OSU627" s="100"/>
      <c r="OSV627" s="100"/>
      <c r="OSW627" s="100"/>
      <c r="OSX627" s="100"/>
      <c r="OSY627" s="100"/>
      <c r="OSZ627" s="100"/>
      <c r="OTA627" s="100"/>
      <c r="OTB627" s="100"/>
      <c r="OTC627" s="100"/>
      <c r="OTD627" s="100"/>
      <c r="OTE627" s="100"/>
      <c r="OTF627" s="100"/>
      <c r="OTG627" s="100"/>
      <c r="OTH627" s="100"/>
      <c r="OTI627" s="100"/>
      <c r="OTJ627" s="100"/>
      <c r="OTK627" s="100"/>
      <c r="OTL627" s="100"/>
      <c r="OTM627" s="100"/>
      <c r="OTN627" s="100"/>
      <c r="OTO627" s="100"/>
      <c r="OTP627" s="100"/>
      <c r="OTQ627" s="100"/>
      <c r="OTR627" s="100"/>
      <c r="OTS627" s="100"/>
      <c r="OTT627" s="100"/>
      <c r="OTU627" s="100"/>
      <c r="OTV627" s="100"/>
      <c r="OTW627" s="100"/>
      <c r="OTX627" s="100"/>
      <c r="OTY627" s="100"/>
      <c r="OTZ627" s="100"/>
      <c r="OUA627" s="100"/>
      <c r="OUB627" s="100"/>
      <c r="OUC627" s="100"/>
      <c r="OUD627" s="100"/>
      <c r="OUE627" s="100"/>
      <c r="OUF627" s="100"/>
      <c r="OUG627" s="100"/>
      <c r="OUH627" s="100"/>
      <c r="OUI627" s="100"/>
      <c r="OUJ627" s="100"/>
      <c r="OUK627" s="100"/>
      <c r="OUL627" s="100"/>
      <c r="OUM627" s="100"/>
      <c r="OUN627" s="100"/>
      <c r="OUO627" s="100"/>
      <c r="OUP627" s="100"/>
      <c r="OUQ627" s="100"/>
      <c r="OUR627" s="100"/>
      <c r="OUS627" s="100"/>
      <c r="OUT627" s="100"/>
      <c r="OUU627" s="100"/>
      <c r="OUV627" s="100"/>
      <c r="OUW627" s="100"/>
      <c r="OUX627" s="100"/>
      <c r="OUY627" s="100"/>
      <c r="OUZ627" s="100"/>
      <c r="OVA627" s="100"/>
      <c r="OVB627" s="100"/>
      <c r="OVC627" s="100"/>
      <c r="OVD627" s="100"/>
      <c r="OVE627" s="100"/>
      <c r="OVF627" s="100"/>
      <c r="OVG627" s="100"/>
      <c r="OVH627" s="100"/>
      <c r="OVI627" s="100"/>
      <c r="OVJ627" s="100"/>
      <c r="OVK627" s="100"/>
      <c r="OVL627" s="100"/>
      <c r="OVM627" s="100"/>
      <c r="OVN627" s="100"/>
      <c r="OVO627" s="100"/>
      <c r="OVP627" s="100"/>
      <c r="OVQ627" s="100"/>
      <c r="OVR627" s="100"/>
      <c r="OVS627" s="100"/>
      <c r="OVT627" s="100"/>
      <c r="OVU627" s="100"/>
      <c r="OVV627" s="100"/>
      <c r="OVW627" s="100"/>
      <c r="OVX627" s="100"/>
      <c r="OVY627" s="100"/>
      <c r="OVZ627" s="100"/>
      <c r="OWA627" s="100"/>
      <c r="OWB627" s="100"/>
      <c r="OWC627" s="100"/>
      <c r="OWD627" s="100"/>
      <c r="OWE627" s="100"/>
      <c r="OWF627" s="100"/>
      <c r="OWG627" s="100"/>
      <c r="OWH627" s="100"/>
      <c r="OWI627" s="100"/>
      <c r="OWJ627" s="100"/>
      <c r="OWK627" s="100"/>
      <c r="OWL627" s="100"/>
      <c r="OWM627" s="100"/>
      <c r="OWN627" s="100"/>
      <c r="OWO627" s="100"/>
      <c r="OWP627" s="100"/>
      <c r="OWQ627" s="100"/>
      <c r="OWR627" s="100"/>
      <c r="OWS627" s="100"/>
      <c r="OWT627" s="100"/>
      <c r="OWU627" s="100"/>
      <c r="OWV627" s="100"/>
      <c r="OWW627" s="100"/>
      <c r="OWX627" s="100"/>
      <c r="OWY627" s="100"/>
      <c r="OWZ627" s="100"/>
      <c r="OXA627" s="100"/>
      <c r="OXB627" s="100"/>
      <c r="OXC627" s="100"/>
      <c r="OXD627" s="100"/>
      <c r="OXE627" s="100"/>
      <c r="OXF627" s="100"/>
      <c r="OXG627" s="100"/>
      <c r="OXH627" s="100"/>
      <c r="OXI627" s="100"/>
      <c r="OXJ627" s="100"/>
      <c r="OXK627" s="100"/>
      <c r="OXL627" s="100"/>
      <c r="OXM627" s="100"/>
      <c r="OXN627" s="100"/>
      <c r="OXO627" s="100"/>
      <c r="OXP627" s="100"/>
      <c r="OXQ627" s="100"/>
      <c r="OXR627" s="100"/>
      <c r="OXS627" s="100"/>
      <c r="OXT627" s="100"/>
      <c r="OXU627" s="100"/>
      <c r="OXV627" s="100"/>
      <c r="OXW627" s="100"/>
      <c r="OXX627" s="100"/>
      <c r="OXY627" s="100"/>
      <c r="OXZ627" s="100"/>
      <c r="OYA627" s="100"/>
      <c r="OYB627" s="100"/>
      <c r="OYC627" s="100"/>
      <c r="OYD627" s="100"/>
      <c r="OYE627" s="100"/>
      <c r="OYF627" s="100"/>
      <c r="OYG627" s="100"/>
      <c r="OYH627" s="100"/>
      <c r="OYI627" s="100"/>
      <c r="OYJ627" s="100"/>
      <c r="OYK627" s="100"/>
      <c r="OYL627" s="100"/>
      <c r="OYM627" s="100"/>
      <c r="OYN627" s="100"/>
      <c r="OYO627" s="100"/>
      <c r="OYP627" s="100"/>
      <c r="OYQ627" s="100"/>
      <c r="OYR627" s="100"/>
      <c r="OYS627" s="100"/>
      <c r="OYT627" s="100"/>
      <c r="OYU627" s="100"/>
      <c r="OYV627" s="100"/>
      <c r="OYW627" s="100"/>
      <c r="OYX627" s="100"/>
      <c r="OYY627" s="100"/>
      <c r="OYZ627" s="100"/>
      <c r="OZA627" s="100"/>
      <c r="OZB627" s="100"/>
      <c r="OZC627" s="100"/>
      <c r="OZD627" s="100"/>
      <c r="OZE627" s="100"/>
      <c r="OZF627" s="100"/>
      <c r="OZG627" s="100"/>
      <c r="OZH627" s="100"/>
      <c r="OZI627" s="100"/>
      <c r="OZJ627" s="100"/>
      <c r="OZK627" s="100"/>
      <c r="OZL627" s="100"/>
      <c r="OZM627" s="100"/>
      <c r="OZN627" s="100"/>
      <c r="OZO627" s="100"/>
      <c r="OZP627" s="100"/>
      <c r="OZQ627" s="100"/>
      <c r="OZR627" s="100"/>
      <c r="OZS627" s="100"/>
      <c r="OZT627" s="100"/>
      <c r="OZU627" s="100"/>
      <c r="OZV627" s="100"/>
      <c r="OZW627" s="100"/>
      <c r="OZX627" s="100"/>
      <c r="OZY627" s="100"/>
      <c r="OZZ627" s="100"/>
      <c r="PAA627" s="100"/>
      <c r="PAB627" s="100"/>
      <c r="PAC627" s="100"/>
      <c r="PAD627" s="100"/>
      <c r="PAE627" s="100"/>
      <c r="PAF627" s="100"/>
      <c r="PAG627" s="100"/>
      <c r="PAH627" s="100"/>
      <c r="PAI627" s="100"/>
      <c r="PAJ627" s="100"/>
      <c r="PAK627" s="100"/>
      <c r="PAL627" s="100"/>
      <c r="PAM627" s="100"/>
      <c r="PAN627" s="100"/>
      <c r="PAO627" s="100"/>
      <c r="PAP627" s="100"/>
      <c r="PAQ627" s="100"/>
      <c r="PAR627" s="100"/>
      <c r="PAS627" s="100"/>
      <c r="PAT627" s="100"/>
      <c r="PAU627" s="100"/>
      <c r="PAV627" s="100"/>
      <c r="PAW627" s="100"/>
      <c r="PAX627" s="100"/>
      <c r="PAY627" s="100"/>
      <c r="PAZ627" s="100"/>
      <c r="PBA627" s="100"/>
      <c r="PBB627" s="100"/>
      <c r="PBC627" s="100"/>
      <c r="PBD627" s="100"/>
      <c r="PBE627" s="100"/>
      <c r="PBF627" s="100"/>
      <c r="PBG627" s="100"/>
      <c r="PBH627" s="100"/>
      <c r="PBI627" s="100"/>
      <c r="PBJ627" s="100"/>
      <c r="PBK627" s="100"/>
      <c r="PBL627" s="100"/>
      <c r="PBM627" s="100"/>
      <c r="PBN627" s="100"/>
      <c r="PBO627" s="100"/>
      <c r="PBP627" s="100"/>
      <c r="PBQ627" s="100"/>
      <c r="PBR627" s="100"/>
      <c r="PBS627" s="100"/>
      <c r="PBT627" s="100"/>
      <c r="PBU627" s="100"/>
      <c r="PBV627" s="100"/>
      <c r="PBW627" s="100"/>
      <c r="PBX627" s="100"/>
      <c r="PBY627" s="100"/>
      <c r="PBZ627" s="100"/>
      <c r="PCA627" s="100"/>
      <c r="PCB627" s="100"/>
      <c r="PCC627" s="100"/>
      <c r="PCD627" s="100"/>
      <c r="PCE627" s="100"/>
      <c r="PCF627" s="100"/>
      <c r="PCG627" s="100"/>
      <c r="PCH627" s="100"/>
      <c r="PCI627" s="100"/>
      <c r="PCJ627" s="100"/>
      <c r="PCK627" s="100"/>
      <c r="PCL627" s="100"/>
      <c r="PCM627" s="100"/>
      <c r="PCN627" s="100"/>
      <c r="PCO627" s="100"/>
      <c r="PCP627" s="100"/>
      <c r="PCQ627" s="100"/>
      <c r="PCR627" s="100"/>
      <c r="PCS627" s="100"/>
      <c r="PCT627" s="100"/>
      <c r="PCU627" s="100"/>
      <c r="PCV627" s="100"/>
      <c r="PCW627" s="100"/>
      <c r="PCX627" s="100"/>
      <c r="PCY627" s="100"/>
      <c r="PCZ627" s="100"/>
      <c r="PDA627" s="100"/>
      <c r="PDB627" s="100"/>
      <c r="PDC627" s="100"/>
      <c r="PDD627" s="100"/>
      <c r="PDE627" s="100"/>
      <c r="PDF627" s="100"/>
      <c r="PDG627" s="100"/>
      <c r="PDH627" s="100"/>
      <c r="PDI627" s="100"/>
      <c r="PDJ627" s="100"/>
      <c r="PDK627" s="100"/>
      <c r="PDL627" s="100"/>
      <c r="PDM627" s="100"/>
      <c r="PDN627" s="100"/>
      <c r="PDO627" s="100"/>
      <c r="PDP627" s="100"/>
      <c r="PDQ627" s="100"/>
      <c r="PDR627" s="100"/>
      <c r="PDS627" s="100"/>
      <c r="PDT627" s="100"/>
      <c r="PDU627" s="100"/>
      <c r="PDV627" s="100"/>
      <c r="PDW627" s="100"/>
      <c r="PDX627" s="100"/>
      <c r="PDY627" s="100"/>
      <c r="PDZ627" s="100"/>
      <c r="PEA627" s="100"/>
      <c r="PEB627" s="100"/>
      <c r="PEC627" s="100"/>
      <c r="PED627" s="100"/>
      <c r="PEE627" s="100"/>
      <c r="PEF627" s="100"/>
      <c r="PEG627" s="100"/>
      <c r="PEH627" s="100"/>
      <c r="PEI627" s="100"/>
      <c r="PEJ627" s="100"/>
      <c r="PEK627" s="100"/>
      <c r="PEL627" s="100"/>
      <c r="PEM627" s="100"/>
      <c r="PEN627" s="100"/>
      <c r="PEO627" s="100"/>
      <c r="PEP627" s="100"/>
      <c r="PEQ627" s="100"/>
      <c r="PER627" s="100"/>
      <c r="PES627" s="100"/>
      <c r="PET627" s="100"/>
      <c r="PEU627" s="100"/>
      <c r="PEV627" s="100"/>
      <c r="PEW627" s="100"/>
      <c r="PEX627" s="100"/>
      <c r="PEY627" s="100"/>
      <c r="PEZ627" s="100"/>
      <c r="PFA627" s="100"/>
      <c r="PFB627" s="100"/>
      <c r="PFC627" s="100"/>
      <c r="PFD627" s="100"/>
      <c r="PFE627" s="100"/>
      <c r="PFF627" s="100"/>
      <c r="PFG627" s="100"/>
      <c r="PFH627" s="100"/>
      <c r="PFI627" s="100"/>
      <c r="PFJ627" s="100"/>
      <c r="PFK627" s="100"/>
      <c r="PFL627" s="100"/>
      <c r="PFM627" s="100"/>
      <c r="PFN627" s="100"/>
      <c r="PFO627" s="100"/>
      <c r="PFP627" s="100"/>
      <c r="PFQ627" s="100"/>
      <c r="PFR627" s="100"/>
      <c r="PFS627" s="100"/>
      <c r="PFT627" s="100"/>
      <c r="PFU627" s="100"/>
      <c r="PFV627" s="100"/>
      <c r="PFW627" s="100"/>
      <c r="PFX627" s="100"/>
      <c r="PFY627" s="100"/>
      <c r="PFZ627" s="100"/>
      <c r="PGA627" s="100"/>
      <c r="PGB627" s="100"/>
      <c r="PGC627" s="100"/>
      <c r="PGD627" s="100"/>
      <c r="PGE627" s="100"/>
      <c r="PGF627" s="100"/>
      <c r="PGG627" s="100"/>
      <c r="PGH627" s="100"/>
      <c r="PGI627" s="100"/>
      <c r="PGJ627" s="100"/>
      <c r="PGK627" s="100"/>
      <c r="PGL627" s="100"/>
      <c r="PGM627" s="100"/>
      <c r="PGN627" s="100"/>
      <c r="PGO627" s="100"/>
      <c r="PGP627" s="100"/>
      <c r="PGQ627" s="100"/>
      <c r="PGR627" s="100"/>
      <c r="PGS627" s="100"/>
      <c r="PGT627" s="100"/>
      <c r="PGU627" s="100"/>
      <c r="PGV627" s="100"/>
      <c r="PGW627" s="100"/>
      <c r="PGX627" s="100"/>
      <c r="PGY627" s="100"/>
      <c r="PGZ627" s="100"/>
      <c r="PHA627" s="100"/>
      <c r="PHB627" s="100"/>
      <c r="PHC627" s="100"/>
      <c r="PHD627" s="100"/>
      <c r="PHE627" s="100"/>
      <c r="PHF627" s="100"/>
      <c r="PHG627" s="100"/>
      <c r="PHH627" s="100"/>
      <c r="PHI627" s="100"/>
      <c r="PHJ627" s="100"/>
      <c r="PHK627" s="100"/>
      <c r="PHL627" s="100"/>
      <c r="PHM627" s="100"/>
      <c r="PHN627" s="100"/>
      <c r="PHO627" s="100"/>
      <c r="PHP627" s="100"/>
      <c r="PHQ627" s="100"/>
      <c r="PHR627" s="100"/>
      <c r="PHS627" s="100"/>
      <c r="PHT627" s="100"/>
      <c r="PHU627" s="100"/>
      <c r="PHV627" s="100"/>
      <c r="PHW627" s="100"/>
      <c r="PHX627" s="100"/>
      <c r="PHY627" s="100"/>
      <c r="PHZ627" s="100"/>
      <c r="PIA627" s="100"/>
      <c r="PIB627" s="100"/>
      <c r="PIC627" s="100"/>
      <c r="PID627" s="100"/>
      <c r="PIE627" s="100"/>
      <c r="PIF627" s="100"/>
      <c r="PIG627" s="100"/>
      <c r="PIH627" s="100"/>
      <c r="PII627" s="100"/>
      <c r="PIJ627" s="100"/>
      <c r="PIK627" s="100"/>
      <c r="PIL627" s="100"/>
      <c r="PIM627" s="100"/>
      <c r="PIN627" s="100"/>
      <c r="PIO627" s="100"/>
      <c r="PIP627" s="100"/>
      <c r="PIQ627" s="100"/>
      <c r="PIR627" s="100"/>
      <c r="PIS627" s="100"/>
      <c r="PIT627" s="100"/>
      <c r="PIU627" s="100"/>
      <c r="PIV627" s="100"/>
      <c r="PIW627" s="100"/>
      <c r="PIX627" s="100"/>
      <c r="PIY627" s="100"/>
      <c r="PIZ627" s="100"/>
      <c r="PJA627" s="100"/>
      <c r="PJB627" s="100"/>
      <c r="PJC627" s="100"/>
      <c r="PJD627" s="100"/>
      <c r="PJE627" s="100"/>
      <c r="PJF627" s="100"/>
      <c r="PJG627" s="100"/>
      <c r="PJH627" s="100"/>
      <c r="PJI627" s="100"/>
      <c r="PJJ627" s="100"/>
      <c r="PJK627" s="100"/>
      <c r="PJL627" s="100"/>
      <c r="PJM627" s="100"/>
      <c r="PJN627" s="100"/>
      <c r="PJO627" s="100"/>
      <c r="PJP627" s="100"/>
      <c r="PJQ627" s="100"/>
      <c r="PJR627" s="100"/>
      <c r="PJS627" s="100"/>
      <c r="PJT627" s="100"/>
      <c r="PJU627" s="100"/>
      <c r="PJV627" s="100"/>
      <c r="PJW627" s="100"/>
      <c r="PJX627" s="100"/>
      <c r="PJY627" s="100"/>
      <c r="PJZ627" s="100"/>
      <c r="PKA627" s="100"/>
      <c r="PKB627" s="100"/>
      <c r="PKC627" s="100"/>
      <c r="PKD627" s="100"/>
      <c r="PKE627" s="100"/>
      <c r="PKF627" s="100"/>
      <c r="PKG627" s="100"/>
      <c r="PKH627" s="100"/>
      <c r="PKI627" s="100"/>
      <c r="PKJ627" s="100"/>
      <c r="PKK627" s="100"/>
      <c r="PKL627" s="100"/>
      <c r="PKM627" s="100"/>
      <c r="PKN627" s="100"/>
      <c r="PKO627" s="100"/>
      <c r="PKP627" s="100"/>
      <c r="PKQ627" s="100"/>
      <c r="PKR627" s="100"/>
      <c r="PKS627" s="100"/>
      <c r="PKT627" s="100"/>
      <c r="PKU627" s="100"/>
      <c r="PKV627" s="100"/>
      <c r="PKW627" s="100"/>
      <c r="PKX627" s="100"/>
      <c r="PKY627" s="100"/>
      <c r="PKZ627" s="100"/>
      <c r="PLA627" s="100"/>
      <c r="PLB627" s="100"/>
      <c r="PLC627" s="100"/>
      <c r="PLD627" s="100"/>
      <c r="PLE627" s="100"/>
      <c r="PLF627" s="100"/>
      <c r="PLG627" s="100"/>
      <c r="PLH627" s="100"/>
      <c r="PLI627" s="100"/>
      <c r="PLJ627" s="100"/>
      <c r="PLK627" s="100"/>
      <c r="PLL627" s="100"/>
      <c r="PLM627" s="100"/>
      <c r="PLN627" s="100"/>
      <c r="PLO627" s="100"/>
      <c r="PLP627" s="100"/>
      <c r="PLQ627" s="100"/>
      <c r="PLR627" s="100"/>
      <c r="PLS627" s="100"/>
      <c r="PLT627" s="100"/>
      <c r="PLU627" s="100"/>
      <c r="PLV627" s="100"/>
      <c r="PLW627" s="100"/>
      <c r="PLX627" s="100"/>
      <c r="PLY627" s="100"/>
      <c r="PLZ627" s="100"/>
      <c r="PMA627" s="100"/>
      <c r="PMB627" s="100"/>
      <c r="PMC627" s="100"/>
      <c r="PMD627" s="100"/>
      <c r="PME627" s="100"/>
      <c r="PMF627" s="100"/>
      <c r="PMG627" s="100"/>
      <c r="PMH627" s="100"/>
      <c r="PMI627" s="100"/>
      <c r="PMJ627" s="100"/>
      <c r="PMK627" s="100"/>
      <c r="PML627" s="100"/>
      <c r="PMM627" s="100"/>
      <c r="PMN627" s="100"/>
      <c r="PMO627" s="100"/>
      <c r="PMP627" s="100"/>
      <c r="PMQ627" s="100"/>
      <c r="PMR627" s="100"/>
      <c r="PMS627" s="100"/>
      <c r="PMT627" s="100"/>
      <c r="PMU627" s="100"/>
      <c r="PMV627" s="100"/>
      <c r="PMW627" s="100"/>
      <c r="PMX627" s="100"/>
      <c r="PMY627" s="100"/>
      <c r="PMZ627" s="100"/>
      <c r="PNA627" s="100"/>
      <c r="PNB627" s="100"/>
      <c r="PNC627" s="100"/>
      <c r="PND627" s="100"/>
      <c r="PNE627" s="100"/>
      <c r="PNF627" s="100"/>
      <c r="PNG627" s="100"/>
      <c r="PNH627" s="100"/>
      <c r="PNI627" s="100"/>
      <c r="PNJ627" s="100"/>
      <c r="PNK627" s="100"/>
      <c r="PNL627" s="100"/>
      <c r="PNM627" s="100"/>
      <c r="PNN627" s="100"/>
      <c r="PNO627" s="100"/>
      <c r="PNP627" s="100"/>
      <c r="PNQ627" s="100"/>
      <c r="PNR627" s="100"/>
      <c r="PNS627" s="100"/>
      <c r="PNT627" s="100"/>
      <c r="PNU627" s="100"/>
      <c r="PNV627" s="100"/>
      <c r="PNW627" s="100"/>
      <c r="PNX627" s="100"/>
      <c r="PNY627" s="100"/>
      <c r="PNZ627" s="100"/>
      <c r="POA627" s="100"/>
      <c r="POB627" s="100"/>
      <c r="POC627" s="100"/>
      <c r="POD627" s="100"/>
      <c r="POE627" s="100"/>
      <c r="POF627" s="100"/>
      <c r="POG627" s="100"/>
      <c r="POH627" s="100"/>
      <c r="POI627" s="100"/>
      <c r="POJ627" s="100"/>
      <c r="POK627" s="100"/>
      <c r="POL627" s="100"/>
      <c r="POM627" s="100"/>
      <c r="PON627" s="100"/>
      <c r="POO627" s="100"/>
      <c r="POP627" s="100"/>
      <c r="POQ627" s="100"/>
      <c r="POR627" s="100"/>
      <c r="POS627" s="100"/>
      <c r="POT627" s="100"/>
      <c r="POU627" s="100"/>
      <c r="POV627" s="100"/>
      <c r="POW627" s="100"/>
      <c r="POX627" s="100"/>
      <c r="POY627" s="100"/>
      <c r="POZ627" s="100"/>
      <c r="PPA627" s="100"/>
      <c r="PPB627" s="100"/>
      <c r="PPC627" s="100"/>
      <c r="PPD627" s="100"/>
      <c r="PPE627" s="100"/>
      <c r="PPF627" s="100"/>
      <c r="PPG627" s="100"/>
      <c r="PPH627" s="100"/>
      <c r="PPI627" s="100"/>
      <c r="PPJ627" s="100"/>
      <c r="PPK627" s="100"/>
      <c r="PPL627" s="100"/>
      <c r="PPM627" s="100"/>
      <c r="PPN627" s="100"/>
      <c r="PPO627" s="100"/>
      <c r="PPP627" s="100"/>
      <c r="PPQ627" s="100"/>
      <c r="PPR627" s="100"/>
      <c r="PPS627" s="100"/>
      <c r="PPT627" s="100"/>
      <c r="PPU627" s="100"/>
      <c r="PPV627" s="100"/>
      <c r="PPW627" s="100"/>
      <c r="PPX627" s="100"/>
      <c r="PPY627" s="100"/>
      <c r="PPZ627" s="100"/>
      <c r="PQA627" s="100"/>
      <c r="PQB627" s="100"/>
      <c r="PQC627" s="100"/>
      <c r="PQD627" s="100"/>
      <c r="PQE627" s="100"/>
      <c r="PQF627" s="100"/>
      <c r="PQG627" s="100"/>
      <c r="PQH627" s="100"/>
      <c r="PQI627" s="100"/>
      <c r="PQJ627" s="100"/>
      <c r="PQK627" s="100"/>
      <c r="PQL627" s="100"/>
      <c r="PQM627" s="100"/>
      <c r="PQN627" s="100"/>
      <c r="PQO627" s="100"/>
      <c r="PQP627" s="100"/>
      <c r="PQQ627" s="100"/>
      <c r="PQR627" s="100"/>
      <c r="PQS627" s="100"/>
      <c r="PQT627" s="100"/>
      <c r="PQU627" s="100"/>
      <c r="PQV627" s="100"/>
      <c r="PQW627" s="100"/>
      <c r="PQX627" s="100"/>
      <c r="PQY627" s="100"/>
      <c r="PQZ627" s="100"/>
      <c r="PRA627" s="100"/>
      <c r="PRB627" s="100"/>
      <c r="PRC627" s="100"/>
      <c r="PRD627" s="100"/>
      <c r="PRE627" s="100"/>
      <c r="PRF627" s="100"/>
      <c r="PRG627" s="100"/>
      <c r="PRH627" s="100"/>
      <c r="PRI627" s="100"/>
      <c r="PRJ627" s="100"/>
      <c r="PRK627" s="100"/>
      <c r="PRL627" s="100"/>
      <c r="PRM627" s="100"/>
      <c r="PRN627" s="100"/>
      <c r="PRO627" s="100"/>
      <c r="PRP627" s="100"/>
      <c r="PRQ627" s="100"/>
      <c r="PRR627" s="100"/>
      <c r="PRS627" s="100"/>
      <c r="PRT627" s="100"/>
      <c r="PRU627" s="100"/>
      <c r="PRV627" s="100"/>
      <c r="PRW627" s="100"/>
      <c r="PRX627" s="100"/>
      <c r="PRY627" s="100"/>
      <c r="PRZ627" s="100"/>
      <c r="PSA627" s="100"/>
      <c r="PSB627" s="100"/>
      <c r="PSC627" s="100"/>
      <c r="PSD627" s="100"/>
      <c r="PSE627" s="100"/>
      <c r="PSF627" s="100"/>
      <c r="PSG627" s="100"/>
      <c r="PSH627" s="100"/>
      <c r="PSI627" s="100"/>
      <c r="PSJ627" s="100"/>
      <c r="PSK627" s="100"/>
      <c r="PSL627" s="100"/>
      <c r="PSM627" s="100"/>
      <c r="PSN627" s="100"/>
      <c r="PSO627" s="100"/>
      <c r="PSP627" s="100"/>
      <c r="PSQ627" s="100"/>
      <c r="PSR627" s="100"/>
      <c r="PSS627" s="100"/>
      <c r="PST627" s="100"/>
      <c r="PSU627" s="100"/>
      <c r="PSV627" s="100"/>
      <c r="PSW627" s="100"/>
      <c r="PSX627" s="100"/>
      <c r="PSY627" s="100"/>
      <c r="PSZ627" s="100"/>
      <c r="PTA627" s="100"/>
      <c r="PTB627" s="100"/>
      <c r="PTC627" s="100"/>
      <c r="PTD627" s="100"/>
      <c r="PTE627" s="100"/>
      <c r="PTF627" s="100"/>
      <c r="PTG627" s="100"/>
      <c r="PTH627" s="100"/>
      <c r="PTI627" s="100"/>
      <c r="PTJ627" s="100"/>
      <c r="PTK627" s="100"/>
      <c r="PTL627" s="100"/>
      <c r="PTM627" s="100"/>
      <c r="PTN627" s="100"/>
      <c r="PTO627" s="100"/>
      <c r="PTP627" s="100"/>
      <c r="PTQ627" s="100"/>
      <c r="PTR627" s="100"/>
      <c r="PTS627" s="100"/>
      <c r="PTT627" s="100"/>
      <c r="PTU627" s="100"/>
      <c r="PTV627" s="100"/>
      <c r="PTW627" s="100"/>
      <c r="PTX627" s="100"/>
      <c r="PTY627" s="100"/>
      <c r="PTZ627" s="100"/>
      <c r="PUA627" s="100"/>
      <c r="PUB627" s="100"/>
      <c r="PUC627" s="100"/>
      <c r="PUD627" s="100"/>
      <c r="PUE627" s="100"/>
      <c r="PUF627" s="100"/>
      <c r="PUG627" s="100"/>
      <c r="PUH627" s="100"/>
      <c r="PUI627" s="100"/>
      <c r="PUJ627" s="100"/>
      <c r="PUK627" s="100"/>
      <c r="PUL627" s="100"/>
      <c r="PUM627" s="100"/>
      <c r="PUN627" s="100"/>
      <c r="PUO627" s="100"/>
      <c r="PUP627" s="100"/>
      <c r="PUQ627" s="100"/>
      <c r="PUR627" s="100"/>
      <c r="PUS627" s="100"/>
      <c r="PUT627" s="100"/>
      <c r="PUU627" s="100"/>
      <c r="PUV627" s="100"/>
      <c r="PUW627" s="100"/>
      <c r="PUX627" s="100"/>
      <c r="PUY627" s="100"/>
      <c r="PUZ627" s="100"/>
      <c r="PVA627" s="100"/>
      <c r="PVB627" s="100"/>
      <c r="PVC627" s="100"/>
      <c r="PVD627" s="100"/>
      <c r="PVE627" s="100"/>
      <c r="PVF627" s="100"/>
      <c r="PVG627" s="100"/>
      <c r="PVH627" s="100"/>
      <c r="PVI627" s="100"/>
      <c r="PVJ627" s="100"/>
      <c r="PVK627" s="100"/>
      <c r="PVL627" s="100"/>
      <c r="PVM627" s="100"/>
      <c r="PVN627" s="100"/>
      <c r="PVO627" s="100"/>
      <c r="PVP627" s="100"/>
      <c r="PVQ627" s="100"/>
      <c r="PVR627" s="100"/>
      <c r="PVS627" s="100"/>
      <c r="PVT627" s="100"/>
      <c r="PVU627" s="100"/>
      <c r="PVV627" s="100"/>
      <c r="PVW627" s="100"/>
      <c r="PVX627" s="100"/>
      <c r="PVY627" s="100"/>
      <c r="PVZ627" s="100"/>
      <c r="PWA627" s="100"/>
      <c r="PWB627" s="100"/>
      <c r="PWC627" s="100"/>
      <c r="PWD627" s="100"/>
      <c r="PWE627" s="100"/>
      <c r="PWF627" s="100"/>
      <c r="PWG627" s="100"/>
      <c r="PWH627" s="100"/>
      <c r="PWI627" s="100"/>
      <c r="PWJ627" s="100"/>
      <c r="PWK627" s="100"/>
      <c r="PWL627" s="100"/>
      <c r="PWM627" s="100"/>
      <c r="PWN627" s="100"/>
      <c r="PWO627" s="100"/>
      <c r="PWP627" s="100"/>
      <c r="PWQ627" s="100"/>
      <c r="PWR627" s="100"/>
      <c r="PWS627" s="100"/>
      <c r="PWT627" s="100"/>
      <c r="PWU627" s="100"/>
      <c r="PWV627" s="100"/>
      <c r="PWW627" s="100"/>
      <c r="PWX627" s="100"/>
      <c r="PWY627" s="100"/>
      <c r="PWZ627" s="100"/>
      <c r="PXA627" s="100"/>
      <c r="PXB627" s="100"/>
      <c r="PXC627" s="100"/>
      <c r="PXD627" s="100"/>
      <c r="PXE627" s="100"/>
      <c r="PXF627" s="100"/>
      <c r="PXG627" s="100"/>
      <c r="PXH627" s="100"/>
      <c r="PXI627" s="100"/>
      <c r="PXJ627" s="100"/>
      <c r="PXK627" s="100"/>
      <c r="PXL627" s="100"/>
      <c r="PXM627" s="100"/>
      <c r="PXN627" s="100"/>
      <c r="PXO627" s="100"/>
      <c r="PXP627" s="100"/>
      <c r="PXQ627" s="100"/>
      <c r="PXR627" s="100"/>
      <c r="PXS627" s="100"/>
      <c r="PXT627" s="100"/>
      <c r="PXU627" s="100"/>
      <c r="PXV627" s="100"/>
      <c r="PXW627" s="100"/>
      <c r="PXX627" s="100"/>
      <c r="PXY627" s="100"/>
      <c r="PXZ627" s="100"/>
      <c r="PYA627" s="100"/>
      <c r="PYB627" s="100"/>
      <c r="PYC627" s="100"/>
      <c r="PYD627" s="100"/>
      <c r="PYE627" s="100"/>
      <c r="PYF627" s="100"/>
      <c r="PYG627" s="100"/>
      <c r="PYH627" s="100"/>
      <c r="PYI627" s="100"/>
      <c r="PYJ627" s="100"/>
      <c r="PYK627" s="100"/>
      <c r="PYL627" s="100"/>
      <c r="PYM627" s="100"/>
      <c r="PYN627" s="100"/>
      <c r="PYO627" s="100"/>
      <c r="PYP627" s="100"/>
      <c r="PYQ627" s="100"/>
      <c r="PYR627" s="100"/>
      <c r="PYS627" s="100"/>
      <c r="PYT627" s="100"/>
      <c r="PYU627" s="100"/>
      <c r="PYV627" s="100"/>
      <c r="PYW627" s="100"/>
      <c r="PYX627" s="100"/>
      <c r="PYY627" s="100"/>
      <c r="PYZ627" s="100"/>
      <c r="PZA627" s="100"/>
      <c r="PZB627" s="100"/>
      <c r="PZC627" s="100"/>
      <c r="PZD627" s="100"/>
      <c r="PZE627" s="100"/>
      <c r="PZF627" s="100"/>
      <c r="PZG627" s="100"/>
      <c r="PZH627" s="100"/>
      <c r="PZI627" s="100"/>
      <c r="PZJ627" s="100"/>
      <c r="PZK627" s="100"/>
      <c r="PZL627" s="100"/>
      <c r="PZM627" s="100"/>
      <c r="PZN627" s="100"/>
      <c r="PZO627" s="100"/>
      <c r="PZP627" s="100"/>
      <c r="PZQ627" s="100"/>
      <c r="PZR627" s="100"/>
      <c r="PZS627" s="100"/>
      <c r="PZT627" s="100"/>
      <c r="PZU627" s="100"/>
      <c r="PZV627" s="100"/>
      <c r="PZW627" s="100"/>
      <c r="PZX627" s="100"/>
      <c r="PZY627" s="100"/>
      <c r="PZZ627" s="100"/>
      <c r="QAA627" s="100"/>
      <c r="QAB627" s="100"/>
      <c r="QAC627" s="100"/>
      <c r="QAD627" s="100"/>
      <c r="QAE627" s="100"/>
      <c r="QAF627" s="100"/>
      <c r="QAG627" s="100"/>
      <c r="QAH627" s="100"/>
      <c r="QAI627" s="100"/>
      <c r="QAJ627" s="100"/>
      <c r="QAK627" s="100"/>
      <c r="QAL627" s="100"/>
      <c r="QAM627" s="100"/>
      <c r="QAN627" s="100"/>
      <c r="QAO627" s="100"/>
      <c r="QAP627" s="100"/>
      <c r="QAQ627" s="100"/>
      <c r="QAR627" s="100"/>
      <c r="QAS627" s="100"/>
      <c r="QAT627" s="100"/>
      <c r="QAU627" s="100"/>
      <c r="QAV627" s="100"/>
      <c r="QAW627" s="100"/>
      <c r="QAX627" s="100"/>
      <c r="QAY627" s="100"/>
      <c r="QAZ627" s="100"/>
      <c r="QBA627" s="100"/>
      <c r="QBB627" s="100"/>
      <c r="QBC627" s="100"/>
      <c r="QBD627" s="100"/>
      <c r="QBE627" s="100"/>
      <c r="QBF627" s="100"/>
      <c r="QBG627" s="100"/>
      <c r="QBH627" s="100"/>
      <c r="QBI627" s="100"/>
      <c r="QBJ627" s="100"/>
      <c r="QBK627" s="100"/>
      <c r="QBL627" s="100"/>
      <c r="QBM627" s="100"/>
      <c r="QBN627" s="100"/>
      <c r="QBO627" s="100"/>
      <c r="QBP627" s="100"/>
      <c r="QBQ627" s="100"/>
      <c r="QBR627" s="100"/>
      <c r="QBS627" s="100"/>
      <c r="QBT627" s="100"/>
      <c r="QBU627" s="100"/>
      <c r="QBV627" s="100"/>
      <c r="QBW627" s="100"/>
      <c r="QBX627" s="100"/>
      <c r="QBY627" s="100"/>
      <c r="QBZ627" s="100"/>
      <c r="QCA627" s="100"/>
      <c r="QCB627" s="100"/>
      <c r="QCC627" s="100"/>
      <c r="QCD627" s="100"/>
      <c r="QCE627" s="100"/>
      <c r="QCF627" s="100"/>
      <c r="QCG627" s="100"/>
      <c r="QCH627" s="100"/>
      <c r="QCI627" s="100"/>
      <c r="QCJ627" s="100"/>
      <c r="QCK627" s="100"/>
      <c r="QCL627" s="100"/>
      <c r="QCM627" s="100"/>
      <c r="QCN627" s="100"/>
      <c r="QCO627" s="100"/>
      <c r="QCP627" s="100"/>
      <c r="QCQ627" s="100"/>
      <c r="QCR627" s="100"/>
      <c r="QCS627" s="100"/>
      <c r="QCT627" s="100"/>
      <c r="QCU627" s="100"/>
      <c r="QCV627" s="100"/>
      <c r="QCW627" s="100"/>
      <c r="QCX627" s="100"/>
      <c r="QCY627" s="100"/>
      <c r="QCZ627" s="100"/>
      <c r="QDA627" s="100"/>
      <c r="QDB627" s="100"/>
      <c r="QDC627" s="100"/>
      <c r="QDD627" s="100"/>
      <c r="QDE627" s="100"/>
      <c r="QDF627" s="100"/>
      <c r="QDG627" s="100"/>
      <c r="QDH627" s="100"/>
      <c r="QDI627" s="100"/>
      <c r="QDJ627" s="100"/>
      <c r="QDK627" s="100"/>
      <c r="QDL627" s="100"/>
      <c r="QDM627" s="100"/>
      <c r="QDN627" s="100"/>
      <c r="QDO627" s="100"/>
      <c r="QDP627" s="100"/>
      <c r="QDQ627" s="100"/>
      <c r="QDR627" s="100"/>
      <c r="QDS627" s="100"/>
      <c r="QDT627" s="100"/>
      <c r="QDU627" s="100"/>
      <c r="QDV627" s="100"/>
      <c r="QDW627" s="100"/>
      <c r="QDX627" s="100"/>
      <c r="QDY627" s="100"/>
      <c r="QDZ627" s="100"/>
      <c r="QEA627" s="100"/>
      <c r="QEB627" s="100"/>
      <c r="QEC627" s="100"/>
      <c r="QED627" s="100"/>
      <c r="QEE627" s="100"/>
      <c r="QEF627" s="100"/>
      <c r="QEG627" s="100"/>
      <c r="QEH627" s="100"/>
      <c r="QEI627" s="100"/>
      <c r="QEJ627" s="100"/>
      <c r="QEK627" s="100"/>
      <c r="QEL627" s="100"/>
      <c r="QEM627" s="100"/>
      <c r="QEN627" s="100"/>
      <c r="QEO627" s="100"/>
      <c r="QEP627" s="100"/>
      <c r="QEQ627" s="100"/>
      <c r="QER627" s="100"/>
      <c r="QES627" s="100"/>
      <c r="QET627" s="100"/>
      <c r="QEU627" s="100"/>
      <c r="QEV627" s="100"/>
      <c r="QEW627" s="100"/>
      <c r="QEX627" s="100"/>
      <c r="QEY627" s="100"/>
      <c r="QEZ627" s="100"/>
      <c r="QFA627" s="100"/>
      <c r="QFB627" s="100"/>
      <c r="QFC627" s="100"/>
      <c r="QFD627" s="100"/>
      <c r="QFE627" s="100"/>
      <c r="QFF627" s="100"/>
      <c r="QFG627" s="100"/>
      <c r="QFH627" s="100"/>
      <c r="QFI627" s="100"/>
      <c r="QFJ627" s="100"/>
      <c r="QFK627" s="100"/>
      <c r="QFL627" s="100"/>
      <c r="QFM627" s="100"/>
      <c r="QFN627" s="100"/>
      <c r="QFO627" s="100"/>
      <c r="QFP627" s="100"/>
      <c r="QFQ627" s="100"/>
      <c r="QFR627" s="100"/>
      <c r="QFS627" s="100"/>
      <c r="QFT627" s="100"/>
      <c r="QFU627" s="100"/>
      <c r="QFV627" s="100"/>
      <c r="QFW627" s="100"/>
      <c r="QFX627" s="100"/>
      <c r="QFY627" s="100"/>
      <c r="QFZ627" s="100"/>
      <c r="QGA627" s="100"/>
      <c r="QGB627" s="100"/>
      <c r="QGC627" s="100"/>
      <c r="QGD627" s="100"/>
      <c r="QGE627" s="100"/>
      <c r="QGF627" s="100"/>
      <c r="QGG627" s="100"/>
      <c r="QGH627" s="100"/>
      <c r="QGI627" s="100"/>
      <c r="QGJ627" s="100"/>
      <c r="QGK627" s="100"/>
      <c r="QGL627" s="100"/>
      <c r="QGM627" s="100"/>
      <c r="QGN627" s="100"/>
      <c r="QGO627" s="100"/>
      <c r="QGP627" s="100"/>
      <c r="QGQ627" s="100"/>
      <c r="QGR627" s="100"/>
      <c r="QGS627" s="100"/>
      <c r="QGT627" s="100"/>
      <c r="QGU627" s="100"/>
      <c r="QGV627" s="100"/>
      <c r="QGW627" s="100"/>
      <c r="QGX627" s="100"/>
      <c r="QGY627" s="100"/>
      <c r="QGZ627" s="100"/>
      <c r="QHA627" s="100"/>
      <c r="QHB627" s="100"/>
      <c r="QHC627" s="100"/>
      <c r="QHD627" s="100"/>
      <c r="QHE627" s="100"/>
      <c r="QHF627" s="100"/>
      <c r="QHG627" s="100"/>
      <c r="QHH627" s="100"/>
      <c r="QHI627" s="100"/>
      <c r="QHJ627" s="100"/>
      <c r="QHK627" s="100"/>
      <c r="QHL627" s="100"/>
      <c r="QHM627" s="100"/>
      <c r="QHN627" s="100"/>
      <c r="QHO627" s="100"/>
      <c r="QHP627" s="100"/>
      <c r="QHQ627" s="100"/>
      <c r="QHR627" s="100"/>
      <c r="QHS627" s="100"/>
      <c r="QHT627" s="100"/>
      <c r="QHU627" s="100"/>
      <c r="QHV627" s="100"/>
      <c r="QHW627" s="100"/>
      <c r="QHX627" s="100"/>
      <c r="QHY627" s="100"/>
      <c r="QHZ627" s="100"/>
      <c r="QIA627" s="100"/>
      <c r="QIB627" s="100"/>
      <c r="QIC627" s="100"/>
      <c r="QID627" s="100"/>
      <c r="QIE627" s="100"/>
      <c r="QIF627" s="100"/>
      <c r="QIG627" s="100"/>
      <c r="QIH627" s="100"/>
      <c r="QII627" s="100"/>
      <c r="QIJ627" s="100"/>
      <c r="QIK627" s="100"/>
      <c r="QIL627" s="100"/>
      <c r="QIM627" s="100"/>
      <c r="QIN627" s="100"/>
      <c r="QIO627" s="100"/>
      <c r="QIP627" s="100"/>
      <c r="QIQ627" s="100"/>
      <c r="QIR627" s="100"/>
      <c r="QIS627" s="100"/>
      <c r="QIT627" s="100"/>
      <c r="QIU627" s="100"/>
      <c r="QIV627" s="100"/>
      <c r="QIW627" s="100"/>
      <c r="QIX627" s="100"/>
      <c r="QIY627" s="100"/>
      <c r="QIZ627" s="100"/>
      <c r="QJA627" s="100"/>
      <c r="QJB627" s="100"/>
      <c r="QJC627" s="100"/>
      <c r="QJD627" s="100"/>
      <c r="QJE627" s="100"/>
      <c r="QJF627" s="100"/>
      <c r="QJG627" s="100"/>
      <c r="QJH627" s="100"/>
      <c r="QJI627" s="100"/>
      <c r="QJJ627" s="100"/>
      <c r="QJK627" s="100"/>
      <c r="QJL627" s="100"/>
      <c r="QJM627" s="100"/>
      <c r="QJN627" s="100"/>
      <c r="QJO627" s="100"/>
      <c r="QJP627" s="100"/>
      <c r="QJQ627" s="100"/>
      <c r="QJR627" s="100"/>
      <c r="QJS627" s="100"/>
      <c r="QJT627" s="100"/>
      <c r="QJU627" s="100"/>
      <c r="QJV627" s="100"/>
      <c r="QJW627" s="100"/>
      <c r="QJX627" s="100"/>
      <c r="QJY627" s="100"/>
      <c r="QJZ627" s="100"/>
      <c r="QKA627" s="100"/>
      <c r="QKB627" s="100"/>
      <c r="QKC627" s="100"/>
      <c r="QKD627" s="100"/>
      <c r="QKE627" s="100"/>
      <c r="QKF627" s="100"/>
      <c r="QKG627" s="100"/>
      <c r="QKH627" s="100"/>
      <c r="QKI627" s="100"/>
      <c r="QKJ627" s="100"/>
      <c r="QKK627" s="100"/>
      <c r="QKL627" s="100"/>
      <c r="QKM627" s="100"/>
      <c r="QKN627" s="100"/>
      <c r="QKO627" s="100"/>
      <c r="QKP627" s="100"/>
      <c r="QKQ627" s="100"/>
      <c r="QKR627" s="100"/>
      <c r="QKS627" s="100"/>
      <c r="QKT627" s="100"/>
      <c r="QKU627" s="100"/>
      <c r="QKV627" s="100"/>
      <c r="QKW627" s="100"/>
      <c r="QKX627" s="100"/>
      <c r="QKY627" s="100"/>
      <c r="QKZ627" s="100"/>
      <c r="QLA627" s="100"/>
      <c r="QLB627" s="100"/>
      <c r="QLC627" s="100"/>
      <c r="QLD627" s="100"/>
      <c r="QLE627" s="100"/>
      <c r="QLF627" s="100"/>
      <c r="QLG627" s="100"/>
      <c r="QLH627" s="100"/>
      <c r="QLI627" s="100"/>
      <c r="QLJ627" s="100"/>
      <c r="QLK627" s="100"/>
      <c r="QLL627" s="100"/>
      <c r="QLM627" s="100"/>
      <c r="QLN627" s="100"/>
      <c r="QLO627" s="100"/>
      <c r="QLP627" s="100"/>
      <c r="QLQ627" s="100"/>
      <c r="QLR627" s="100"/>
      <c r="QLS627" s="100"/>
      <c r="QLT627" s="100"/>
      <c r="QLU627" s="100"/>
      <c r="QLV627" s="100"/>
      <c r="QLW627" s="100"/>
      <c r="QLX627" s="100"/>
      <c r="QLY627" s="100"/>
      <c r="QLZ627" s="100"/>
      <c r="QMA627" s="100"/>
      <c r="QMB627" s="100"/>
      <c r="QMC627" s="100"/>
      <c r="QMD627" s="100"/>
      <c r="QME627" s="100"/>
      <c r="QMF627" s="100"/>
      <c r="QMG627" s="100"/>
      <c r="QMH627" s="100"/>
      <c r="QMI627" s="100"/>
      <c r="QMJ627" s="100"/>
      <c r="QMK627" s="100"/>
      <c r="QML627" s="100"/>
      <c r="QMM627" s="100"/>
      <c r="QMN627" s="100"/>
      <c r="QMO627" s="100"/>
      <c r="QMP627" s="100"/>
      <c r="QMQ627" s="100"/>
      <c r="QMR627" s="100"/>
      <c r="QMS627" s="100"/>
      <c r="QMT627" s="100"/>
      <c r="QMU627" s="100"/>
      <c r="QMV627" s="100"/>
      <c r="QMW627" s="100"/>
      <c r="QMX627" s="100"/>
      <c r="QMY627" s="100"/>
      <c r="QMZ627" s="100"/>
      <c r="QNA627" s="100"/>
      <c r="QNB627" s="100"/>
      <c r="QNC627" s="100"/>
      <c r="QND627" s="100"/>
      <c r="QNE627" s="100"/>
      <c r="QNF627" s="100"/>
      <c r="QNG627" s="100"/>
      <c r="QNH627" s="100"/>
      <c r="QNI627" s="100"/>
      <c r="QNJ627" s="100"/>
      <c r="QNK627" s="100"/>
      <c r="QNL627" s="100"/>
      <c r="QNM627" s="100"/>
      <c r="QNN627" s="100"/>
      <c r="QNO627" s="100"/>
      <c r="QNP627" s="100"/>
      <c r="QNQ627" s="100"/>
      <c r="QNR627" s="100"/>
      <c r="QNS627" s="100"/>
      <c r="QNT627" s="100"/>
      <c r="QNU627" s="100"/>
      <c r="QNV627" s="100"/>
      <c r="QNW627" s="100"/>
      <c r="QNX627" s="100"/>
      <c r="QNY627" s="100"/>
      <c r="QNZ627" s="100"/>
      <c r="QOA627" s="100"/>
      <c r="QOB627" s="100"/>
      <c r="QOC627" s="100"/>
      <c r="QOD627" s="100"/>
      <c r="QOE627" s="100"/>
      <c r="QOF627" s="100"/>
      <c r="QOG627" s="100"/>
      <c r="QOH627" s="100"/>
      <c r="QOI627" s="100"/>
      <c r="QOJ627" s="100"/>
      <c r="QOK627" s="100"/>
      <c r="QOL627" s="100"/>
      <c r="QOM627" s="100"/>
      <c r="QON627" s="100"/>
      <c r="QOO627" s="100"/>
      <c r="QOP627" s="100"/>
      <c r="QOQ627" s="100"/>
      <c r="QOR627" s="100"/>
      <c r="QOS627" s="100"/>
      <c r="QOT627" s="100"/>
      <c r="QOU627" s="100"/>
      <c r="QOV627" s="100"/>
      <c r="QOW627" s="100"/>
      <c r="QOX627" s="100"/>
      <c r="QOY627" s="100"/>
      <c r="QOZ627" s="100"/>
      <c r="QPA627" s="100"/>
      <c r="QPB627" s="100"/>
      <c r="QPC627" s="100"/>
      <c r="QPD627" s="100"/>
      <c r="QPE627" s="100"/>
      <c r="QPF627" s="100"/>
      <c r="QPG627" s="100"/>
      <c r="QPH627" s="100"/>
      <c r="QPI627" s="100"/>
      <c r="QPJ627" s="100"/>
      <c r="QPK627" s="100"/>
      <c r="QPL627" s="100"/>
      <c r="QPM627" s="100"/>
      <c r="QPN627" s="100"/>
      <c r="QPO627" s="100"/>
      <c r="QPP627" s="100"/>
      <c r="QPQ627" s="100"/>
      <c r="QPR627" s="100"/>
      <c r="QPS627" s="100"/>
      <c r="QPT627" s="100"/>
      <c r="QPU627" s="100"/>
      <c r="QPV627" s="100"/>
      <c r="QPW627" s="100"/>
      <c r="QPX627" s="100"/>
      <c r="QPY627" s="100"/>
      <c r="QPZ627" s="100"/>
      <c r="QQA627" s="100"/>
      <c r="QQB627" s="100"/>
      <c r="QQC627" s="100"/>
      <c r="QQD627" s="100"/>
      <c r="QQE627" s="100"/>
      <c r="QQF627" s="100"/>
      <c r="QQG627" s="100"/>
      <c r="QQH627" s="100"/>
      <c r="QQI627" s="100"/>
      <c r="QQJ627" s="100"/>
      <c r="QQK627" s="100"/>
      <c r="QQL627" s="100"/>
      <c r="QQM627" s="100"/>
      <c r="QQN627" s="100"/>
      <c r="QQO627" s="100"/>
      <c r="QQP627" s="100"/>
      <c r="QQQ627" s="100"/>
      <c r="QQR627" s="100"/>
      <c r="QQS627" s="100"/>
      <c r="QQT627" s="100"/>
      <c r="QQU627" s="100"/>
      <c r="QQV627" s="100"/>
      <c r="QQW627" s="100"/>
      <c r="QQX627" s="100"/>
      <c r="QQY627" s="100"/>
      <c r="QQZ627" s="100"/>
      <c r="QRA627" s="100"/>
      <c r="QRB627" s="100"/>
      <c r="QRC627" s="100"/>
      <c r="QRD627" s="100"/>
      <c r="QRE627" s="100"/>
      <c r="QRF627" s="100"/>
      <c r="QRG627" s="100"/>
      <c r="QRH627" s="100"/>
      <c r="QRI627" s="100"/>
      <c r="QRJ627" s="100"/>
      <c r="QRK627" s="100"/>
      <c r="QRL627" s="100"/>
      <c r="QRM627" s="100"/>
      <c r="QRN627" s="100"/>
      <c r="QRO627" s="100"/>
      <c r="QRP627" s="100"/>
      <c r="QRQ627" s="100"/>
      <c r="QRR627" s="100"/>
      <c r="QRS627" s="100"/>
      <c r="QRT627" s="100"/>
      <c r="QRU627" s="100"/>
      <c r="QRV627" s="100"/>
      <c r="QRW627" s="100"/>
      <c r="QRX627" s="100"/>
      <c r="QRY627" s="100"/>
      <c r="QRZ627" s="100"/>
      <c r="QSA627" s="100"/>
      <c r="QSB627" s="100"/>
      <c r="QSC627" s="100"/>
      <c r="QSD627" s="100"/>
      <c r="QSE627" s="100"/>
      <c r="QSF627" s="100"/>
      <c r="QSG627" s="100"/>
      <c r="QSH627" s="100"/>
      <c r="QSI627" s="100"/>
      <c r="QSJ627" s="100"/>
      <c r="QSK627" s="100"/>
      <c r="QSL627" s="100"/>
      <c r="QSM627" s="100"/>
      <c r="QSN627" s="100"/>
      <c r="QSO627" s="100"/>
      <c r="QSP627" s="100"/>
      <c r="QSQ627" s="100"/>
      <c r="QSR627" s="100"/>
      <c r="QSS627" s="100"/>
      <c r="QST627" s="100"/>
      <c r="QSU627" s="100"/>
      <c r="QSV627" s="100"/>
      <c r="QSW627" s="100"/>
      <c r="QSX627" s="100"/>
      <c r="QSY627" s="100"/>
      <c r="QSZ627" s="100"/>
      <c r="QTA627" s="100"/>
      <c r="QTB627" s="100"/>
      <c r="QTC627" s="100"/>
      <c r="QTD627" s="100"/>
      <c r="QTE627" s="100"/>
      <c r="QTF627" s="100"/>
      <c r="QTG627" s="100"/>
      <c r="QTH627" s="100"/>
      <c r="QTI627" s="100"/>
      <c r="QTJ627" s="100"/>
      <c r="QTK627" s="100"/>
      <c r="QTL627" s="100"/>
      <c r="QTM627" s="100"/>
      <c r="QTN627" s="100"/>
      <c r="QTO627" s="100"/>
      <c r="QTP627" s="100"/>
      <c r="QTQ627" s="100"/>
      <c r="QTR627" s="100"/>
      <c r="QTS627" s="100"/>
      <c r="QTT627" s="100"/>
      <c r="QTU627" s="100"/>
      <c r="QTV627" s="100"/>
      <c r="QTW627" s="100"/>
      <c r="QTX627" s="100"/>
      <c r="QTY627" s="100"/>
      <c r="QTZ627" s="100"/>
      <c r="QUA627" s="100"/>
      <c r="QUB627" s="100"/>
      <c r="QUC627" s="100"/>
      <c r="QUD627" s="100"/>
      <c r="QUE627" s="100"/>
      <c r="QUF627" s="100"/>
      <c r="QUG627" s="100"/>
      <c r="QUH627" s="100"/>
      <c r="QUI627" s="100"/>
      <c r="QUJ627" s="100"/>
      <c r="QUK627" s="100"/>
      <c r="QUL627" s="100"/>
      <c r="QUM627" s="100"/>
      <c r="QUN627" s="100"/>
      <c r="QUO627" s="100"/>
      <c r="QUP627" s="100"/>
      <c r="QUQ627" s="100"/>
      <c r="QUR627" s="100"/>
      <c r="QUS627" s="100"/>
      <c r="QUT627" s="100"/>
      <c r="QUU627" s="100"/>
      <c r="QUV627" s="100"/>
      <c r="QUW627" s="100"/>
      <c r="QUX627" s="100"/>
      <c r="QUY627" s="100"/>
      <c r="QUZ627" s="100"/>
      <c r="QVA627" s="100"/>
      <c r="QVB627" s="100"/>
      <c r="QVC627" s="100"/>
      <c r="QVD627" s="100"/>
      <c r="QVE627" s="100"/>
      <c r="QVF627" s="100"/>
      <c r="QVG627" s="100"/>
      <c r="QVH627" s="100"/>
      <c r="QVI627" s="100"/>
      <c r="QVJ627" s="100"/>
      <c r="QVK627" s="100"/>
      <c r="QVL627" s="100"/>
      <c r="QVM627" s="100"/>
      <c r="QVN627" s="100"/>
      <c r="QVO627" s="100"/>
      <c r="QVP627" s="100"/>
      <c r="QVQ627" s="100"/>
      <c r="QVR627" s="100"/>
      <c r="QVS627" s="100"/>
      <c r="QVT627" s="100"/>
      <c r="QVU627" s="100"/>
      <c r="QVV627" s="100"/>
      <c r="QVW627" s="100"/>
      <c r="QVX627" s="100"/>
      <c r="QVY627" s="100"/>
      <c r="QVZ627" s="100"/>
      <c r="QWA627" s="100"/>
      <c r="QWB627" s="100"/>
      <c r="QWC627" s="100"/>
      <c r="QWD627" s="100"/>
      <c r="QWE627" s="100"/>
      <c r="QWF627" s="100"/>
      <c r="QWG627" s="100"/>
      <c r="QWH627" s="100"/>
      <c r="QWI627" s="100"/>
      <c r="QWJ627" s="100"/>
      <c r="QWK627" s="100"/>
      <c r="QWL627" s="100"/>
      <c r="QWM627" s="100"/>
      <c r="QWN627" s="100"/>
      <c r="QWO627" s="100"/>
      <c r="QWP627" s="100"/>
      <c r="QWQ627" s="100"/>
      <c r="QWR627" s="100"/>
      <c r="QWS627" s="100"/>
      <c r="QWT627" s="100"/>
      <c r="QWU627" s="100"/>
      <c r="QWV627" s="100"/>
      <c r="QWW627" s="100"/>
      <c r="QWX627" s="100"/>
      <c r="QWY627" s="100"/>
      <c r="QWZ627" s="100"/>
      <c r="QXA627" s="100"/>
      <c r="QXB627" s="100"/>
      <c r="QXC627" s="100"/>
      <c r="QXD627" s="100"/>
      <c r="QXE627" s="100"/>
      <c r="QXF627" s="100"/>
      <c r="QXG627" s="100"/>
      <c r="QXH627" s="100"/>
      <c r="QXI627" s="100"/>
      <c r="QXJ627" s="100"/>
      <c r="QXK627" s="100"/>
      <c r="QXL627" s="100"/>
      <c r="QXM627" s="100"/>
      <c r="QXN627" s="100"/>
      <c r="QXO627" s="100"/>
      <c r="QXP627" s="100"/>
      <c r="QXQ627" s="100"/>
      <c r="QXR627" s="100"/>
      <c r="QXS627" s="100"/>
      <c r="QXT627" s="100"/>
      <c r="QXU627" s="100"/>
      <c r="QXV627" s="100"/>
      <c r="QXW627" s="100"/>
      <c r="QXX627" s="100"/>
      <c r="QXY627" s="100"/>
      <c r="QXZ627" s="100"/>
      <c r="QYA627" s="100"/>
      <c r="QYB627" s="100"/>
      <c r="QYC627" s="100"/>
      <c r="QYD627" s="100"/>
      <c r="QYE627" s="100"/>
      <c r="QYF627" s="100"/>
      <c r="QYG627" s="100"/>
      <c r="QYH627" s="100"/>
      <c r="QYI627" s="100"/>
      <c r="QYJ627" s="100"/>
      <c r="QYK627" s="100"/>
      <c r="QYL627" s="100"/>
      <c r="QYM627" s="100"/>
      <c r="QYN627" s="100"/>
      <c r="QYO627" s="100"/>
      <c r="QYP627" s="100"/>
      <c r="QYQ627" s="100"/>
      <c r="QYR627" s="100"/>
      <c r="QYS627" s="100"/>
      <c r="QYT627" s="100"/>
      <c r="QYU627" s="100"/>
      <c r="QYV627" s="100"/>
      <c r="QYW627" s="100"/>
      <c r="QYX627" s="100"/>
      <c r="QYY627" s="100"/>
      <c r="QYZ627" s="100"/>
      <c r="QZA627" s="100"/>
      <c r="QZB627" s="100"/>
      <c r="QZC627" s="100"/>
      <c r="QZD627" s="100"/>
      <c r="QZE627" s="100"/>
      <c r="QZF627" s="100"/>
      <c r="QZG627" s="100"/>
      <c r="QZH627" s="100"/>
      <c r="QZI627" s="100"/>
      <c r="QZJ627" s="100"/>
      <c r="QZK627" s="100"/>
      <c r="QZL627" s="100"/>
      <c r="QZM627" s="100"/>
      <c r="QZN627" s="100"/>
      <c r="QZO627" s="100"/>
      <c r="QZP627" s="100"/>
      <c r="QZQ627" s="100"/>
      <c r="QZR627" s="100"/>
      <c r="QZS627" s="100"/>
      <c r="QZT627" s="100"/>
      <c r="QZU627" s="100"/>
      <c r="QZV627" s="100"/>
      <c r="QZW627" s="100"/>
      <c r="QZX627" s="100"/>
      <c r="QZY627" s="100"/>
      <c r="QZZ627" s="100"/>
      <c r="RAA627" s="100"/>
      <c r="RAB627" s="100"/>
      <c r="RAC627" s="100"/>
      <c r="RAD627" s="100"/>
      <c r="RAE627" s="100"/>
      <c r="RAF627" s="100"/>
      <c r="RAG627" s="100"/>
      <c r="RAH627" s="100"/>
      <c r="RAI627" s="100"/>
      <c r="RAJ627" s="100"/>
      <c r="RAK627" s="100"/>
      <c r="RAL627" s="100"/>
      <c r="RAM627" s="100"/>
      <c r="RAN627" s="100"/>
      <c r="RAO627" s="100"/>
      <c r="RAP627" s="100"/>
      <c r="RAQ627" s="100"/>
      <c r="RAR627" s="100"/>
      <c r="RAS627" s="100"/>
      <c r="RAT627" s="100"/>
      <c r="RAU627" s="100"/>
      <c r="RAV627" s="100"/>
      <c r="RAW627" s="100"/>
      <c r="RAX627" s="100"/>
      <c r="RAY627" s="100"/>
      <c r="RAZ627" s="100"/>
      <c r="RBA627" s="100"/>
      <c r="RBB627" s="100"/>
      <c r="RBC627" s="100"/>
      <c r="RBD627" s="100"/>
      <c r="RBE627" s="100"/>
      <c r="RBF627" s="100"/>
      <c r="RBG627" s="100"/>
      <c r="RBH627" s="100"/>
      <c r="RBI627" s="100"/>
      <c r="RBJ627" s="100"/>
      <c r="RBK627" s="100"/>
      <c r="RBL627" s="100"/>
      <c r="RBM627" s="100"/>
      <c r="RBN627" s="100"/>
      <c r="RBO627" s="100"/>
      <c r="RBP627" s="100"/>
      <c r="RBQ627" s="100"/>
      <c r="RBR627" s="100"/>
      <c r="RBS627" s="100"/>
      <c r="RBT627" s="100"/>
      <c r="RBU627" s="100"/>
      <c r="RBV627" s="100"/>
      <c r="RBW627" s="100"/>
      <c r="RBX627" s="100"/>
      <c r="RBY627" s="100"/>
      <c r="RBZ627" s="100"/>
      <c r="RCA627" s="100"/>
      <c r="RCB627" s="100"/>
      <c r="RCC627" s="100"/>
      <c r="RCD627" s="100"/>
      <c r="RCE627" s="100"/>
      <c r="RCF627" s="100"/>
      <c r="RCG627" s="100"/>
      <c r="RCH627" s="100"/>
      <c r="RCI627" s="100"/>
      <c r="RCJ627" s="100"/>
      <c r="RCK627" s="100"/>
      <c r="RCL627" s="100"/>
      <c r="RCM627" s="100"/>
      <c r="RCN627" s="100"/>
      <c r="RCO627" s="100"/>
      <c r="RCP627" s="100"/>
      <c r="RCQ627" s="100"/>
      <c r="RCR627" s="100"/>
      <c r="RCS627" s="100"/>
      <c r="RCT627" s="100"/>
      <c r="RCU627" s="100"/>
      <c r="RCV627" s="100"/>
      <c r="RCW627" s="100"/>
      <c r="RCX627" s="100"/>
      <c r="RCY627" s="100"/>
      <c r="RCZ627" s="100"/>
      <c r="RDA627" s="100"/>
      <c r="RDB627" s="100"/>
      <c r="RDC627" s="100"/>
      <c r="RDD627" s="100"/>
      <c r="RDE627" s="100"/>
      <c r="RDF627" s="100"/>
      <c r="RDG627" s="100"/>
      <c r="RDH627" s="100"/>
      <c r="RDI627" s="100"/>
      <c r="RDJ627" s="100"/>
      <c r="RDK627" s="100"/>
      <c r="RDL627" s="100"/>
      <c r="RDM627" s="100"/>
      <c r="RDN627" s="100"/>
      <c r="RDO627" s="100"/>
      <c r="RDP627" s="100"/>
      <c r="RDQ627" s="100"/>
      <c r="RDR627" s="100"/>
      <c r="RDS627" s="100"/>
      <c r="RDT627" s="100"/>
      <c r="RDU627" s="100"/>
      <c r="RDV627" s="100"/>
      <c r="RDW627" s="100"/>
      <c r="RDX627" s="100"/>
      <c r="RDY627" s="100"/>
      <c r="RDZ627" s="100"/>
      <c r="REA627" s="100"/>
      <c r="REB627" s="100"/>
      <c r="REC627" s="100"/>
      <c r="RED627" s="100"/>
      <c r="REE627" s="100"/>
      <c r="REF627" s="100"/>
      <c r="REG627" s="100"/>
      <c r="REH627" s="100"/>
      <c r="REI627" s="100"/>
      <c r="REJ627" s="100"/>
      <c r="REK627" s="100"/>
      <c r="REL627" s="100"/>
      <c r="REM627" s="100"/>
      <c r="REN627" s="100"/>
      <c r="REO627" s="100"/>
      <c r="REP627" s="100"/>
      <c r="REQ627" s="100"/>
      <c r="RER627" s="100"/>
      <c r="RES627" s="100"/>
      <c r="RET627" s="100"/>
      <c r="REU627" s="100"/>
      <c r="REV627" s="100"/>
      <c r="REW627" s="100"/>
      <c r="REX627" s="100"/>
      <c r="REY627" s="100"/>
      <c r="REZ627" s="100"/>
      <c r="RFA627" s="100"/>
      <c r="RFB627" s="100"/>
      <c r="RFC627" s="100"/>
      <c r="RFD627" s="100"/>
      <c r="RFE627" s="100"/>
      <c r="RFF627" s="100"/>
      <c r="RFG627" s="100"/>
      <c r="RFH627" s="100"/>
      <c r="RFI627" s="100"/>
      <c r="RFJ627" s="100"/>
      <c r="RFK627" s="100"/>
      <c r="RFL627" s="100"/>
      <c r="RFM627" s="100"/>
      <c r="RFN627" s="100"/>
      <c r="RFO627" s="100"/>
      <c r="RFP627" s="100"/>
      <c r="RFQ627" s="100"/>
      <c r="RFR627" s="100"/>
      <c r="RFS627" s="100"/>
      <c r="RFT627" s="100"/>
      <c r="RFU627" s="100"/>
      <c r="RFV627" s="100"/>
      <c r="RFW627" s="100"/>
      <c r="RFX627" s="100"/>
      <c r="RFY627" s="100"/>
      <c r="RFZ627" s="100"/>
      <c r="RGA627" s="100"/>
      <c r="RGB627" s="100"/>
      <c r="RGC627" s="100"/>
      <c r="RGD627" s="100"/>
      <c r="RGE627" s="100"/>
      <c r="RGF627" s="100"/>
      <c r="RGG627" s="100"/>
      <c r="RGH627" s="100"/>
      <c r="RGI627" s="100"/>
      <c r="RGJ627" s="100"/>
      <c r="RGK627" s="100"/>
      <c r="RGL627" s="100"/>
      <c r="RGM627" s="100"/>
      <c r="RGN627" s="100"/>
      <c r="RGO627" s="100"/>
      <c r="RGP627" s="100"/>
      <c r="RGQ627" s="100"/>
      <c r="RGR627" s="100"/>
      <c r="RGS627" s="100"/>
      <c r="RGT627" s="100"/>
      <c r="RGU627" s="100"/>
      <c r="RGV627" s="100"/>
      <c r="RGW627" s="100"/>
      <c r="RGX627" s="100"/>
      <c r="RGY627" s="100"/>
      <c r="RGZ627" s="100"/>
      <c r="RHA627" s="100"/>
      <c r="RHB627" s="100"/>
      <c r="RHC627" s="100"/>
      <c r="RHD627" s="100"/>
      <c r="RHE627" s="100"/>
      <c r="RHF627" s="100"/>
      <c r="RHG627" s="100"/>
      <c r="RHH627" s="100"/>
      <c r="RHI627" s="100"/>
      <c r="RHJ627" s="100"/>
      <c r="RHK627" s="100"/>
      <c r="RHL627" s="100"/>
      <c r="RHM627" s="100"/>
      <c r="RHN627" s="100"/>
      <c r="RHO627" s="100"/>
      <c r="RHP627" s="100"/>
      <c r="RHQ627" s="100"/>
      <c r="RHR627" s="100"/>
      <c r="RHS627" s="100"/>
      <c r="RHT627" s="100"/>
      <c r="RHU627" s="100"/>
      <c r="RHV627" s="100"/>
      <c r="RHW627" s="100"/>
      <c r="RHX627" s="100"/>
      <c r="RHY627" s="100"/>
      <c r="RHZ627" s="100"/>
      <c r="RIA627" s="100"/>
      <c r="RIB627" s="100"/>
      <c r="RIC627" s="100"/>
      <c r="RID627" s="100"/>
      <c r="RIE627" s="100"/>
      <c r="RIF627" s="100"/>
      <c r="RIG627" s="100"/>
      <c r="RIH627" s="100"/>
      <c r="RII627" s="100"/>
      <c r="RIJ627" s="100"/>
      <c r="RIK627" s="100"/>
      <c r="RIL627" s="100"/>
      <c r="RIM627" s="100"/>
      <c r="RIN627" s="100"/>
      <c r="RIO627" s="100"/>
      <c r="RIP627" s="100"/>
      <c r="RIQ627" s="100"/>
      <c r="RIR627" s="100"/>
      <c r="RIS627" s="100"/>
      <c r="RIT627" s="100"/>
      <c r="RIU627" s="100"/>
      <c r="RIV627" s="100"/>
      <c r="RIW627" s="100"/>
      <c r="RIX627" s="100"/>
      <c r="RIY627" s="100"/>
      <c r="RIZ627" s="100"/>
      <c r="RJA627" s="100"/>
      <c r="RJB627" s="100"/>
      <c r="RJC627" s="100"/>
      <c r="RJD627" s="100"/>
      <c r="RJE627" s="100"/>
      <c r="RJF627" s="100"/>
      <c r="RJG627" s="100"/>
      <c r="RJH627" s="100"/>
      <c r="RJI627" s="100"/>
      <c r="RJJ627" s="100"/>
      <c r="RJK627" s="100"/>
      <c r="RJL627" s="100"/>
      <c r="RJM627" s="100"/>
      <c r="RJN627" s="100"/>
      <c r="RJO627" s="100"/>
      <c r="RJP627" s="100"/>
      <c r="RJQ627" s="100"/>
      <c r="RJR627" s="100"/>
      <c r="RJS627" s="100"/>
      <c r="RJT627" s="100"/>
      <c r="RJU627" s="100"/>
      <c r="RJV627" s="100"/>
      <c r="RJW627" s="100"/>
      <c r="RJX627" s="100"/>
      <c r="RJY627" s="100"/>
      <c r="RJZ627" s="100"/>
      <c r="RKA627" s="100"/>
      <c r="RKB627" s="100"/>
      <c r="RKC627" s="100"/>
      <c r="RKD627" s="100"/>
      <c r="RKE627" s="100"/>
      <c r="RKF627" s="100"/>
      <c r="RKG627" s="100"/>
      <c r="RKH627" s="100"/>
      <c r="RKI627" s="100"/>
      <c r="RKJ627" s="100"/>
      <c r="RKK627" s="100"/>
      <c r="RKL627" s="100"/>
      <c r="RKM627" s="100"/>
      <c r="RKN627" s="100"/>
      <c r="RKO627" s="100"/>
      <c r="RKP627" s="100"/>
      <c r="RKQ627" s="100"/>
      <c r="RKR627" s="100"/>
      <c r="RKS627" s="100"/>
      <c r="RKT627" s="100"/>
      <c r="RKU627" s="100"/>
      <c r="RKV627" s="100"/>
      <c r="RKW627" s="100"/>
      <c r="RKX627" s="100"/>
      <c r="RKY627" s="100"/>
      <c r="RKZ627" s="100"/>
      <c r="RLA627" s="100"/>
      <c r="RLB627" s="100"/>
      <c r="RLC627" s="100"/>
      <c r="RLD627" s="100"/>
      <c r="RLE627" s="100"/>
      <c r="RLF627" s="100"/>
      <c r="RLG627" s="100"/>
      <c r="RLH627" s="100"/>
      <c r="RLI627" s="100"/>
      <c r="RLJ627" s="100"/>
      <c r="RLK627" s="100"/>
      <c r="RLL627" s="100"/>
      <c r="RLM627" s="100"/>
      <c r="RLN627" s="100"/>
      <c r="RLO627" s="100"/>
      <c r="RLP627" s="100"/>
      <c r="RLQ627" s="100"/>
      <c r="RLR627" s="100"/>
      <c r="RLS627" s="100"/>
      <c r="RLT627" s="100"/>
      <c r="RLU627" s="100"/>
      <c r="RLV627" s="100"/>
      <c r="RLW627" s="100"/>
      <c r="RLX627" s="100"/>
      <c r="RLY627" s="100"/>
      <c r="RLZ627" s="100"/>
      <c r="RMA627" s="100"/>
      <c r="RMB627" s="100"/>
      <c r="RMC627" s="100"/>
      <c r="RMD627" s="100"/>
      <c r="RME627" s="100"/>
      <c r="RMF627" s="100"/>
      <c r="RMG627" s="100"/>
      <c r="RMH627" s="100"/>
      <c r="RMI627" s="100"/>
      <c r="RMJ627" s="100"/>
      <c r="RMK627" s="100"/>
      <c r="RML627" s="100"/>
      <c r="RMM627" s="100"/>
      <c r="RMN627" s="100"/>
      <c r="RMO627" s="100"/>
      <c r="RMP627" s="100"/>
      <c r="RMQ627" s="100"/>
      <c r="RMR627" s="100"/>
      <c r="RMS627" s="100"/>
      <c r="RMT627" s="100"/>
      <c r="RMU627" s="100"/>
      <c r="RMV627" s="100"/>
      <c r="RMW627" s="100"/>
      <c r="RMX627" s="100"/>
      <c r="RMY627" s="100"/>
      <c r="RMZ627" s="100"/>
      <c r="RNA627" s="100"/>
      <c r="RNB627" s="100"/>
      <c r="RNC627" s="100"/>
      <c r="RND627" s="100"/>
      <c r="RNE627" s="100"/>
      <c r="RNF627" s="100"/>
      <c r="RNG627" s="100"/>
      <c r="RNH627" s="100"/>
      <c r="RNI627" s="100"/>
      <c r="RNJ627" s="100"/>
      <c r="RNK627" s="100"/>
      <c r="RNL627" s="100"/>
      <c r="RNM627" s="100"/>
      <c r="RNN627" s="100"/>
      <c r="RNO627" s="100"/>
      <c r="RNP627" s="100"/>
      <c r="RNQ627" s="100"/>
      <c r="RNR627" s="100"/>
      <c r="RNS627" s="100"/>
      <c r="RNT627" s="100"/>
      <c r="RNU627" s="100"/>
      <c r="RNV627" s="100"/>
      <c r="RNW627" s="100"/>
      <c r="RNX627" s="100"/>
      <c r="RNY627" s="100"/>
      <c r="RNZ627" s="100"/>
      <c r="ROA627" s="100"/>
      <c r="ROB627" s="100"/>
      <c r="ROC627" s="100"/>
      <c r="ROD627" s="100"/>
      <c r="ROE627" s="100"/>
      <c r="ROF627" s="100"/>
      <c r="ROG627" s="100"/>
      <c r="ROH627" s="100"/>
      <c r="ROI627" s="100"/>
      <c r="ROJ627" s="100"/>
      <c r="ROK627" s="100"/>
      <c r="ROL627" s="100"/>
      <c r="ROM627" s="100"/>
      <c r="RON627" s="100"/>
      <c r="ROO627" s="100"/>
      <c r="ROP627" s="100"/>
      <c r="ROQ627" s="100"/>
      <c r="ROR627" s="100"/>
      <c r="ROS627" s="100"/>
      <c r="ROT627" s="100"/>
      <c r="ROU627" s="100"/>
      <c r="ROV627" s="100"/>
      <c r="ROW627" s="100"/>
      <c r="ROX627" s="100"/>
      <c r="ROY627" s="100"/>
      <c r="ROZ627" s="100"/>
      <c r="RPA627" s="100"/>
      <c r="RPB627" s="100"/>
      <c r="RPC627" s="100"/>
      <c r="RPD627" s="100"/>
      <c r="RPE627" s="100"/>
      <c r="RPF627" s="100"/>
      <c r="RPG627" s="100"/>
      <c r="RPH627" s="100"/>
      <c r="RPI627" s="100"/>
      <c r="RPJ627" s="100"/>
      <c r="RPK627" s="100"/>
      <c r="RPL627" s="100"/>
      <c r="RPM627" s="100"/>
      <c r="RPN627" s="100"/>
      <c r="RPO627" s="100"/>
      <c r="RPP627" s="100"/>
      <c r="RPQ627" s="100"/>
      <c r="RPR627" s="100"/>
      <c r="RPS627" s="100"/>
      <c r="RPT627" s="100"/>
      <c r="RPU627" s="100"/>
      <c r="RPV627" s="100"/>
      <c r="RPW627" s="100"/>
      <c r="RPX627" s="100"/>
      <c r="RPY627" s="100"/>
      <c r="RPZ627" s="100"/>
      <c r="RQA627" s="100"/>
      <c r="RQB627" s="100"/>
      <c r="RQC627" s="100"/>
      <c r="RQD627" s="100"/>
      <c r="RQE627" s="100"/>
      <c r="RQF627" s="100"/>
      <c r="RQG627" s="100"/>
      <c r="RQH627" s="100"/>
      <c r="RQI627" s="100"/>
      <c r="RQJ627" s="100"/>
      <c r="RQK627" s="100"/>
      <c r="RQL627" s="100"/>
      <c r="RQM627" s="100"/>
      <c r="RQN627" s="100"/>
      <c r="RQO627" s="100"/>
      <c r="RQP627" s="100"/>
      <c r="RQQ627" s="100"/>
      <c r="RQR627" s="100"/>
      <c r="RQS627" s="100"/>
      <c r="RQT627" s="100"/>
      <c r="RQU627" s="100"/>
      <c r="RQV627" s="100"/>
      <c r="RQW627" s="100"/>
      <c r="RQX627" s="100"/>
      <c r="RQY627" s="100"/>
      <c r="RQZ627" s="100"/>
      <c r="RRA627" s="100"/>
      <c r="RRB627" s="100"/>
      <c r="RRC627" s="100"/>
      <c r="RRD627" s="100"/>
      <c r="RRE627" s="100"/>
      <c r="RRF627" s="100"/>
      <c r="RRG627" s="100"/>
      <c r="RRH627" s="100"/>
      <c r="RRI627" s="100"/>
      <c r="RRJ627" s="100"/>
      <c r="RRK627" s="100"/>
      <c r="RRL627" s="100"/>
      <c r="RRM627" s="100"/>
      <c r="RRN627" s="100"/>
      <c r="RRO627" s="100"/>
      <c r="RRP627" s="100"/>
      <c r="RRQ627" s="100"/>
      <c r="RRR627" s="100"/>
      <c r="RRS627" s="100"/>
      <c r="RRT627" s="100"/>
      <c r="RRU627" s="100"/>
      <c r="RRV627" s="100"/>
      <c r="RRW627" s="100"/>
      <c r="RRX627" s="100"/>
      <c r="RRY627" s="100"/>
      <c r="RRZ627" s="100"/>
      <c r="RSA627" s="100"/>
      <c r="RSB627" s="100"/>
      <c r="RSC627" s="100"/>
      <c r="RSD627" s="100"/>
      <c r="RSE627" s="100"/>
      <c r="RSF627" s="100"/>
      <c r="RSG627" s="100"/>
      <c r="RSH627" s="100"/>
      <c r="RSI627" s="100"/>
      <c r="RSJ627" s="100"/>
      <c r="RSK627" s="100"/>
      <c r="RSL627" s="100"/>
      <c r="RSM627" s="100"/>
      <c r="RSN627" s="100"/>
      <c r="RSO627" s="100"/>
      <c r="RSP627" s="100"/>
      <c r="RSQ627" s="100"/>
      <c r="RSR627" s="100"/>
      <c r="RSS627" s="100"/>
      <c r="RST627" s="100"/>
      <c r="RSU627" s="100"/>
      <c r="RSV627" s="100"/>
      <c r="RSW627" s="100"/>
      <c r="RSX627" s="100"/>
      <c r="RSY627" s="100"/>
      <c r="RSZ627" s="100"/>
      <c r="RTA627" s="100"/>
      <c r="RTB627" s="100"/>
      <c r="RTC627" s="100"/>
      <c r="RTD627" s="100"/>
      <c r="RTE627" s="100"/>
      <c r="RTF627" s="100"/>
      <c r="RTG627" s="100"/>
      <c r="RTH627" s="100"/>
      <c r="RTI627" s="100"/>
      <c r="RTJ627" s="100"/>
      <c r="RTK627" s="100"/>
      <c r="RTL627" s="100"/>
      <c r="RTM627" s="100"/>
      <c r="RTN627" s="100"/>
      <c r="RTO627" s="100"/>
      <c r="RTP627" s="100"/>
      <c r="RTQ627" s="100"/>
      <c r="RTR627" s="100"/>
      <c r="RTS627" s="100"/>
      <c r="RTT627" s="100"/>
      <c r="RTU627" s="100"/>
      <c r="RTV627" s="100"/>
      <c r="RTW627" s="100"/>
      <c r="RTX627" s="100"/>
      <c r="RTY627" s="100"/>
      <c r="RTZ627" s="100"/>
      <c r="RUA627" s="100"/>
      <c r="RUB627" s="100"/>
      <c r="RUC627" s="100"/>
      <c r="RUD627" s="100"/>
      <c r="RUE627" s="100"/>
      <c r="RUF627" s="100"/>
      <c r="RUG627" s="100"/>
      <c r="RUH627" s="100"/>
      <c r="RUI627" s="100"/>
      <c r="RUJ627" s="100"/>
      <c r="RUK627" s="100"/>
      <c r="RUL627" s="100"/>
      <c r="RUM627" s="100"/>
      <c r="RUN627" s="100"/>
      <c r="RUO627" s="100"/>
      <c r="RUP627" s="100"/>
      <c r="RUQ627" s="100"/>
      <c r="RUR627" s="100"/>
      <c r="RUS627" s="100"/>
      <c r="RUT627" s="100"/>
      <c r="RUU627" s="100"/>
      <c r="RUV627" s="100"/>
      <c r="RUW627" s="100"/>
      <c r="RUX627" s="100"/>
      <c r="RUY627" s="100"/>
      <c r="RUZ627" s="100"/>
      <c r="RVA627" s="100"/>
      <c r="RVB627" s="100"/>
      <c r="RVC627" s="100"/>
      <c r="RVD627" s="100"/>
      <c r="RVE627" s="100"/>
      <c r="RVF627" s="100"/>
      <c r="RVG627" s="100"/>
      <c r="RVH627" s="100"/>
      <c r="RVI627" s="100"/>
      <c r="RVJ627" s="100"/>
      <c r="RVK627" s="100"/>
      <c r="RVL627" s="100"/>
      <c r="RVM627" s="100"/>
      <c r="RVN627" s="100"/>
      <c r="RVO627" s="100"/>
      <c r="RVP627" s="100"/>
      <c r="RVQ627" s="100"/>
      <c r="RVR627" s="100"/>
      <c r="RVS627" s="100"/>
      <c r="RVT627" s="100"/>
      <c r="RVU627" s="100"/>
      <c r="RVV627" s="100"/>
      <c r="RVW627" s="100"/>
      <c r="RVX627" s="100"/>
      <c r="RVY627" s="100"/>
      <c r="RVZ627" s="100"/>
      <c r="RWA627" s="100"/>
      <c r="RWB627" s="100"/>
      <c r="RWC627" s="100"/>
      <c r="RWD627" s="100"/>
      <c r="RWE627" s="100"/>
      <c r="RWF627" s="100"/>
      <c r="RWG627" s="100"/>
      <c r="RWH627" s="100"/>
      <c r="RWI627" s="100"/>
      <c r="RWJ627" s="100"/>
      <c r="RWK627" s="100"/>
      <c r="RWL627" s="100"/>
      <c r="RWM627" s="100"/>
      <c r="RWN627" s="100"/>
      <c r="RWO627" s="100"/>
      <c r="RWP627" s="100"/>
      <c r="RWQ627" s="100"/>
      <c r="RWR627" s="100"/>
      <c r="RWS627" s="100"/>
      <c r="RWT627" s="100"/>
      <c r="RWU627" s="100"/>
      <c r="RWV627" s="100"/>
      <c r="RWW627" s="100"/>
      <c r="RWX627" s="100"/>
      <c r="RWY627" s="100"/>
      <c r="RWZ627" s="100"/>
      <c r="RXA627" s="100"/>
      <c r="RXB627" s="100"/>
      <c r="RXC627" s="100"/>
      <c r="RXD627" s="100"/>
      <c r="RXE627" s="100"/>
      <c r="RXF627" s="100"/>
      <c r="RXG627" s="100"/>
      <c r="RXH627" s="100"/>
      <c r="RXI627" s="100"/>
      <c r="RXJ627" s="100"/>
      <c r="RXK627" s="100"/>
      <c r="RXL627" s="100"/>
      <c r="RXM627" s="100"/>
      <c r="RXN627" s="100"/>
      <c r="RXO627" s="100"/>
      <c r="RXP627" s="100"/>
      <c r="RXQ627" s="100"/>
      <c r="RXR627" s="100"/>
      <c r="RXS627" s="100"/>
      <c r="RXT627" s="100"/>
      <c r="RXU627" s="100"/>
      <c r="RXV627" s="100"/>
      <c r="RXW627" s="100"/>
      <c r="RXX627" s="100"/>
      <c r="RXY627" s="100"/>
      <c r="RXZ627" s="100"/>
      <c r="RYA627" s="100"/>
      <c r="RYB627" s="100"/>
      <c r="RYC627" s="100"/>
      <c r="RYD627" s="100"/>
      <c r="RYE627" s="100"/>
      <c r="RYF627" s="100"/>
      <c r="RYG627" s="100"/>
      <c r="RYH627" s="100"/>
      <c r="RYI627" s="100"/>
      <c r="RYJ627" s="100"/>
      <c r="RYK627" s="100"/>
      <c r="RYL627" s="100"/>
      <c r="RYM627" s="100"/>
      <c r="RYN627" s="100"/>
      <c r="RYO627" s="100"/>
      <c r="RYP627" s="100"/>
      <c r="RYQ627" s="100"/>
      <c r="RYR627" s="100"/>
      <c r="RYS627" s="100"/>
      <c r="RYT627" s="100"/>
      <c r="RYU627" s="100"/>
      <c r="RYV627" s="100"/>
      <c r="RYW627" s="100"/>
      <c r="RYX627" s="100"/>
      <c r="RYY627" s="100"/>
      <c r="RYZ627" s="100"/>
      <c r="RZA627" s="100"/>
      <c r="RZB627" s="100"/>
      <c r="RZC627" s="100"/>
      <c r="RZD627" s="100"/>
      <c r="RZE627" s="100"/>
      <c r="RZF627" s="100"/>
      <c r="RZG627" s="100"/>
      <c r="RZH627" s="100"/>
      <c r="RZI627" s="100"/>
      <c r="RZJ627" s="100"/>
      <c r="RZK627" s="100"/>
      <c r="RZL627" s="100"/>
      <c r="RZM627" s="100"/>
      <c r="RZN627" s="100"/>
      <c r="RZO627" s="100"/>
      <c r="RZP627" s="100"/>
      <c r="RZQ627" s="100"/>
      <c r="RZR627" s="100"/>
      <c r="RZS627" s="100"/>
      <c r="RZT627" s="100"/>
      <c r="RZU627" s="100"/>
      <c r="RZV627" s="100"/>
      <c r="RZW627" s="100"/>
      <c r="RZX627" s="100"/>
      <c r="RZY627" s="100"/>
      <c r="RZZ627" s="100"/>
      <c r="SAA627" s="100"/>
      <c r="SAB627" s="100"/>
      <c r="SAC627" s="100"/>
      <c r="SAD627" s="100"/>
      <c r="SAE627" s="100"/>
      <c r="SAF627" s="100"/>
      <c r="SAG627" s="100"/>
      <c r="SAH627" s="100"/>
      <c r="SAI627" s="100"/>
      <c r="SAJ627" s="100"/>
      <c r="SAK627" s="100"/>
      <c r="SAL627" s="100"/>
      <c r="SAM627" s="100"/>
      <c r="SAN627" s="100"/>
      <c r="SAO627" s="100"/>
      <c r="SAP627" s="100"/>
      <c r="SAQ627" s="100"/>
      <c r="SAR627" s="100"/>
      <c r="SAS627" s="100"/>
      <c r="SAT627" s="100"/>
      <c r="SAU627" s="100"/>
      <c r="SAV627" s="100"/>
      <c r="SAW627" s="100"/>
      <c r="SAX627" s="100"/>
      <c r="SAY627" s="100"/>
      <c r="SAZ627" s="100"/>
      <c r="SBA627" s="100"/>
      <c r="SBB627" s="100"/>
      <c r="SBC627" s="100"/>
      <c r="SBD627" s="100"/>
      <c r="SBE627" s="100"/>
      <c r="SBF627" s="100"/>
      <c r="SBG627" s="100"/>
      <c r="SBH627" s="100"/>
      <c r="SBI627" s="100"/>
      <c r="SBJ627" s="100"/>
      <c r="SBK627" s="100"/>
      <c r="SBL627" s="100"/>
      <c r="SBM627" s="100"/>
      <c r="SBN627" s="100"/>
      <c r="SBO627" s="100"/>
      <c r="SBP627" s="100"/>
      <c r="SBQ627" s="100"/>
      <c r="SBR627" s="100"/>
      <c r="SBS627" s="100"/>
      <c r="SBT627" s="100"/>
      <c r="SBU627" s="100"/>
      <c r="SBV627" s="100"/>
      <c r="SBW627" s="100"/>
      <c r="SBX627" s="100"/>
      <c r="SBY627" s="100"/>
      <c r="SBZ627" s="100"/>
      <c r="SCA627" s="100"/>
      <c r="SCB627" s="100"/>
      <c r="SCC627" s="100"/>
      <c r="SCD627" s="100"/>
      <c r="SCE627" s="100"/>
      <c r="SCF627" s="100"/>
      <c r="SCG627" s="100"/>
      <c r="SCH627" s="100"/>
      <c r="SCI627" s="100"/>
      <c r="SCJ627" s="100"/>
      <c r="SCK627" s="100"/>
      <c r="SCL627" s="100"/>
      <c r="SCM627" s="100"/>
      <c r="SCN627" s="100"/>
      <c r="SCO627" s="100"/>
      <c r="SCP627" s="100"/>
      <c r="SCQ627" s="100"/>
      <c r="SCR627" s="100"/>
      <c r="SCS627" s="100"/>
      <c r="SCT627" s="100"/>
      <c r="SCU627" s="100"/>
      <c r="SCV627" s="100"/>
      <c r="SCW627" s="100"/>
      <c r="SCX627" s="100"/>
      <c r="SCY627" s="100"/>
      <c r="SCZ627" s="100"/>
      <c r="SDA627" s="100"/>
      <c r="SDB627" s="100"/>
      <c r="SDC627" s="100"/>
      <c r="SDD627" s="100"/>
      <c r="SDE627" s="100"/>
      <c r="SDF627" s="100"/>
      <c r="SDG627" s="100"/>
      <c r="SDH627" s="100"/>
      <c r="SDI627" s="100"/>
      <c r="SDJ627" s="100"/>
      <c r="SDK627" s="100"/>
      <c r="SDL627" s="100"/>
      <c r="SDM627" s="100"/>
      <c r="SDN627" s="100"/>
      <c r="SDO627" s="100"/>
      <c r="SDP627" s="100"/>
      <c r="SDQ627" s="100"/>
      <c r="SDR627" s="100"/>
      <c r="SDS627" s="100"/>
      <c r="SDT627" s="100"/>
      <c r="SDU627" s="100"/>
      <c r="SDV627" s="100"/>
      <c r="SDW627" s="100"/>
      <c r="SDX627" s="100"/>
      <c r="SDY627" s="100"/>
      <c r="SDZ627" s="100"/>
      <c r="SEA627" s="100"/>
      <c r="SEB627" s="100"/>
      <c r="SEC627" s="100"/>
      <c r="SED627" s="100"/>
      <c r="SEE627" s="100"/>
      <c r="SEF627" s="100"/>
      <c r="SEG627" s="100"/>
      <c r="SEH627" s="100"/>
      <c r="SEI627" s="100"/>
      <c r="SEJ627" s="100"/>
      <c r="SEK627" s="100"/>
      <c r="SEL627" s="100"/>
      <c r="SEM627" s="100"/>
      <c r="SEN627" s="100"/>
      <c r="SEO627" s="100"/>
      <c r="SEP627" s="100"/>
      <c r="SEQ627" s="100"/>
      <c r="SER627" s="100"/>
      <c r="SES627" s="100"/>
      <c r="SET627" s="100"/>
      <c r="SEU627" s="100"/>
      <c r="SEV627" s="100"/>
      <c r="SEW627" s="100"/>
      <c r="SEX627" s="100"/>
      <c r="SEY627" s="100"/>
      <c r="SEZ627" s="100"/>
      <c r="SFA627" s="100"/>
      <c r="SFB627" s="100"/>
      <c r="SFC627" s="100"/>
      <c r="SFD627" s="100"/>
      <c r="SFE627" s="100"/>
      <c r="SFF627" s="100"/>
      <c r="SFG627" s="100"/>
      <c r="SFH627" s="100"/>
      <c r="SFI627" s="100"/>
      <c r="SFJ627" s="100"/>
      <c r="SFK627" s="100"/>
      <c r="SFL627" s="100"/>
      <c r="SFM627" s="100"/>
      <c r="SFN627" s="100"/>
      <c r="SFO627" s="100"/>
      <c r="SFP627" s="100"/>
      <c r="SFQ627" s="100"/>
      <c r="SFR627" s="100"/>
      <c r="SFS627" s="100"/>
      <c r="SFT627" s="100"/>
      <c r="SFU627" s="100"/>
      <c r="SFV627" s="100"/>
      <c r="SFW627" s="100"/>
      <c r="SFX627" s="100"/>
      <c r="SFY627" s="100"/>
      <c r="SFZ627" s="100"/>
      <c r="SGA627" s="100"/>
      <c r="SGB627" s="100"/>
      <c r="SGC627" s="100"/>
      <c r="SGD627" s="100"/>
      <c r="SGE627" s="100"/>
      <c r="SGF627" s="100"/>
      <c r="SGG627" s="100"/>
      <c r="SGH627" s="100"/>
      <c r="SGI627" s="100"/>
      <c r="SGJ627" s="100"/>
      <c r="SGK627" s="100"/>
      <c r="SGL627" s="100"/>
      <c r="SGM627" s="100"/>
      <c r="SGN627" s="100"/>
      <c r="SGO627" s="100"/>
      <c r="SGP627" s="100"/>
      <c r="SGQ627" s="100"/>
      <c r="SGR627" s="100"/>
      <c r="SGS627" s="100"/>
      <c r="SGT627" s="100"/>
      <c r="SGU627" s="100"/>
      <c r="SGV627" s="100"/>
      <c r="SGW627" s="100"/>
      <c r="SGX627" s="100"/>
      <c r="SGY627" s="100"/>
      <c r="SGZ627" s="100"/>
      <c r="SHA627" s="100"/>
      <c r="SHB627" s="100"/>
      <c r="SHC627" s="100"/>
      <c r="SHD627" s="100"/>
      <c r="SHE627" s="100"/>
      <c r="SHF627" s="100"/>
      <c r="SHG627" s="100"/>
      <c r="SHH627" s="100"/>
      <c r="SHI627" s="100"/>
      <c r="SHJ627" s="100"/>
      <c r="SHK627" s="100"/>
      <c r="SHL627" s="100"/>
      <c r="SHM627" s="100"/>
      <c r="SHN627" s="100"/>
      <c r="SHO627" s="100"/>
      <c r="SHP627" s="100"/>
      <c r="SHQ627" s="100"/>
      <c r="SHR627" s="100"/>
      <c r="SHS627" s="100"/>
      <c r="SHT627" s="100"/>
      <c r="SHU627" s="100"/>
      <c r="SHV627" s="100"/>
      <c r="SHW627" s="100"/>
      <c r="SHX627" s="100"/>
      <c r="SHY627" s="100"/>
      <c r="SHZ627" s="100"/>
      <c r="SIA627" s="100"/>
      <c r="SIB627" s="100"/>
      <c r="SIC627" s="100"/>
      <c r="SID627" s="100"/>
      <c r="SIE627" s="100"/>
      <c r="SIF627" s="100"/>
      <c r="SIG627" s="100"/>
      <c r="SIH627" s="100"/>
      <c r="SII627" s="100"/>
      <c r="SIJ627" s="100"/>
      <c r="SIK627" s="100"/>
      <c r="SIL627" s="100"/>
      <c r="SIM627" s="100"/>
      <c r="SIN627" s="100"/>
      <c r="SIO627" s="100"/>
      <c r="SIP627" s="100"/>
      <c r="SIQ627" s="100"/>
      <c r="SIR627" s="100"/>
      <c r="SIS627" s="100"/>
      <c r="SIT627" s="100"/>
      <c r="SIU627" s="100"/>
      <c r="SIV627" s="100"/>
      <c r="SIW627" s="100"/>
      <c r="SIX627" s="100"/>
      <c r="SIY627" s="100"/>
      <c r="SIZ627" s="100"/>
      <c r="SJA627" s="100"/>
      <c r="SJB627" s="100"/>
      <c r="SJC627" s="100"/>
      <c r="SJD627" s="100"/>
      <c r="SJE627" s="100"/>
      <c r="SJF627" s="100"/>
      <c r="SJG627" s="100"/>
      <c r="SJH627" s="100"/>
      <c r="SJI627" s="100"/>
      <c r="SJJ627" s="100"/>
      <c r="SJK627" s="100"/>
      <c r="SJL627" s="100"/>
      <c r="SJM627" s="100"/>
      <c r="SJN627" s="100"/>
      <c r="SJO627" s="100"/>
      <c r="SJP627" s="100"/>
      <c r="SJQ627" s="100"/>
      <c r="SJR627" s="100"/>
      <c r="SJS627" s="100"/>
      <c r="SJT627" s="100"/>
      <c r="SJU627" s="100"/>
      <c r="SJV627" s="100"/>
      <c r="SJW627" s="100"/>
      <c r="SJX627" s="100"/>
      <c r="SJY627" s="100"/>
      <c r="SJZ627" s="100"/>
      <c r="SKA627" s="100"/>
      <c r="SKB627" s="100"/>
      <c r="SKC627" s="100"/>
      <c r="SKD627" s="100"/>
      <c r="SKE627" s="100"/>
      <c r="SKF627" s="100"/>
      <c r="SKG627" s="100"/>
      <c r="SKH627" s="100"/>
      <c r="SKI627" s="100"/>
      <c r="SKJ627" s="100"/>
      <c r="SKK627" s="100"/>
      <c r="SKL627" s="100"/>
      <c r="SKM627" s="100"/>
      <c r="SKN627" s="100"/>
      <c r="SKO627" s="100"/>
      <c r="SKP627" s="100"/>
      <c r="SKQ627" s="100"/>
      <c r="SKR627" s="100"/>
      <c r="SKS627" s="100"/>
      <c r="SKT627" s="100"/>
      <c r="SKU627" s="100"/>
      <c r="SKV627" s="100"/>
      <c r="SKW627" s="100"/>
      <c r="SKX627" s="100"/>
      <c r="SKY627" s="100"/>
      <c r="SKZ627" s="100"/>
      <c r="SLA627" s="100"/>
      <c r="SLB627" s="100"/>
      <c r="SLC627" s="100"/>
      <c r="SLD627" s="100"/>
      <c r="SLE627" s="100"/>
      <c r="SLF627" s="100"/>
      <c r="SLG627" s="100"/>
      <c r="SLH627" s="100"/>
      <c r="SLI627" s="100"/>
      <c r="SLJ627" s="100"/>
      <c r="SLK627" s="100"/>
      <c r="SLL627" s="100"/>
      <c r="SLM627" s="100"/>
      <c r="SLN627" s="100"/>
      <c r="SLO627" s="100"/>
      <c r="SLP627" s="100"/>
      <c r="SLQ627" s="100"/>
      <c r="SLR627" s="100"/>
      <c r="SLS627" s="100"/>
      <c r="SLT627" s="100"/>
      <c r="SLU627" s="100"/>
      <c r="SLV627" s="100"/>
      <c r="SLW627" s="100"/>
      <c r="SLX627" s="100"/>
      <c r="SLY627" s="100"/>
      <c r="SLZ627" s="100"/>
      <c r="SMA627" s="100"/>
      <c r="SMB627" s="100"/>
      <c r="SMC627" s="100"/>
      <c r="SMD627" s="100"/>
      <c r="SME627" s="100"/>
      <c r="SMF627" s="100"/>
      <c r="SMG627" s="100"/>
      <c r="SMH627" s="100"/>
      <c r="SMI627" s="100"/>
      <c r="SMJ627" s="100"/>
      <c r="SMK627" s="100"/>
      <c r="SML627" s="100"/>
      <c r="SMM627" s="100"/>
      <c r="SMN627" s="100"/>
      <c r="SMO627" s="100"/>
      <c r="SMP627" s="100"/>
      <c r="SMQ627" s="100"/>
      <c r="SMR627" s="100"/>
      <c r="SMS627" s="100"/>
      <c r="SMT627" s="100"/>
      <c r="SMU627" s="100"/>
      <c r="SMV627" s="100"/>
      <c r="SMW627" s="100"/>
      <c r="SMX627" s="100"/>
      <c r="SMY627" s="100"/>
      <c r="SMZ627" s="100"/>
      <c r="SNA627" s="100"/>
      <c r="SNB627" s="100"/>
      <c r="SNC627" s="100"/>
      <c r="SND627" s="100"/>
      <c r="SNE627" s="100"/>
      <c r="SNF627" s="100"/>
      <c r="SNG627" s="100"/>
      <c r="SNH627" s="100"/>
      <c r="SNI627" s="100"/>
      <c r="SNJ627" s="100"/>
      <c r="SNK627" s="100"/>
      <c r="SNL627" s="100"/>
      <c r="SNM627" s="100"/>
      <c r="SNN627" s="100"/>
      <c r="SNO627" s="100"/>
      <c r="SNP627" s="100"/>
      <c r="SNQ627" s="100"/>
      <c r="SNR627" s="100"/>
      <c r="SNS627" s="100"/>
      <c r="SNT627" s="100"/>
      <c r="SNU627" s="100"/>
      <c r="SNV627" s="100"/>
      <c r="SNW627" s="100"/>
      <c r="SNX627" s="100"/>
      <c r="SNY627" s="100"/>
      <c r="SNZ627" s="100"/>
      <c r="SOA627" s="100"/>
      <c r="SOB627" s="100"/>
      <c r="SOC627" s="100"/>
      <c r="SOD627" s="100"/>
      <c r="SOE627" s="100"/>
      <c r="SOF627" s="100"/>
      <c r="SOG627" s="100"/>
      <c r="SOH627" s="100"/>
      <c r="SOI627" s="100"/>
      <c r="SOJ627" s="100"/>
      <c r="SOK627" s="100"/>
      <c r="SOL627" s="100"/>
      <c r="SOM627" s="100"/>
      <c r="SON627" s="100"/>
      <c r="SOO627" s="100"/>
      <c r="SOP627" s="100"/>
      <c r="SOQ627" s="100"/>
      <c r="SOR627" s="100"/>
      <c r="SOS627" s="100"/>
      <c r="SOT627" s="100"/>
      <c r="SOU627" s="100"/>
      <c r="SOV627" s="100"/>
      <c r="SOW627" s="100"/>
      <c r="SOX627" s="100"/>
      <c r="SOY627" s="100"/>
      <c r="SOZ627" s="100"/>
      <c r="SPA627" s="100"/>
      <c r="SPB627" s="100"/>
      <c r="SPC627" s="100"/>
      <c r="SPD627" s="100"/>
      <c r="SPE627" s="100"/>
      <c r="SPF627" s="100"/>
      <c r="SPG627" s="100"/>
      <c r="SPH627" s="100"/>
      <c r="SPI627" s="100"/>
      <c r="SPJ627" s="100"/>
      <c r="SPK627" s="100"/>
      <c r="SPL627" s="100"/>
      <c r="SPM627" s="100"/>
      <c r="SPN627" s="100"/>
      <c r="SPO627" s="100"/>
      <c r="SPP627" s="100"/>
      <c r="SPQ627" s="100"/>
      <c r="SPR627" s="100"/>
      <c r="SPS627" s="100"/>
      <c r="SPT627" s="100"/>
      <c r="SPU627" s="100"/>
      <c r="SPV627" s="100"/>
      <c r="SPW627" s="100"/>
      <c r="SPX627" s="100"/>
      <c r="SPY627" s="100"/>
      <c r="SPZ627" s="100"/>
      <c r="SQA627" s="100"/>
      <c r="SQB627" s="100"/>
      <c r="SQC627" s="100"/>
      <c r="SQD627" s="100"/>
      <c r="SQE627" s="100"/>
      <c r="SQF627" s="100"/>
      <c r="SQG627" s="100"/>
      <c r="SQH627" s="100"/>
      <c r="SQI627" s="100"/>
      <c r="SQJ627" s="100"/>
      <c r="SQK627" s="100"/>
      <c r="SQL627" s="100"/>
      <c r="SQM627" s="100"/>
      <c r="SQN627" s="100"/>
      <c r="SQO627" s="100"/>
      <c r="SQP627" s="100"/>
      <c r="SQQ627" s="100"/>
      <c r="SQR627" s="100"/>
      <c r="SQS627" s="100"/>
      <c r="SQT627" s="100"/>
      <c r="SQU627" s="100"/>
      <c r="SQV627" s="100"/>
      <c r="SQW627" s="100"/>
      <c r="SQX627" s="100"/>
      <c r="SQY627" s="100"/>
      <c r="SQZ627" s="100"/>
      <c r="SRA627" s="100"/>
      <c r="SRB627" s="100"/>
      <c r="SRC627" s="100"/>
      <c r="SRD627" s="100"/>
      <c r="SRE627" s="100"/>
      <c r="SRF627" s="100"/>
      <c r="SRG627" s="100"/>
      <c r="SRH627" s="100"/>
      <c r="SRI627" s="100"/>
      <c r="SRJ627" s="100"/>
      <c r="SRK627" s="100"/>
      <c r="SRL627" s="100"/>
      <c r="SRM627" s="100"/>
      <c r="SRN627" s="100"/>
      <c r="SRO627" s="100"/>
      <c r="SRP627" s="100"/>
      <c r="SRQ627" s="100"/>
      <c r="SRR627" s="100"/>
      <c r="SRS627" s="100"/>
      <c r="SRT627" s="100"/>
      <c r="SRU627" s="100"/>
      <c r="SRV627" s="100"/>
      <c r="SRW627" s="100"/>
      <c r="SRX627" s="100"/>
      <c r="SRY627" s="100"/>
      <c r="SRZ627" s="100"/>
      <c r="SSA627" s="100"/>
      <c r="SSB627" s="100"/>
      <c r="SSC627" s="100"/>
      <c r="SSD627" s="100"/>
      <c r="SSE627" s="100"/>
      <c r="SSF627" s="100"/>
      <c r="SSG627" s="100"/>
      <c r="SSH627" s="100"/>
      <c r="SSI627" s="100"/>
      <c r="SSJ627" s="100"/>
      <c r="SSK627" s="100"/>
      <c r="SSL627" s="100"/>
      <c r="SSM627" s="100"/>
      <c r="SSN627" s="100"/>
      <c r="SSO627" s="100"/>
      <c r="SSP627" s="100"/>
      <c r="SSQ627" s="100"/>
      <c r="SSR627" s="100"/>
      <c r="SSS627" s="100"/>
      <c r="SST627" s="100"/>
      <c r="SSU627" s="100"/>
      <c r="SSV627" s="100"/>
      <c r="SSW627" s="100"/>
      <c r="SSX627" s="100"/>
      <c r="SSY627" s="100"/>
      <c r="SSZ627" s="100"/>
      <c r="STA627" s="100"/>
      <c r="STB627" s="100"/>
      <c r="STC627" s="100"/>
      <c r="STD627" s="100"/>
      <c r="STE627" s="100"/>
      <c r="STF627" s="100"/>
      <c r="STG627" s="100"/>
      <c r="STH627" s="100"/>
      <c r="STI627" s="100"/>
      <c r="STJ627" s="100"/>
      <c r="STK627" s="100"/>
      <c r="STL627" s="100"/>
      <c r="STM627" s="100"/>
      <c r="STN627" s="100"/>
      <c r="STO627" s="100"/>
      <c r="STP627" s="100"/>
      <c r="STQ627" s="100"/>
      <c r="STR627" s="100"/>
      <c r="STS627" s="100"/>
      <c r="STT627" s="100"/>
      <c r="STU627" s="100"/>
      <c r="STV627" s="100"/>
      <c r="STW627" s="100"/>
      <c r="STX627" s="100"/>
      <c r="STY627" s="100"/>
      <c r="STZ627" s="100"/>
      <c r="SUA627" s="100"/>
      <c r="SUB627" s="100"/>
      <c r="SUC627" s="100"/>
      <c r="SUD627" s="100"/>
      <c r="SUE627" s="100"/>
      <c r="SUF627" s="100"/>
      <c r="SUG627" s="100"/>
      <c r="SUH627" s="100"/>
      <c r="SUI627" s="100"/>
      <c r="SUJ627" s="100"/>
      <c r="SUK627" s="100"/>
      <c r="SUL627" s="100"/>
      <c r="SUM627" s="100"/>
      <c r="SUN627" s="100"/>
      <c r="SUO627" s="100"/>
      <c r="SUP627" s="100"/>
      <c r="SUQ627" s="100"/>
      <c r="SUR627" s="100"/>
      <c r="SUS627" s="100"/>
      <c r="SUT627" s="100"/>
      <c r="SUU627" s="100"/>
      <c r="SUV627" s="100"/>
      <c r="SUW627" s="100"/>
      <c r="SUX627" s="100"/>
      <c r="SUY627" s="100"/>
      <c r="SUZ627" s="100"/>
      <c r="SVA627" s="100"/>
      <c r="SVB627" s="100"/>
      <c r="SVC627" s="100"/>
      <c r="SVD627" s="100"/>
      <c r="SVE627" s="100"/>
      <c r="SVF627" s="100"/>
      <c r="SVG627" s="100"/>
      <c r="SVH627" s="100"/>
      <c r="SVI627" s="100"/>
      <c r="SVJ627" s="100"/>
      <c r="SVK627" s="100"/>
      <c r="SVL627" s="100"/>
      <c r="SVM627" s="100"/>
      <c r="SVN627" s="100"/>
      <c r="SVO627" s="100"/>
      <c r="SVP627" s="100"/>
      <c r="SVQ627" s="100"/>
      <c r="SVR627" s="100"/>
      <c r="SVS627" s="100"/>
      <c r="SVT627" s="100"/>
      <c r="SVU627" s="100"/>
      <c r="SVV627" s="100"/>
      <c r="SVW627" s="100"/>
      <c r="SVX627" s="100"/>
      <c r="SVY627" s="100"/>
      <c r="SVZ627" s="100"/>
      <c r="SWA627" s="100"/>
      <c r="SWB627" s="100"/>
      <c r="SWC627" s="100"/>
      <c r="SWD627" s="100"/>
      <c r="SWE627" s="100"/>
      <c r="SWF627" s="100"/>
      <c r="SWG627" s="100"/>
      <c r="SWH627" s="100"/>
      <c r="SWI627" s="100"/>
      <c r="SWJ627" s="100"/>
      <c r="SWK627" s="100"/>
      <c r="SWL627" s="100"/>
      <c r="SWM627" s="100"/>
      <c r="SWN627" s="100"/>
      <c r="SWO627" s="100"/>
      <c r="SWP627" s="100"/>
      <c r="SWQ627" s="100"/>
      <c r="SWR627" s="100"/>
      <c r="SWS627" s="100"/>
      <c r="SWT627" s="100"/>
      <c r="SWU627" s="100"/>
      <c r="SWV627" s="100"/>
      <c r="SWW627" s="100"/>
      <c r="SWX627" s="100"/>
      <c r="SWY627" s="100"/>
      <c r="SWZ627" s="100"/>
      <c r="SXA627" s="100"/>
      <c r="SXB627" s="100"/>
      <c r="SXC627" s="100"/>
      <c r="SXD627" s="100"/>
      <c r="SXE627" s="100"/>
      <c r="SXF627" s="100"/>
      <c r="SXG627" s="100"/>
      <c r="SXH627" s="100"/>
      <c r="SXI627" s="100"/>
      <c r="SXJ627" s="100"/>
      <c r="SXK627" s="100"/>
      <c r="SXL627" s="100"/>
      <c r="SXM627" s="100"/>
      <c r="SXN627" s="100"/>
      <c r="SXO627" s="100"/>
      <c r="SXP627" s="100"/>
      <c r="SXQ627" s="100"/>
      <c r="SXR627" s="100"/>
      <c r="SXS627" s="100"/>
      <c r="SXT627" s="100"/>
      <c r="SXU627" s="100"/>
      <c r="SXV627" s="100"/>
      <c r="SXW627" s="100"/>
      <c r="SXX627" s="100"/>
      <c r="SXY627" s="100"/>
      <c r="SXZ627" s="100"/>
      <c r="SYA627" s="100"/>
      <c r="SYB627" s="100"/>
      <c r="SYC627" s="100"/>
      <c r="SYD627" s="100"/>
      <c r="SYE627" s="100"/>
      <c r="SYF627" s="100"/>
      <c r="SYG627" s="100"/>
      <c r="SYH627" s="100"/>
      <c r="SYI627" s="100"/>
      <c r="SYJ627" s="100"/>
      <c r="SYK627" s="100"/>
      <c r="SYL627" s="100"/>
      <c r="SYM627" s="100"/>
      <c r="SYN627" s="100"/>
      <c r="SYO627" s="100"/>
      <c r="SYP627" s="100"/>
      <c r="SYQ627" s="100"/>
      <c r="SYR627" s="100"/>
      <c r="SYS627" s="100"/>
      <c r="SYT627" s="100"/>
      <c r="SYU627" s="100"/>
      <c r="SYV627" s="100"/>
      <c r="SYW627" s="100"/>
      <c r="SYX627" s="100"/>
      <c r="SYY627" s="100"/>
      <c r="SYZ627" s="100"/>
      <c r="SZA627" s="100"/>
      <c r="SZB627" s="100"/>
      <c r="SZC627" s="100"/>
      <c r="SZD627" s="100"/>
      <c r="SZE627" s="100"/>
      <c r="SZF627" s="100"/>
      <c r="SZG627" s="100"/>
      <c r="SZH627" s="100"/>
      <c r="SZI627" s="100"/>
      <c r="SZJ627" s="100"/>
      <c r="SZK627" s="100"/>
      <c r="SZL627" s="100"/>
      <c r="SZM627" s="100"/>
      <c r="SZN627" s="100"/>
      <c r="SZO627" s="100"/>
      <c r="SZP627" s="100"/>
      <c r="SZQ627" s="100"/>
      <c r="SZR627" s="100"/>
      <c r="SZS627" s="100"/>
      <c r="SZT627" s="100"/>
      <c r="SZU627" s="100"/>
      <c r="SZV627" s="100"/>
      <c r="SZW627" s="100"/>
      <c r="SZX627" s="100"/>
      <c r="SZY627" s="100"/>
      <c r="SZZ627" s="100"/>
      <c r="TAA627" s="100"/>
      <c r="TAB627" s="100"/>
      <c r="TAC627" s="100"/>
      <c r="TAD627" s="100"/>
      <c r="TAE627" s="100"/>
      <c r="TAF627" s="100"/>
      <c r="TAG627" s="100"/>
      <c r="TAH627" s="100"/>
      <c r="TAI627" s="100"/>
      <c r="TAJ627" s="100"/>
      <c r="TAK627" s="100"/>
      <c r="TAL627" s="100"/>
      <c r="TAM627" s="100"/>
      <c r="TAN627" s="100"/>
      <c r="TAO627" s="100"/>
      <c r="TAP627" s="100"/>
      <c r="TAQ627" s="100"/>
      <c r="TAR627" s="100"/>
      <c r="TAS627" s="100"/>
      <c r="TAT627" s="100"/>
      <c r="TAU627" s="100"/>
      <c r="TAV627" s="100"/>
      <c r="TAW627" s="100"/>
      <c r="TAX627" s="100"/>
      <c r="TAY627" s="100"/>
      <c r="TAZ627" s="100"/>
      <c r="TBA627" s="100"/>
      <c r="TBB627" s="100"/>
      <c r="TBC627" s="100"/>
      <c r="TBD627" s="100"/>
      <c r="TBE627" s="100"/>
      <c r="TBF627" s="100"/>
      <c r="TBG627" s="100"/>
      <c r="TBH627" s="100"/>
      <c r="TBI627" s="100"/>
      <c r="TBJ627" s="100"/>
      <c r="TBK627" s="100"/>
      <c r="TBL627" s="100"/>
      <c r="TBM627" s="100"/>
      <c r="TBN627" s="100"/>
      <c r="TBO627" s="100"/>
      <c r="TBP627" s="100"/>
      <c r="TBQ627" s="100"/>
      <c r="TBR627" s="100"/>
      <c r="TBS627" s="100"/>
      <c r="TBT627" s="100"/>
      <c r="TBU627" s="100"/>
      <c r="TBV627" s="100"/>
      <c r="TBW627" s="100"/>
      <c r="TBX627" s="100"/>
      <c r="TBY627" s="100"/>
      <c r="TBZ627" s="100"/>
      <c r="TCA627" s="100"/>
      <c r="TCB627" s="100"/>
      <c r="TCC627" s="100"/>
      <c r="TCD627" s="100"/>
      <c r="TCE627" s="100"/>
      <c r="TCF627" s="100"/>
      <c r="TCG627" s="100"/>
      <c r="TCH627" s="100"/>
      <c r="TCI627" s="100"/>
      <c r="TCJ627" s="100"/>
      <c r="TCK627" s="100"/>
      <c r="TCL627" s="100"/>
      <c r="TCM627" s="100"/>
      <c r="TCN627" s="100"/>
      <c r="TCO627" s="100"/>
      <c r="TCP627" s="100"/>
      <c r="TCQ627" s="100"/>
      <c r="TCR627" s="100"/>
      <c r="TCS627" s="100"/>
      <c r="TCT627" s="100"/>
      <c r="TCU627" s="100"/>
      <c r="TCV627" s="100"/>
      <c r="TCW627" s="100"/>
      <c r="TCX627" s="100"/>
      <c r="TCY627" s="100"/>
      <c r="TCZ627" s="100"/>
      <c r="TDA627" s="100"/>
      <c r="TDB627" s="100"/>
      <c r="TDC627" s="100"/>
      <c r="TDD627" s="100"/>
      <c r="TDE627" s="100"/>
      <c r="TDF627" s="100"/>
      <c r="TDG627" s="100"/>
      <c r="TDH627" s="100"/>
      <c r="TDI627" s="100"/>
      <c r="TDJ627" s="100"/>
      <c r="TDK627" s="100"/>
      <c r="TDL627" s="100"/>
      <c r="TDM627" s="100"/>
      <c r="TDN627" s="100"/>
      <c r="TDO627" s="100"/>
      <c r="TDP627" s="100"/>
      <c r="TDQ627" s="100"/>
      <c r="TDR627" s="100"/>
      <c r="TDS627" s="100"/>
      <c r="TDT627" s="100"/>
      <c r="TDU627" s="100"/>
      <c r="TDV627" s="100"/>
      <c r="TDW627" s="100"/>
      <c r="TDX627" s="100"/>
      <c r="TDY627" s="100"/>
      <c r="TDZ627" s="100"/>
      <c r="TEA627" s="100"/>
      <c r="TEB627" s="100"/>
      <c r="TEC627" s="100"/>
      <c r="TED627" s="100"/>
      <c r="TEE627" s="100"/>
      <c r="TEF627" s="100"/>
      <c r="TEG627" s="100"/>
      <c r="TEH627" s="100"/>
      <c r="TEI627" s="100"/>
      <c r="TEJ627" s="100"/>
      <c r="TEK627" s="100"/>
      <c r="TEL627" s="100"/>
      <c r="TEM627" s="100"/>
      <c r="TEN627" s="100"/>
      <c r="TEO627" s="100"/>
      <c r="TEP627" s="100"/>
      <c r="TEQ627" s="100"/>
      <c r="TER627" s="100"/>
      <c r="TES627" s="100"/>
      <c r="TET627" s="100"/>
      <c r="TEU627" s="100"/>
      <c r="TEV627" s="100"/>
      <c r="TEW627" s="100"/>
      <c r="TEX627" s="100"/>
      <c r="TEY627" s="100"/>
      <c r="TEZ627" s="100"/>
      <c r="TFA627" s="100"/>
      <c r="TFB627" s="100"/>
      <c r="TFC627" s="100"/>
      <c r="TFD627" s="100"/>
      <c r="TFE627" s="100"/>
      <c r="TFF627" s="100"/>
      <c r="TFG627" s="100"/>
      <c r="TFH627" s="100"/>
      <c r="TFI627" s="100"/>
      <c r="TFJ627" s="100"/>
      <c r="TFK627" s="100"/>
      <c r="TFL627" s="100"/>
      <c r="TFM627" s="100"/>
      <c r="TFN627" s="100"/>
      <c r="TFO627" s="100"/>
      <c r="TFP627" s="100"/>
      <c r="TFQ627" s="100"/>
      <c r="TFR627" s="100"/>
      <c r="TFS627" s="100"/>
      <c r="TFT627" s="100"/>
      <c r="TFU627" s="100"/>
      <c r="TFV627" s="100"/>
      <c r="TFW627" s="100"/>
      <c r="TFX627" s="100"/>
      <c r="TFY627" s="100"/>
      <c r="TFZ627" s="100"/>
      <c r="TGA627" s="100"/>
      <c r="TGB627" s="100"/>
      <c r="TGC627" s="100"/>
      <c r="TGD627" s="100"/>
      <c r="TGE627" s="100"/>
      <c r="TGF627" s="100"/>
      <c r="TGG627" s="100"/>
      <c r="TGH627" s="100"/>
      <c r="TGI627" s="100"/>
      <c r="TGJ627" s="100"/>
      <c r="TGK627" s="100"/>
      <c r="TGL627" s="100"/>
      <c r="TGM627" s="100"/>
      <c r="TGN627" s="100"/>
      <c r="TGO627" s="100"/>
      <c r="TGP627" s="100"/>
      <c r="TGQ627" s="100"/>
      <c r="TGR627" s="100"/>
      <c r="TGS627" s="100"/>
      <c r="TGT627" s="100"/>
      <c r="TGU627" s="100"/>
      <c r="TGV627" s="100"/>
      <c r="TGW627" s="100"/>
      <c r="TGX627" s="100"/>
      <c r="TGY627" s="100"/>
      <c r="TGZ627" s="100"/>
      <c r="THA627" s="100"/>
      <c r="THB627" s="100"/>
      <c r="THC627" s="100"/>
      <c r="THD627" s="100"/>
      <c r="THE627" s="100"/>
      <c r="THF627" s="100"/>
      <c r="THG627" s="100"/>
      <c r="THH627" s="100"/>
      <c r="THI627" s="100"/>
      <c r="THJ627" s="100"/>
      <c r="THK627" s="100"/>
      <c r="THL627" s="100"/>
      <c r="THM627" s="100"/>
      <c r="THN627" s="100"/>
      <c r="THO627" s="100"/>
      <c r="THP627" s="100"/>
      <c r="THQ627" s="100"/>
      <c r="THR627" s="100"/>
      <c r="THS627" s="100"/>
      <c r="THT627" s="100"/>
      <c r="THU627" s="100"/>
      <c r="THV627" s="100"/>
      <c r="THW627" s="100"/>
      <c r="THX627" s="100"/>
      <c r="THY627" s="100"/>
      <c r="THZ627" s="100"/>
      <c r="TIA627" s="100"/>
      <c r="TIB627" s="100"/>
      <c r="TIC627" s="100"/>
      <c r="TID627" s="100"/>
      <c r="TIE627" s="100"/>
      <c r="TIF627" s="100"/>
      <c r="TIG627" s="100"/>
      <c r="TIH627" s="100"/>
      <c r="TII627" s="100"/>
      <c r="TIJ627" s="100"/>
      <c r="TIK627" s="100"/>
      <c r="TIL627" s="100"/>
      <c r="TIM627" s="100"/>
      <c r="TIN627" s="100"/>
      <c r="TIO627" s="100"/>
      <c r="TIP627" s="100"/>
      <c r="TIQ627" s="100"/>
      <c r="TIR627" s="100"/>
      <c r="TIS627" s="100"/>
      <c r="TIT627" s="100"/>
      <c r="TIU627" s="100"/>
      <c r="TIV627" s="100"/>
      <c r="TIW627" s="100"/>
      <c r="TIX627" s="100"/>
      <c r="TIY627" s="100"/>
      <c r="TIZ627" s="100"/>
      <c r="TJA627" s="100"/>
      <c r="TJB627" s="100"/>
      <c r="TJC627" s="100"/>
      <c r="TJD627" s="100"/>
      <c r="TJE627" s="100"/>
      <c r="TJF627" s="100"/>
      <c r="TJG627" s="100"/>
      <c r="TJH627" s="100"/>
      <c r="TJI627" s="100"/>
      <c r="TJJ627" s="100"/>
      <c r="TJK627" s="100"/>
      <c r="TJL627" s="100"/>
      <c r="TJM627" s="100"/>
      <c r="TJN627" s="100"/>
      <c r="TJO627" s="100"/>
      <c r="TJP627" s="100"/>
      <c r="TJQ627" s="100"/>
      <c r="TJR627" s="100"/>
      <c r="TJS627" s="100"/>
      <c r="TJT627" s="100"/>
      <c r="TJU627" s="100"/>
      <c r="TJV627" s="100"/>
      <c r="TJW627" s="100"/>
      <c r="TJX627" s="100"/>
      <c r="TJY627" s="100"/>
      <c r="TJZ627" s="100"/>
      <c r="TKA627" s="100"/>
      <c r="TKB627" s="100"/>
      <c r="TKC627" s="100"/>
      <c r="TKD627" s="100"/>
      <c r="TKE627" s="100"/>
      <c r="TKF627" s="100"/>
      <c r="TKG627" s="100"/>
      <c r="TKH627" s="100"/>
      <c r="TKI627" s="100"/>
      <c r="TKJ627" s="100"/>
      <c r="TKK627" s="100"/>
      <c r="TKL627" s="100"/>
      <c r="TKM627" s="100"/>
      <c r="TKN627" s="100"/>
      <c r="TKO627" s="100"/>
      <c r="TKP627" s="100"/>
      <c r="TKQ627" s="100"/>
      <c r="TKR627" s="100"/>
      <c r="TKS627" s="100"/>
      <c r="TKT627" s="100"/>
      <c r="TKU627" s="100"/>
      <c r="TKV627" s="100"/>
      <c r="TKW627" s="100"/>
      <c r="TKX627" s="100"/>
      <c r="TKY627" s="100"/>
      <c r="TKZ627" s="100"/>
      <c r="TLA627" s="100"/>
      <c r="TLB627" s="100"/>
      <c r="TLC627" s="100"/>
      <c r="TLD627" s="100"/>
      <c r="TLE627" s="100"/>
      <c r="TLF627" s="100"/>
      <c r="TLG627" s="100"/>
      <c r="TLH627" s="100"/>
      <c r="TLI627" s="100"/>
      <c r="TLJ627" s="100"/>
      <c r="TLK627" s="100"/>
      <c r="TLL627" s="100"/>
      <c r="TLM627" s="100"/>
      <c r="TLN627" s="100"/>
      <c r="TLO627" s="100"/>
      <c r="TLP627" s="100"/>
      <c r="TLQ627" s="100"/>
      <c r="TLR627" s="100"/>
      <c r="TLS627" s="100"/>
      <c r="TLT627" s="100"/>
      <c r="TLU627" s="100"/>
      <c r="TLV627" s="100"/>
      <c r="TLW627" s="100"/>
      <c r="TLX627" s="100"/>
      <c r="TLY627" s="100"/>
      <c r="TLZ627" s="100"/>
      <c r="TMA627" s="100"/>
      <c r="TMB627" s="100"/>
      <c r="TMC627" s="100"/>
      <c r="TMD627" s="100"/>
      <c r="TME627" s="100"/>
      <c r="TMF627" s="100"/>
      <c r="TMG627" s="100"/>
      <c r="TMH627" s="100"/>
      <c r="TMI627" s="100"/>
      <c r="TMJ627" s="100"/>
      <c r="TMK627" s="100"/>
      <c r="TML627" s="100"/>
      <c r="TMM627" s="100"/>
      <c r="TMN627" s="100"/>
      <c r="TMO627" s="100"/>
      <c r="TMP627" s="100"/>
      <c r="TMQ627" s="100"/>
      <c r="TMR627" s="100"/>
      <c r="TMS627" s="100"/>
      <c r="TMT627" s="100"/>
      <c r="TMU627" s="100"/>
      <c r="TMV627" s="100"/>
      <c r="TMW627" s="100"/>
      <c r="TMX627" s="100"/>
      <c r="TMY627" s="100"/>
      <c r="TMZ627" s="100"/>
      <c r="TNA627" s="100"/>
      <c r="TNB627" s="100"/>
      <c r="TNC627" s="100"/>
      <c r="TND627" s="100"/>
      <c r="TNE627" s="100"/>
      <c r="TNF627" s="100"/>
      <c r="TNG627" s="100"/>
      <c r="TNH627" s="100"/>
      <c r="TNI627" s="100"/>
      <c r="TNJ627" s="100"/>
      <c r="TNK627" s="100"/>
      <c r="TNL627" s="100"/>
      <c r="TNM627" s="100"/>
      <c r="TNN627" s="100"/>
      <c r="TNO627" s="100"/>
      <c r="TNP627" s="100"/>
      <c r="TNQ627" s="100"/>
      <c r="TNR627" s="100"/>
      <c r="TNS627" s="100"/>
      <c r="TNT627" s="100"/>
      <c r="TNU627" s="100"/>
      <c r="TNV627" s="100"/>
      <c r="TNW627" s="100"/>
      <c r="TNX627" s="100"/>
      <c r="TNY627" s="100"/>
      <c r="TNZ627" s="100"/>
      <c r="TOA627" s="100"/>
      <c r="TOB627" s="100"/>
      <c r="TOC627" s="100"/>
      <c r="TOD627" s="100"/>
      <c r="TOE627" s="100"/>
      <c r="TOF627" s="100"/>
      <c r="TOG627" s="100"/>
      <c r="TOH627" s="100"/>
      <c r="TOI627" s="100"/>
      <c r="TOJ627" s="100"/>
      <c r="TOK627" s="100"/>
      <c r="TOL627" s="100"/>
      <c r="TOM627" s="100"/>
      <c r="TON627" s="100"/>
      <c r="TOO627" s="100"/>
      <c r="TOP627" s="100"/>
      <c r="TOQ627" s="100"/>
      <c r="TOR627" s="100"/>
      <c r="TOS627" s="100"/>
      <c r="TOT627" s="100"/>
      <c r="TOU627" s="100"/>
      <c r="TOV627" s="100"/>
      <c r="TOW627" s="100"/>
      <c r="TOX627" s="100"/>
      <c r="TOY627" s="100"/>
      <c r="TOZ627" s="100"/>
      <c r="TPA627" s="100"/>
      <c r="TPB627" s="100"/>
      <c r="TPC627" s="100"/>
      <c r="TPD627" s="100"/>
      <c r="TPE627" s="100"/>
      <c r="TPF627" s="100"/>
      <c r="TPG627" s="100"/>
      <c r="TPH627" s="100"/>
      <c r="TPI627" s="100"/>
      <c r="TPJ627" s="100"/>
      <c r="TPK627" s="100"/>
      <c r="TPL627" s="100"/>
      <c r="TPM627" s="100"/>
      <c r="TPN627" s="100"/>
      <c r="TPO627" s="100"/>
      <c r="TPP627" s="100"/>
      <c r="TPQ627" s="100"/>
      <c r="TPR627" s="100"/>
      <c r="TPS627" s="100"/>
      <c r="TPT627" s="100"/>
      <c r="TPU627" s="100"/>
      <c r="TPV627" s="100"/>
      <c r="TPW627" s="100"/>
      <c r="TPX627" s="100"/>
      <c r="TPY627" s="100"/>
      <c r="TPZ627" s="100"/>
      <c r="TQA627" s="100"/>
      <c r="TQB627" s="100"/>
      <c r="TQC627" s="100"/>
      <c r="TQD627" s="100"/>
      <c r="TQE627" s="100"/>
      <c r="TQF627" s="100"/>
      <c r="TQG627" s="100"/>
      <c r="TQH627" s="100"/>
      <c r="TQI627" s="100"/>
      <c r="TQJ627" s="100"/>
      <c r="TQK627" s="100"/>
      <c r="TQL627" s="100"/>
      <c r="TQM627" s="100"/>
      <c r="TQN627" s="100"/>
      <c r="TQO627" s="100"/>
      <c r="TQP627" s="100"/>
      <c r="TQQ627" s="100"/>
      <c r="TQR627" s="100"/>
      <c r="TQS627" s="100"/>
      <c r="TQT627" s="100"/>
      <c r="TQU627" s="100"/>
      <c r="TQV627" s="100"/>
      <c r="TQW627" s="100"/>
      <c r="TQX627" s="100"/>
      <c r="TQY627" s="100"/>
      <c r="TQZ627" s="100"/>
      <c r="TRA627" s="100"/>
      <c r="TRB627" s="100"/>
      <c r="TRC627" s="100"/>
      <c r="TRD627" s="100"/>
      <c r="TRE627" s="100"/>
      <c r="TRF627" s="100"/>
      <c r="TRG627" s="100"/>
      <c r="TRH627" s="100"/>
      <c r="TRI627" s="100"/>
      <c r="TRJ627" s="100"/>
      <c r="TRK627" s="100"/>
      <c r="TRL627" s="100"/>
      <c r="TRM627" s="100"/>
      <c r="TRN627" s="100"/>
      <c r="TRO627" s="100"/>
      <c r="TRP627" s="100"/>
      <c r="TRQ627" s="100"/>
      <c r="TRR627" s="100"/>
      <c r="TRS627" s="100"/>
      <c r="TRT627" s="100"/>
      <c r="TRU627" s="100"/>
      <c r="TRV627" s="100"/>
      <c r="TRW627" s="100"/>
      <c r="TRX627" s="100"/>
      <c r="TRY627" s="100"/>
      <c r="TRZ627" s="100"/>
      <c r="TSA627" s="100"/>
      <c r="TSB627" s="100"/>
      <c r="TSC627" s="100"/>
      <c r="TSD627" s="100"/>
      <c r="TSE627" s="100"/>
      <c r="TSF627" s="100"/>
      <c r="TSG627" s="100"/>
      <c r="TSH627" s="100"/>
      <c r="TSI627" s="100"/>
      <c r="TSJ627" s="100"/>
      <c r="TSK627" s="100"/>
      <c r="TSL627" s="100"/>
      <c r="TSM627" s="100"/>
      <c r="TSN627" s="100"/>
      <c r="TSO627" s="100"/>
      <c r="TSP627" s="100"/>
      <c r="TSQ627" s="100"/>
      <c r="TSR627" s="100"/>
      <c r="TSS627" s="100"/>
      <c r="TST627" s="100"/>
      <c r="TSU627" s="100"/>
      <c r="TSV627" s="100"/>
      <c r="TSW627" s="100"/>
      <c r="TSX627" s="100"/>
      <c r="TSY627" s="100"/>
      <c r="TSZ627" s="100"/>
      <c r="TTA627" s="100"/>
      <c r="TTB627" s="100"/>
      <c r="TTC627" s="100"/>
      <c r="TTD627" s="100"/>
      <c r="TTE627" s="100"/>
      <c r="TTF627" s="100"/>
      <c r="TTG627" s="100"/>
      <c r="TTH627" s="100"/>
      <c r="TTI627" s="100"/>
      <c r="TTJ627" s="100"/>
      <c r="TTK627" s="100"/>
      <c r="TTL627" s="100"/>
      <c r="TTM627" s="100"/>
      <c r="TTN627" s="100"/>
      <c r="TTO627" s="100"/>
      <c r="TTP627" s="100"/>
      <c r="TTQ627" s="100"/>
      <c r="TTR627" s="100"/>
      <c r="TTS627" s="100"/>
      <c r="TTT627" s="100"/>
      <c r="TTU627" s="100"/>
      <c r="TTV627" s="100"/>
      <c r="TTW627" s="100"/>
      <c r="TTX627" s="100"/>
      <c r="TTY627" s="100"/>
      <c r="TTZ627" s="100"/>
      <c r="TUA627" s="100"/>
      <c r="TUB627" s="100"/>
      <c r="TUC627" s="100"/>
      <c r="TUD627" s="100"/>
      <c r="TUE627" s="100"/>
      <c r="TUF627" s="100"/>
      <c r="TUG627" s="100"/>
      <c r="TUH627" s="100"/>
      <c r="TUI627" s="100"/>
      <c r="TUJ627" s="100"/>
      <c r="TUK627" s="100"/>
      <c r="TUL627" s="100"/>
      <c r="TUM627" s="100"/>
      <c r="TUN627" s="100"/>
      <c r="TUO627" s="100"/>
      <c r="TUP627" s="100"/>
      <c r="TUQ627" s="100"/>
      <c r="TUR627" s="100"/>
      <c r="TUS627" s="100"/>
      <c r="TUT627" s="100"/>
      <c r="TUU627" s="100"/>
      <c r="TUV627" s="100"/>
      <c r="TUW627" s="100"/>
      <c r="TUX627" s="100"/>
      <c r="TUY627" s="100"/>
      <c r="TUZ627" s="100"/>
      <c r="TVA627" s="100"/>
      <c r="TVB627" s="100"/>
      <c r="TVC627" s="100"/>
      <c r="TVD627" s="100"/>
      <c r="TVE627" s="100"/>
      <c r="TVF627" s="100"/>
      <c r="TVG627" s="100"/>
      <c r="TVH627" s="100"/>
      <c r="TVI627" s="100"/>
      <c r="TVJ627" s="100"/>
      <c r="TVK627" s="100"/>
      <c r="TVL627" s="100"/>
      <c r="TVM627" s="100"/>
      <c r="TVN627" s="100"/>
      <c r="TVO627" s="100"/>
      <c r="TVP627" s="100"/>
      <c r="TVQ627" s="100"/>
      <c r="TVR627" s="100"/>
      <c r="TVS627" s="100"/>
      <c r="TVT627" s="100"/>
      <c r="TVU627" s="100"/>
      <c r="TVV627" s="100"/>
      <c r="TVW627" s="100"/>
      <c r="TVX627" s="100"/>
      <c r="TVY627" s="100"/>
      <c r="TVZ627" s="100"/>
      <c r="TWA627" s="100"/>
      <c r="TWB627" s="100"/>
      <c r="TWC627" s="100"/>
      <c r="TWD627" s="100"/>
      <c r="TWE627" s="100"/>
      <c r="TWF627" s="100"/>
      <c r="TWG627" s="100"/>
      <c r="TWH627" s="100"/>
      <c r="TWI627" s="100"/>
      <c r="TWJ627" s="100"/>
      <c r="TWK627" s="100"/>
      <c r="TWL627" s="100"/>
      <c r="TWM627" s="100"/>
      <c r="TWN627" s="100"/>
      <c r="TWO627" s="100"/>
      <c r="TWP627" s="100"/>
      <c r="TWQ627" s="100"/>
      <c r="TWR627" s="100"/>
      <c r="TWS627" s="100"/>
      <c r="TWT627" s="100"/>
      <c r="TWU627" s="100"/>
      <c r="TWV627" s="100"/>
      <c r="TWW627" s="100"/>
      <c r="TWX627" s="100"/>
      <c r="TWY627" s="100"/>
      <c r="TWZ627" s="100"/>
      <c r="TXA627" s="100"/>
      <c r="TXB627" s="100"/>
      <c r="TXC627" s="100"/>
      <c r="TXD627" s="100"/>
      <c r="TXE627" s="100"/>
      <c r="TXF627" s="100"/>
      <c r="TXG627" s="100"/>
      <c r="TXH627" s="100"/>
      <c r="TXI627" s="100"/>
      <c r="TXJ627" s="100"/>
      <c r="TXK627" s="100"/>
      <c r="TXL627" s="100"/>
      <c r="TXM627" s="100"/>
      <c r="TXN627" s="100"/>
      <c r="TXO627" s="100"/>
      <c r="TXP627" s="100"/>
      <c r="TXQ627" s="100"/>
      <c r="TXR627" s="100"/>
      <c r="TXS627" s="100"/>
      <c r="TXT627" s="100"/>
      <c r="TXU627" s="100"/>
      <c r="TXV627" s="100"/>
      <c r="TXW627" s="100"/>
      <c r="TXX627" s="100"/>
      <c r="TXY627" s="100"/>
      <c r="TXZ627" s="100"/>
      <c r="TYA627" s="100"/>
      <c r="TYB627" s="100"/>
      <c r="TYC627" s="100"/>
      <c r="TYD627" s="100"/>
      <c r="TYE627" s="100"/>
      <c r="TYF627" s="100"/>
      <c r="TYG627" s="100"/>
      <c r="TYH627" s="100"/>
      <c r="TYI627" s="100"/>
      <c r="TYJ627" s="100"/>
      <c r="TYK627" s="100"/>
      <c r="TYL627" s="100"/>
      <c r="TYM627" s="100"/>
      <c r="TYN627" s="100"/>
      <c r="TYO627" s="100"/>
      <c r="TYP627" s="100"/>
      <c r="TYQ627" s="100"/>
      <c r="TYR627" s="100"/>
      <c r="TYS627" s="100"/>
      <c r="TYT627" s="100"/>
      <c r="TYU627" s="100"/>
      <c r="TYV627" s="100"/>
      <c r="TYW627" s="100"/>
      <c r="TYX627" s="100"/>
      <c r="TYY627" s="100"/>
      <c r="TYZ627" s="100"/>
      <c r="TZA627" s="100"/>
      <c r="TZB627" s="100"/>
      <c r="TZC627" s="100"/>
      <c r="TZD627" s="100"/>
      <c r="TZE627" s="100"/>
      <c r="TZF627" s="100"/>
      <c r="TZG627" s="100"/>
      <c r="TZH627" s="100"/>
      <c r="TZI627" s="100"/>
      <c r="TZJ627" s="100"/>
      <c r="TZK627" s="100"/>
      <c r="TZL627" s="100"/>
      <c r="TZM627" s="100"/>
      <c r="TZN627" s="100"/>
      <c r="TZO627" s="100"/>
      <c r="TZP627" s="100"/>
      <c r="TZQ627" s="100"/>
      <c r="TZR627" s="100"/>
      <c r="TZS627" s="100"/>
      <c r="TZT627" s="100"/>
      <c r="TZU627" s="100"/>
      <c r="TZV627" s="100"/>
      <c r="TZW627" s="100"/>
      <c r="TZX627" s="100"/>
      <c r="TZY627" s="100"/>
      <c r="TZZ627" s="100"/>
      <c r="UAA627" s="100"/>
      <c r="UAB627" s="100"/>
      <c r="UAC627" s="100"/>
      <c r="UAD627" s="100"/>
      <c r="UAE627" s="100"/>
      <c r="UAF627" s="100"/>
      <c r="UAG627" s="100"/>
      <c r="UAH627" s="100"/>
      <c r="UAI627" s="100"/>
      <c r="UAJ627" s="100"/>
      <c r="UAK627" s="100"/>
      <c r="UAL627" s="100"/>
      <c r="UAM627" s="100"/>
      <c r="UAN627" s="100"/>
      <c r="UAO627" s="100"/>
      <c r="UAP627" s="100"/>
      <c r="UAQ627" s="100"/>
      <c r="UAR627" s="100"/>
      <c r="UAS627" s="100"/>
      <c r="UAT627" s="100"/>
      <c r="UAU627" s="100"/>
      <c r="UAV627" s="100"/>
      <c r="UAW627" s="100"/>
      <c r="UAX627" s="100"/>
      <c r="UAY627" s="100"/>
      <c r="UAZ627" s="100"/>
      <c r="UBA627" s="100"/>
      <c r="UBB627" s="100"/>
      <c r="UBC627" s="100"/>
      <c r="UBD627" s="100"/>
      <c r="UBE627" s="100"/>
      <c r="UBF627" s="100"/>
      <c r="UBG627" s="100"/>
      <c r="UBH627" s="100"/>
      <c r="UBI627" s="100"/>
      <c r="UBJ627" s="100"/>
      <c r="UBK627" s="100"/>
      <c r="UBL627" s="100"/>
      <c r="UBM627" s="100"/>
      <c r="UBN627" s="100"/>
      <c r="UBO627" s="100"/>
      <c r="UBP627" s="100"/>
      <c r="UBQ627" s="100"/>
      <c r="UBR627" s="100"/>
      <c r="UBS627" s="100"/>
      <c r="UBT627" s="100"/>
      <c r="UBU627" s="100"/>
      <c r="UBV627" s="100"/>
      <c r="UBW627" s="100"/>
      <c r="UBX627" s="100"/>
      <c r="UBY627" s="100"/>
      <c r="UBZ627" s="100"/>
      <c r="UCA627" s="100"/>
      <c r="UCB627" s="100"/>
      <c r="UCC627" s="100"/>
      <c r="UCD627" s="100"/>
      <c r="UCE627" s="100"/>
      <c r="UCF627" s="100"/>
      <c r="UCG627" s="100"/>
      <c r="UCH627" s="100"/>
      <c r="UCI627" s="100"/>
      <c r="UCJ627" s="100"/>
      <c r="UCK627" s="100"/>
      <c r="UCL627" s="100"/>
      <c r="UCM627" s="100"/>
      <c r="UCN627" s="100"/>
      <c r="UCO627" s="100"/>
      <c r="UCP627" s="100"/>
      <c r="UCQ627" s="100"/>
      <c r="UCR627" s="100"/>
      <c r="UCS627" s="100"/>
      <c r="UCT627" s="100"/>
      <c r="UCU627" s="100"/>
      <c r="UCV627" s="100"/>
      <c r="UCW627" s="100"/>
      <c r="UCX627" s="100"/>
      <c r="UCY627" s="100"/>
      <c r="UCZ627" s="100"/>
      <c r="UDA627" s="100"/>
      <c r="UDB627" s="100"/>
      <c r="UDC627" s="100"/>
      <c r="UDD627" s="100"/>
      <c r="UDE627" s="100"/>
      <c r="UDF627" s="100"/>
      <c r="UDG627" s="100"/>
      <c r="UDH627" s="100"/>
      <c r="UDI627" s="100"/>
      <c r="UDJ627" s="100"/>
      <c r="UDK627" s="100"/>
      <c r="UDL627" s="100"/>
      <c r="UDM627" s="100"/>
      <c r="UDN627" s="100"/>
      <c r="UDO627" s="100"/>
      <c r="UDP627" s="100"/>
      <c r="UDQ627" s="100"/>
      <c r="UDR627" s="100"/>
      <c r="UDS627" s="100"/>
      <c r="UDT627" s="100"/>
      <c r="UDU627" s="100"/>
      <c r="UDV627" s="100"/>
      <c r="UDW627" s="100"/>
      <c r="UDX627" s="100"/>
      <c r="UDY627" s="100"/>
      <c r="UDZ627" s="100"/>
      <c r="UEA627" s="100"/>
      <c r="UEB627" s="100"/>
      <c r="UEC627" s="100"/>
      <c r="UED627" s="100"/>
      <c r="UEE627" s="100"/>
      <c r="UEF627" s="100"/>
      <c r="UEG627" s="100"/>
      <c r="UEH627" s="100"/>
      <c r="UEI627" s="100"/>
      <c r="UEJ627" s="100"/>
      <c r="UEK627" s="100"/>
      <c r="UEL627" s="100"/>
      <c r="UEM627" s="100"/>
      <c r="UEN627" s="100"/>
      <c r="UEO627" s="100"/>
      <c r="UEP627" s="100"/>
      <c r="UEQ627" s="100"/>
      <c r="UER627" s="100"/>
      <c r="UES627" s="100"/>
      <c r="UET627" s="100"/>
      <c r="UEU627" s="100"/>
      <c r="UEV627" s="100"/>
      <c r="UEW627" s="100"/>
      <c r="UEX627" s="100"/>
      <c r="UEY627" s="100"/>
      <c r="UEZ627" s="100"/>
      <c r="UFA627" s="100"/>
      <c r="UFB627" s="100"/>
      <c r="UFC627" s="100"/>
      <c r="UFD627" s="100"/>
      <c r="UFE627" s="100"/>
      <c r="UFF627" s="100"/>
      <c r="UFG627" s="100"/>
      <c r="UFH627" s="100"/>
      <c r="UFI627" s="100"/>
      <c r="UFJ627" s="100"/>
      <c r="UFK627" s="100"/>
      <c r="UFL627" s="100"/>
      <c r="UFM627" s="100"/>
      <c r="UFN627" s="100"/>
      <c r="UFO627" s="100"/>
      <c r="UFP627" s="100"/>
      <c r="UFQ627" s="100"/>
      <c r="UFR627" s="100"/>
      <c r="UFS627" s="100"/>
      <c r="UFT627" s="100"/>
      <c r="UFU627" s="100"/>
      <c r="UFV627" s="100"/>
      <c r="UFW627" s="100"/>
      <c r="UFX627" s="100"/>
      <c r="UFY627" s="100"/>
      <c r="UFZ627" s="100"/>
      <c r="UGA627" s="100"/>
      <c r="UGB627" s="100"/>
      <c r="UGC627" s="100"/>
      <c r="UGD627" s="100"/>
      <c r="UGE627" s="100"/>
      <c r="UGF627" s="100"/>
      <c r="UGG627" s="100"/>
      <c r="UGH627" s="100"/>
      <c r="UGI627" s="100"/>
      <c r="UGJ627" s="100"/>
      <c r="UGK627" s="100"/>
      <c r="UGL627" s="100"/>
      <c r="UGM627" s="100"/>
      <c r="UGN627" s="100"/>
      <c r="UGO627" s="100"/>
      <c r="UGP627" s="100"/>
      <c r="UGQ627" s="100"/>
      <c r="UGR627" s="100"/>
      <c r="UGS627" s="100"/>
      <c r="UGT627" s="100"/>
      <c r="UGU627" s="100"/>
      <c r="UGV627" s="100"/>
      <c r="UGW627" s="100"/>
      <c r="UGX627" s="100"/>
      <c r="UGY627" s="100"/>
      <c r="UGZ627" s="100"/>
      <c r="UHA627" s="100"/>
      <c r="UHB627" s="100"/>
      <c r="UHC627" s="100"/>
      <c r="UHD627" s="100"/>
      <c r="UHE627" s="100"/>
      <c r="UHF627" s="100"/>
      <c r="UHG627" s="100"/>
      <c r="UHH627" s="100"/>
      <c r="UHI627" s="100"/>
      <c r="UHJ627" s="100"/>
      <c r="UHK627" s="100"/>
      <c r="UHL627" s="100"/>
      <c r="UHM627" s="100"/>
      <c r="UHN627" s="100"/>
      <c r="UHO627" s="100"/>
      <c r="UHP627" s="100"/>
      <c r="UHQ627" s="100"/>
      <c r="UHR627" s="100"/>
      <c r="UHS627" s="100"/>
      <c r="UHT627" s="100"/>
      <c r="UHU627" s="100"/>
      <c r="UHV627" s="100"/>
      <c r="UHW627" s="100"/>
      <c r="UHX627" s="100"/>
      <c r="UHY627" s="100"/>
      <c r="UHZ627" s="100"/>
      <c r="UIA627" s="100"/>
      <c r="UIB627" s="100"/>
      <c r="UIC627" s="100"/>
      <c r="UID627" s="100"/>
      <c r="UIE627" s="100"/>
      <c r="UIF627" s="100"/>
      <c r="UIG627" s="100"/>
      <c r="UIH627" s="100"/>
      <c r="UII627" s="100"/>
      <c r="UIJ627" s="100"/>
      <c r="UIK627" s="100"/>
      <c r="UIL627" s="100"/>
      <c r="UIM627" s="100"/>
      <c r="UIN627" s="100"/>
      <c r="UIO627" s="100"/>
      <c r="UIP627" s="100"/>
      <c r="UIQ627" s="100"/>
      <c r="UIR627" s="100"/>
      <c r="UIS627" s="100"/>
      <c r="UIT627" s="100"/>
      <c r="UIU627" s="100"/>
      <c r="UIV627" s="100"/>
      <c r="UIW627" s="100"/>
      <c r="UIX627" s="100"/>
      <c r="UIY627" s="100"/>
      <c r="UIZ627" s="100"/>
      <c r="UJA627" s="100"/>
      <c r="UJB627" s="100"/>
      <c r="UJC627" s="100"/>
      <c r="UJD627" s="100"/>
      <c r="UJE627" s="100"/>
      <c r="UJF627" s="100"/>
      <c r="UJG627" s="100"/>
      <c r="UJH627" s="100"/>
      <c r="UJI627" s="100"/>
      <c r="UJJ627" s="100"/>
      <c r="UJK627" s="100"/>
      <c r="UJL627" s="100"/>
      <c r="UJM627" s="100"/>
      <c r="UJN627" s="100"/>
      <c r="UJO627" s="100"/>
      <c r="UJP627" s="100"/>
      <c r="UJQ627" s="100"/>
      <c r="UJR627" s="100"/>
      <c r="UJS627" s="100"/>
      <c r="UJT627" s="100"/>
      <c r="UJU627" s="100"/>
      <c r="UJV627" s="100"/>
      <c r="UJW627" s="100"/>
      <c r="UJX627" s="100"/>
      <c r="UJY627" s="100"/>
      <c r="UJZ627" s="100"/>
      <c r="UKA627" s="100"/>
      <c r="UKB627" s="100"/>
      <c r="UKC627" s="100"/>
      <c r="UKD627" s="100"/>
      <c r="UKE627" s="100"/>
      <c r="UKF627" s="100"/>
      <c r="UKG627" s="100"/>
      <c r="UKH627" s="100"/>
      <c r="UKI627" s="100"/>
      <c r="UKJ627" s="100"/>
      <c r="UKK627" s="100"/>
      <c r="UKL627" s="100"/>
      <c r="UKM627" s="100"/>
      <c r="UKN627" s="100"/>
      <c r="UKO627" s="100"/>
      <c r="UKP627" s="100"/>
      <c r="UKQ627" s="100"/>
      <c r="UKR627" s="100"/>
      <c r="UKS627" s="100"/>
      <c r="UKT627" s="100"/>
      <c r="UKU627" s="100"/>
      <c r="UKV627" s="100"/>
      <c r="UKW627" s="100"/>
      <c r="UKX627" s="100"/>
      <c r="UKY627" s="100"/>
      <c r="UKZ627" s="100"/>
      <c r="ULA627" s="100"/>
      <c r="ULB627" s="100"/>
      <c r="ULC627" s="100"/>
      <c r="ULD627" s="100"/>
      <c r="ULE627" s="100"/>
      <c r="ULF627" s="100"/>
      <c r="ULG627" s="100"/>
      <c r="ULH627" s="100"/>
      <c r="ULI627" s="100"/>
      <c r="ULJ627" s="100"/>
      <c r="ULK627" s="100"/>
      <c r="ULL627" s="100"/>
      <c r="ULM627" s="100"/>
      <c r="ULN627" s="100"/>
      <c r="ULO627" s="100"/>
      <c r="ULP627" s="100"/>
      <c r="ULQ627" s="100"/>
      <c r="ULR627" s="100"/>
      <c r="ULS627" s="100"/>
      <c r="ULT627" s="100"/>
      <c r="ULU627" s="100"/>
      <c r="ULV627" s="100"/>
      <c r="ULW627" s="100"/>
      <c r="ULX627" s="100"/>
      <c r="ULY627" s="100"/>
      <c r="ULZ627" s="100"/>
      <c r="UMA627" s="100"/>
      <c r="UMB627" s="100"/>
      <c r="UMC627" s="100"/>
      <c r="UMD627" s="100"/>
      <c r="UME627" s="100"/>
      <c r="UMF627" s="100"/>
      <c r="UMG627" s="100"/>
      <c r="UMH627" s="100"/>
      <c r="UMI627" s="100"/>
      <c r="UMJ627" s="100"/>
      <c r="UMK627" s="100"/>
      <c r="UML627" s="100"/>
      <c r="UMM627" s="100"/>
      <c r="UMN627" s="100"/>
      <c r="UMO627" s="100"/>
      <c r="UMP627" s="100"/>
      <c r="UMQ627" s="100"/>
      <c r="UMR627" s="100"/>
      <c r="UMS627" s="100"/>
      <c r="UMT627" s="100"/>
      <c r="UMU627" s="100"/>
      <c r="UMV627" s="100"/>
      <c r="UMW627" s="100"/>
      <c r="UMX627" s="100"/>
      <c r="UMY627" s="100"/>
      <c r="UMZ627" s="100"/>
      <c r="UNA627" s="100"/>
      <c r="UNB627" s="100"/>
      <c r="UNC627" s="100"/>
      <c r="UND627" s="100"/>
      <c r="UNE627" s="100"/>
      <c r="UNF627" s="100"/>
      <c r="UNG627" s="100"/>
      <c r="UNH627" s="100"/>
      <c r="UNI627" s="100"/>
      <c r="UNJ627" s="100"/>
      <c r="UNK627" s="100"/>
      <c r="UNL627" s="100"/>
      <c r="UNM627" s="100"/>
      <c r="UNN627" s="100"/>
      <c r="UNO627" s="100"/>
      <c r="UNP627" s="100"/>
      <c r="UNQ627" s="100"/>
      <c r="UNR627" s="100"/>
      <c r="UNS627" s="100"/>
      <c r="UNT627" s="100"/>
      <c r="UNU627" s="100"/>
      <c r="UNV627" s="100"/>
      <c r="UNW627" s="100"/>
      <c r="UNX627" s="100"/>
      <c r="UNY627" s="100"/>
      <c r="UNZ627" s="100"/>
      <c r="UOA627" s="100"/>
      <c r="UOB627" s="100"/>
      <c r="UOC627" s="100"/>
      <c r="UOD627" s="100"/>
      <c r="UOE627" s="100"/>
      <c r="UOF627" s="100"/>
      <c r="UOG627" s="100"/>
      <c r="UOH627" s="100"/>
      <c r="UOI627" s="100"/>
      <c r="UOJ627" s="100"/>
      <c r="UOK627" s="100"/>
      <c r="UOL627" s="100"/>
      <c r="UOM627" s="100"/>
      <c r="UON627" s="100"/>
      <c r="UOO627" s="100"/>
      <c r="UOP627" s="100"/>
      <c r="UOQ627" s="100"/>
      <c r="UOR627" s="100"/>
      <c r="UOS627" s="100"/>
      <c r="UOT627" s="100"/>
      <c r="UOU627" s="100"/>
      <c r="UOV627" s="100"/>
      <c r="UOW627" s="100"/>
      <c r="UOX627" s="100"/>
      <c r="UOY627" s="100"/>
      <c r="UOZ627" s="100"/>
      <c r="UPA627" s="100"/>
      <c r="UPB627" s="100"/>
      <c r="UPC627" s="100"/>
      <c r="UPD627" s="100"/>
      <c r="UPE627" s="100"/>
      <c r="UPF627" s="100"/>
      <c r="UPG627" s="100"/>
      <c r="UPH627" s="100"/>
      <c r="UPI627" s="100"/>
      <c r="UPJ627" s="100"/>
      <c r="UPK627" s="100"/>
      <c r="UPL627" s="100"/>
      <c r="UPM627" s="100"/>
      <c r="UPN627" s="100"/>
      <c r="UPO627" s="100"/>
      <c r="UPP627" s="100"/>
      <c r="UPQ627" s="100"/>
      <c r="UPR627" s="100"/>
      <c r="UPS627" s="100"/>
      <c r="UPT627" s="100"/>
      <c r="UPU627" s="100"/>
      <c r="UPV627" s="100"/>
      <c r="UPW627" s="100"/>
      <c r="UPX627" s="100"/>
      <c r="UPY627" s="100"/>
      <c r="UPZ627" s="100"/>
      <c r="UQA627" s="100"/>
      <c r="UQB627" s="100"/>
      <c r="UQC627" s="100"/>
      <c r="UQD627" s="100"/>
      <c r="UQE627" s="100"/>
      <c r="UQF627" s="100"/>
      <c r="UQG627" s="100"/>
      <c r="UQH627" s="100"/>
      <c r="UQI627" s="100"/>
      <c r="UQJ627" s="100"/>
      <c r="UQK627" s="100"/>
      <c r="UQL627" s="100"/>
      <c r="UQM627" s="100"/>
      <c r="UQN627" s="100"/>
      <c r="UQO627" s="100"/>
      <c r="UQP627" s="100"/>
      <c r="UQQ627" s="100"/>
      <c r="UQR627" s="100"/>
      <c r="UQS627" s="100"/>
      <c r="UQT627" s="100"/>
      <c r="UQU627" s="100"/>
      <c r="UQV627" s="100"/>
      <c r="UQW627" s="100"/>
      <c r="UQX627" s="100"/>
      <c r="UQY627" s="100"/>
      <c r="UQZ627" s="100"/>
      <c r="URA627" s="100"/>
      <c r="URB627" s="100"/>
      <c r="URC627" s="100"/>
      <c r="URD627" s="100"/>
      <c r="URE627" s="100"/>
      <c r="URF627" s="100"/>
      <c r="URG627" s="100"/>
      <c r="URH627" s="100"/>
      <c r="URI627" s="100"/>
      <c r="URJ627" s="100"/>
      <c r="URK627" s="100"/>
      <c r="URL627" s="100"/>
      <c r="URM627" s="100"/>
      <c r="URN627" s="100"/>
      <c r="URO627" s="100"/>
      <c r="URP627" s="100"/>
      <c r="URQ627" s="100"/>
      <c r="URR627" s="100"/>
      <c r="URS627" s="100"/>
      <c r="URT627" s="100"/>
      <c r="URU627" s="100"/>
      <c r="URV627" s="100"/>
      <c r="URW627" s="100"/>
      <c r="URX627" s="100"/>
      <c r="URY627" s="100"/>
      <c r="URZ627" s="100"/>
      <c r="USA627" s="100"/>
      <c r="USB627" s="100"/>
      <c r="USC627" s="100"/>
      <c r="USD627" s="100"/>
      <c r="USE627" s="100"/>
      <c r="USF627" s="100"/>
      <c r="USG627" s="100"/>
      <c r="USH627" s="100"/>
      <c r="USI627" s="100"/>
      <c r="USJ627" s="100"/>
      <c r="USK627" s="100"/>
      <c r="USL627" s="100"/>
      <c r="USM627" s="100"/>
      <c r="USN627" s="100"/>
      <c r="USO627" s="100"/>
      <c r="USP627" s="100"/>
      <c r="USQ627" s="100"/>
      <c r="USR627" s="100"/>
      <c r="USS627" s="100"/>
      <c r="UST627" s="100"/>
      <c r="USU627" s="100"/>
      <c r="USV627" s="100"/>
      <c r="USW627" s="100"/>
      <c r="USX627" s="100"/>
      <c r="USY627" s="100"/>
      <c r="USZ627" s="100"/>
      <c r="UTA627" s="100"/>
      <c r="UTB627" s="100"/>
      <c r="UTC627" s="100"/>
      <c r="UTD627" s="100"/>
      <c r="UTE627" s="100"/>
      <c r="UTF627" s="100"/>
      <c r="UTG627" s="100"/>
      <c r="UTH627" s="100"/>
      <c r="UTI627" s="100"/>
      <c r="UTJ627" s="100"/>
      <c r="UTK627" s="100"/>
      <c r="UTL627" s="100"/>
      <c r="UTM627" s="100"/>
      <c r="UTN627" s="100"/>
      <c r="UTO627" s="100"/>
      <c r="UTP627" s="100"/>
      <c r="UTQ627" s="100"/>
      <c r="UTR627" s="100"/>
      <c r="UTS627" s="100"/>
      <c r="UTT627" s="100"/>
      <c r="UTU627" s="100"/>
      <c r="UTV627" s="100"/>
      <c r="UTW627" s="100"/>
      <c r="UTX627" s="100"/>
      <c r="UTY627" s="100"/>
      <c r="UTZ627" s="100"/>
      <c r="UUA627" s="100"/>
      <c r="UUB627" s="100"/>
      <c r="UUC627" s="100"/>
      <c r="UUD627" s="100"/>
      <c r="UUE627" s="100"/>
      <c r="UUF627" s="100"/>
      <c r="UUG627" s="100"/>
      <c r="UUH627" s="100"/>
      <c r="UUI627" s="100"/>
      <c r="UUJ627" s="100"/>
      <c r="UUK627" s="100"/>
      <c r="UUL627" s="100"/>
      <c r="UUM627" s="100"/>
      <c r="UUN627" s="100"/>
      <c r="UUO627" s="100"/>
      <c r="UUP627" s="100"/>
      <c r="UUQ627" s="100"/>
      <c r="UUR627" s="100"/>
      <c r="UUS627" s="100"/>
      <c r="UUT627" s="100"/>
      <c r="UUU627" s="100"/>
      <c r="UUV627" s="100"/>
      <c r="UUW627" s="100"/>
      <c r="UUX627" s="100"/>
      <c r="UUY627" s="100"/>
      <c r="UUZ627" s="100"/>
      <c r="UVA627" s="100"/>
      <c r="UVB627" s="100"/>
      <c r="UVC627" s="100"/>
      <c r="UVD627" s="100"/>
      <c r="UVE627" s="100"/>
      <c r="UVF627" s="100"/>
      <c r="UVG627" s="100"/>
      <c r="UVH627" s="100"/>
      <c r="UVI627" s="100"/>
      <c r="UVJ627" s="100"/>
      <c r="UVK627" s="100"/>
      <c r="UVL627" s="100"/>
      <c r="UVM627" s="100"/>
      <c r="UVN627" s="100"/>
      <c r="UVO627" s="100"/>
      <c r="UVP627" s="100"/>
      <c r="UVQ627" s="100"/>
      <c r="UVR627" s="100"/>
      <c r="UVS627" s="100"/>
      <c r="UVT627" s="100"/>
      <c r="UVU627" s="100"/>
      <c r="UVV627" s="100"/>
      <c r="UVW627" s="100"/>
      <c r="UVX627" s="100"/>
      <c r="UVY627" s="100"/>
      <c r="UVZ627" s="100"/>
      <c r="UWA627" s="100"/>
      <c r="UWB627" s="100"/>
      <c r="UWC627" s="100"/>
      <c r="UWD627" s="100"/>
      <c r="UWE627" s="100"/>
      <c r="UWF627" s="100"/>
      <c r="UWG627" s="100"/>
      <c r="UWH627" s="100"/>
      <c r="UWI627" s="100"/>
      <c r="UWJ627" s="100"/>
      <c r="UWK627" s="100"/>
      <c r="UWL627" s="100"/>
      <c r="UWM627" s="100"/>
      <c r="UWN627" s="100"/>
      <c r="UWO627" s="100"/>
      <c r="UWP627" s="100"/>
      <c r="UWQ627" s="100"/>
      <c r="UWR627" s="100"/>
      <c r="UWS627" s="100"/>
      <c r="UWT627" s="100"/>
      <c r="UWU627" s="100"/>
      <c r="UWV627" s="100"/>
      <c r="UWW627" s="100"/>
      <c r="UWX627" s="100"/>
      <c r="UWY627" s="100"/>
      <c r="UWZ627" s="100"/>
      <c r="UXA627" s="100"/>
      <c r="UXB627" s="100"/>
      <c r="UXC627" s="100"/>
      <c r="UXD627" s="100"/>
      <c r="UXE627" s="100"/>
      <c r="UXF627" s="100"/>
      <c r="UXG627" s="100"/>
      <c r="UXH627" s="100"/>
      <c r="UXI627" s="100"/>
      <c r="UXJ627" s="100"/>
      <c r="UXK627" s="100"/>
      <c r="UXL627" s="100"/>
      <c r="UXM627" s="100"/>
      <c r="UXN627" s="100"/>
      <c r="UXO627" s="100"/>
      <c r="UXP627" s="100"/>
      <c r="UXQ627" s="100"/>
      <c r="UXR627" s="100"/>
      <c r="UXS627" s="100"/>
      <c r="UXT627" s="100"/>
      <c r="UXU627" s="100"/>
      <c r="UXV627" s="100"/>
      <c r="UXW627" s="100"/>
      <c r="UXX627" s="100"/>
      <c r="UXY627" s="100"/>
      <c r="UXZ627" s="100"/>
      <c r="UYA627" s="100"/>
      <c r="UYB627" s="100"/>
      <c r="UYC627" s="100"/>
      <c r="UYD627" s="100"/>
      <c r="UYE627" s="100"/>
      <c r="UYF627" s="100"/>
      <c r="UYG627" s="100"/>
      <c r="UYH627" s="100"/>
      <c r="UYI627" s="100"/>
      <c r="UYJ627" s="100"/>
      <c r="UYK627" s="100"/>
      <c r="UYL627" s="100"/>
      <c r="UYM627" s="100"/>
      <c r="UYN627" s="100"/>
      <c r="UYO627" s="100"/>
      <c r="UYP627" s="100"/>
      <c r="UYQ627" s="100"/>
      <c r="UYR627" s="100"/>
      <c r="UYS627" s="100"/>
      <c r="UYT627" s="100"/>
      <c r="UYU627" s="100"/>
      <c r="UYV627" s="100"/>
      <c r="UYW627" s="100"/>
      <c r="UYX627" s="100"/>
      <c r="UYY627" s="100"/>
      <c r="UYZ627" s="100"/>
      <c r="UZA627" s="100"/>
      <c r="UZB627" s="100"/>
      <c r="UZC627" s="100"/>
      <c r="UZD627" s="100"/>
      <c r="UZE627" s="100"/>
      <c r="UZF627" s="100"/>
      <c r="UZG627" s="100"/>
      <c r="UZH627" s="100"/>
      <c r="UZI627" s="100"/>
      <c r="UZJ627" s="100"/>
      <c r="UZK627" s="100"/>
      <c r="UZL627" s="100"/>
      <c r="UZM627" s="100"/>
      <c r="UZN627" s="100"/>
      <c r="UZO627" s="100"/>
      <c r="UZP627" s="100"/>
      <c r="UZQ627" s="100"/>
      <c r="UZR627" s="100"/>
      <c r="UZS627" s="100"/>
      <c r="UZT627" s="100"/>
      <c r="UZU627" s="100"/>
      <c r="UZV627" s="100"/>
      <c r="UZW627" s="100"/>
      <c r="UZX627" s="100"/>
      <c r="UZY627" s="100"/>
      <c r="UZZ627" s="100"/>
      <c r="VAA627" s="100"/>
      <c r="VAB627" s="100"/>
      <c r="VAC627" s="100"/>
      <c r="VAD627" s="100"/>
      <c r="VAE627" s="100"/>
      <c r="VAF627" s="100"/>
      <c r="VAG627" s="100"/>
      <c r="VAH627" s="100"/>
      <c r="VAI627" s="100"/>
      <c r="VAJ627" s="100"/>
      <c r="VAK627" s="100"/>
      <c r="VAL627" s="100"/>
      <c r="VAM627" s="100"/>
      <c r="VAN627" s="100"/>
      <c r="VAO627" s="100"/>
      <c r="VAP627" s="100"/>
      <c r="VAQ627" s="100"/>
      <c r="VAR627" s="100"/>
      <c r="VAS627" s="100"/>
      <c r="VAT627" s="100"/>
      <c r="VAU627" s="100"/>
      <c r="VAV627" s="100"/>
      <c r="VAW627" s="100"/>
      <c r="VAX627" s="100"/>
      <c r="VAY627" s="100"/>
      <c r="VAZ627" s="100"/>
      <c r="VBA627" s="100"/>
      <c r="VBB627" s="100"/>
      <c r="VBC627" s="100"/>
      <c r="VBD627" s="100"/>
      <c r="VBE627" s="100"/>
      <c r="VBF627" s="100"/>
      <c r="VBG627" s="100"/>
      <c r="VBH627" s="100"/>
      <c r="VBI627" s="100"/>
      <c r="VBJ627" s="100"/>
      <c r="VBK627" s="100"/>
      <c r="VBL627" s="100"/>
      <c r="VBM627" s="100"/>
      <c r="VBN627" s="100"/>
      <c r="VBO627" s="100"/>
      <c r="VBP627" s="100"/>
      <c r="VBQ627" s="100"/>
      <c r="VBR627" s="100"/>
      <c r="VBS627" s="100"/>
      <c r="VBT627" s="100"/>
      <c r="VBU627" s="100"/>
      <c r="VBV627" s="100"/>
      <c r="VBW627" s="100"/>
      <c r="VBX627" s="100"/>
      <c r="VBY627" s="100"/>
      <c r="VBZ627" s="100"/>
      <c r="VCA627" s="100"/>
      <c r="VCB627" s="100"/>
      <c r="VCC627" s="100"/>
      <c r="VCD627" s="100"/>
      <c r="VCE627" s="100"/>
      <c r="VCF627" s="100"/>
      <c r="VCG627" s="100"/>
      <c r="VCH627" s="100"/>
      <c r="VCI627" s="100"/>
      <c r="VCJ627" s="100"/>
      <c r="VCK627" s="100"/>
      <c r="VCL627" s="100"/>
      <c r="VCM627" s="100"/>
      <c r="VCN627" s="100"/>
      <c r="VCO627" s="100"/>
      <c r="VCP627" s="100"/>
      <c r="VCQ627" s="100"/>
      <c r="VCR627" s="100"/>
      <c r="VCS627" s="100"/>
      <c r="VCT627" s="100"/>
      <c r="VCU627" s="100"/>
      <c r="VCV627" s="100"/>
      <c r="VCW627" s="100"/>
      <c r="VCX627" s="100"/>
      <c r="VCY627" s="100"/>
      <c r="VCZ627" s="100"/>
      <c r="VDA627" s="100"/>
      <c r="VDB627" s="100"/>
      <c r="VDC627" s="100"/>
      <c r="VDD627" s="100"/>
      <c r="VDE627" s="100"/>
      <c r="VDF627" s="100"/>
      <c r="VDG627" s="100"/>
      <c r="VDH627" s="100"/>
      <c r="VDI627" s="100"/>
      <c r="VDJ627" s="100"/>
      <c r="VDK627" s="100"/>
      <c r="VDL627" s="100"/>
      <c r="VDM627" s="100"/>
      <c r="VDN627" s="100"/>
      <c r="VDO627" s="100"/>
      <c r="VDP627" s="100"/>
      <c r="VDQ627" s="100"/>
      <c r="VDR627" s="100"/>
      <c r="VDS627" s="100"/>
      <c r="VDT627" s="100"/>
      <c r="VDU627" s="100"/>
      <c r="VDV627" s="100"/>
      <c r="VDW627" s="100"/>
      <c r="VDX627" s="100"/>
      <c r="VDY627" s="100"/>
      <c r="VDZ627" s="100"/>
      <c r="VEA627" s="100"/>
      <c r="VEB627" s="100"/>
      <c r="VEC627" s="100"/>
      <c r="VED627" s="100"/>
      <c r="VEE627" s="100"/>
      <c r="VEF627" s="100"/>
      <c r="VEG627" s="100"/>
      <c r="VEH627" s="100"/>
      <c r="VEI627" s="100"/>
      <c r="VEJ627" s="100"/>
      <c r="VEK627" s="100"/>
      <c r="VEL627" s="100"/>
      <c r="VEM627" s="100"/>
      <c r="VEN627" s="100"/>
      <c r="VEO627" s="100"/>
      <c r="VEP627" s="100"/>
      <c r="VEQ627" s="100"/>
      <c r="VER627" s="100"/>
      <c r="VES627" s="100"/>
      <c r="VET627" s="100"/>
      <c r="VEU627" s="100"/>
      <c r="VEV627" s="100"/>
      <c r="VEW627" s="100"/>
      <c r="VEX627" s="100"/>
      <c r="VEY627" s="100"/>
      <c r="VEZ627" s="100"/>
      <c r="VFA627" s="100"/>
      <c r="VFB627" s="100"/>
      <c r="VFC627" s="100"/>
      <c r="VFD627" s="100"/>
      <c r="VFE627" s="100"/>
      <c r="VFF627" s="100"/>
      <c r="VFG627" s="100"/>
      <c r="VFH627" s="100"/>
      <c r="VFI627" s="100"/>
      <c r="VFJ627" s="100"/>
      <c r="VFK627" s="100"/>
      <c r="VFL627" s="100"/>
      <c r="VFM627" s="100"/>
      <c r="VFN627" s="100"/>
      <c r="VFO627" s="100"/>
      <c r="VFP627" s="100"/>
      <c r="VFQ627" s="100"/>
      <c r="VFR627" s="100"/>
      <c r="VFS627" s="100"/>
      <c r="VFT627" s="100"/>
      <c r="VFU627" s="100"/>
      <c r="VFV627" s="100"/>
      <c r="VFW627" s="100"/>
      <c r="VFX627" s="100"/>
      <c r="VFY627" s="100"/>
      <c r="VFZ627" s="100"/>
      <c r="VGA627" s="100"/>
      <c r="VGB627" s="100"/>
      <c r="VGC627" s="100"/>
      <c r="VGD627" s="100"/>
      <c r="VGE627" s="100"/>
      <c r="VGF627" s="100"/>
      <c r="VGG627" s="100"/>
      <c r="VGH627" s="100"/>
      <c r="VGI627" s="100"/>
      <c r="VGJ627" s="100"/>
      <c r="VGK627" s="100"/>
      <c r="VGL627" s="100"/>
      <c r="VGM627" s="100"/>
      <c r="VGN627" s="100"/>
      <c r="VGO627" s="100"/>
      <c r="VGP627" s="100"/>
      <c r="VGQ627" s="100"/>
      <c r="VGR627" s="100"/>
      <c r="VGS627" s="100"/>
      <c r="VGT627" s="100"/>
      <c r="VGU627" s="100"/>
      <c r="VGV627" s="100"/>
      <c r="VGW627" s="100"/>
      <c r="VGX627" s="100"/>
      <c r="VGY627" s="100"/>
      <c r="VGZ627" s="100"/>
      <c r="VHA627" s="100"/>
      <c r="VHB627" s="100"/>
      <c r="VHC627" s="100"/>
      <c r="VHD627" s="100"/>
      <c r="VHE627" s="100"/>
      <c r="VHF627" s="100"/>
      <c r="VHG627" s="100"/>
      <c r="VHH627" s="100"/>
      <c r="VHI627" s="100"/>
      <c r="VHJ627" s="100"/>
      <c r="VHK627" s="100"/>
      <c r="VHL627" s="100"/>
      <c r="VHM627" s="100"/>
      <c r="VHN627" s="100"/>
      <c r="VHO627" s="100"/>
      <c r="VHP627" s="100"/>
      <c r="VHQ627" s="100"/>
      <c r="VHR627" s="100"/>
      <c r="VHS627" s="100"/>
      <c r="VHT627" s="100"/>
      <c r="VHU627" s="100"/>
      <c r="VHV627" s="100"/>
      <c r="VHW627" s="100"/>
      <c r="VHX627" s="100"/>
      <c r="VHY627" s="100"/>
      <c r="VHZ627" s="100"/>
      <c r="VIA627" s="100"/>
      <c r="VIB627" s="100"/>
      <c r="VIC627" s="100"/>
      <c r="VID627" s="100"/>
      <c r="VIE627" s="100"/>
      <c r="VIF627" s="100"/>
      <c r="VIG627" s="100"/>
      <c r="VIH627" s="100"/>
      <c r="VII627" s="100"/>
      <c r="VIJ627" s="100"/>
      <c r="VIK627" s="100"/>
      <c r="VIL627" s="100"/>
      <c r="VIM627" s="100"/>
      <c r="VIN627" s="100"/>
      <c r="VIO627" s="100"/>
      <c r="VIP627" s="100"/>
      <c r="VIQ627" s="100"/>
      <c r="VIR627" s="100"/>
      <c r="VIS627" s="100"/>
      <c r="VIT627" s="100"/>
      <c r="VIU627" s="100"/>
      <c r="VIV627" s="100"/>
      <c r="VIW627" s="100"/>
      <c r="VIX627" s="100"/>
      <c r="VIY627" s="100"/>
      <c r="VIZ627" s="100"/>
      <c r="VJA627" s="100"/>
      <c r="VJB627" s="100"/>
      <c r="VJC627" s="100"/>
      <c r="VJD627" s="100"/>
      <c r="VJE627" s="100"/>
      <c r="VJF627" s="100"/>
      <c r="VJG627" s="100"/>
      <c r="VJH627" s="100"/>
      <c r="VJI627" s="100"/>
      <c r="VJJ627" s="100"/>
      <c r="VJK627" s="100"/>
      <c r="VJL627" s="100"/>
      <c r="VJM627" s="100"/>
      <c r="VJN627" s="100"/>
      <c r="VJO627" s="100"/>
      <c r="VJP627" s="100"/>
      <c r="VJQ627" s="100"/>
      <c r="VJR627" s="100"/>
      <c r="VJS627" s="100"/>
      <c r="VJT627" s="100"/>
      <c r="VJU627" s="100"/>
      <c r="VJV627" s="100"/>
      <c r="VJW627" s="100"/>
      <c r="VJX627" s="100"/>
      <c r="VJY627" s="100"/>
      <c r="VJZ627" s="100"/>
      <c r="VKA627" s="100"/>
      <c r="VKB627" s="100"/>
      <c r="VKC627" s="100"/>
      <c r="VKD627" s="100"/>
      <c r="VKE627" s="100"/>
      <c r="VKF627" s="100"/>
      <c r="VKG627" s="100"/>
      <c r="VKH627" s="100"/>
      <c r="VKI627" s="100"/>
      <c r="VKJ627" s="100"/>
      <c r="VKK627" s="100"/>
      <c r="VKL627" s="100"/>
      <c r="VKM627" s="100"/>
      <c r="VKN627" s="100"/>
      <c r="VKO627" s="100"/>
      <c r="VKP627" s="100"/>
      <c r="VKQ627" s="100"/>
      <c r="VKR627" s="100"/>
      <c r="VKS627" s="100"/>
      <c r="VKT627" s="100"/>
      <c r="VKU627" s="100"/>
      <c r="VKV627" s="100"/>
      <c r="VKW627" s="100"/>
      <c r="VKX627" s="100"/>
      <c r="VKY627" s="100"/>
      <c r="VKZ627" s="100"/>
      <c r="VLA627" s="100"/>
      <c r="VLB627" s="100"/>
      <c r="VLC627" s="100"/>
      <c r="VLD627" s="100"/>
      <c r="VLE627" s="100"/>
      <c r="VLF627" s="100"/>
      <c r="VLG627" s="100"/>
      <c r="VLH627" s="100"/>
      <c r="VLI627" s="100"/>
      <c r="VLJ627" s="100"/>
      <c r="VLK627" s="100"/>
      <c r="VLL627" s="100"/>
      <c r="VLM627" s="100"/>
      <c r="VLN627" s="100"/>
      <c r="VLO627" s="100"/>
      <c r="VLP627" s="100"/>
      <c r="VLQ627" s="100"/>
      <c r="VLR627" s="100"/>
      <c r="VLS627" s="100"/>
      <c r="VLT627" s="100"/>
      <c r="VLU627" s="100"/>
      <c r="VLV627" s="100"/>
      <c r="VLW627" s="100"/>
      <c r="VLX627" s="100"/>
      <c r="VLY627" s="100"/>
      <c r="VLZ627" s="100"/>
      <c r="VMA627" s="100"/>
      <c r="VMB627" s="100"/>
      <c r="VMC627" s="100"/>
      <c r="VMD627" s="100"/>
      <c r="VME627" s="100"/>
      <c r="VMF627" s="100"/>
      <c r="VMG627" s="100"/>
      <c r="VMH627" s="100"/>
      <c r="VMI627" s="100"/>
      <c r="VMJ627" s="100"/>
      <c r="VMK627" s="100"/>
      <c r="VML627" s="100"/>
      <c r="VMM627" s="100"/>
      <c r="VMN627" s="100"/>
      <c r="VMO627" s="100"/>
      <c r="VMP627" s="100"/>
      <c r="VMQ627" s="100"/>
      <c r="VMR627" s="100"/>
      <c r="VMS627" s="100"/>
      <c r="VMT627" s="100"/>
      <c r="VMU627" s="100"/>
      <c r="VMV627" s="100"/>
      <c r="VMW627" s="100"/>
      <c r="VMX627" s="100"/>
      <c r="VMY627" s="100"/>
      <c r="VMZ627" s="100"/>
      <c r="VNA627" s="100"/>
      <c r="VNB627" s="100"/>
      <c r="VNC627" s="100"/>
      <c r="VND627" s="100"/>
      <c r="VNE627" s="100"/>
      <c r="VNF627" s="100"/>
      <c r="VNG627" s="100"/>
      <c r="VNH627" s="100"/>
      <c r="VNI627" s="100"/>
      <c r="VNJ627" s="100"/>
      <c r="VNK627" s="100"/>
      <c r="VNL627" s="100"/>
      <c r="VNM627" s="100"/>
      <c r="VNN627" s="100"/>
      <c r="VNO627" s="100"/>
      <c r="VNP627" s="100"/>
      <c r="VNQ627" s="100"/>
      <c r="VNR627" s="100"/>
      <c r="VNS627" s="100"/>
      <c r="VNT627" s="100"/>
      <c r="VNU627" s="100"/>
      <c r="VNV627" s="100"/>
      <c r="VNW627" s="100"/>
      <c r="VNX627" s="100"/>
      <c r="VNY627" s="100"/>
      <c r="VNZ627" s="100"/>
      <c r="VOA627" s="100"/>
      <c r="VOB627" s="100"/>
      <c r="VOC627" s="100"/>
      <c r="VOD627" s="100"/>
      <c r="VOE627" s="100"/>
      <c r="VOF627" s="100"/>
      <c r="VOG627" s="100"/>
      <c r="VOH627" s="100"/>
      <c r="VOI627" s="100"/>
      <c r="VOJ627" s="100"/>
      <c r="VOK627" s="100"/>
      <c r="VOL627" s="100"/>
      <c r="VOM627" s="100"/>
      <c r="VON627" s="100"/>
      <c r="VOO627" s="100"/>
      <c r="VOP627" s="100"/>
      <c r="VOQ627" s="100"/>
      <c r="VOR627" s="100"/>
      <c r="VOS627" s="100"/>
      <c r="VOT627" s="100"/>
      <c r="VOU627" s="100"/>
      <c r="VOV627" s="100"/>
      <c r="VOW627" s="100"/>
      <c r="VOX627" s="100"/>
      <c r="VOY627" s="100"/>
      <c r="VOZ627" s="100"/>
      <c r="VPA627" s="100"/>
      <c r="VPB627" s="100"/>
      <c r="VPC627" s="100"/>
      <c r="VPD627" s="100"/>
      <c r="VPE627" s="100"/>
      <c r="VPF627" s="100"/>
      <c r="VPG627" s="100"/>
      <c r="VPH627" s="100"/>
      <c r="VPI627" s="100"/>
      <c r="VPJ627" s="100"/>
      <c r="VPK627" s="100"/>
      <c r="VPL627" s="100"/>
      <c r="VPM627" s="100"/>
      <c r="VPN627" s="100"/>
      <c r="VPO627" s="100"/>
      <c r="VPP627" s="100"/>
      <c r="VPQ627" s="100"/>
      <c r="VPR627" s="100"/>
      <c r="VPS627" s="100"/>
      <c r="VPT627" s="100"/>
      <c r="VPU627" s="100"/>
      <c r="VPV627" s="100"/>
      <c r="VPW627" s="100"/>
      <c r="VPX627" s="100"/>
      <c r="VPY627" s="100"/>
      <c r="VPZ627" s="100"/>
      <c r="VQA627" s="100"/>
      <c r="VQB627" s="100"/>
      <c r="VQC627" s="100"/>
      <c r="VQD627" s="100"/>
      <c r="VQE627" s="100"/>
      <c r="VQF627" s="100"/>
      <c r="VQG627" s="100"/>
      <c r="VQH627" s="100"/>
      <c r="VQI627" s="100"/>
      <c r="VQJ627" s="100"/>
      <c r="VQK627" s="100"/>
      <c r="VQL627" s="100"/>
      <c r="VQM627" s="100"/>
      <c r="VQN627" s="100"/>
      <c r="VQO627" s="100"/>
      <c r="VQP627" s="100"/>
      <c r="VQQ627" s="100"/>
      <c r="VQR627" s="100"/>
      <c r="VQS627" s="100"/>
      <c r="VQT627" s="100"/>
      <c r="VQU627" s="100"/>
      <c r="VQV627" s="100"/>
      <c r="VQW627" s="100"/>
      <c r="VQX627" s="100"/>
      <c r="VQY627" s="100"/>
      <c r="VQZ627" s="100"/>
      <c r="VRA627" s="100"/>
      <c r="VRB627" s="100"/>
      <c r="VRC627" s="100"/>
      <c r="VRD627" s="100"/>
      <c r="VRE627" s="100"/>
      <c r="VRF627" s="100"/>
      <c r="VRG627" s="100"/>
      <c r="VRH627" s="100"/>
      <c r="VRI627" s="100"/>
      <c r="VRJ627" s="100"/>
      <c r="VRK627" s="100"/>
      <c r="VRL627" s="100"/>
      <c r="VRM627" s="100"/>
      <c r="VRN627" s="100"/>
      <c r="VRO627" s="100"/>
      <c r="VRP627" s="100"/>
      <c r="VRQ627" s="100"/>
      <c r="VRR627" s="100"/>
      <c r="VRS627" s="100"/>
      <c r="VRT627" s="100"/>
      <c r="VRU627" s="100"/>
      <c r="VRV627" s="100"/>
      <c r="VRW627" s="100"/>
      <c r="VRX627" s="100"/>
      <c r="VRY627" s="100"/>
      <c r="VRZ627" s="100"/>
      <c r="VSA627" s="100"/>
      <c r="VSB627" s="100"/>
      <c r="VSC627" s="100"/>
      <c r="VSD627" s="100"/>
      <c r="VSE627" s="100"/>
      <c r="VSF627" s="100"/>
      <c r="VSG627" s="100"/>
      <c r="VSH627" s="100"/>
      <c r="VSI627" s="100"/>
      <c r="VSJ627" s="100"/>
      <c r="VSK627" s="100"/>
      <c r="VSL627" s="100"/>
      <c r="VSM627" s="100"/>
      <c r="VSN627" s="100"/>
      <c r="VSO627" s="100"/>
      <c r="VSP627" s="100"/>
      <c r="VSQ627" s="100"/>
      <c r="VSR627" s="100"/>
      <c r="VSS627" s="100"/>
      <c r="VST627" s="100"/>
      <c r="VSU627" s="100"/>
      <c r="VSV627" s="100"/>
      <c r="VSW627" s="100"/>
      <c r="VSX627" s="100"/>
      <c r="VSY627" s="100"/>
      <c r="VSZ627" s="100"/>
      <c r="VTA627" s="100"/>
      <c r="VTB627" s="100"/>
      <c r="VTC627" s="100"/>
      <c r="VTD627" s="100"/>
      <c r="VTE627" s="100"/>
      <c r="VTF627" s="100"/>
      <c r="VTG627" s="100"/>
      <c r="VTH627" s="100"/>
      <c r="VTI627" s="100"/>
      <c r="VTJ627" s="100"/>
      <c r="VTK627" s="100"/>
      <c r="VTL627" s="100"/>
      <c r="VTM627" s="100"/>
      <c r="VTN627" s="100"/>
      <c r="VTO627" s="100"/>
      <c r="VTP627" s="100"/>
      <c r="VTQ627" s="100"/>
      <c r="VTR627" s="100"/>
      <c r="VTS627" s="100"/>
      <c r="VTT627" s="100"/>
      <c r="VTU627" s="100"/>
      <c r="VTV627" s="100"/>
      <c r="VTW627" s="100"/>
      <c r="VTX627" s="100"/>
      <c r="VTY627" s="100"/>
      <c r="VTZ627" s="100"/>
      <c r="VUA627" s="100"/>
      <c r="VUB627" s="100"/>
      <c r="VUC627" s="100"/>
      <c r="VUD627" s="100"/>
      <c r="VUE627" s="100"/>
      <c r="VUF627" s="100"/>
      <c r="VUG627" s="100"/>
      <c r="VUH627" s="100"/>
      <c r="VUI627" s="100"/>
      <c r="VUJ627" s="100"/>
      <c r="VUK627" s="100"/>
      <c r="VUL627" s="100"/>
      <c r="VUM627" s="100"/>
      <c r="VUN627" s="100"/>
      <c r="VUO627" s="100"/>
      <c r="VUP627" s="100"/>
      <c r="VUQ627" s="100"/>
      <c r="VUR627" s="100"/>
      <c r="VUS627" s="100"/>
      <c r="VUT627" s="100"/>
      <c r="VUU627" s="100"/>
      <c r="VUV627" s="100"/>
      <c r="VUW627" s="100"/>
      <c r="VUX627" s="100"/>
      <c r="VUY627" s="100"/>
      <c r="VUZ627" s="100"/>
      <c r="VVA627" s="100"/>
      <c r="VVB627" s="100"/>
      <c r="VVC627" s="100"/>
      <c r="VVD627" s="100"/>
      <c r="VVE627" s="100"/>
      <c r="VVF627" s="100"/>
      <c r="VVG627" s="100"/>
      <c r="VVH627" s="100"/>
      <c r="VVI627" s="100"/>
      <c r="VVJ627" s="100"/>
      <c r="VVK627" s="100"/>
      <c r="VVL627" s="100"/>
      <c r="VVM627" s="100"/>
      <c r="VVN627" s="100"/>
      <c r="VVO627" s="100"/>
      <c r="VVP627" s="100"/>
      <c r="VVQ627" s="100"/>
      <c r="VVR627" s="100"/>
      <c r="VVS627" s="100"/>
      <c r="VVT627" s="100"/>
      <c r="VVU627" s="100"/>
      <c r="VVV627" s="100"/>
      <c r="VVW627" s="100"/>
      <c r="VVX627" s="100"/>
      <c r="VVY627" s="100"/>
      <c r="VVZ627" s="100"/>
      <c r="VWA627" s="100"/>
      <c r="VWB627" s="100"/>
      <c r="VWC627" s="100"/>
      <c r="VWD627" s="100"/>
      <c r="VWE627" s="100"/>
      <c r="VWF627" s="100"/>
      <c r="VWG627" s="100"/>
      <c r="VWH627" s="100"/>
      <c r="VWI627" s="100"/>
      <c r="VWJ627" s="100"/>
      <c r="VWK627" s="100"/>
      <c r="VWL627" s="100"/>
      <c r="VWM627" s="100"/>
      <c r="VWN627" s="100"/>
      <c r="VWO627" s="100"/>
      <c r="VWP627" s="100"/>
      <c r="VWQ627" s="100"/>
      <c r="VWR627" s="100"/>
      <c r="VWS627" s="100"/>
      <c r="VWT627" s="100"/>
      <c r="VWU627" s="100"/>
      <c r="VWV627" s="100"/>
      <c r="VWW627" s="100"/>
      <c r="VWX627" s="100"/>
      <c r="VWY627" s="100"/>
      <c r="VWZ627" s="100"/>
      <c r="VXA627" s="100"/>
      <c r="VXB627" s="100"/>
      <c r="VXC627" s="100"/>
      <c r="VXD627" s="100"/>
      <c r="VXE627" s="100"/>
      <c r="VXF627" s="100"/>
      <c r="VXG627" s="100"/>
      <c r="VXH627" s="100"/>
      <c r="VXI627" s="100"/>
      <c r="VXJ627" s="100"/>
      <c r="VXK627" s="100"/>
      <c r="VXL627" s="100"/>
      <c r="VXM627" s="100"/>
      <c r="VXN627" s="100"/>
      <c r="VXO627" s="100"/>
      <c r="VXP627" s="100"/>
      <c r="VXQ627" s="100"/>
      <c r="VXR627" s="100"/>
      <c r="VXS627" s="100"/>
      <c r="VXT627" s="100"/>
      <c r="VXU627" s="100"/>
      <c r="VXV627" s="100"/>
      <c r="VXW627" s="100"/>
      <c r="VXX627" s="100"/>
      <c r="VXY627" s="100"/>
      <c r="VXZ627" s="100"/>
      <c r="VYA627" s="100"/>
      <c r="VYB627" s="100"/>
      <c r="VYC627" s="100"/>
      <c r="VYD627" s="100"/>
      <c r="VYE627" s="100"/>
      <c r="VYF627" s="100"/>
      <c r="VYG627" s="100"/>
      <c r="VYH627" s="100"/>
      <c r="VYI627" s="100"/>
      <c r="VYJ627" s="100"/>
      <c r="VYK627" s="100"/>
      <c r="VYL627" s="100"/>
      <c r="VYM627" s="100"/>
      <c r="VYN627" s="100"/>
      <c r="VYO627" s="100"/>
      <c r="VYP627" s="100"/>
      <c r="VYQ627" s="100"/>
      <c r="VYR627" s="100"/>
      <c r="VYS627" s="100"/>
      <c r="VYT627" s="100"/>
      <c r="VYU627" s="100"/>
      <c r="VYV627" s="100"/>
      <c r="VYW627" s="100"/>
      <c r="VYX627" s="100"/>
      <c r="VYY627" s="100"/>
      <c r="VYZ627" s="100"/>
      <c r="VZA627" s="100"/>
      <c r="VZB627" s="100"/>
      <c r="VZC627" s="100"/>
      <c r="VZD627" s="100"/>
      <c r="VZE627" s="100"/>
      <c r="VZF627" s="100"/>
      <c r="VZG627" s="100"/>
      <c r="VZH627" s="100"/>
      <c r="VZI627" s="100"/>
      <c r="VZJ627" s="100"/>
      <c r="VZK627" s="100"/>
      <c r="VZL627" s="100"/>
      <c r="VZM627" s="100"/>
      <c r="VZN627" s="100"/>
      <c r="VZO627" s="100"/>
      <c r="VZP627" s="100"/>
      <c r="VZQ627" s="100"/>
      <c r="VZR627" s="100"/>
      <c r="VZS627" s="100"/>
      <c r="VZT627" s="100"/>
      <c r="VZU627" s="100"/>
      <c r="VZV627" s="100"/>
      <c r="VZW627" s="100"/>
      <c r="VZX627" s="100"/>
      <c r="VZY627" s="100"/>
      <c r="VZZ627" s="100"/>
      <c r="WAA627" s="100"/>
      <c r="WAB627" s="100"/>
      <c r="WAC627" s="100"/>
      <c r="WAD627" s="100"/>
      <c r="WAE627" s="100"/>
      <c r="WAF627" s="100"/>
      <c r="WAG627" s="100"/>
      <c r="WAH627" s="100"/>
      <c r="WAI627" s="100"/>
      <c r="WAJ627" s="100"/>
      <c r="WAK627" s="100"/>
      <c r="WAL627" s="100"/>
      <c r="WAM627" s="100"/>
      <c r="WAN627" s="100"/>
      <c r="WAO627" s="100"/>
      <c r="WAP627" s="100"/>
      <c r="WAQ627" s="100"/>
      <c r="WAR627" s="100"/>
      <c r="WAS627" s="100"/>
      <c r="WAT627" s="100"/>
      <c r="WAU627" s="100"/>
      <c r="WAV627" s="100"/>
      <c r="WAW627" s="100"/>
      <c r="WAX627" s="100"/>
      <c r="WAY627" s="100"/>
      <c r="WAZ627" s="100"/>
      <c r="WBA627" s="100"/>
      <c r="WBB627" s="100"/>
      <c r="WBC627" s="100"/>
      <c r="WBD627" s="100"/>
      <c r="WBE627" s="100"/>
      <c r="WBF627" s="100"/>
      <c r="WBG627" s="100"/>
      <c r="WBH627" s="100"/>
      <c r="WBI627" s="100"/>
      <c r="WBJ627" s="100"/>
      <c r="WBK627" s="100"/>
      <c r="WBL627" s="100"/>
      <c r="WBM627" s="100"/>
      <c r="WBN627" s="100"/>
      <c r="WBO627" s="100"/>
      <c r="WBP627" s="100"/>
      <c r="WBQ627" s="100"/>
      <c r="WBR627" s="100"/>
      <c r="WBS627" s="100"/>
      <c r="WBT627" s="100"/>
      <c r="WBU627" s="100"/>
      <c r="WBV627" s="100"/>
      <c r="WBW627" s="100"/>
      <c r="WBX627" s="100"/>
      <c r="WBY627" s="100"/>
      <c r="WBZ627" s="100"/>
      <c r="WCA627" s="100"/>
      <c r="WCB627" s="100"/>
      <c r="WCC627" s="100"/>
      <c r="WCD627" s="100"/>
      <c r="WCE627" s="100"/>
      <c r="WCF627" s="100"/>
      <c r="WCG627" s="100"/>
      <c r="WCH627" s="100"/>
      <c r="WCI627" s="100"/>
      <c r="WCJ627" s="100"/>
      <c r="WCK627" s="100"/>
      <c r="WCL627" s="100"/>
      <c r="WCM627" s="100"/>
      <c r="WCN627" s="100"/>
      <c r="WCO627" s="100"/>
      <c r="WCP627" s="100"/>
      <c r="WCQ627" s="100"/>
      <c r="WCR627" s="100"/>
      <c r="WCS627" s="100"/>
      <c r="WCT627" s="100"/>
      <c r="WCU627" s="100"/>
      <c r="WCV627" s="100"/>
      <c r="WCW627" s="100"/>
      <c r="WCX627" s="100"/>
      <c r="WCY627" s="100"/>
      <c r="WCZ627" s="100"/>
      <c r="WDA627" s="100"/>
      <c r="WDB627" s="100"/>
      <c r="WDC627" s="100"/>
      <c r="WDD627" s="100"/>
      <c r="WDE627" s="100"/>
      <c r="WDF627" s="100"/>
      <c r="WDG627" s="100"/>
      <c r="WDH627" s="100"/>
      <c r="WDI627" s="100"/>
      <c r="WDJ627" s="100"/>
      <c r="WDK627" s="100"/>
      <c r="WDL627" s="100"/>
      <c r="WDM627" s="100"/>
      <c r="WDN627" s="100"/>
      <c r="WDO627" s="100"/>
      <c r="WDP627" s="100"/>
      <c r="WDQ627" s="100"/>
      <c r="WDR627" s="100"/>
      <c r="WDS627" s="100"/>
      <c r="WDT627" s="100"/>
      <c r="WDU627" s="100"/>
      <c r="WDV627" s="100"/>
      <c r="WDW627" s="100"/>
      <c r="WDX627" s="100"/>
      <c r="WDY627" s="100"/>
      <c r="WDZ627" s="100"/>
      <c r="WEA627" s="100"/>
      <c r="WEB627" s="100"/>
      <c r="WEC627" s="100"/>
      <c r="WED627" s="100"/>
      <c r="WEE627" s="100"/>
      <c r="WEF627" s="100"/>
      <c r="WEG627" s="100"/>
      <c r="WEH627" s="100"/>
      <c r="WEI627" s="100"/>
      <c r="WEJ627" s="100"/>
      <c r="WEK627" s="100"/>
      <c r="WEL627" s="100"/>
      <c r="WEM627" s="100"/>
      <c r="WEN627" s="100"/>
      <c r="WEO627" s="100"/>
      <c r="WEP627" s="100"/>
      <c r="WEQ627" s="100"/>
      <c r="WER627" s="100"/>
      <c r="WES627" s="100"/>
      <c r="WET627" s="100"/>
      <c r="WEU627" s="100"/>
      <c r="WEV627" s="100"/>
      <c r="WEW627" s="100"/>
      <c r="WEX627" s="100"/>
      <c r="WEY627" s="100"/>
      <c r="WEZ627" s="100"/>
      <c r="WFA627" s="100"/>
      <c r="WFB627" s="100"/>
      <c r="WFC627" s="100"/>
      <c r="WFD627" s="100"/>
      <c r="WFE627" s="100"/>
      <c r="WFF627" s="100"/>
      <c r="WFG627" s="100"/>
      <c r="WFH627" s="100"/>
      <c r="WFI627" s="100"/>
      <c r="WFJ627" s="100"/>
      <c r="WFK627" s="100"/>
      <c r="WFL627" s="100"/>
      <c r="WFM627" s="100"/>
      <c r="WFN627" s="100"/>
      <c r="WFO627" s="100"/>
      <c r="WFP627" s="100"/>
      <c r="WFQ627" s="100"/>
      <c r="WFR627" s="100"/>
      <c r="WFS627" s="100"/>
      <c r="WFT627" s="100"/>
      <c r="WFU627" s="100"/>
      <c r="WFV627" s="100"/>
      <c r="WFW627" s="100"/>
      <c r="WFX627" s="100"/>
      <c r="WFY627" s="100"/>
      <c r="WFZ627" s="100"/>
      <c r="WGA627" s="100"/>
      <c r="WGB627" s="100"/>
      <c r="WGC627" s="100"/>
      <c r="WGD627" s="100"/>
      <c r="WGE627" s="100"/>
      <c r="WGF627" s="100"/>
      <c r="WGG627" s="100"/>
      <c r="WGH627" s="100"/>
      <c r="WGI627" s="100"/>
      <c r="WGJ627" s="100"/>
      <c r="WGK627" s="100"/>
      <c r="WGL627" s="100"/>
      <c r="WGM627" s="100"/>
      <c r="WGN627" s="100"/>
      <c r="WGO627" s="100"/>
      <c r="WGP627" s="100"/>
      <c r="WGQ627" s="100"/>
      <c r="WGR627" s="100"/>
      <c r="WGS627" s="100"/>
      <c r="WGT627" s="100"/>
      <c r="WGU627" s="100"/>
      <c r="WGV627" s="100"/>
      <c r="WGW627" s="100"/>
      <c r="WGX627" s="100"/>
      <c r="WGY627" s="100"/>
      <c r="WGZ627" s="100"/>
      <c r="WHA627" s="100"/>
      <c r="WHB627" s="100"/>
      <c r="WHC627" s="100"/>
      <c r="WHD627" s="100"/>
      <c r="WHE627" s="100"/>
      <c r="WHF627" s="100"/>
      <c r="WHG627" s="100"/>
      <c r="WHH627" s="100"/>
      <c r="WHI627" s="100"/>
      <c r="WHJ627" s="100"/>
      <c r="WHK627" s="100"/>
      <c r="WHL627" s="100"/>
      <c r="WHM627" s="100"/>
      <c r="WHN627" s="100"/>
      <c r="WHO627" s="100"/>
      <c r="WHP627" s="100"/>
      <c r="WHQ627" s="100"/>
      <c r="WHR627" s="100"/>
      <c r="WHS627" s="100"/>
      <c r="WHT627" s="100"/>
      <c r="WHU627" s="100"/>
      <c r="WHV627" s="100"/>
      <c r="WHW627" s="100"/>
      <c r="WHX627" s="100"/>
      <c r="WHY627" s="100"/>
      <c r="WHZ627" s="100"/>
      <c r="WIA627" s="100"/>
      <c r="WIB627" s="100"/>
      <c r="WIC627" s="100"/>
      <c r="WID627" s="100"/>
      <c r="WIE627" s="100"/>
      <c r="WIF627" s="100"/>
      <c r="WIG627" s="100"/>
      <c r="WIH627" s="100"/>
      <c r="WII627" s="100"/>
      <c r="WIJ627" s="100"/>
      <c r="WIK627" s="100"/>
      <c r="WIL627" s="100"/>
      <c r="WIM627" s="100"/>
      <c r="WIN627" s="100"/>
      <c r="WIO627" s="100"/>
      <c r="WIP627" s="100"/>
      <c r="WIQ627" s="100"/>
      <c r="WIR627" s="100"/>
      <c r="WIS627" s="100"/>
      <c r="WIT627" s="100"/>
      <c r="WIU627" s="100"/>
      <c r="WIV627" s="100"/>
      <c r="WIW627" s="100"/>
      <c r="WIX627" s="100"/>
      <c r="WIY627" s="100"/>
      <c r="WIZ627" s="100"/>
      <c r="WJA627" s="100"/>
      <c r="WJB627" s="100"/>
      <c r="WJC627" s="100"/>
      <c r="WJD627" s="100"/>
      <c r="WJE627" s="100"/>
      <c r="WJF627" s="100"/>
      <c r="WJG627" s="100"/>
      <c r="WJH627" s="100"/>
      <c r="WJI627" s="100"/>
      <c r="WJJ627" s="100"/>
      <c r="WJK627" s="100"/>
      <c r="WJL627" s="100"/>
      <c r="WJM627" s="100"/>
      <c r="WJN627" s="100"/>
      <c r="WJO627" s="100"/>
      <c r="WJP627" s="100"/>
      <c r="WJQ627" s="100"/>
      <c r="WJR627" s="100"/>
      <c r="WJS627" s="100"/>
      <c r="WJT627" s="100"/>
      <c r="WJU627" s="100"/>
      <c r="WJV627" s="100"/>
      <c r="WJW627" s="100"/>
      <c r="WJX627" s="100"/>
      <c r="WJY627" s="100"/>
      <c r="WJZ627" s="100"/>
      <c r="WKA627" s="100"/>
      <c r="WKB627" s="100"/>
      <c r="WKC627" s="100"/>
      <c r="WKD627" s="100"/>
      <c r="WKE627" s="100"/>
      <c r="WKF627" s="100"/>
      <c r="WKG627" s="100"/>
      <c r="WKH627" s="100"/>
      <c r="WKI627" s="100"/>
      <c r="WKJ627" s="100"/>
      <c r="WKK627" s="100"/>
      <c r="WKL627" s="100"/>
      <c r="WKM627" s="100"/>
      <c r="WKN627" s="100"/>
      <c r="WKO627" s="100"/>
      <c r="WKP627" s="100"/>
      <c r="WKQ627" s="100"/>
      <c r="WKR627" s="100"/>
      <c r="WKS627" s="100"/>
      <c r="WKT627" s="100"/>
      <c r="WKU627" s="100"/>
      <c r="WKV627" s="100"/>
      <c r="WKW627" s="100"/>
      <c r="WKX627" s="100"/>
      <c r="WKY627" s="100"/>
      <c r="WKZ627" s="100"/>
      <c r="WLA627" s="100"/>
      <c r="WLB627" s="100"/>
      <c r="WLC627" s="100"/>
      <c r="WLD627" s="100"/>
      <c r="WLE627" s="100"/>
      <c r="WLF627" s="100"/>
      <c r="WLG627" s="100"/>
      <c r="WLH627" s="100"/>
      <c r="WLI627" s="100"/>
      <c r="WLJ627" s="100"/>
      <c r="WLK627" s="100"/>
      <c r="WLL627" s="100"/>
      <c r="WLM627" s="100"/>
      <c r="WLN627" s="100"/>
      <c r="WLO627" s="100"/>
      <c r="WLP627" s="100"/>
      <c r="WLQ627" s="100"/>
      <c r="WLR627" s="100"/>
      <c r="WLS627" s="100"/>
      <c r="WLT627" s="100"/>
      <c r="WLU627" s="100"/>
      <c r="WLV627" s="100"/>
      <c r="WLW627" s="100"/>
      <c r="WLX627" s="100"/>
      <c r="WLY627" s="100"/>
      <c r="WLZ627" s="100"/>
      <c r="WMA627" s="100"/>
      <c r="WMB627" s="100"/>
      <c r="WMC627" s="100"/>
      <c r="WMD627" s="100"/>
      <c r="WME627" s="100"/>
      <c r="WMF627" s="100"/>
      <c r="WMG627" s="100"/>
      <c r="WMH627" s="100"/>
      <c r="WMI627" s="100"/>
      <c r="WMJ627" s="100"/>
      <c r="WMK627" s="100"/>
      <c r="WML627" s="100"/>
      <c r="WMM627" s="100"/>
      <c r="WMN627" s="100"/>
      <c r="WMO627" s="100"/>
      <c r="WMP627" s="100"/>
      <c r="WMQ627" s="100"/>
      <c r="WMR627" s="100"/>
      <c r="WMS627" s="100"/>
      <c r="WMT627" s="100"/>
      <c r="WMU627" s="100"/>
      <c r="WMV627" s="100"/>
      <c r="WMW627" s="100"/>
      <c r="WMX627" s="100"/>
      <c r="WMY627" s="100"/>
      <c r="WMZ627" s="100"/>
      <c r="WNA627" s="100"/>
      <c r="WNB627" s="100"/>
      <c r="WNC627" s="100"/>
      <c r="WND627" s="100"/>
      <c r="WNE627" s="100"/>
      <c r="WNF627" s="100"/>
      <c r="WNG627" s="100"/>
      <c r="WNH627" s="100"/>
      <c r="WNI627" s="100"/>
      <c r="WNJ627" s="100"/>
      <c r="WNK627" s="100"/>
      <c r="WNL627" s="100"/>
      <c r="WNM627" s="100"/>
      <c r="WNN627" s="100"/>
      <c r="WNO627" s="100"/>
      <c r="WNP627" s="100"/>
      <c r="WNQ627" s="100"/>
      <c r="WNR627" s="100"/>
      <c r="WNS627" s="100"/>
      <c r="WNT627" s="100"/>
      <c r="WNU627" s="100"/>
      <c r="WNV627" s="100"/>
      <c r="WNW627" s="100"/>
      <c r="WNX627" s="100"/>
      <c r="WNY627" s="100"/>
      <c r="WNZ627" s="100"/>
      <c r="WOA627" s="100"/>
      <c r="WOB627" s="100"/>
      <c r="WOC627" s="100"/>
      <c r="WOD627" s="100"/>
      <c r="WOE627" s="100"/>
      <c r="WOF627" s="100"/>
      <c r="WOG627" s="100"/>
      <c r="WOH627" s="100"/>
      <c r="WOI627" s="100"/>
      <c r="WOJ627" s="100"/>
      <c r="WOK627" s="100"/>
      <c r="WOL627" s="100"/>
      <c r="WOM627" s="100"/>
      <c r="WON627" s="100"/>
      <c r="WOO627" s="100"/>
      <c r="WOP627" s="100"/>
      <c r="WOQ627" s="100"/>
      <c r="WOR627" s="100"/>
      <c r="WOS627" s="100"/>
      <c r="WOT627" s="100"/>
      <c r="WOU627" s="100"/>
      <c r="WOV627" s="100"/>
      <c r="WOW627" s="100"/>
      <c r="WOX627" s="100"/>
      <c r="WOY627" s="100"/>
      <c r="WOZ627" s="100"/>
      <c r="WPA627" s="100"/>
      <c r="WPB627" s="100"/>
      <c r="WPC627" s="100"/>
      <c r="WPD627" s="100"/>
      <c r="WPE627" s="100"/>
      <c r="WPF627" s="100"/>
      <c r="WPG627" s="100"/>
      <c r="WPH627" s="100"/>
      <c r="WPI627" s="100"/>
      <c r="WPJ627" s="100"/>
      <c r="WPK627" s="100"/>
      <c r="WPL627" s="100"/>
      <c r="WPM627" s="100"/>
      <c r="WPN627" s="100"/>
      <c r="WPO627" s="100"/>
      <c r="WPP627" s="100"/>
      <c r="WPQ627" s="100"/>
      <c r="WPR627" s="100"/>
      <c r="WPS627" s="100"/>
      <c r="WPT627" s="100"/>
      <c r="WPU627" s="100"/>
      <c r="WPV627" s="100"/>
      <c r="WPW627" s="100"/>
      <c r="WPX627" s="100"/>
      <c r="WPY627" s="100"/>
      <c r="WPZ627" s="100"/>
      <c r="WQA627" s="100"/>
      <c r="WQB627" s="100"/>
      <c r="WQC627" s="100"/>
      <c r="WQD627" s="100"/>
      <c r="WQE627" s="100"/>
      <c r="WQF627" s="100"/>
      <c r="WQG627" s="100"/>
      <c r="WQH627" s="100"/>
      <c r="WQI627" s="100"/>
      <c r="WQJ627" s="100"/>
      <c r="WQK627" s="100"/>
      <c r="WQL627" s="100"/>
      <c r="WQM627" s="100"/>
      <c r="WQN627" s="100"/>
      <c r="WQO627" s="100"/>
      <c r="WQP627" s="100"/>
      <c r="WQQ627" s="100"/>
      <c r="WQR627" s="100"/>
      <c r="WQS627" s="100"/>
      <c r="WQT627" s="100"/>
      <c r="WQU627" s="100"/>
      <c r="WQV627" s="100"/>
      <c r="WQW627" s="100"/>
      <c r="WQX627" s="100"/>
      <c r="WQY627" s="100"/>
      <c r="WQZ627" s="100"/>
      <c r="WRA627" s="100"/>
      <c r="WRB627" s="100"/>
      <c r="WRC627" s="100"/>
      <c r="WRD627" s="100"/>
      <c r="WRE627" s="100"/>
      <c r="WRF627" s="100"/>
      <c r="WRG627" s="100"/>
      <c r="WRH627" s="100"/>
      <c r="WRI627" s="100"/>
      <c r="WRJ627" s="100"/>
      <c r="WRK627" s="100"/>
      <c r="WRL627" s="100"/>
      <c r="WRM627" s="100"/>
      <c r="WRN627" s="100"/>
      <c r="WRO627" s="100"/>
      <c r="WRP627" s="100"/>
      <c r="WRQ627" s="100"/>
      <c r="WRR627" s="100"/>
      <c r="WRS627" s="100"/>
      <c r="WRT627" s="100"/>
      <c r="WRU627" s="100"/>
      <c r="WRV627" s="100"/>
      <c r="WRW627" s="100"/>
      <c r="WRX627" s="100"/>
      <c r="WRY627" s="100"/>
      <c r="WRZ627" s="100"/>
      <c r="WSA627" s="100"/>
      <c r="WSB627" s="100"/>
      <c r="WSC627" s="100"/>
      <c r="WSD627" s="100"/>
      <c r="WSE627" s="100"/>
      <c r="WSF627" s="100"/>
      <c r="WSG627" s="100"/>
      <c r="WSH627" s="100"/>
      <c r="WSI627" s="100"/>
      <c r="WSJ627" s="100"/>
      <c r="WSK627" s="100"/>
      <c r="WSL627" s="100"/>
      <c r="WSM627" s="100"/>
      <c r="WSN627" s="100"/>
      <c r="WSO627" s="100"/>
      <c r="WSP627" s="100"/>
      <c r="WSQ627" s="100"/>
      <c r="WSR627" s="100"/>
      <c r="WSS627" s="100"/>
      <c r="WST627" s="100"/>
      <c r="WSU627" s="100"/>
      <c r="WSV627" s="100"/>
      <c r="WSW627" s="100"/>
      <c r="WSX627" s="100"/>
      <c r="WSY627" s="100"/>
      <c r="WSZ627" s="100"/>
      <c r="WTA627" s="100"/>
      <c r="WTB627" s="100"/>
      <c r="WTC627" s="100"/>
      <c r="WTD627" s="100"/>
      <c r="WTE627" s="100"/>
      <c r="WTF627" s="100"/>
      <c r="WTG627" s="100"/>
      <c r="WTH627" s="100"/>
      <c r="WTI627" s="100"/>
      <c r="WTJ627" s="100"/>
      <c r="WTK627" s="100"/>
      <c r="WTL627" s="100"/>
      <c r="WTM627" s="100"/>
      <c r="WTN627" s="100"/>
      <c r="WTO627" s="100"/>
      <c r="WTP627" s="100"/>
      <c r="WTQ627" s="100"/>
      <c r="WTR627" s="100"/>
      <c r="WTS627" s="100"/>
      <c r="WTT627" s="100"/>
      <c r="WTU627" s="100"/>
      <c r="WTV627" s="100"/>
      <c r="WTW627" s="100"/>
      <c r="WTX627" s="100"/>
      <c r="WTY627" s="100"/>
      <c r="WTZ627" s="100"/>
      <c r="WUA627" s="100"/>
      <c r="WUB627" s="100"/>
      <c r="WUC627" s="100"/>
      <c r="WUD627" s="100"/>
      <c r="WUE627" s="100"/>
      <c r="WUF627" s="100"/>
      <c r="WUG627" s="100"/>
      <c r="WUH627" s="100"/>
      <c r="WUI627" s="100"/>
      <c r="WUJ627" s="100"/>
      <c r="WUK627" s="100"/>
      <c r="WUL627" s="100"/>
      <c r="WUM627" s="100"/>
      <c r="WUN627" s="100"/>
      <c r="WUO627" s="100"/>
      <c r="WUP627" s="100"/>
      <c r="WUQ627" s="100"/>
      <c r="WUR627" s="100"/>
      <c r="WUS627" s="100"/>
      <c r="WUT627" s="100"/>
      <c r="WUU627" s="100"/>
      <c r="WUV627" s="100"/>
      <c r="WUW627" s="100"/>
      <c r="WUX627" s="100"/>
      <c r="WUY627" s="100"/>
      <c r="WUZ627" s="100"/>
      <c r="WVA627" s="100"/>
      <c r="WVB627" s="100"/>
      <c r="WVC627" s="100"/>
      <c r="WVD627" s="100"/>
      <c r="WVE627" s="100"/>
      <c r="WVF627" s="100"/>
      <c r="WVG627" s="100"/>
      <c r="WVH627" s="100"/>
      <c r="WVI627" s="100"/>
      <c r="WVJ627" s="100"/>
      <c r="WVK627" s="100"/>
      <c r="WVL627" s="100"/>
      <c r="WVM627" s="100"/>
      <c r="WVN627" s="100"/>
      <c r="WVO627" s="100"/>
      <c r="WVP627" s="100"/>
      <c r="WVQ627" s="100"/>
      <c r="WVR627" s="100"/>
      <c r="WVS627" s="100"/>
      <c r="WVT627" s="100"/>
      <c r="WVU627" s="100"/>
      <c r="WVV627" s="100"/>
      <c r="WVW627" s="100"/>
      <c r="WVX627" s="100"/>
      <c r="WVY627" s="100"/>
      <c r="WVZ627" s="100"/>
      <c r="WWA627" s="100"/>
      <c r="WWB627" s="100"/>
      <c r="WWC627" s="100"/>
      <c r="WWD627" s="100"/>
      <c r="WWE627" s="100"/>
      <c r="WWF627" s="100"/>
      <c r="WWG627" s="100"/>
      <c r="WWH627" s="100"/>
      <c r="WWI627" s="100"/>
      <c r="WWJ627" s="100"/>
      <c r="WWK627" s="100"/>
      <c r="WWL627" s="100"/>
      <c r="WWM627" s="100"/>
      <c r="WWN627" s="100"/>
      <c r="WWO627" s="100"/>
      <c r="WWP627" s="100"/>
      <c r="WWQ627" s="100"/>
      <c r="WWR627" s="100"/>
      <c r="WWS627" s="100"/>
      <c r="WWT627" s="100"/>
      <c r="WWU627" s="100"/>
      <c r="WWV627" s="100"/>
      <c r="WWW627" s="100"/>
      <c r="WWX627" s="100"/>
      <c r="WWY627" s="100"/>
      <c r="WWZ627" s="100"/>
      <c r="WXA627" s="100"/>
      <c r="WXB627" s="100"/>
      <c r="WXC627" s="100"/>
      <c r="WXD627" s="100"/>
      <c r="WXE627" s="100"/>
      <c r="WXF627" s="100"/>
      <c r="WXG627" s="100"/>
      <c r="WXH627" s="100"/>
      <c r="WXI627" s="100"/>
      <c r="WXJ627" s="100"/>
      <c r="WXK627" s="100"/>
      <c r="WXL627" s="100"/>
      <c r="WXM627" s="100"/>
      <c r="WXN627" s="100"/>
      <c r="WXO627" s="100"/>
      <c r="WXP627" s="100"/>
      <c r="WXQ627" s="100"/>
      <c r="WXR627" s="100"/>
      <c r="WXS627" s="100"/>
      <c r="WXT627" s="100"/>
      <c r="WXU627" s="100"/>
      <c r="WXV627" s="100"/>
      <c r="WXW627" s="100"/>
      <c r="WXX627" s="100"/>
      <c r="WXY627" s="100"/>
      <c r="WXZ627" s="100"/>
      <c r="WYA627" s="100"/>
      <c r="WYB627" s="100"/>
      <c r="WYC627" s="100"/>
      <c r="WYD627" s="100"/>
      <c r="WYE627" s="100"/>
      <c r="WYF627" s="100"/>
      <c r="WYG627" s="100"/>
      <c r="WYH627" s="100"/>
      <c r="WYI627" s="100"/>
      <c r="WYJ627" s="100"/>
      <c r="WYK627" s="100"/>
      <c r="WYL627" s="100"/>
      <c r="WYM627" s="100"/>
      <c r="WYN627" s="100"/>
      <c r="WYO627" s="100"/>
      <c r="WYP627" s="100"/>
      <c r="WYQ627" s="100"/>
      <c r="WYR627" s="100"/>
      <c r="WYS627" s="100"/>
      <c r="WYT627" s="100"/>
      <c r="WYU627" s="100"/>
      <c r="WYV627" s="100"/>
      <c r="WYW627" s="100"/>
      <c r="WYX627" s="100"/>
      <c r="WYY627" s="100"/>
      <c r="WYZ627" s="100"/>
      <c r="WZA627" s="100"/>
      <c r="WZB627" s="100"/>
      <c r="WZC627" s="100"/>
      <c r="WZD627" s="100"/>
      <c r="WZE627" s="100"/>
      <c r="WZF627" s="100"/>
      <c r="WZG627" s="100"/>
      <c r="WZH627" s="100"/>
      <c r="WZI627" s="100"/>
      <c r="WZJ627" s="100"/>
      <c r="WZK627" s="100"/>
      <c r="WZL627" s="100"/>
      <c r="WZM627" s="100"/>
      <c r="WZN627" s="100"/>
      <c r="WZO627" s="100"/>
      <c r="WZP627" s="100"/>
      <c r="WZQ627" s="100"/>
      <c r="WZR627" s="100"/>
      <c r="WZS627" s="100"/>
      <c r="WZT627" s="100"/>
      <c r="WZU627" s="100"/>
      <c r="WZV627" s="100"/>
      <c r="WZW627" s="100"/>
      <c r="WZX627" s="100"/>
      <c r="WZY627" s="100"/>
      <c r="WZZ627" s="100"/>
      <c r="XAA627" s="100"/>
      <c r="XAB627" s="100"/>
      <c r="XAC627" s="100"/>
      <c r="XAD627" s="100"/>
      <c r="XAE627" s="100"/>
      <c r="XAF627" s="100"/>
      <c r="XAG627" s="100"/>
      <c r="XAH627" s="100"/>
      <c r="XAI627" s="100"/>
      <c r="XAJ627" s="100"/>
      <c r="XAK627" s="100"/>
      <c r="XAL627" s="100"/>
      <c r="XAM627" s="100"/>
      <c r="XAN627" s="100"/>
      <c r="XAO627" s="100"/>
      <c r="XAP627" s="100"/>
      <c r="XAQ627" s="100"/>
      <c r="XAR627" s="100"/>
      <c r="XAS627" s="100"/>
      <c r="XAT627" s="100"/>
      <c r="XAU627" s="100"/>
      <c r="XAV627" s="100"/>
      <c r="XAW627" s="100"/>
      <c r="XAX627" s="100"/>
      <c r="XAY627" s="100"/>
      <c r="XAZ627" s="100"/>
      <c r="XBA627" s="100"/>
      <c r="XBB627" s="100"/>
      <c r="XBC627" s="100"/>
      <c r="XBD627" s="100"/>
      <c r="XBE627" s="100"/>
      <c r="XBF627" s="100"/>
      <c r="XBG627" s="100"/>
      <c r="XBH627" s="100"/>
      <c r="XBI627" s="100"/>
      <c r="XBJ627" s="100"/>
      <c r="XBK627" s="100"/>
      <c r="XBL627" s="100"/>
      <c r="XBM627" s="100"/>
      <c r="XBN627" s="100"/>
      <c r="XBO627" s="100"/>
      <c r="XBP627" s="100"/>
      <c r="XBQ627" s="100"/>
      <c r="XBR627" s="100"/>
      <c r="XBS627" s="100"/>
      <c r="XBT627" s="100"/>
      <c r="XBU627" s="100"/>
      <c r="XBV627" s="100"/>
      <c r="XBW627" s="100"/>
      <c r="XBX627" s="100"/>
      <c r="XBY627" s="100"/>
      <c r="XBZ627" s="100"/>
      <c r="XCA627" s="100"/>
      <c r="XCB627" s="100"/>
      <c r="XCC627" s="100"/>
      <c r="XCD627" s="100"/>
      <c r="XCE627" s="100"/>
      <c r="XCF627" s="100"/>
      <c r="XCG627" s="100"/>
      <c r="XCH627" s="100"/>
      <c r="XCI627" s="100"/>
      <c r="XCJ627" s="100"/>
      <c r="XCK627" s="100"/>
      <c r="XCL627" s="100"/>
      <c r="XCM627" s="100"/>
      <c r="XCN627" s="100"/>
      <c r="XCO627" s="100"/>
      <c r="XCP627" s="100"/>
      <c r="XCQ627" s="100"/>
      <c r="XCR627" s="100"/>
      <c r="XCS627" s="100"/>
      <c r="XCT627" s="100"/>
      <c r="XCU627" s="100"/>
      <c r="XCV627" s="100"/>
      <c r="XCW627" s="100"/>
      <c r="XCX627" s="100"/>
      <c r="XCY627" s="100"/>
      <c r="XCZ627" s="100"/>
      <c r="XDA627" s="100"/>
      <c r="XDB627" s="100"/>
      <c r="XDC627" s="100"/>
      <c r="XDD627" s="100"/>
      <c r="XDE627" s="100"/>
      <c r="XDF627" s="100"/>
      <c r="XDG627" s="100"/>
      <c r="XDH627" s="100"/>
      <c r="XDI627" s="100"/>
      <c r="XDJ627" s="100"/>
      <c r="XDK627" s="100"/>
      <c r="XDL627" s="100"/>
      <c r="XDM627" s="100"/>
      <c r="XDN627" s="100"/>
      <c r="XDO627" s="100"/>
      <c r="XDP627" s="100"/>
      <c r="XDQ627" s="100"/>
      <c r="XDR627" s="100"/>
      <c r="XDS627" s="100"/>
      <c r="XDT627" s="100"/>
      <c r="XDU627" s="100"/>
      <c r="XDV627" s="100"/>
      <c r="XDW627" s="100"/>
      <c r="XDX627" s="100"/>
      <c r="XDY627" s="100"/>
      <c r="XDZ627" s="100"/>
      <c r="XEA627" s="100"/>
      <c r="XEB627" s="100"/>
      <c r="XEC627" s="100"/>
      <c r="XED627" s="100"/>
      <c r="XEE627" s="100"/>
      <c r="XEF627" s="100"/>
      <c r="XEG627" s="100"/>
      <c r="XEH627" s="100"/>
      <c r="XEI627" s="100"/>
      <c r="XEJ627" s="100"/>
      <c r="XEK627" s="100"/>
      <c r="XEL627" s="100"/>
      <c r="XEM627" s="100"/>
      <c r="XEN627" s="100"/>
      <c r="XEO627" s="100"/>
      <c r="XEP627" s="100"/>
      <c r="XEQ627" s="100"/>
      <c r="XER627" s="100"/>
      <c r="XES627" s="100"/>
      <c r="XET627" s="100"/>
      <c r="XEU627" s="100"/>
      <c r="XEV627" s="100"/>
      <c r="XEW627" s="100"/>
      <c r="XEX627" s="100"/>
      <c r="XEY627" s="100"/>
      <c r="XEZ627" s="100"/>
      <c r="XFA627" s="100"/>
      <c r="XFB627" s="100"/>
      <c r="XFC627" s="100"/>
    </row>
    <row r="628" spans="1:16383" s="112" customFormat="1" x14ac:dyDescent="0.2">
      <c r="A628" s="125" t="s">
        <v>35</v>
      </c>
      <c r="B628" s="126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8"/>
      <c r="X628" s="128"/>
      <c r="Y628" s="127"/>
      <c r="Z628" s="129"/>
      <c r="AA628" s="129"/>
    </row>
    <row r="629" spans="1:16383" s="113" customFormat="1" ht="89.25" x14ac:dyDescent="0.2">
      <c r="A629" s="12" t="s">
        <v>125</v>
      </c>
      <c r="B629" s="4" t="s">
        <v>18</v>
      </c>
      <c r="C629" s="4" t="s">
        <v>108</v>
      </c>
      <c r="D629" s="14" t="s">
        <v>109</v>
      </c>
      <c r="E629" s="14" t="s">
        <v>110</v>
      </c>
      <c r="F629" s="14" t="s">
        <v>111</v>
      </c>
      <c r="G629" s="14" t="s">
        <v>112</v>
      </c>
      <c r="H629" s="14" t="s">
        <v>113</v>
      </c>
      <c r="I629" s="14" t="s">
        <v>114</v>
      </c>
      <c r="J629" s="4" t="s">
        <v>24</v>
      </c>
      <c r="K629" s="4">
        <v>100</v>
      </c>
      <c r="L629" s="7">
        <v>230000000</v>
      </c>
      <c r="M629" s="8" t="s">
        <v>20</v>
      </c>
      <c r="N629" s="14" t="s">
        <v>128</v>
      </c>
      <c r="O629" s="8" t="s">
        <v>37</v>
      </c>
      <c r="P629" s="11"/>
      <c r="Q629" s="14" t="s">
        <v>117</v>
      </c>
      <c r="R629" s="4" t="s">
        <v>121</v>
      </c>
      <c r="S629" s="4"/>
      <c r="T629" s="61"/>
      <c r="U629" s="119"/>
      <c r="V629" s="61"/>
      <c r="W629" s="61">
        <v>4098706.0520000001</v>
      </c>
      <c r="X629" s="61">
        <f t="shared" ref="X629:X631" si="41">W629*1.12</f>
        <v>4590550.7782400008</v>
      </c>
      <c r="Y629" s="4"/>
      <c r="Z629" s="4">
        <v>2014</v>
      </c>
      <c r="AA629" s="111"/>
      <c r="AC629" s="114"/>
    </row>
    <row r="630" spans="1:16383" s="112" customFormat="1" ht="153" x14ac:dyDescent="0.2">
      <c r="A630" s="12" t="s">
        <v>126</v>
      </c>
      <c r="B630" s="4" t="s">
        <v>18</v>
      </c>
      <c r="C630" s="4" t="s">
        <v>101</v>
      </c>
      <c r="D630" s="14" t="s">
        <v>102</v>
      </c>
      <c r="E630" s="14" t="s">
        <v>103</v>
      </c>
      <c r="F630" s="14" t="s">
        <v>104</v>
      </c>
      <c r="G630" s="14" t="s">
        <v>105</v>
      </c>
      <c r="H630" s="14" t="s">
        <v>106</v>
      </c>
      <c r="I630" s="14" t="s">
        <v>107</v>
      </c>
      <c r="J630" s="4" t="s">
        <v>24</v>
      </c>
      <c r="K630" s="4">
        <v>100</v>
      </c>
      <c r="L630" s="7">
        <v>230000000</v>
      </c>
      <c r="M630" s="8" t="s">
        <v>20</v>
      </c>
      <c r="N630" s="14" t="s">
        <v>128</v>
      </c>
      <c r="O630" s="8" t="s">
        <v>37</v>
      </c>
      <c r="P630" s="11"/>
      <c r="Q630" s="14" t="s">
        <v>117</v>
      </c>
      <c r="R630" s="4" t="s">
        <v>121</v>
      </c>
      <c r="S630" s="4"/>
      <c r="T630" s="61"/>
      <c r="U630" s="119"/>
      <c r="V630" s="61"/>
      <c r="W630" s="61">
        <v>43160408.014800005</v>
      </c>
      <c r="X630" s="61">
        <f t="shared" si="41"/>
        <v>48339656.976576008</v>
      </c>
      <c r="Y630" s="4"/>
      <c r="Z630" s="4">
        <v>2014</v>
      </c>
      <c r="AA630" s="111"/>
    </row>
    <row r="631" spans="1:16383" s="113" customFormat="1" ht="153" x14ac:dyDescent="0.2">
      <c r="A631" s="12" t="s">
        <v>127</v>
      </c>
      <c r="B631" s="4" t="s">
        <v>18</v>
      </c>
      <c r="C631" s="4" t="s">
        <v>101</v>
      </c>
      <c r="D631" s="14" t="s">
        <v>115</v>
      </c>
      <c r="E631" s="14" t="s">
        <v>116</v>
      </c>
      <c r="F631" s="14" t="s">
        <v>115</v>
      </c>
      <c r="G631" s="14" t="s">
        <v>105</v>
      </c>
      <c r="H631" s="14" t="s">
        <v>106</v>
      </c>
      <c r="I631" s="14" t="s">
        <v>107</v>
      </c>
      <c r="J631" s="4" t="s">
        <v>24</v>
      </c>
      <c r="K631" s="4">
        <v>100</v>
      </c>
      <c r="L631" s="7">
        <v>230000000</v>
      </c>
      <c r="M631" s="8" t="s">
        <v>20</v>
      </c>
      <c r="N631" s="14" t="s">
        <v>128</v>
      </c>
      <c r="O631" s="8" t="s">
        <v>37</v>
      </c>
      <c r="P631" s="11"/>
      <c r="Q631" s="14" t="s">
        <v>118</v>
      </c>
      <c r="R631" s="4" t="s">
        <v>124</v>
      </c>
      <c r="S631" s="4"/>
      <c r="T631" s="61"/>
      <c r="U631" s="119"/>
      <c r="V631" s="61"/>
      <c r="W631" s="61">
        <v>85695042.329999998</v>
      </c>
      <c r="X631" s="61">
        <f t="shared" si="41"/>
        <v>95978447.409600005</v>
      </c>
      <c r="Y631" s="4"/>
      <c r="Z631" s="4">
        <v>2014</v>
      </c>
      <c r="AA631" s="111"/>
      <c r="AC631" s="114"/>
    </row>
    <row r="632" spans="1:16383" s="112" customFormat="1" x14ac:dyDescent="0.2">
      <c r="A632" s="108" t="s">
        <v>38</v>
      </c>
      <c r="B632" s="109"/>
      <c r="C632" s="108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6">
        <f>SUM(W629:W631)</f>
        <v>132954156.39680001</v>
      </c>
      <c r="X632" s="116">
        <f>SUM(X629:X631)</f>
        <v>148908655.16441602</v>
      </c>
      <c r="Y632" s="115"/>
      <c r="Z632" s="111"/>
      <c r="AA632" s="111"/>
    </row>
    <row r="633" spans="1:16383" s="112" customFormat="1" x14ac:dyDescent="0.2">
      <c r="A633" s="118" t="s">
        <v>39</v>
      </c>
      <c r="B633" s="109"/>
      <c r="C633" s="111"/>
      <c r="D633" s="109"/>
      <c r="E633" s="109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6">
        <f>W632</f>
        <v>132954156.39680001</v>
      </c>
      <c r="X633" s="116">
        <f>X632</f>
        <v>148908655.16441602</v>
      </c>
      <c r="Y633" s="115"/>
      <c r="Z633" s="111"/>
      <c r="AA633" s="111"/>
    </row>
    <row r="634" spans="1:16383" s="48" customFormat="1" ht="13.5" x14ac:dyDescent="0.2">
      <c r="A634" s="42" t="s">
        <v>137</v>
      </c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4"/>
      <c r="T634" s="43"/>
      <c r="U634" s="43"/>
      <c r="V634" s="45"/>
      <c r="W634" s="45"/>
      <c r="X634" s="45"/>
      <c r="Y634" s="43"/>
      <c r="Z634" s="43"/>
      <c r="AA634" s="43"/>
      <c r="AB634" s="46"/>
      <c r="AC634" s="47"/>
      <c r="AD634" s="47"/>
      <c r="AE634" s="40"/>
      <c r="AF634" s="40"/>
      <c r="AG634" s="40"/>
      <c r="AH634" s="40"/>
      <c r="AI634" s="40"/>
    </row>
    <row r="635" spans="1:16383" s="112" customFormat="1" x14ac:dyDescent="0.2">
      <c r="A635" s="108" t="s">
        <v>36</v>
      </c>
      <c r="B635" s="109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10"/>
      <c r="X635" s="110"/>
      <c r="Y635" s="108"/>
      <c r="Z635" s="111"/>
      <c r="AA635" s="111"/>
    </row>
    <row r="636" spans="1:16383" s="112" customFormat="1" x14ac:dyDescent="0.2">
      <c r="A636" s="77" t="s">
        <v>33</v>
      </c>
      <c r="B636" s="109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10"/>
      <c r="X636" s="110"/>
      <c r="Y636" s="108"/>
      <c r="Z636" s="111"/>
      <c r="AA636" s="111"/>
    </row>
    <row r="637" spans="1:16383" s="181" customFormat="1" ht="114.75" x14ac:dyDescent="0.2">
      <c r="A637" s="12" t="s">
        <v>129</v>
      </c>
      <c r="B637" s="5" t="s">
        <v>130</v>
      </c>
      <c r="C637" s="176" t="s">
        <v>131</v>
      </c>
      <c r="D637" s="4" t="s">
        <v>132</v>
      </c>
      <c r="E637" s="4" t="s">
        <v>133</v>
      </c>
      <c r="F637" s="177" t="s">
        <v>132</v>
      </c>
      <c r="G637" s="4" t="s">
        <v>133</v>
      </c>
      <c r="H637" s="178" t="s">
        <v>134</v>
      </c>
      <c r="I637" s="178" t="s">
        <v>135</v>
      </c>
      <c r="J637" s="60" t="s">
        <v>24</v>
      </c>
      <c r="K637" s="140">
        <v>100</v>
      </c>
      <c r="L637" s="7">
        <v>230000000</v>
      </c>
      <c r="M637" s="8" t="s">
        <v>20</v>
      </c>
      <c r="N637" s="9" t="s">
        <v>87</v>
      </c>
      <c r="O637" s="60" t="s">
        <v>43</v>
      </c>
      <c r="P637" s="150"/>
      <c r="Q637" s="60" t="s">
        <v>26</v>
      </c>
      <c r="R637" s="9" t="s">
        <v>136</v>
      </c>
      <c r="S637" s="60"/>
      <c r="T637" s="60"/>
      <c r="U637" s="178"/>
      <c r="V637" s="178"/>
      <c r="W637" s="147">
        <v>263276296.28999999</v>
      </c>
      <c r="X637" s="61">
        <f t="shared" ref="X637:X646" si="42">W637*1.12</f>
        <v>294869451.8448</v>
      </c>
      <c r="Y637" s="60"/>
      <c r="Z637" s="179">
        <v>2014</v>
      </c>
      <c r="AA637" s="180" t="s">
        <v>250</v>
      </c>
    </row>
    <row r="638" spans="1:16383" s="181" customFormat="1" ht="63.75" x14ac:dyDescent="0.2">
      <c r="A638" s="12" t="s">
        <v>138</v>
      </c>
      <c r="B638" s="5" t="s">
        <v>130</v>
      </c>
      <c r="C638" s="182" t="s">
        <v>139</v>
      </c>
      <c r="D638" s="183" t="s">
        <v>140</v>
      </c>
      <c r="E638" s="183" t="s">
        <v>141</v>
      </c>
      <c r="F638" s="183" t="s">
        <v>140</v>
      </c>
      <c r="G638" s="183" t="s">
        <v>141</v>
      </c>
      <c r="H638" s="60" t="s">
        <v>142</v>
      </c>
      <c r="I638" s="60" t="s">
        <v>143</v>
      </c>
      <c r="J638" s="60" t="s">
        <v>24</v>
      </c>
      <c r="K638" s="140">
        <v>100</v>
      </c>
      <c r="L638" s="7">
        <v>230000000</v>
      </c>
      <c r="M638" s="8" t="s">
        <v>20</v>
      </c>
      <c r="N638" s="9" t="s">
        <v>87</v>
      </c>
      <c r="O638" s="60" t="s">
        <v>43</v>
      </c>
      <c r="P638" s="179"/>
      <c r="Q638" s="60" t="s">
        <v>26</v>
      </c>
      <c r="R638" s="9" t="s">
        <v>144</v>
      </c>
      <c r="S638" s="179"/>
      <c r="T638" s="60"/>
      <c r="U638" s="184"/>
      <c r="V638" s="185"/>
      <c r="W638" s="186">
        <v>4750000</v>
      </c>
      <c r="X638" s="61">
        <f t="shared" si="42"/>
        <v>5320000.0000000009</v>
      </c>
      <c r="Y638" s="187"/>
      <c r="Z638" s="4">
        <v>2014</v>
      </c>
      <c r="AA638" s="180" t="s">
        <v>253</v>
      </c>
    </row>
    <row r="639" spans="1:16383" s="181" customFormat="1" ht="89.25" x14ac:dyDescent="0.2">
      <c r="A639" s="12" t="s">
        <v>145</v>
      </c>
      <c r="B639" s="5" t="s">
        <v>130</v>
      </c>
      <c r="C639" s="60" t="s">
        <v>146</v>
      </c>
      <c r="D639" s="60" t="s">
        <v>147</v>
      </c>
      <c r="E639" s="60" t="s">
        <v>148</v>
      </c>
      <c r="F639" s="60" t="s">
        <v>149</v>
      </c>
      <c r="G639" s="60" t="s">
        <v>150</v>
      </c>
      <c r="H639" s="60" t="s">
        <v>151</v>
      </c>
      <c r="I639" s="60" t="s">
        <v>152</v>
      </c>
      <c r="J639" s="60" t="s">
        <v>19</v>
      </c>
      <c r="K639" s="140">
        <v>100</v>
      </c>
      <c r="L639" s="7">
        <v>230000000</v>
      </c>
      <c r="M639" s="4" t="s">
        <v>153</v>
      </c>
      <c r="N639" s="9" t="s">
        <v>25</v>
      </c>
      <c r="O639" s="60" t="s">
        <v>43</v>
      </c>
      <c r="P639" s="179"/>
      <c r="Q639" s="60" t="s">
        <v>26</v>
      </c>
      <c r="R639" s="9" t="s">
        <v>144</v>
      </c>
      <c r="S639" s="179"/>
      <c r="T639" s="60"/>
      <c r="U639" s="184"/>
      <c r="V639" s="185"/>
      <c r="W639" s="186">
        <f>11250000+72000</f>
        <v>11322000</v>
      </c>
      <c r="X639" s="61">
        <f t="shared" si="42"/>
        <v>12680640.000000002</v>
      </c>
      <c r="Y639" s="187"/>
      <c r="Z639" s="179">
        <v>2014</v>
      </c>
      <c r="AA639" s="180" t="s">
        <v>258</v>
      </c>
    </row>
    <row r="640" spans="1:16383" s="181" customFormat="1" ht="89.25" x14ac:dyDescent="0.2">
      <c r="A640" s="12" t="s">
        <v>154</v>
      </c>
      <c r="B640" s="5" t="s">
        <v>130</v>
      </c>
      <c r="C640" s="60" t="s">
        <v>146</v>
      </c>
      <c r="D640" s="60" t="s">
        <v>147</v>
      </c>
      <c r="E640" s="60" t="s">
        <v>148</v>
      </c>
      <c r="F640" s="60" t="s">
        <v>149</v>
      </c>
      <c r="G640" s="60" t="s">
        <v>150</v>
      </c>
      <c r="H640" s="60" t="s">
        <v>155</v>
      </c>
      <c r="I640" s="60" t="s">
        <v>156</v>
      </c>
      <c r="J640" s="60" t="s">
        <v>19</v>
      </c>
      <c r="K640" s="140">
        <v>100</v>
      </c>
      <c r="L640" s="7">
        <v>230000000</v>
      </c>
      <c r="M640" s="4" t="s">
        <v>153</v>
      </c>
      <c r="N640" s="9" t="s">
        <v>25</v>
      </c>
      <c r="O640" s="60" t="s">
        <v>43</v>
      </c>
      <c r="P640" s="179"/>
      <c r="Q640" s="60" t="s">
        <v>26</v>
      </c>
      <c r="R640" s="9" t="s">
        <v>144</v>
      </c>
      <c r="S640" s="179"/>
      <c r="T640" s="60"/>
      <c r="U640" s="184"/>
      <c r="V640" s="185"/>
      <c r="W640" s="186">
        <f>30745000+2295000+546000</f>
        <v>33586000</v>
      </c>
      <c r="X640" s="61">
        <f t="shared" si="42"/>
        <v>37616320</v>
      </c>
      <c r="Y640" s="187"/>
      <c r="Z640" s="179">
        <v>2014</v>
      </c>
      <c r="AA640" s="180" t="s">
        <v>258</v>
      </c>
    </row>
    <row r="641" spans="1:27" s="181" customFormat="1" ht="102" x14ac:dyDescent="0.2">
      <c r="A641" s="12" t="s">
        <v>157</v>
      </c>
      <c r="B641" s="5" t="s">
        <v>130</v>
      </c>
      <c r="C641" s="60" t="s">
        <v>146</v>
      </c>
      <c r="D641" s="60" t="s">
        <v>147</v>
      </c>
      <c r="E641" s="60" t="s">
        <v>148</v>
      </c>
      <c r="F641" s="60" t="s">
        <v>149</v>
      </c>
      <c r="G641" s="60" t="s">
        <v>150</v>
      </c>
      <c r="H641" s="60" t="s">
        <v>158</v>
      </c>
      <c r="I641" s="60" t="s">
        <v>159</v>
      </c>
      <c r="J641" s="60" t="s">
        <v>19</v>
      </c>
      <c r="K641" s="140">
        <v>100</v>
      </c>
      <c r="L641" s="7">
        <v>230000000</v>
      </c>
      <c r="M641" s="8" t="s">
        <v>20</v>
      </c>
      <c r="N641" s="9" t="s">
        <v>25</v>
      </c>
      <c r="O641" s="60" t="s">
        <v>43</v>
      </c>
      <c r="P641" s="179"/>
      <c r="Q641" s="60" t="s">
        <v>26</v>
      </c>
      <c r="R641" s="9" t="s">
        <v>144</v>
      </c>
      <c r="S641" s="179"/>
      <c r="T641" s="60"/>
      <c r="U641" s="184"/>
      <c r="V641" s="185"/>
      <c r="W641" s="186">
        <f>1050000+1152000+720000</f>
        <v>2922000</v>
      </c>
      <c r="X641" s="61">
        <f t="shared" si="42"/>
        <v>3272640.0000000005</v>
      </c>
      <c r="Y641" s="187"/>
      <c r="Z641" s="4">
        <v>2014</v>
      </c>
      <c r="AA641" s="180" t="s">
        <v>258</v>
      </c>
    </row>
    <row r="642" spans="1:27" s="181" customFormat="1" ht="102" x14ac:dyDescent="0.2">
      <c r="A642" s="12" t="s">
        <v>160</v>
      </c>
      <c r="B642" s="5" t="s">
        <v>130</v>
      </c>
      <c r="C642" s="60" t="s">
        <v>161</v>
      </c>
      <c r="D642" s="60" t="s">
        <v>162</v>
      </c>
      <c r="E642" s="60" t="s">
        <v>163</v>
      </c>
      <c r="F642" s="60" t="s">
        <v>164</v>
      </c>
      <c r="G642" s="60" t="s">
        <v>165</v>
      </c>
      <c r="H642" s="60" t="s">
        <v>166</v>
      </c>
      <c r="I642" s="60" t="s">
        <v>167</v>
      </c>
      <c r="J642" s="60" t="s">
        <v>19</v>
      </c>
      <c r="K642" s="140">
        <v>100</v>
      </c>
      <c r="L642" s="7">
        <v>230000000</v>
      </c>
      <c r="M642" s="8" t="s">
        <v>20</v>
      </c>
      <c r="N642" s="9" t="s">
        <v>25</v>
      </c>
      <c r="O642" s="60" t="s">
        <v>43</v>
      </c>
      <c r="P642" s="179"/>
      <c r="Q642" s="60" t="s">
        <v>26</v>
      </c>
      <c r="R642" s="9" t="s">
        <v>144</v>
      </c>
      <c r="S642" s="179"/>
      <c r="T642" s="60"/>
      <c r="U642" s="184"/>
      <c r="V642" s="185"/>
      <c r="W642" s="188">
        <f>7700000+336000</f>
        <v>8036000</v>
      </c>
      <c r="X642" s="61">
        <f t="shared" si="42"/>
        <v>9000320</v>
      </c>
      <c r="Y642" s="187"/>
      <c r="Z642" s="4">
        <v>2014</v>
      </c>
      <c r="AA642" s="180" t="s">
        <v>258</v>
      </c>
    </row>
    <row r="643" spans="1:27" s="181" customFormat="1" ht="102" x14ac:dyDescent="0.2">
      <c r="A643" s="12" t="s">
        <v>168</v>
      </c>
      <c r="B643" s="5" t="s">
        <v>130</v>
      </c>
      <c r="C643" s="60" t="s">
        <v>161</v>
      </c>
      <c r="D643" s="60" t="s">
        <v>162</v>
      </c>
      <c r="E643" s="60" t="s">
        <v>163</v>
      </c>
      <c r="F643" s="60" t="s">
        <v>164</v>
      </c>
      <c r="G643" s="60" t="s">
        <v>165</v>
      </c>
      <c r="H643" s="60" t="s">
        <v>169</v>
      </c>
      <c r="I643" s="60" t="s">
        <v>170</v>
      </c>
      <c r="J643" s="60" t="s">
        <v>19</v>
      </c>
      <c r="K643" s="140">
        <v>100</v>
      </c>
      <c r="L643" s="7">
        <v>230000000</v>
      </c>
      <c r="M643" s="8" t="s">
        <v>20</v>
      </c>
      <c r="N643" s="9" t="s">
        <v>25</v>
      </c>
      <c r="O643" s="60" t="s">
        <v>43</v>
      </c>
      <c r="P643" s="179"/>
      <c r="Q643" s="60" t="s">
        <v>26</v>
      </c>
      <c r="R643" s="9" t="s">
        <v>144</v>
      </c>
      <c r="S643" s="179"/>
      <c r="T643" s="60"/>
      <c r="U643" s="184"/>
      <c r="V643" s="185"/>
      <c r="W643" s="188">
        <f>26650000+1722000+1180800</f>
        <v>29552800</v>
      </c>
      <c r="X643" s="61">
        <f t="shared" si="42"/>
        <v>33099136.000000004</v>
      </c>
      <c r="Y643" s="187"/>
      <c r="Z643" s="4">
        <v>2014</v>
      </c>
      <c r="AA643" s="180" t="s">
        <v>258</v>
      </c>
    </row>
    <row r="644" spans="1:27" s="181" customFormat="1" ht="114.75" x14ac:dyDescent="0.2">
      <c r="A644" s="12" t="s">
        <v>171</v>
      </c>
      <c r="B644" s="5" t="s">
        <v>130</v>
      </c>
      <c r="C644" s="60" t="s">
        <v>161</v>
      </c>
      <c r="D644" s="60" t="s">
        <v>162</v>
      </c>
      <c r="E644" s="60" t="s">
        <v>163</v>
      </c>
      <c r="F644" s="60" t="s">
        <v>164</v>
      </c>
      <c r="G644" s="60" t="s">
        <v>165</v>
      </c>
      <c r="H644" s="60" t="s">
        <v>172</v>
      </c>
      <c r="I644" s="60" t="s">
        <v>173</v>
      </c>
      <c r="J644" s="60" t="s">
        <v>19</v>
      </c>
      <c r="K644" s="140">
        <v>100</v>
      </c>
      <c r="L644" s="7">
        <v>230000000</v>
      </c>
      <c r="M644" s="8" t="s">
        <v>20</v>
      </c>
      <c r="N644" s="9" t="s">
        <v>25</v>
      </c>
      <c r="O644" s="60" t="s">
        <v>43</v>
      </c>
      <c r="P644" s="179"/>
      <c r="Q644" s="60" t="s">
        <v>26</v>
      </c>
      <c r="R644" s="9" t="s">
        <v>144</v>
      </c>
      <c r="S644" s="179"/>
      <c r="T644" s="60"/>
      <c r="U644" s="184"/>
      <c r="V644" s="185"/>
      <c r="W644" s="188">
        <f>14000000+459200+537600+403200</f>
        <v>15400000</v>
      </c>
      <c r="X644" s="61">
        <f t="shared" si="42"/>
        <v>17248000</v>
      </c>
      <c r="Y644" s="187"/>
      <c r="Z644" s="4">
        <v>2014</v>
      </c>
      <c r="AA644" s="180" t="s">
        <v>258</v>
      </c>
    </row>
    <row r="645" spans="1:27" s="181" customFormat="1" ht="102" x14ac:dyDescent="0.2">
      <c r="A645" s="12" t="s">
        <v>174</v>
      </c>
      <c r="B645" s="5" t="s">
        <v>130</v>
      </c>
      <c r="C645" s="60" t="s">
        <v>161</v>
      </c>
      <c r="D645" s="60" t="s">
        <v>162</v>
      </c>
      <c r="E645" s="60" t="s">
        <v>163</v>
      </c>
      <c r="F645" s="60" t="s">
        <v>164</v>
      </c>
      <c r="G645" s="60" t="s">
        <v>165</v>
      </c>
      <c r="H645" s="60" t="s">
        <v>175</v>
      </c>
      <c r="I645" s="60" t="s">
        <v>176</v>
      </c>
      <c r="J645" s="60" t="s">
        <v>19</v>
      </c>
      <c r="K645" s="140">
        <v>100</v>
      </c>
      <c r="L645" s="7">
        <v>230000000</v>
      </c>
      <c r="M645" s="8" t="s">
        <v>20</v>
      </c>
      <c r="N645" s="9" t="s">
        <v>25</v>
      </c>
      <c r="O645" s="60" t="s">
        <v>43</v>
      </c>
      <c r="P645" s="179"/>
      <c r="Q645" s="60" t="s">
        <v>26</v>
      </c>
      <c r="R645" s="9" t="s">
        <v>144</v>
      </c>
      <c r="S645" s="179"/>
      <c r="T645" s="60"/>
      <c r="U645" s="184"/>
      <c r="V645" s="185"/>
      <c r="W645" s="188">
        <f>11830000+312000</f>
        <v>12142000</v>
      </c>
      <c r="X645" s="61">
        <f t="shared" si="42"/>
        <v>13599040.000000002</v>
      </c>
      <c r="Y645" s="187"/>
      <c r="Z645" s="4">
        <v>2014</v>
      </c>
      <c r="AA645" s="180" t="s">
        <v>258</v>
      </c>
    </row>
    <row r="646" spans="1:27" s="181" customFormat="1" ht="114.75" x14ac:dyDescent="0.2">
      <c r="A646" s="12" t="s">
        <v>177</v>
      </c>
      <c r="B646" s="5" t="s">
        <v>130</v>
      </c>
      <c r="C646" s="60" t="s">
        <v>161</v>
      </c>
      <c r="D646" s="60" t="s">
        <v>162</v>
      </c>
      <c r="E646" s="60" t="s">
        <v>163</v>
      </c>
      <c r="F646" s="60" t="s">
        <v>164</v>
      </c>
      <c r="G646" s="60" t="s">
        <v>165</v>
      </c>
      <c r="H646" s="60" t="s">
        <v>178</v>
      </c>
      <c r="I646" s="60" t="s">
        <v>179</v>
      </c>
      <c r="J646" s="60" t="s">
        <v>19</v>
      </c>
      <c r="K646" s="140">
        <v>100</v>
      </c>
      <c r="L646" s="7">
        <v>230000000</v>
      </c>
      <c r="M646" s="8" t="s">
        <v>20</v>
      </c>
      <c r="N646" s="9" t="s">
        <v>25</v>
      </c>
      <c r="O646" s="60" t="s">
        <v>43</v>
      </c>
      <c r="P646" s="179"/>
      <c r="Q646" s="60" t="s">
        <v>26</v>
      </c>
      <c r="R646" s="9" t="s">
        <v>144</v>
      </c>
      <c r="S646" s="179"/>
      <c r="T646" s="60"/>
      <c r="U646" s="184"/>
      <c r="V646" s="185"/>
      <c r="W646" s="188">
        <f>2016000+1344000+1008000</f>
        <v>4368000</v>
      </c>
      <c r="X646" s="61">
        <f t="shared" si="42"/>
        <v>4892160</v>
      </c>
      <c r="Y646" s="187"/>
      <c r="Z646" s="4">
        <v>2014</v>
      </c>
      <c r="AA646" s="180" t="s">
        <v>258</v>
      </c>
    </row>
    <row r="647" spans="1:27" s="181" customFormat="1" ht="89.25" x14ac:dyDescent="0.2">
      <c r="A647" s="12" t="s">
        <v>180</v>
      </c>
      <c r="B647" s="5" t="s">
        <v>130</v>
      </c>
      <c r="C647" s="189" t="s">
        <v>181</v>
      </c>
      <c r="D647" s="7" t="s">
        <v>182</v>
      </c>
      <c r="E647" s="7" t="s">
        <v>183</v>
      </c>
      <c r="F647" s="60" t="s">
        <v>184</v>
      </c>
      <c r="G647" s="60" t="s">
        <v>185</v>
      </c>
      <c r="H647" s="60" t="s">
        <v>186</v>
      </c>
      <c r="I647" s="60" t="s">
        <v>187</v>
      </c>
      <c r="J647" s="60" t="s">
        <v>19</v>
      </c>
      <c r="K647" s="140">
        <v>100</v>
      </c>
      <c r="L647" s="7">
        <v>230000000</v>
      </c>
      <c r="M647" s="8" t="s">
        <v>20</v>
      </c>
      <c r="N647" s="9" t="s">
        <v>25</v>
      </c>
      <c r="O647" s="60" t="s">
        <v>43</v>
      </c>
      <c r="P647" s="179"/>
      <c r="Q647" s="60" t="s">
        <v>26</v>
      </c>
      <c r="R647" s="9" t="s">
        <v>144</v>
      </c>
      <c r="S647" s="179"/>
      <c r="T647" s="60"/>
      <c r="U647" s="184"/>
      <c r="V647" s="185"/>
      <c r="W647" s="188">
        <v>5036598</v>
      </c>
      <c r="X647" s="61">
        <v>5640989.7600000007</v>
      </c>
      <c r="Y647" s="187"/>
      <c r="Z647" s="179">
        <v>2014</v>
      </c>
      <c r="AA647" s="180" t="s">
        <v>92</v>
      </c>
    </row>
    <row r="648" spans="1:27" s="181" customFormat="1" ht="38.25" x14ac:dyDescent="0.2">
      <c r="A648" s="12" t="s">
        <v>188</v>
      </c>
      <c r="B648" s="5" t="s">
        <v>130</v>
      </c>
      <c r="C648" s="190" t="s">
        <v>189</v>
      </c>
      <c r="D648" s="60" t="s">
        <v>190</v>
      </c>
      <c r="E648" s="60" t="s">
        <v>191</v>
      </c>
      <c r="F648" s="60" t="s">
        <v>190</v>
      </c>
      <c r="G648" s="60" t="s">
        <v>191</v>
      </c>
      <c r="H648" s="60" t="s">
        <v>192</v>
      </c>
      <c r="I648" s="60" t="s">
        <v>193</v>
      </c>
      <c r="J648" s="60" t="s">
        <v>19</v>
      </c>
      <c r="K648" s="140">
        <v>100</v>
      </c>
      <c r="L648" s="7">
        <v>230000000</v>
      </c>
      <c r="M648" s="8" t="s">
        <v>20</v>
      </c>
      <c r="N648" s="9" t="s">
        <v>25</v>
      </c>
      <c r="O648" s="60" t="s">
        <v>43</v>
      </c>
      <c r="P648" s="179"/>
      <c r="Q648" s="60" t="s">
        <v>26</v>
      </c>
      <c r="R648" s="9" t="s">
        <v>144</v>
      </c>
      <c r="S648" s="179"/>
      <c r="T648" s="60"/>
      <c r="U648" s="179"/>
      <c r="V648" s="185"/>
      <c r="W648" s="212">
        <v>16499999</v>
      </c>
      <c r="X648" s="61">
        <v>18479998.880000003</v>
      </c>
      <c r="Y648" s="187"/>
      <c r="Z648" s="179">
        <v>2014</v>
      </c>
      <c r="AA648" s="180" t="s">
        <v>258</v>
      </c>
    </row>
    <row r="649" spans="1:27" s="181" customFormat="1" ht="51" x14ac:dyDescent="0.2">
      <c r="A649" s="12" t="s">
        <v>194</v>
      </c>
      <c r="B649" s="5" t="s">
        <v>130</v>
      </c>
      <c r="C649" s="4" t="s">
        <v>195</v>
      </c>
      <c r="D649" s="60" t="s">
        <v>196</v>
      </c>
      <c r="E649" s="60" t="s">
        <v>197</v>
      </c>
      <c r="F649" s="60" t="s">
        <v>196</v>
      </c>
      <c r="G649" s="60" t="s">
        <v>197</v>
      </c>
      <c r="H649" s="60" t="s">
        <v>198</v>
      </c>
      <c r="I649" s="60" t="s">
        <v>199</v>
      </c>
      <c r="J649" s="60" t="s">
        <v>19</v>
      </c>
      <c r="K649" s="140">
        <v>100</v>
      </c>
      <c r="L649" s="7">
        <v>230000000</v>
      </c>
      <c r="M649" s="8" t="s">
        <v>20</v>
      </c>
      <c r="N649" s="9" t="s">
        <v>25</v>
      </c>
      <c r="O649" s="60" t="s">
        <v>43</v>
      </c>
      <c r="P649" s="179"/>
      <c r="Q649" s="60" t="s">
        <v>26</v>
      </c>
      <c r="R649" s="9" t="s">
        <v>144</v>
      </c>
      <c r="S649" s="60"/>
      <c r="T649" s="60"/>
      <c r="U649" s="60"/>
      <c r="V649" s="60"/>
      <c r="W649" s="147">
        <v>57520000</v>
      </c>
      <c r="X649" s="61">
        <v>64422400.000000007</v>
      </c>
      <c r="Y649" s="60"/>
      <c r="Z649" s="4">
        <v>2014</v>
      </c>
      <c r="AA649" s="180" t="s">
        <v>273</v>
      </c>
    </row>
    <row r="650" spans="1:27" s="181" customFormat="1" ht="51" x14ac:dyDescent="0.2">
      <c r="A650" s="12" t="s">
        <v>200</v>
      </c>
      <c r="B650" s="5" t="s">
        <v>130</v>
      </c>
      <c r="C650" s="190" t="s">
        <v>201</v>
      </c>
      <c r="D650" s="60" t="s">
        <v>202</v>
      </c>
      <c r="E650" s="60" t="s">
        <v>203</v>
      </c>
      <c r="F650" s="60" t="s">
        <v>204</v>
      </c>
      <c r="G650" s="60" t="s">
        <v>205</v>
      </c>
      <c r="H650" s="60" t="s">
        <v>206</v>
      </c>
      <c r="I650" s="60" t="s">
        <v>207</v>
      </c>
      <c r="J650" s="60" t="s">
        <v>23</v>
      </c>
      <c r="K650" s="140">
        <v>100</v>
      </c>
      <c r="L650" s="7">
        <v>230000000</v>
      </c>
      <c r="M650" s="8" t="s">
        <v>20</v>
      </c>
      <c r="N650" s="9" t="s">
        <v>25</v>
      </c>
      <c r="O650" s="60" t="s">
        <v>43</v>
      </c>
      <c r="P650" s="179"/>
      <c r="Q650" s="60" t="s">
        <v>26</v>
      </c>
      <c r="R650" s="9" t="s">
        <v>144</v>
      </c>
      <c r="S650" s="179"/>
      <c r="T650" s="60"/>
      <c r="U650" s="191"/>
      <c r="V650" s="151"/>
      <c r="W650" s="186">
        <v>3255999.99</v>
      </c>
      <c r="X650" s="61">
        <v>3646719.9888000004</v>
      </c>
      <c r="Y650" s="187"/>
      <c r="Z650" s="179">
        <v>2014</v>
      </c>
      <c r="AA650" s="180" t="s">
        <v>273</v>
      </c>
    </row>
    <row r="651" spans="1:27" s="181" customFormat="1" ht="89.25" x14ac:dyDescent="0.2">
      <c r="A651" s="12" t="s">
        <v>208</v>
      </c>
      <c r="B651" s="5" t="s">
        <v>130</v>
      </c>
      <c r="C651" s="4" t="s">
        <v>195</v>
      </c>
      <c r="D651" s="60" t="s">
        <v>196</v>
      </c>
      <c r="E651" s="60" t="s">
        <v>197</v>
      </c>
      <c r="F651" s="60" t="s">
        <v>198</v>
      </c>
      <c r="G651" s="60" t="s">
        <v>199</v>
      </c>
      <c r="H651" s="60" t="s">
        <v>209</v>
      </c>
      <c r="I651" s="60" t="s">
        <v>210</v>
      </c>
      <c r="J651" s="60" t="s">
        <v>19</v>
      </c>
      <c r="K651" s="140">
        <v>100</v>
      </c>
      <c r="L651" s="7">
        <v>230000000</v>
      </c>
      <c r="M651" s="4" t="s">
        <v>42</v>
      </c>
      <c r="N651" s="9" t="s">
        <v>25</v>
      </c>
      <c r="O651" s="60" t="s">
        <v>43</v>
      </c>
      <c r="P651" s="179"/>
      <c r="Q651" s="60" t="s">
        <v>26</v>
      </c>
      <c r="R651" s="9" t="s">
        <v>144</v>
      </c>
      <c r="S651" s="60"/>
      <c r="T651" s="60"/>
      <c r="U651" s="60"/>
      <c r="V651" s="60"/>
      <c r="W651" s="147">
        <v>15000000</v>
      </c>
      <c r="X651" s="61">
        <v>16800000</v>
      </c>
      <c r="Y651" s="60"/>
      <c r="Z651" s="179">
        <v>2014</v>
      </c>
      <c r="AA651" s="180" t="s">
        <v>273</v>
      </c>
    </row>
    <row r="652" spans="1:27" s="181" customFormat="1" ht="63.75" x14ac:dyDescent="0.2">
      <c r="A652" s="12" t="s">
        <v>211</v>
      </c>
      <c r="B652" s="5" t="s">
        <v>130</v>
      </c>
      <c r="C652" s="182" t="s">
        <v>212</v>
      </c>
      <c r="D652" s="183" t="s">
        <v>213</v>
      </c>
      <c r="E652" s="60" t="s">
        <v>214</v>
      </c>
      <c r="F652" s="183" t="s">
        <v>213</v>
      </c>
      <c r="G652" s="60" t="s">
        <v>214</v>
      </c>
      <c r="H652" s="8" t="s">
        <v>215</v>
      </c>
      <c r="I652" s="60" t="s">
        <v>216</v>
      </c>
      <c r="J652" s="60" t="s">
        <v>19</v>
      </c>
      <c r="K652" s="140">
        <v>100</v>
      </c>
      <c r="L652" s="7">
        <v>230000000</v>
      </c>
      <c r="M652" s="4" t="s">
        <v>42</v>
      </c>
      <c r="N652" s="9" t="s">
        <v>217</v>
      </c>
      <c r="O652" s="60" t="s">
        <v>43</v>
      </c>
      <c r="P652" s="150"/>
      <c r="Q652" s="10" t="s">
        <v>218</v>
      </c>
      <c r="R652" s="9" t="s">
        <v>144</v>
      </c>
      <c r="S652" s="192"/>
      <c r="T652" s="60"/>
      <c r="U652" s="178"/>
      <c r="V652" s="60"/>
      <c r="W652" s="147">
        <f>62978182-23303475</f>
        <v>39674707</v>
      </c>
      <c r="X652" s="61">
        <f t="shared" ref="X652:X657" si="43">W652*1.12</f>
        <v>44435671.840000004</v>
      </c>
      <c r="Y652" s="60"/>
      <c r="Z652" s="150">
        <v>2014</v>
      </c>
      <c r="AA652" s="180" t="s">
        <v>281</v>
      </c>
    </row>
    <row r="653" spans="1:27" s="181" customFormat="1" ht="63.75" x14ac:dyDescent="0.2">
      <c r="A653" s="12" t="s">
        <v>219</v>
      </c>
      <c r="B653" s="5" t="s">
        <v>130</v>
      </c>
      <c r="C653" s="9" t="s">
        <v>220</v>
      </c>
      <c r="D653" s="60" t="s">
        <v>221</v>
      </c>
      <c r="E653" s="60" t="s">
        <v>222</v>
      </c>
      <c r="F653" s="60" t="s">
        <v>223</v>
      </c>
      <c r="G653" s="60" t="s">
        <v>224</v>
      </c>
      <c r="H653" s="60" t="s">
        <v>225</v>
      </c>
      <c r="I653" s="60" t="s">
        <v>226</v>
      </c>
      <c r="J653" s="60" t="s">
        <v>19</v>
      </c>
      <c r="K653" s="140">
        <v>50</v>
      </c>
      <c r="L653" s="7">
        <v>230000000</v>
      </c>
      <c r="M653" s="8" t="s">
        <v>20</v>
      </c>
      <c r="N653" s="9" t="s">
        <v>21</v>
      </c>
      <c r="O653" s="60" t="s">
        <v>43</v>
      </c>
      <c r="P653" s="150"/>
      <c r="Q653" s="60" t="s">
        <v>44</v>
      </c>
      <c r="R653" s="9" t="s">
        <v>144</v>
      </c>
      <c r="S653" s="60"/>
      <c r="T653" s="60"/>
      <c r="U653" s="60"/>
      <c r="V653" s="151"/>
      <c r="W653" s="147">
        <v>7650000</v>
      </c>
      <c r="X653" s="61">
        <f t="shared" si="43"/>
        <v>8568000</v>
      </c>
      <c r="Y653" s="60"/>
      <c r="Z653" s="4">
        <v>2014</v>
      </c>
      <c r="AA653" s="180" t="s">
        <v>285</v>
      </c>
    </row>
    <row r="654" spans="1:27" s="181" customFormat="1" ht="102" x14ac:dyDescent="0.2">
      <c r="A654" s="12" t="s">
        <v>227</v>
      </c>
      <c r="B654" s="193" t="s">
        <v>130</v>
      </c>
      <c r="C654" s="4" t="s">
        <v>228</v>
      </c>
      <c r="D654" s="60" t="s">
        <v>229</v>
      </c>
      <c r="E654" s="60" t="s">
        <v>230</v>
      </c>
      <c r="F654" s="60" t="s">
        <v>231</v>
      </c>
      <c r="G654" s="60" t="s">
        <v>232</v>
      </c>
      <c r="H654" s="194" t="s">
        <v>233</v>
      </c>
      <c r="I654" s="60" t="s">
        <v>234</v>
      </c>
      <c r="J654" s="60" t="s">
        <v>19</v>
      </c>
      <c r="K654" s="140">
        <v>50</v>
      </c>
      <c r="L654" s="7">
        <v>230000000</v>
      </c>
      <c r="M654" s="4" t="s">
        <v>42</v>
      </c>
      <c r="N654" s="9" t="s">
        <v>25</v>
      </c>
      <c r="O654" s="60" t="s">
        <v>43</v>
      </c>
      <c r="P654" s="150"/>
      <c r="Q654" s="60" t="s">
        <v>26</v>
      </c>
      <c r="R654" s="9" t="s">
        <v>144</v>
      </c>
      <c r="S654" s="60"/>
      <c r="T654" s="60"/>
      <c r="U654" s="60"/>
      <c r="V654" s="178"/>
      <c r="W654" s="147">
        <f>14000000-2800000</f>
        <v>11200000</v>
      </c>
      <c r="X654" s="61">
        <f t="shared" si="43"/>
        <v>12544000.000000002</v>
      </c>
      <c r="Y654" s="60"/>
      <c r="Z654" s="179">
        <v>2014</v>
      </c>
      <c r="AA654" s="180" t="s">
        <v>273</v>
      </c>
    </row>
    <row r="655" spans="1:27" s="181" customFormat="1" ht="89.25" x14ac:dyDescent="0.2">
      <c r="A655" s="12" t="s">
        <v>235</v>
      </c>
      <c r="B655" s="193" t="s">
        <v>130</v>
      </c>
      <c r="C655" s="5" t="s">
        <v>236</v>
      </c>
      <c r="D655" s="9" t="s">
        <v>237</v>
      </c>
      <c r="E655" s="9" t="s">
        <v>238</v>
      </c>
      <c r="F655" s="9" t="s">
        <v>237</v>
      </c>
      <c r="G655" s="9" t="s">
        <v>238</v>
      </c>
      <c r="H655" s="9" t="s">
        <v>239</v>
      </c>
      <c r="I655" s="60" t="s">
        <v>240</v>
      </c>
      <c r="J655" s="60" t="s">
        <v>19</v>
      </c>
      <c r="K655" s="140">
        <v>50</v>
      </c>
      <c r="L655" s="7">
        <v>230000000</v>
      </c>
      <c r="M655" s="4" t="s">
        <v>42</v>
      </c>
      <c r="N655" s="9" t="s">
        <v>25</v>
      </c>
      <c r="O655" s="60" t="s">
        <v>43</v>
      </c>
      <c r="P655" s="150"/>
      <c r="Q655" s="60" t="s">
        <v>26</v>
      </c>
      <c r="R655" s="9" t="s">
        <v>144</v>
      </c>
      <c r="S655" s="60"/>
      <c r="T655" s="60"/>
      <c r="U655" s="178"/>
      <c r="V655" s="178"/>
      <c r="W655" s="147">
        <v>35941000</v>
      </c>
      <c r="X655" s="61">
        <f t="shared" si="43"/>
        <v>40253920.000000007</v>
      </c>
      <c r="Y655" s="60"/>
      <c r="Z655" s="179">
        <v>2014</v>
      </c>
      <c r="AA655" s="180" t="s">
        <v>273</v>
      </c>
    </row>
    <row r="656" spans="1:27" s="181" customFormat="1" ht="114.75" x14ac:dyDescent="0.2">
      <c r="A656" s="12" t="s">
        <v>241</v>
      </c>
      <c r="B656" s="193" t="s">
        <v>130</v>
      </c>
      <c r="C656" s="221" t="s">
        <v>242</v>
      </c>
      <c r="D656" s="195" t="s">
        <v>243</v>
      </c>
      <c r="E656" s="195" t="s">
        <v>244</v>
      </c>
      <c r="F656" s="195" t="s">
        <v>245</v>
      </c>
      <c r="G656" s="195" t="s">
        <v>244</v>
      </c>
      <c r="H656" s="195" t="s">
        <v>246</v>
      </c>
      <c r="I656" s="60" t="s">
        <v>247</v>
      </c>
      <c r="J656" s="60" t="s">
        <v>19</v>
      </c>
      <c r="K656" s="140">
        <v>50</v>
      </c>
      <c r="L656" s="7">
        <v>230000000</v>
      </c>
      <c r="M656" s="4" t="s">
        <v>42</v>
      </c>
      <c r="N656" s="150" t="s">
        <v>25</v>
      </c>
      <c r="O656" s="7" t="s">
        <v>43</v>
      </c>
      <c r="P656" s="150"/>
      <c r="Q656" s="60" t="s">
        <v>26</v>
      </c>
      <c r="R656" s="9" t="s">
        <v>144</v>
      </c>
      <c r="S656" s="60"/>
      <c r="T656" s="60"/>
      <c r="U656" s="178"/>
      <c r="V656" s="178"/>
      <c r="W656" s="147">
        <v>70905900</v>
      </c>
      <c r="X656" s="61">
        <f t="shared" si="43"/>
        <v>79414608.000000015</v>
      </c>
      <c r="Y656" s="60"/>
      <c r="Z656" s="150">
        <v>2014</v>
      </c>
      <c r="AA656" s="180" t="s">
        <v>273</v>
      </c>
    </row>
    <row r="657" spans="1:16383" s="181" customFormat="1" ht="63.75" x14ac:dyDescent="0.2">
      <c r="A657" s="12" t="s">
        <v>305</v>
      </c>
      <c r="B657" s="5" t="s">
        <v>130</v>
      </c>
      <c r="C657" s="214" t="s">
        <v>306</v>
      </c>
      <c r="D657" s="195" t="s">
        <v>307</v>
      </c>
      <c r="E657" s="195" t="s">
        <v>308</v>
      </c>
      <c r="F657" s="195" t="s">
        <v>307</v>
      </c>
      <c r="G657" s="195" t="s">
        <v>308</v>
      </c>
      <c r="H657" s="215" t="s">
        <v>290</v>
      </c>
      <c r="I657" s="175" t="s">
        <v>291</v>
      </c>
      <c r="J657" s="215" t="s">
        <v>24</v>
      </c>
      <c r="K657" s="216">
        <v>100</v>
      </c>
      <c r="L657" s="217">
        <v>230000000</v>
      </c>
      <c r="M657" s="8" t="s">
        <v>20</v>
      </c>
      <c r="N657" s="150" t="s">
        <v>25</v>
      </c>
      <c r="O657" s="60" t="s">
        <v>43</v>
      </c>
      <c r="P657" s="150"/>
      <c r="Q657" s="60" t="s">
        <v>26</v>
      </c>
      <c r="R657" s="9" t="s">
        <v>144</v>
      </c>
      <c r="S657" s="196"/>
      <c r="T657" s="60"/>
      <c r="U657" s="150"/>
      <c r="V657" s="197"/>
      <c r="W657" s="197">
        <v>460000</v>
      </c>
      <c r="X657" s="61">
        <f t="shared" si="43"/>
        <v>515200.00000000006</v>
      </c>
      <c r="Y657" s="218"/>
      <c r="Z657" s="4">
        <v>2014</v>
      </c>
      <c r="AA657" s="12"/>
    </row>
    <row r="658" spans="1:16383" s="181" customFormat="1" x14ac:dyDescent="0.2">
      <c r="A658" s="198" t="s">
        <v>38</v>
      </c>
      <c r="B658" s="199"/>
      <c r="C658" s="198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1">
        <f>SUM(W637:W657)</f>
        <v>648499300.27999997</v>
      </c>
      <c r="X658" s="201">
        <f>SUM(X637:X657)</f>
        <v>726319216.31359994</v>
      </c>
      <c r="Y658" s="200"/>
      <c r="Z658" s="202"/>
      <c r="AA658" s="202"/>
    </row>
    <row r="659" spans="1:16383" s="206" customFormat="1" x14ac:dyDescent="0.2">
      <c r="A659" s="203" t="s">
        <v>34</v>
      </c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4">
        <f>W658</f>
        <v>648499300.27999997</v>
      </c>
      <c r="X659" s="204">
        <f>X658</f>
        <v>726319216.31359994</v>
      </c>
      <c r="Y659" s="203"/>
      <c r="Z659" s="203"/>
      <c r="AA659" s="203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205"/>
      <c r="AT659" s="205"/>
      <c r="AU659" s="205"/>
      <c r="AV659" s="205"/>
      <c r="AW659" s="205"/>
      <c r="AX659" s="205"/>
      <c r="AY659" s="205"/>
      <c r="AZ659" s="205"/>
      <c r="BA659" s="205"/>
      <c r="BB659" s="205"/>
      <c r="BC659" s="205"/>
      <c r="BD659" s="205"/>
      <c r="BE659" s="205"/>
      <c r="BF659" s="205"/>
      <c r="BG659" s="205"/>
      <c r="BH659" s="205"/>
      <c r="BI659" s="205"/>
      <c r="BJ659" s="205"/>
      <c r="BK659" s="205"/>
      <c r="BL659" s="205"/>
      <c r="BM659" s="205"/>
      <c r="BN659" s="205"/>
      <c r="BO659" s="205"/>
      <c r="BP659" s="205"/>
      <c r="BQ659" s="205"/>
      <c r="BR659" s="205"/>
      <c r="BS659" s="205"/>
      <c r="BT659" s="205"/>
      <c r="BU659" s="205"/>
      <c r="BV659" s="205"/>
      <c r="BW659" s="205"/>
      <c r="BX659" s="205"/>
      <c r="BY659" s="205"/>
      <c r="BZ659" s="205"/>
      <c r="CA659" s="205"/>
      <c r="CB659" s="205"/>
      <c r="CC659" s="205"/>
      <c r="CD659" s="205"/>
      <c r="CE659" s="205"/>
      <c r="CF659" s="205"/>
      <c r="CG659" s="205"/>
      <c r="CH659" s="205"/>
      <c r="CI659" s="205"/>
      <c r="CJ659" s="205"/>
      <c r="CK659" s="205"/>
      <c r="CL659" s="205"/>
      <c r="CM659" s="205"/>
      <c r="CN659" s="205"/>
      <c r="CO659" s="205"/>
      <c r="CP659" s="205"/>
      <c r="CQ659" s="205"/>
      <c r="CR659" s="205"/>
      <c r="CS659" s="205"/>
      <c r="CT659" s="205"/>
      <c r="CU659" s="205"/>
      <c r="CV659" s="205"/>
      <c r="CW659" s="205"/>
      <c r="CX659" s="205"/>
      <c r="CY659" s="205"/>
      <c r="CZ659" s="205"/>
      <c r="DA659" s="205"/>
      <c r="DB659" s="205"/>
      <c r="DC659" s="205"/>
      <c r="DD659" s="205"/>
      <c r="DE659" s="205"/>
      <c r="DF659" s="205"/>
      <c r="DG659" s="205"/>
      <c r="DH659" s="205"/>
      <c r="DI659" s="205"/>
      <c r="DJ659" s="205"/>
      <c r="DK659" s="205"/>
      <c r="DL659" s="205"/>
      <c r="DM659" s="205"/>
      <c r="DN659" s="205"/>
      <c r="DO659" s="205"/>
      <c r="DP659" s="205"/>
      <c r="DQ659" s="205"/>
      <c r="DR659" s="205"/>
      <c r="DS659" s="205"/>
      <c r="DT659" s="205"/>
      <c r="DU659" s="205"/>
      <c r="DV659" s="205"/>
      <c r="DW659" s="205"/>
      <c r="DX659" s="205"/>
      <c r="DY659" s="205"/>
      <c r="DZ659" s="205"/>
      <c r="EA659" s="205"/>
      <c r="EB659" s="205"/>
      <c r="EC659" s="205"/>
      <c r="ED659" s="205"/>
      <c r="EE659" s="205"/>
      <c r="EF659" s="205"/>
      <c r="EG659" s="205"/>
      <c r="EH659" s="205"/>
      <c r="EI659" s="205"/>
      <c r="EJ659" s="205"/>
      <c r="EK659" s="205"/>
      <c r="EL659" s="205"/>
      <c r="EM659" s="205"/>
      <c r="EN659" s="205"/>
      <c r="EO659" s="205"/>
      <c r="EP659" s="205"/>
      <c r="EQ659" s="205"/>
      <c r="ER659" s="205"/>
      <c r="ES659" s="205"/>
      <c r="ET659" s="205"/>
      <c r="EU659" s="205"/>
      <c r="EV659" s="205"/>
      <c r="EW659" s="205"/>
      <c r="EX659" s="205"/>
      <c r="EY659" s="205"/>
      <c r="EZ659" s="205"/>
      <c r="FA659" s="205"/>
      <c r="FB659" s="205"/>
      <c r="FC659" s="205"/>
      <c r="FD659" s="205"/>
      <c r="FE659" s="205"/>
      <c r="FF659" s="205"/>
      <c r="FG659" s="205"/>
      <c r="FH659" s="205"/>
      <c r="FI659" s="205"/>
      <c r="FJ659" s="205"/>
      <c r="FK659" s="205"/>
      <c r="FL659" s="205"/>
      <c r="FM659" s="205"/>
      <c r="FN659" s="205"/>
      <c r="FO659" s="205"/>
      <c r="FP659" s="205"/>
      <c r="FQ659" s="205"/>
      <c r="FR659" s="205"/>
      <c r="FS659" s="205"/>
      <c r="FT659" s="205"/>
      <c r="FU659" s="205"/>
      <c r="FV659" s="205"/>
      <c r="FW659" s="205"/>
      <c r="FX659" s="205"/>
      <c r="FY659" s="205"/>
      <c r="FZ659" s="205"/>
      <c r="GA659" s="205"/>
      <c r="GB659" s="205"/>
      <c r="GC659" s="205"/>
      <c r="GD659" s="205"/>
      <c r="GE659" s="205"/>
      <c r="GF659" s="205"/>
      <c r="GG659" s="205"/>
      <c r="GH659" s="205"/>
      <c r="GI659" s="205"/>
      <c r="GJ659" s="205"/>
      <c r="GK659" s="205"/>
      <c r="GL659" s="205"/>
      <c r="GM659" s="205"/>
      <c r="GN659" s="205"/>
      <c r="GO659" s="205"/>
      <c r="GP659" s="205"/>
      <c r="GQ659" s="205"/>
      <c r="GR659" s="205"/>
      <c r="GS659" s="205"/>
      <c r="GT659" s="205"/>
      <c r="GU659" s="205"/>
      <c r="GV659" s="205"/>
      <c r="GW659" s="205"/>
      <c r="GX659" s="205"/>
      <c r="GY659" s="205"/>
      <c r="GZ659" s="205"/>
      <c r="HA659" s="205"/>
      <c r="HB659" s="205"/>
      <c r="HC659" s="205"/>
      <c r="HD659" s="205"/>
      <c r="HE659" s="205"/>
      <c r="HF659" s="205"/>
      <c r="HG659" s="205"/>
      <c r="HH659" s="205"/>
      <c r="HI659" s="205"/>
      <c r="HJ659" s="205"/>
      <c r="HK659" s="205"/>
      <c r="HL659" s="205"/>
      <c r="HM659" s="205"/>
      <c r="HN659" s="205"/>
      <c r="HO659" s="205"/>
      <c r="HP659" s="205"/>
      <c r="HQ659" s="205"/>
      <c r="HR659" s="205"/>
      <c r="HS659" s="205"/>
      <c r="HT659" s="205"/>
      <c r="HU659" s="205"/>
      <c r="HV659" s="205"/>
      <c r="HW659" s="205"/>
      <c r="HX659" s="205"/>
      <c r="HY659" s="205"/>
      <c r="HZ659" s="205"/>
      <c r="IA659" s="205"/>
      <c r="IB659" s="205"/>
      <c r="IC659" s="205"/>
      <c r="ID659" s="205"/>
      <c r="IE659" s="205"/>
      <c r="IF659" s="205"/>
      <c r="IG659" s="205"/>
      <c r="IH659" s="205"/>
      <c r="II659" s="205"/>
      <c r="IJ659" s="205"/>
      <c r="IK659" s="205"/>
      <c r="IL659" s="205"/>
      <c r="IM659" s="205"/>
      <c r="IN659" s="205"/>
      <c r="IO659" s="205"/>
      <c r="IP659" s="205"/>
      <c r="IQ659" s="205"/>
      <c r="IR659" s="205"/>
      <c r="IS659" s="205"/>
      <c r="IT659" s="205"/>
      <c r="IU659" s="205"/>
      <c r="IV659" s="205"/>
      <c r="IW659" s="205"/>
      <c r="IX659" s="205"/>
      <c r="IY659" s="205"/>
      <c r="IZ659" s="205"/>
      <c r="JA659" s="205"/>
      <c r="JB659" s="205"/>
      <c r="JC659" s="205"/>
      <c r="JD659" s="205"/>
      <c r="JE659" s="205"/>
      <c r="JF659" s="205"/>
      <c r="JG659" s="205"/>
      <c r="JH659" s="205"/>
      <c r="JI659" s="205"/>
      <c r="JJ659" s="205"/>
      <c r="JK659" s="205"/>
      <c r="JL659" s="205"/>
      <c r="JM659" s="205"/>
      <c r="JN659" s="205"/>
      <c r="JO659" s="205"/>
      <c r="JP659" s="205"/>
      <c r="JQ659" s="205"/>
      <c r="JR659" s="205"/>
      <c r="JS659" s="205"/>
      <c r="JT659" s="205"/>
      <c r="JU659" s="205"/>
      <c r="JV659" s="205"/>
      <c r="JW659" s="205"/>
      <c r="JX659" s="205"/>
      <c r="JY659" s="205"/>
      <c r="JZ659" s="205"/>
      <c r="KA659" s="205"/>
      <c r="KB659" s="205"/>
      <c r="KC659" s="205"/>
      <c r="KD659" s="205"/>
      <c r="KE659" s="205"/>
      <c r="KF659" s="205"/>
      <c r="KG659" s="205"/>
      <c r="KH659" s="205"/>
      <c r="KI659" s="205"/>
      <c r="KJ659" s="205"/>
      <c r="KK659" s="205"/>
      <c r="KL659" s="205"/>
      <c r="KM659" s="205"/>
      <c r="KN659" s="205"/>
      <c r="KO659" s="205"/>
      <c r="KP659" s="205"/>
      <c r="KQ659" s="205"/>
      <c r="KR659" s="205"/>
      <c r="KS659" s="205"/>
      <c r="KT659" s="205"/>
      <c r="KU659" s="205"/>
      <c r="KV659" s="205"/>
      <c r="KW659" s="205"/>
      <c r="KX659" s="205"/>
      <c r="KY659" s="205"/>
      <c r="KZ659" s="205"/>
      <c r="LA659" s="205"/>
      <c r="LB659" s="205"/>
      <c r="LC659" s="205"/>
      <c r="LD659" s="205"/>
      <c r="LE659" s="205"/>
      <c r="LF659" s="205"/>
      <c r="LG659" s="205"/>
      <c r="LH659" s="205"/>
      <c r="LI659" s="205"/>
      <c r="LJ659" s="205"/>
      <c r="LK659" s="205"/>
      <c r="LL659" s="205"/>
      <c r="LM659" s="205"/>
      <c r="LN659" s="205"/>
      <c r="LO659" s="205"/>
      <c r="LP659" s="205"/>
      <c r="LQ659" s="205"/>
      <c r="LR659" s="205"/>
      <c r="LS659" s="205"/>
      <c r="LT659" s="205"/>
      <c r="LU659" s="205"/>
      <c r="LV659" s="205"/>
      <c r="LW659" s="205"/>
      <c r="LX659" s="205"/>
      <c r="LY659" s="205"/>
      <c r="LZ659" s="205"/>
      <c r="MA659" s="205"/>
      <c r="MB659" s="205"/>
      <c r="MC659" s="205"/>
      <c r="MD659" s="205"/>
      <c r="ME659" s="205"/>
      <c r="MF659" s="205"/>
      <c r="MG659" s="205"/>
      <c r="MH659" s="205"/>
      <c r="MI659" s="205"/>
      <c r="MJ659" s="205"/>
      <c r="MK659" s="205"/>
      <c r="ML659" s="205"/>
      <c r="MM659" s="205"/>
      <c r="MN659" s="205"/>
      <c r="MO659" s="205"/>
      <c r="MP659" s="205"/>
      <c r="MQ659" s="205"/>
      <c r="MR659" s="205"/>
      <c r="MS659" s="205"/>
      <c r="MT659" s="205"/>
      <c r="MU659" s="205"/>
      <c r="MV659" s="205"/>
      <c r="MW659" s="205"/>
      <c r="MX659" s="205"/>
      <c r="MY659" s="205"/>
      <c r="MZ659" s="205"/>
      <c r="NA659" s="205"/>
      <c r="NB659" s="205"/>
      <c r="NC659" s="205"/>
      <c r="ND659" s="205"/>
      <c r="NE659" s="205"/>
      <c r="NF659" s="205"/>
      <c r="NG659" s="205"/>
      <c r="NH659" s="205"/>
      <c r="NI659" s="205"/>
      <c r="NJ659" s="205"/>
      <c r="NK659" s="205"/>
      <c r="NL659" s="205"/>
      <c r="NM659" s="205"/>
      <c r="NN659" s="205"/>
      <c r="NO659" s="205"/>
      <c r="NP659" s="205"/>
      <c r="NQ659" s="205"/>
      <c r="NR659" s="205"/>
      <c r="NS659" s="205"/>
      <c r="NT659" s="205"/>
      <c r="NU659" s="205"/>
      <c r="NV659" s="205"/>
      <c r="NW659" s="205"/>
      <c r="NX659" s="205"/>
      <c r="NY659" s="205"/>
      <c r="NZ659" s="205"/>
      <c r="OA659" s="205"/>
      <c r="OB659" s="205"/>
      <c r="OC659" s="205"/>
      <c r="OD659" s="205"/>
      <c r="OE659" s="205"/>
      <c r="OF659" s="205"/>
      <c r="OG659" s="205"/>
      <c r="OH659" s="205"/>
      <c r="OI659" s="205"/>
      <c r="OJ659" s="205"/>
      <c r="OK659" s="205"/>
      <c r="OL659" s="205"/>
      <c r="OM659" s="205"/>
      <c r="ON659" s="205"/>
      <c r="OO659" s="205"/>
      <c r="OP659" s="205"/>
      <c r="OQ659" s="205"/>
      <c r="OR659" s="205"/>
      <c r="OS659" s="205"/>
      <c r="OT659" s="205"/>
      <c r="OU659" s="205"/>
      <c r="OV659" s="205"/>
      <c r="OW659" s="205"/>
      <c r="OX659" s="205"/>
      <c r="OY659" s="205"/>
      <c r="OZ659" s="205"/>
      <c r="PA659" s="205"/>
      <c r="PB659" s="205"/>
      <c r="PC659" s="205"/>
      <c r="PD659" s="205"/>
      <c r="PE659" s="205"/>
      <c r="PF659" s="205"/>
      <c r="PG659" s="205"/>
      <c r="PH659" s="205"/>
      <c r="PI659" s="205"/>
      <c r="PJ659" s="205"/>
      <c r="PK659" s="205"/>
      <c r="PL659" s="205"/>
      <c r="PM659" s="205"/>
      <c r="PN659" s="205"/>
      <c r="PO659" s="205"/>
      <c r="PP659" s="205"/>
      <c r="PQ659" s="205"/>
      <c r="PR659" s="205"/>
      <c r="PS659" s="205"/>
      <c r="PT659" s="205"/>
      <c r="PU659" s="205"/>
      <c r="PV659" s="205"/>
      <c r="PW659" s="205"/>
      <c r="PX659" s="205"/>
      <c r="PY659" s="205"/>
      <c r="PZ659" s="205"/>
      <c r="QA659" s="205"/>
      <c r="QB659" s="205"/>
      <c r="QC659" s="205"/>
      <c r="QD659" s="205"/>
      <c r="QE659" s="205"/>
      <c r="QF659" s="205"/>
      <c r="QG659" s="205"/>
      <c r="QH659" s="205"/>
      <c r="QI659" s="205"/>
      <c r="QJ659" s="205"/>
      <c r="QK659" s="205"/>
      <c r="QL659" s="205"/>
      <c r="QM659" s="205"/>
      <c r="QN659" s="205"/>
      <c r="QO659" s="205"/>
      <c r="QP659" s="205"/>
      <c r="QQ659" s="205"/>
      <c r="QR659" s="205"/>
      <c r="QS659" s="205"/>
      <c r="QT659" s="205"/>
      <c r="QU659" s="205"/>
      <c r="QV659" s="205"/>
      <c r="QW659" s="205"/>
      <c r="QX659" s="205"/>
      <c r="QY659" s="205"/>
      <c r="QZ659" s="205"/>
      <c r="RA659" s="205"/>
      <c r="RB659" s="205"/>
      <c r="RC659" s="205"/>
      <c r="RD659" s="205"/>
      <c r="RE659" s="205"/>
      <c r="RF659" s="205"/>
      <c r="RG659" s="205"/>
      <c r="RH659" s="205"/>
      <c r="RI659" s="205"/>
      <c r="RJ659" s="205"/>
      <c r="RK659" s="205"/>
      <c r="RL659" s="205"/>
      <c r="RM659" s="205"/>
      <c r="RN659" s="205"/>
      <c r="RO659" s="205"/>
      <c r="RP659" s="205"/>
      <c r="RQ659" s="205"/>
      <c r="RR659" s="205"/>
      <c r="RS659" s="205"/>
      <c r="RT659" s="205"/>
      <c r="RU659" s="205"/>
      <c r="RV659" s="205"/>
      <c r="RW659" s="205"/>
      <c r="RX659" s="205"/>
      <c r="RY659" s="205"/>
      <c r="RZ659" s="205"/>
      <c r="SA659" s="205"/>
      <c r="SB659" s="205"/>
      <c r="SC659" s="205"/>
      <c r="SD659" s="205"/>
      <c r="SE659" s="205"/>
      <c r="SF659" s="205"/>
      <c r="SG659" s="205"/>
      <c r="SH659" s="205"/>
      <c r="SI659" s="205"/>
      <c r="SJ659" s="205"/>
      <c r="SK659" s="205"/>
      <c r="SL659" s="205"/>
      <c r="SM659" s="205"/>
      <c r="SN659" s="205"/>
      <c r="SO659" s="205"/>
      <c r="SP659" s="205"/>
      <c r="SQ659" s="205"/>
      <c r="SR659" s="205"/>
      <c r="SS659" s="205"/>
      <c r="ST659" s="205"/>
      <c r="SU659" s="205"/>
      <c r="SV659" s="205"/>
      <c r="SW659" s="205"/>
      <c r="SX659" s="205"/>
      <c r="SY659" s="205"/>
      <c r="SZ659" s="205"/>
      <c r="TA659" s="205"/>
      <c r="TB659" s="205"/>
      <c r="TC659" s="205"/>
      <c r="TD659" s="205"/>
      <c r="TE659" s="205"/>
      <c r="TF659" s="205"/>
      <c r="TG659" s="205"/>
      <c r="TH659" s="205"/>
      <c r="TI659" s="205"/>
      <c r="TJ659" s="205"/>
      <c r="TK659" s="205"/>
      <c r="TL659" s="205"/>
      <c r="TM659" s="205"/>
      <c r="TN659" s="205"/>
      <c r="TO659" s="205"/>
      <c r="TP659" s="205"/>
      <c r="TQ659" s="205"/>
      <c r="TR659" s="205"/>
      <c r="TS659" s="205"/>
      <c r="TT659" s="205"/>
      <c r="TU659" s="205"/>
      <c r="TV659" s="205"/>
      <c r="TW659" s="205"/>
      <c r="TX659" s="205"/>
      <c r="TY659" s="205"/>
      <c r="TZ659" s="205"/>
      <c r="UA659" s="205"/>
      <c r="UB659" s="205"/>
      <c r="UC659" s="205"/>
      <c r="UD659" s="205"/>
      <c r="UE659" s="205"/>
      <c r="UF659" s="205"/>
      <c r="UG659" s="205"/>
      <c r="UH659" s="205"/>
      <c r="UI659" s="205"/>
      <c r="UJ659" s="205"/>
      <c r="UK659" s="205"/>
      <c r="UL659" s="205"/>
      <c r="UM659" s="205"/>
      <c r="UN659" s="205"/>
      <c r="UO659" s="205"/>
      <c r="UP659" s="205"/>
      <c r="UQ659" s="205"/>
      <c r="UR659" s="205"/>
      <c r="US659" s="205"/>
      <c r="UT659" s="205"/>
      <c r="UU659" s="205"/>
      <c r="UV659" s="205"/>
      <c r="UW659" s="205"/>
      <c r="UX659" s="205"/>
      <c r="UY659" s="205"/>
      <c r="UZ659" s="205"/>
      <c r="VA659" s="205"/>
      <c r="VB659" s="205"/>
      <c r="VC659" s="205"/>
      <c r="VD659" s="205"/>
      <c r="VE659" s="205"/>
      <c r="VF659" s="205"/>
      <c r="VG659" s="205"/>
      <c r="VH659" s="205"/>
      <c r="VI659" s="205"/>
      <c r="VJ659" s="205"/>
      <c r="VK659" s="205"/>
      <c r="VL659" s="205"/>
      <c r="VM659" s="205"/>
      <c r="VN659" s="205"/>
      <c r="VO659" s="205"/>
      <c r="VP659" s="205"/>
      <c r="VQ659" s="205"/>
      <c r="VR659" s="205"/>
      <c r="VS659" s="205"/>
      <c r="VT659" s="205"/>
      <c r="VU659" s="205"/>
      <c r="VV659" s="205"/>
      <c r="VW659" s="205"/>
      <c r="VX659" s="205"/>
      <c r="VY659" s="205"/>
      <c r="VZ659" s="205"/>
      <c r="WA659" s="205"/>
      <c r="WB659" s="205"/>
      <c r="WC659" s="205"/>
      <c r="WD659" s="205"/>
      <c r="WE659" s="205"/>
      <c r="WF659" s="205"/>
      <c r="WG659" s="205"/>
      <c r="WH659" s="205"/>
      <c r="WI659" s="205"/>
      <c r="WJ659" s="205"/>
      <c r="WK659" s="205"/>
      <c r="WL659" s="205"/>
      <c r="WM659" s="205"/>
      <c r="WN659" s="205"/>
      <c r="WO659" s="205"/>
      <c r="WP659" s="205"/>
      <c r="WQ659" s="205"/>
      <c r="WR659" s="205"/>
      <c r="WS659" s="205"/>
      <c r="WT659" s="205"/>
      <c r="WU659" s="205"/>
      <c r="WV659" s="205"/>
      <c r="WW659" s="205"/>
      <c r="WX659" s="205"/>
      <c r="WY659" s="205"/>
      <c r="WZ659" s="205"/>
      <c r="XA659" s="205"/>
      <c r="XB659" s="205"/>
      <c r="XC659" s="205"/>
      <c r="XD659" s="205"/>
      <c r="XE659" s="205"/>
      <c r="XF659" s="205"/>
      <c r="XG659" s="205"/>
      <c r="XH659" s="205"/>
      <c r="XI659" s="205"/>
      <c r="XJ659" s="205"/>
      <c r="XK659" s="205"/>
      <c r="XL659" s="205"/>
      <c r="XM659" s="205"/>
      <c r="XN659" s="205"/>
      <c r="XO659" s="205"/>
      <c r="XP659" s="205"/>
      <c r="XQ659" s="205"/>
      <c r="XR659" s="205"/>
      <c r="XS659" s="205"/>
      <c r="XT659" s="205"/>
      <c r="XU659" s="205"/>
      <c r="XV659" s="205"/>
      <c r="XW659" s="205"/>
      <c r="XX659" s="205"/>
      <c r="XY659" s="205"/>
      <c r="XZ659" s="205"/>
      <c r="YA659" s="205"/>
      <c r="YB659" s="205"/>
      <c r="YC659" s="205"/>
      <c r="YD659" s="205"/>
      <c r="YE659" s="205"/>
      <c r="YF659" s="205"/>
      <c r="YG659" s="205"/>
      <c r="YH659" s="205"/>
      <c r="YI659" s="205"/>
      <c r="YJ659" s="205"/>
      <c r="YK659" s="205"/>
      <c r="YL659" s="205"/>
      <c r="YM659" s="205"/>
      <c r="YN659" s="205"/>
      <c r="YO659" s="205"/>
      <c r="YP659" s="205"/>
      <c r="YQ659" s="205"/>
      <c r="YR659" s="205"/>
      <c r="YS659" s="205"/>
      <c r="YT659" s="205"/>
      <c r="YU659" s="205"/>
      <c r="YV659" s="205"/>
      <c r="YW659" s="205"/>
      <c r="YX659" s="205"/>
      <c r="YY659" s="205"/>
      <c r="YZ659" s="205"/>
      <c r="ZA659" s="205"/>
      <c r="ZB659" s="205"/>
      <c r="ZC659" s="205"/>
      <c r="ZD659" s="205"/>
      <c r="ZE659" s="205"/>
      <c r="ZF659" s="205"/>
      <c r="ZG659" s="205"/>
      <c r="ZH659" s="205"/>
      <c r="ZI659" s="205"/>
      <c r="ZJ659" s="205"/>
      <c r="ZK659" s="205"/>
      <c r="ZL659" s="205"/>
      <c r="ZM659" s="205"/>
      <c r="ZN659" s="205"/>
      <c r="ZO659" s="205"/>
      <c r="ZP659" s="205"/>
      <c r="ZQ659" s="205"/>
      <c r="ZR659" s="205"/>
      <c r="ZS659" s="205"/>
      <c r="ZT659" s="205"/>
      <c r="ZU659" s="205"/>
      <c r="ZV659" s="205"/>
      <c r="ZW659" s="205"/>
      <c r="ZX659" s="205"/>
      <c r="ZY659" s="205"/>
      <c r="ZZ659" s="205"/>
      <c r="AAA659" s="205"/>
      <c r="AAB659" s="205"/>
      <c r="AAC659" s="205"/>
      <c r="AAD659" s="205"/>
      <c r="AAE659" s="205"/>
      <c r="AAF659" s="205"/>
      <c r="AAG659" s="205"/>
      <c r="AAH659" s="205"/>
      <c r="AAI659" s="205"/>
      <c r="AAJ659" s="205"/>
      <c r="AAK659" s="205"/>
      <c r="AAL659" s="205"/>
      <c r="AAM659" s="205"/>
      <c r="AAN659" s="205"/>
      <c r="AAO659" s="205"/>
      <c r="AAP659" s="205"/>
      <c r="AAQ659" s="205"/>
      <c r="AAR659" s="205"/>
      <c r="AAS659" s="205"/>
      <c r="AAT659" s="205"/>
      <c r="AAU659" s="205"/>
      <c r="AAV659" s="205"/>
      <c r="AAW659" s="205"/>
      <c r="AAX659" s="205"/>
      <c r="AAY659" s="205"/>
      <c r="AAZ659" s="205"/>
      <c r="ABA659" s="205"/>
      <c r="ABB659" s="205"/>
      <c r="ABC659" s="205"/>
      <c r="ABD659" s="205"/>
      <c r="ABE659" s="205"/>
      <c r="ABF659" s="205"/>
      <c r="ABG659" s="205"/>
      <c r="ABH659" s="205"/>
      <c r="ABI659" s="205"/>
      <c r="ABJ659" s="205"/>
      <c r="ABK659" s="205"/>
      <c r="ABL659" s="205"/>
      <c r="ABM659" s="205"/>
      <c r="ABN659" s="205"/>
      <c r="ABO659" s="205"/>
      <c r="ABP659" s="205"/>
      <c r="ABQ659" s="205"/>
      <c r="ABR659" s="205"/>
      <c r="ABS659" s="205"/>
      <c r="ABT659" s="205"/>
      <c r="ABU659" s="205"/>
      <c r="ABV659" s="205"/>
      <c r="ABW659" s="205"/>
      <c r="ABX659" s="205"/>
      <c r="ABY659" s="205"/>
      <c r="ABZ659" s="205"/>
      <c r="ACA659" s="205"/>
      <c r="ACB659" s="205"/>
      <c r="ACC659" s="205"/>
      <c r="ACD659" s="205"/>
      <c r="ACE659" s="205"/>
      <c r="ACF659" s="205"/>
      <c r="ACG659" s="205"/>
      <c r="ACH659" s="205"/>
      <c r="ACI659" s="205"/>
      <c r="ACJ659" s="205"/>
      <c r="ACK659" s="205"/>
      <c r="ACL659" s="205"/>
      <c r="ACM659" s="205"/>
      <c r="ACN659" s="205"/>
      <c r="ACO659" s="205"/>
      <c r="ACP659" s="205"/>
      <c r="ACQ659" s="205"/>
      <c r="ACR659" s="205"/>
      <c r="ACS659" s="205"/>
      <c r="ACT659" s="205"/>
      <c r="ACU659" s="205"/>
      <c r="ACV659" s="205"/>
      <c r="ACW659" s="205"/>
      <c r="ACX659" s="205"/>
      <c r="ACY659" s="205"/>
      <c r="ACZ659" s="205"/>
      <c r="ADA659" s="205"/>
      <c r="ADB659" s="205"/>
      <c r="ADC659" s="205"/>
      <c r="ADD659" s="205"/>
      <c r="ADE659" s="205"/>
      <c r="ADF659" s="205"/>
      <c r="ADG659" s="205"/>
      <c r="ADH659" s="205"/>
      <c r="ADI659" s="205"/>
      <c r="ADJ659" s="205"/>
      <c r="ADK659" s="205"/>
      <c r="ADL659" s="205"/>
      <c r="ADM659" s="205"/>
      <c r="ADN659" s="205"/>
      <c r="ADO659" s="205"/>
      <c r="ADP659" s="205"/>
      <c r="ADQ659" s="205"/>
      <c r="ADR659" s="205"/>
      <c r="ADS659" s="205"/>
      <c r="ADT659" s="205"/>
      <c r="ADU659" s="205"/>
      <c r="ADV659" s="205"/>
      <c r="ADW659" s="205"/>
      <c r="ADX659" s="205"/>
      <c r="ADY659" s="205"/>
      <c r="ADZ659" s="205"/>
      <c r="AEA659" s="205"/>
      <c r="AEB659" s="205"/>
      <c r="AEC659" s="205"/>
      <c r="AED659" s="205"/>
      <c r="AEE659" s="205"/>
      <c r="AEF659" s="205"/>
      <c r="AEG659" s="205"/>
      <c r="AEH659" s="205"/>
      <c r="AEI659" s="205"/>
      <c r="AEJ659" s="205"/>
      <c r="AEK659" s="205"/>
      <c r="AEL659" s="205"/>
      <c r="AEM659" s="205"/>
      <c r="AEN659" s="205"/>
      <c r="AEO659" s="205"/>
      <c r="AEP659" s="205"/>
      <c r="AEQ659" s="205"/>
      <c r="AER659" s="205"/>
      <c r="AES659" s="205"/>
      <c r="AET659" s="205"/>
      <c r="AEU659" s="205"/>
      <c r="AEV659" s="205"/>
      <c r="AEW659" s="205"/>
      <c r="AEX659" s="205"/>
      <c r="AEY659" s="205"/>
      <c r="AEZ659" s="205"/>
      <c r="AFA659" s="205"/>
      <c r="AFB659" s="205"/>
      <c r="AFC659" s="205"/>
      <c r="AFD659" s="205"/>
      <c r="AFE659" s="205"/>
      <c r="AFF659" s="205"/>
      <c r="AFG659" s="205"/>
      <c r="AFH659" s="205"/>
      <c r="AFI659" s="205"/>
      <c r="AFJ659" s="205"/>
      <c r="AFK659" s="205"/>
      <c r="AFL659" s="205"/>
      <c r="AFM659" s="205"/>
      <c r="AFN659" s="205"/>
      <c r="AFO659" s="205"/>
      <c r="AFP659" s="205"/>
      <c r="AFQ659" s="205"/>
      <c r="AFR659" s="205"/>
      <c r="AFS659" s="205"/>
      <c r="AFT659" s="205"/>
      <c r="AFU659" s="205"/>
      <c r="AFV659" s="205"/>
      <c r="AFW659" s="205"/>
      <c r="AFX659" s="205"/>
      <c r="AFY659" s="205"/>
      <c r="AFZ659" s="205"/>
      <c r="AGA659" s="205"/>
      <c r="AGB659" s="205"/>
      <c r="AGC659" s="205"/>
      <c r="AGD659" s="205"/>
      <c r="AGE659" s="205"/>
      <c r="AGF659" s="205"/>
      <c r="AGG659" s="205"/>
      <c r="AGH659" s="205"/>
      <c r="AGI659" s="205"/>
      <c r="AGJ659" s="205"/>
      <c r="AGK659" s="205"/>
      <c r="AGL659" s="205"/>
      <c r="AGM659" s="205"/>
      <c r="AGN659" s="205"/>
      <c r="AGO659" s="205"/>
      <c r="AGP659" s="205"/>
      <c r="AGQ659" s="205"/>
      <c r="AGR659" s="205"/>
      <c r="AGS659" s="205"/>
      <c r="AGT659" s="205"/>
      <c r="AGU659" s="205"/>
      <c r="AGV659" s="205"/>
      <c r="AGW659" s="205"/>
      <c r="AGX659" s="205"/>
      <c r="AGY659" s="205"/>
      <c r="AGZ659" s="205"/>
      <c r="AHA659" s="205"/>
      <c r="AHB659" s="205"/>
      <c r="AHC659" s="205"/>
      <c r="AHD659" s="205"/>
      <c r="AHE659" s="205"/>
      <c r="AHF659" s="205"/>
      <c r="AHG659" s="205"/>
      <c r="AHH659" s="205"/>
      <c r="AHI659" s="205"/>
      <c r="AHJ659" s="205"/>
      <c r="AHK659" s="205"/>
      <c r="AHL659" s="205"/>
      <c r="AHM659" s="205"/>
      <c r="AHN659" s="205"/>
      <c r="AHO659" s="205"/>
      <c r="AHP659" s="205"/>
      <c r="AHQ659" s="205"/>
      <c r="AHR659" s="205"/>
      <c r="AHS659" s="205"/>
      <c r="AHT659" s="205"/>
      <c r="AHU659" s="205"/>
      <c r="AHV659" s="205"/>
      <c r="AHW659" s="205"/>
      <c r="AHX659" s="205"/>
      <c r="AHY659" s="205"/>
      <c r="AHZ659" s="205"/>
      <c r="AIA659" s="205"/>
      <c r="AIB659" s="205"/>
      <c r="AIC659" s="205"/>
      <c r="AID659" s="205"/>
      <c r="AIE659" s="205"/>
      <c r="AIF659" s="205"/>
      <c r="AIG659" s="205"/>
      <c r="AIH659" s="205"/>
      <c r="AII659" s="205"/>
      <c r="AIJ659" s="205"/>
      <c r="AIK659" s="205"/>
      <c r="AIL659" s="205"/>
      <c r="AIM659" s="205"/>
      <c r="AIN659" s="205"/>
      <c r="AIO659" s="205"/>
      <c r="AIP659" s="205"/>
      <c r="AIQ659" s="205"/>
      <c r="AIR659" s="205"/>
      <c r="AIS659" s="205"/>
      <c r="AIT659" s="205"/>
      <c r="AIU659" s="205"/>
      <c r="AIV659" s="205"/>
      <c r="AIW659" s="205"/>
      <c r="AIX659" s="205"/>
      <c r="AIY659" s="205"/>
      <c r="AIZ659" s="205"/>
      <c r="AJA659" s="205"/>
      <c r="AJB659" s="205"/>
      <c r="AJC659" s="205"/>
      <c r="AJD659" s="205"/>
      <c r="AJE659" s="205"/>
      <c r="AJF659" s="205"/>
      <c r="AJG659" s="205"/>
      <c r="AJH659" s="205"/>
      <c r="AJI659" s="205"/>
      <c r="AJJ659" s="205"/>
      <c r="AJK659" s="205"/>
      <c r="AJL659" s="205"/>
      <c r="AJM659" s="205"/>
      <c r="AJN659" s="205"/>
      <c r="AJO659" s="205"/>
      <c r="AJP659" s="205"/>
      <c r="AJQ659" s="205"/>
      <c r="AJR659" s="205"/>
      <c r="AJS659" s="205"/>
      <c r="AJT659" s="205"/>
      <c r="AJU659" s="205"/>
      <c r="AJV659" s="205"/>
      <c r="AJW659" s="205"/>
      <c r="AJX659" s="205"/>
      <c r="AJY659" s="205"/>
      <c r="AJZ659" s="205"/>
      <c r="AKA659" s="205"/>
      <c r="AKB659" s="205"/>
      <c r="AKC659" s="205"/>
      <c r="AKD659" s="205"/>
      <c r="AKE659" s="205"/>
      <c r="AKF659" s="205"/>
      <c r="AKG659" s="205"/>
      <c r="AKH659" s="205"/>
      <c r="AKI659" s="205"/>
      <c r="AKJ659" s="205"/>
      <c r="AKK659" s="205"/>
      <c r="AKL659" s="205"/>
      <c r="AKM659" s="205"/>
      <c r="AKN659" s="205"/>
      <c r="AKO659" s="205"/>
      <c r="AKP659" s="205"/>
      <c r="AKQ659" s="205"/>
      <c r="AKR659" s="205"/>
      <c r="AKS659" s="205"/>
      <c r="AKT659" s="205"/>
      <c r="AKU659" s="205"/>
      <c r="AKV659" s="205"/>
      <c r="AKW659" s="205"/>
      <c r="AKX659" s="205"/>
      <c r="AKY659" s="205"/>
      <c r="AKZ659" s="205"/>
      <c r="ALA659" s="205"/>
      <c r="ALB659" s="205"/>
      <c r="ALC659" s="205"/>
      <c r="ALD659" s="205"/>
      <c r="ALE659" s="205"/>
      <c r="ALF659" s="205"/>
      <c r="ALG659" s="205"/>
      <c r="ALH659" s="205"/>
      <c r="ALI659" s="205"/>
      <c r="ALJ659" s="205"/>
      <c r="ALK659" s="205"/>
      <c r="ALL659" s="205"/>
      <c r="ALM659" s="205"/>
      <c r="ALN659" s="205"/>
      <c r="ALO659" s="205"/>
      <c r="ALP659" s="205"/>
      <c r="ALQ659" s="205"/>
      <c r="ALR659" s="205"/>
      <c r="ALS659" s="205"/>
      <c r="ALT659" s="205"/>
      <c r="ALU659" s="205"/>
      <c r="ALV659" s="205"/>
      <c r="ALW659" s="205"/>
      <c r="ALX659" s="205"/>
      <c r="ALY659" s="205"/>
      <c r="ALZ659" s="205"/>
      <c r="AMA659" s="205"/>
      <c r="AMB659" s="205"/>
      <c r="AMC659" s="205"/>
      <c r="AMD659" s="205"/>
      <c r="AME659" s="205"/>
      <c r="AMF659" s="205"/>
      <c r="AMG659" s="205"/>
      <c r="AMH659" s="205"/>
      <c r="AMI659" s="205"/>
      <c r="AMJ659" s="205"/>
      <c r="AMK659" s="205"/>
      <c r="AML659" s="205"/>
      <c r="AMM659" s="205"/>
      <c r="AMN659" s="205"/>
      <c r="AMO659" s="205"/>
      <c r="AMP659" s="205"/>
      <c r="AMQ659" s="205"/>
      <c r="AMR659" s="205"/>
      <c r="AMS659" s="205"/>
      <c r="AMT659" s="205"/>
      <c r="AMU659" s="205"/>
      <c r="AMV659" s="205"/>
      <c r="AMW659" s="205"/>
      <c r="AMX659" s="205"/>
      <c r="AMY659" s="205"/>
      <c r="AMZ659" s="205"/>
      <c r="ANA659" s="205"/>
      <c r="ANB659" s="205"/>
      <c r="ANC659" s="205"/>
      <c r="AND659" s="205"/>
      <c r="ANE659" s="205"/>
      <c r="ANF659" s="205"/>
      <c r="ANG659" s="205"/>
      <c r="ANH659" s="205"/>
      <c r="ANI659" s="205"/>
      <c r="ANJ659" s="205"/>
      <c r="ANK659" s="205"/>
      <c r="ANL659" s="205"/>
      <c r="ANM659" s="205"/>
      <c r="ANN659" s="205"/>
      <c r="ANO659" s="205"/>
      <c r="ANP659" s="205"/>
      <c r="ANQ659" s="205"/>
      <c r="ANR659" s="205"/>
      <c r="ANS659" s="205"/>
      <c r="ANT659" s="205"/>
      <c r="ANU659" s="205"/>
      <c r="ANV659" s="205"/>
      <c r="ANW659" s="205"/>
      <c r="ANX659" s="205"/>
      <c r="ANY659" s="205"/>
      <c r="ANZ659" s="205"/>
      <c r="AOA659" s="205"/>
      <c r="AOB659" s="205"/>
      <c r="AOC659" s="205"/>
      <c r="AOD659" s="205"/>
      <c r="AOE659" s="205"/>
      <c r="AOF659" s="205"/>
      <c r="AOG659" s="205"/>
      <c r="AOH659" s="205"/>
      <c r="AOI659" s="205"/>
      <c r="AOJ659" s="205"/>
      <c r="AOK659" s="205"/>
      <c r="AOL659" s="205"/>
      <c r="AOM659" s="205"/>
      <c r="AON659" s="205"/>
      <c r="AOO659" s="205"/>
      <c r="AOP659" s="205"/>
      <c r="AOQ659" s="205"/>
      <c r="AOR659" s="205"/>
      <c r="AOS659" s="205"/>
      <c r="AOT659" s="205"/>
      <c r="AOU659" s="205"/>
      <c r="AOV659" s="205"/>
      <c r="AOW659" s="205"/>
      <c r="AOX659" s="205"/>
      <c r="AOY659" s="205"/>
      <c r="AOZ659" s="205"/>
      <c r="APA659" s="205"/>
      <c r="APB659" s="205"/>
      <c r="APC659" s="205"/>
      <c r="APD659" s="205"/>
      <c r="APE659" s="205"/>
      <c r="APF659" s="205"/>
      <c r="APG659" s="205"/>
      <c r="APH659" s="205"/>
      <c r="API659" s="205"/>
      <c r="APJ659" s="205"/>
      <c r="APK659" s="205"/>
      <c r="APL659" s="205"/>
      <c r="APM659" s="205"/>
      <c r="APN659" s="205"/>
      <c r="APO659" s="205"/>
      <c r="APP659" s="205"/>
      <c r="APQ659" s="205"/>
      <c r="APR659" s="205"/>
      <c r="APS659" s="205"/>
      <c r="APT659" s="205"/>
      <c r="APU659" s="205"/>
      <c r="APV659" s="205"/>
      <c r="APW659" s="205"/>
      <c r="APX659" s="205"/>
      <c r="APY659" s="205"/>
      <c r="APZ659" s="205"/>
      <c r="AQA659" s="205"/>
      <c r="AQB659" s="205"/>
      <c r="AQC659" s="205"/>
      <c r="AQD659" s="205"/>
      <c r="AQE659" s="205"/>
      <c r="AQF659" s="205"/>
      <c r="AQG659" s="205"/>
      <c r="AQH659" s="205"/>
      <c r="AQI659" s="205"/>
      <c r="AQJ659" s="205"/>
      <c r="AQK659" s="205"/>
      <c r="AQL659" s="205"/>
      <c r="AQM659" s="205"/>
      <c r="AQN659" s="205"/>
      <c r="AQO659" s="205"/>
      <c r="AQP659" s="205"/>
      <c r="AQQ659" s="205"/>
      <c r="AQR659" s="205"/>
      <c r="AQS659" s="205"/>
      <c r="AQT659" s="205"/>
      <c r="AQU659" s="205"/>
      <c r="AQV659" s="205"/>
      <c r="AQW659" s="205"/>
      <c r="AQX659" s="205"/>
      <c r="AQY659" s="205"/>
      <c r="AQZ659" s="205"/>
      <c r="ARA659" s="205"/>
      <c r="ARB659" s="205"/>
      <c r="ARC659" s="205"/>
      <c r="ARD659" s="205"/>
      <c r="ARE659" s="205"/>
      <c r="ARF659" s="205"/>
      <c r="ARG659" s="205"/>
      <c r="ARH659" s="205"/>
      <c r="ARI659" s="205"/>
      <c r="ARJ659" s="205"/>
      <c r="ARK659" s="205"/>
      <c r="ARL659" s="205"/>
      <c r="ARM659" s="205"/>
      <c r="ARN659" s="205"/>
      <c r="ARO659" s="205"/>
      <c r="ARP659" s="205"/>
      <c r="ARQ659" s="205"/>
      <c r="ARR659" s="205"/>
      <c r="ARS659" s="205"/>
      <c r="ART659" s="205"/>
      <c r="ARU659" s="205"/>
      <c r="ARV659" s="205"/>
      <c r="ARW659" s="205"/>
      <c r="ARX659" s="205"/>
      <c r="ARY659" s="205"/>
      <c r="ARZ659" s="205"/>
      <c r="ASA659" s="205"/>
      <c r="ASB659" s="205"/>
      <c r="ASC659" s="205"/>
      <c r="ASD659" s="205"/>
      <c r="ASE659" s="205"/>
      <c r="ASF659" s="205"/>
      <c r="ASG659" s="205"/>
      <c r="ASH659" s="205"/>
      <c r="ASI659" s="205"/>
      <c r="ASJ659" s="205"/>
      <c r="ASK659" s="205"/>
      <c r="ASL659" s="205"/>
      <c r="ASM659" s="205"/>
      <c r="ASN659" s="205"/>
      <c r="ASO659" s="205"/>
      <c r="ASP659" s="205"/>
      <c r="ASQ659" s="205"/>
      <c r="ASR659" s="205"/>
      <c r="ASS659" s="205"/>
      <c r="AST659" s="205"/>
      <c r="ASU659" s="205"/>
      <c r="ASV659" s="205"/>
      <c r="ASW659" s="205"/>
      <c r="ASX659" s="205"/>
      <c r="ASY659" s="205"/>
      <c r="ASZ659" s="205"/>
      <c r="ATA659" s="205"/>
      <c r="ATB659" s="205"/>
      <c r="ATC659" s="205"/>
      <c r="ATD659" s="205"/>
      <c r="ATE659" s="205"/>
      <c r="ATF659" s="205"/>
      <c r="ATG659" s="205"/>
      <c r="ATH659" s="205"/>
      <c r="ATI659" s="205"/>
      <c r="ATJ659" s="205"/>
      <c r="ATK659" s="205"/>
      <c r="ATL659" s="205"/>
      <c r="ATM659" s="205"/>
      <c r="ATN659" s="205"/>
      <c r="ATO659" s="205"/>
      <c r="ATP659" s="205"/>
      <c r="ATQ659" s="205"/>
      <c r="ATR659" s="205"/>
      <c r="ATS659" s="205"/>
      <c r="ATT659" s="205"/>
      <c r="ATU659" s="205"/>
      <c r="ATV659" s="205"/>
      <c r="ATW659" s="205"/>
      <c r="ATX659" s="205"/>
      <c r="ATY659" s="205"/>
      <c r="ATZ659" s="205"/>
      <c r="AUA659" s="205"/>
      <c r="AUB659" s="205"/>
      <c r="AUC659" s="205"/>
      <c r="AUD659" s="205"/>
      <c r="AUE659" s="205"/>
      <c r="AUF659" s="205"/>
      <c r="AUG659" s="205"/>
      <c r="AUH659" s="205"/>
      <c r="AUI659" s="205"/>
      <c r="AUJ659" s="205"/>
      <c r="AUK659" s="205"/>
      <c r="AUL659" s="205"/>
      <c r="AUM659" s="205"/>
      <c r="AUN659" s="205"/>
      <c r="AUO659" s="205"/>
      <c r="AUP659" s="205"/>
      <c r="AUQ659" s="205"/>
      <c r="AUR659" s="205"/>
      <c r="AUS659" s="205"/>
      <c r="AUT659" s="205"/>
      <c r="AUU659" s="205"/>
      <c r="AUV659" s="205"/>
      <c r="AUW659" s="205"/>
      <c r="AUX659" s="205"/>
      <c r="AUY659" s="205"/>
      <c r="AUZ659" s="205"/>
      <c r="AVA659" s="205"/>
      <c r="AVB659" s="205"/>
      <c r="AVC659" s="205"/>
      <c r="AVD659" s="205"/>
      <c r="AVE659" s="205"/>
      <c r="AVF659" s="205"/>
      <c r="AVG659" s="205"/>
      <c r="AVH659" s="205"/>
      <c r="AVI659" s="205"/>
      <c r="AVJ659" s="205"/>
      <c r="AVK659" s="205"/>
      <c r="AVL659" s="205"/>
      <c r="AVM659" s="205"/>
      <c r="AVN659" s="205"/>
      <c r="AVO659" s="205"/>
      <c r="AVP659" s="205"/>
      <c r="AVQ659" s="205"/>
      <c r="AVR659" s="205"/>
      <c r="AVS659" s="205"/>
      <c r="AVT659" s="205"/>
      <c r="AVU659" s="205"/>
      <c r="AVV659" s="205"/>
      <c r="AVW659" s="205"/>
      <c r="AVX659" s="205"/>
      <c r="AVY659" s="205"/>
      <c r="AVZ659" s="205"/>
      <c r="AWA659" s="205"/>
      <c r="AWB659" s="205"/>
      <c r="AWC659" s="205"/>
      <c r="AWD659" s="205"/>
      <c r="AWE659" s="205"/>
      <c r="AWF659" s="205"/>
      <c r="AWG659" s="205"/>
      <c r="AWH659" s="205"/>
      <c r="AWI659" s="205"/>
      <c r="AWJ659" s="205"/>
      <c r="AWK659" s="205"/>
      <c r="AWL659" s="205"/>
      <c r="AWM659" s="205"/>
      <c r="AWN659" s="205"/>
      <c r="AWO659" s="205"/>
      <c r="AWP659" s="205"/>
      <c r="AWQ659" s="205"/>
      <c r="AWR659" s="205"/>
      <c r="AWS659" s="205"/>
      <c r="AWT659" s="205"/>
      <c r="AWU659" s="205"/>
      <c r="AWV659" s="205"/>
      <c r="AWW659" s="205"/>
      <c r="AWX659" s="205"/>
      <c r="AWY659" s="205"/>
      <c r="AWZ659" s="205"/>
      <c r="AXA659" s="205"/>
      <c r="AXB659" s="205"/>
      <c r="AXC659" s="205"/>
      <c r="AXD659" s="205"/>
      <c r="AXE659" s="205"/>
      <c r="AXF659" s="205"/>
      <c r="AXG659" s="205"/>
      <c r="AXH659" s="205"/>
      <c r="AXI659" s="205"/>
      <c r="AXJ659" s="205"/>
      <c r="AXK659" s="205"/>
      <c r="AXL659" s="205"/>
      <c r="AXM659" s="205"/>
      <c r="AXN659" s="205"/>
      <c r="AXO659" s="205"/>
      <c r="AXP659" s="205"/>
      <c r="AXQ659" s="205"/>
      <c r="AXR659" s="205"/>
      <c r="AXS659" s="205"/>
      <c r="AXT659" s="205"/>
      <c r="AXU659" s="205"/>
      <c r="AXV659" s="205"/>
      <c r="AXW659" s="205"/>
      <c r="AXX659" s="205"/>
      <c r="AXY659" s="205"/>
      <c r="AXZ659" s="205"/>
      <c r="AYA659" s="205"/>
      <c r="AYB659" s="205"/>
      <c r="AYC659" s="205"/>
      <c r="AYD659" s="205"/>
      <c r="AYE659" s="205"/>
      <c r="AYF659" s="205"/>
      <c r="AYG659" s="205"/>
      <c r="AYH659" s="205"/>
      <c r="AYI659" s="205"/>
      <c r="AYJ659" s="205"/>
      <c r="AYK659" s="205"/>
      <c r="AYL659" s="205"/>
      <c r="AYM659" s="205"/>
      <c r="AYN659" s="205"/>
      <c r="AYO659" s="205"/>
      <c r="AYP659" s="205"/>
      <c r="AYQ659" s="205"/>
      <c r="AYR659" s="205"/>
      <c r="AYS659" s="205"/>
      <c r="AYT659" s="205"/>
      <c r="AYU659" s="205"/>
      <c r="AYV659" s="205"/>
      <c r="AYW659" s="205"/>
      <c r="AYX659" s="205"/>
      <c r="AYY659" s="205"/>
      <c r="AYZ659" s="205"/>
      <c r="AZA659" s="205"/>
      <c r="AZB659" s="205"/>
      <c r="AZC659" s="205"/>
      <c r="AZD659" s="205"/>
      <c r="AZE659" s="205"/>
      <c r="AZF659" s="205"/>
      <c r="AZG659" s="205"/>
      <c r="AZH659" s="205"/>
      <c r="AZI659" s="205"/>
      <c r="AZJ659" s="205"/>
      <c r="AZK659" s="205"/>
      <c r="AZL659" s="205"/>
      <c r="AZM659" s="205"/>
      <c r="AZN659" s="205"/>
      <c r="AZO659" s="205"/>
      <c r="AZP659" s="205"/>
      <c r="AZQ659" s="205"/>
      <c r="AZR659" s="205"/>
      <c r="AZS659" s="205"/>
      <c r="AZT659" s="205"/>
      <c r="AZU659" s="205"/>
      <c r="AZV659" s="205"/>
      <c r="AZW659" s="205"/>
      <c r="AZX659" s="205"/>
      <c r="AZY659" s="205"/>
      <c r="AZZ659" s="205"/>
      <c r="BAA659" s="205"/>
      <c r="BAB659" s="205"/>
      <c r="BAC659" s="205"/>
      <c r="BAD659" s="205"/>
      <c r="BAE659" s="205"/>
      <c r="BAF659" s="205"/>
      <c r="BAG659" s="205"/>
      <c r="BAH659" s="205"/>
      <c r="BAI659" s="205"/>
      <c r="BAJ659" s="205"/>
      <c r="BAK659" s="205"/>
      <c r="BAL659" s="205"/>
      <c r="BAM659" s="205"/>
      <c r="BAN659" s="205"/>
      <c r="BAO659" s="205"/>
      <c r="BAP659" s="205"/>
      <c r="BAQ659" s="205"/>
      <c r="BAR659" s="205"/>
      <c r="BAS659" s="205"/>
      <c r="BAT659" s="205"/>
      <c r="BAU659" s="205"/>
      <c r="BAV659" s="205"/>
      <c r="BAW659" s="205"/>
      <c r="BAX659" s="205"/>
      <c r="BAY659" s="205"/>
      <c r="BAZ659" s="205"/>
      <c r="BBA659" s="205"/>
      <c r="BBB659" s="205"/>
      <c r="BBC659" s="205"/>
      <c r="BBD659" s="205"/>
      <c r="BBE659" s="205"/>
      <c r="BBF659" s="205"/>
      <c r="BBG659" s="205"/>
      <c r="BBH659" s="205"/>
      <c r="BBI659" s="205"/>
      <c r="BBJ659" s="205"/>
      <c r="BBK659" s="205"/>
      <c r="BBL659" s="205"/>
      <c r="BBM659" s="205"/>
      <c r="BBN659" s="205"/>
      <c r="BBO659" s="205"/>
      <c r="BBP659" s="205"/>
      <c r="BBQ659" s="205"/>
      <c r="BBR659" s="205"/>
      <c r="BBS659" s="205"/>
      <c r="BBT659" s="205"/>
      <c r="BBU659" s="205"/>
      <c r="BBV659" s="205"/>
      <c r="BBW659" s="205"/>
      <c r="BBX659" s="205"/>
      <c r="BBY659" s="205"/>
      <c r="BBZ659" s="205"/>
      <c r="BCA659" s="205"/>
      <c r="BCB659" s="205"/>
      <c r="BCC659" s="205"/>
      <c r="BCD659" s="205"/>
      <c r="BCE659" s="205"/>
      <c r="BCF659" s="205"/>
      <c r="BCG659" s="205"/>
      <c r="BCH659" s="205"/>
      <c r="BCI659" s="205"/>
      <c r="BCJ659" s="205"/>
      <c r="BCK659" s="205"/>
      <c r="BCL659" s="205"/>
      <c r="BCM659" s="205"/>
      <c r="BCN659" s="205"/>
      <c r="BCO659" s="205"/>
      <c r="BCP659" s="205"/>
      <c r="BCQ659" s="205"/>
      <c r="BCR659" s="205"/>
      <c r="BCS659" s="205"/>
      <c r="BCT659" s="205"/>
      <c r="BCU659" s="205"/>
      <c r="BCV659" s="205"/>
      <c r="BCW659" s="205"/>
      <c r="BCX659" s="205"/>
      <c r="BCY659" s="205"/>
      <c r="BCZ659" s="205"/>
      <c r="BDA659" s="205"/>
      <c r="BDB659" s="205"/>
      <c r="BDC659" s="205"/>
      <c r="BDD659" s="205"/>
      <c r="BDE659" s="205"/>
      <c r="BDF659" s="205"/>
      <c r="BDG659" s="205"/>
      <c r="BDH659" s="205"/>
      <c r="BDI659" s="205"/>
      <c r="BDJ659" s="205"/>
      <c r="BDK659" s="205"/>
      <c r="BDL659" s="205"/>
      <c r="BDM659" s="205"/>
      <c r="BDN659" s="205"/>
      <c r="BDO659" s="205"/>
      <c r="BDP659" s="205"/>
      <c r="BDQ659" s="205"/>
      <c r="BDR659" s="205"/>
      <c r="BDS659" s="205"/>
      <c r="BDT659" s="205"/>
      <c r="BDU659" s="205"/>
      <c r="BDV659" s="205"/>
      <c r="BDW659" s="205"/>
      <c r="BDX659" s="205"/>
      <c r="BDY659" s="205"/>
      <c r="BDZ659" s="205"/>
      <c r="BEA659" s="205"/>
      <c r="BEB659" s="205"/>
      <c r="BEC659" s="205"/>
      <c r="BED659" s="205"/>
      <c r="BEE659" s="205"/>
      <c r="BEF659" s="205"/>
      <c r="BEG659" s="205"/>
      <c r="BEH659" s="205"/>
      <c r="BEI659" s="205"/>
      <c r="BEJ659" s="205"/>
      <c r="BEK659" s="205"/>
      <c r="BEL659" s="205"/>
      <c r="BEM659" s="205"/>
      <c r="BEN659" s="205"/>
      <c r="BEO659" s="205"/>
      <c r="BEP659" s="205"/>
      <c r="BEQ659" s="205"/>
      <c r="BER659" s="205"/>
      <c r="BES659" s="205"/>
      <c r="BET659" s="205"/>
      <c r="BEU659" s="205"/>
      <c r="BEV659" s="205"/>
      <c r="BEW659" s="205"/>
      <c r="BEX659" s="205"/>
      <c r="BEY659" s="205"/>
      <c r="BEZ659" s="205"/>
      <c r="BFA659" s="205"/>
      <c r="BFB659" s="205"/>
      <c r="BFC659" s="205"/>
      <c r="BFD659" s="205"/>
      <c r="BFE659" s="205"/>
      <c r="BFF659" s="205"/>
      <c r="BFG659" s="205"/>
      <c r="BFH659" s="205"/>
      <c r="BFI659" s="205"/>
      <c r="BFJ659" s="205"/>
      <c r="BFK659" s="205"/>
      <c r="BFL659" s="205"/>
      <c r="BFM659" s="205"/>
      <c r="BFN659" s="205"/>
      <c r="BFO659" s="205"/>
      <c r="BFP659" s="205"/>
      <c r="BFQ659" s="205"/>
      <c r="BFR659" s="205"/>
      <c r="BFS659" s="205"/>
      <c r="BFT659" s="205"/>
      <c r="BFU659" s="205"/>
      <c r="BFV659" s="205"/>
      <c r="BFW659" s="205"/>
      <c r="BFX659" s="205"/>
      <c r="BFY659" s="205"/>
      <c r="BFZ659" s="205"/>
      <c r="BGA659" s="205"/>
      <c r="BGB659" s="205"/>
      <c r="BGC659" s="205"/>
      <c r="BGD659" s="205"/>
      <c r="BGE659" s="205"/>
      <c r="BGF659" s="205"/>
      <c r="BGG659" s="205"/>
      <c r="BGH659" s="205"/>
      <c r="BGI659" s="205"/>
      <c r="BGJ659" s="205"/>
      <c r="BGK659" s="205"/>
      <c r="BGL659" s="205"/>
      <c r="BGM659" s="205"/>
      <c r="BGN659" s="205"/>
      <c r="BGO659" s="205"/>
      <c r="BGP659" s="205"/>
      <c r="BGQ659" s="205"/>
      <c r="BGR659" s="205"/>
      <c r="BGS659" s="205"/>
      <c r="BGT659" s="205"/>
      <c r="BGU659" s="205"/>
      <c r="BGV659" s="205"/>
      <c r="BGW659" s="205"/>
      <c r="BGX659" s="205"/>
      <c r="BGY659" s="205"/>
      <c r="BGZ659" s="205"/>
      <c r="BHA659" s="205"/>
      <c r="BHB659" s="205"/>
      <c r="BHC659" s="205"/>
      <c r="BHD659" s="205"/>
      <c r="BHE659" s="205"/>
      <c r="BHF659" s="205"/>
      <c r="BHG659" s="205"/>
      <c r="BHH659" s="205"/>
      <c r="BHI659" s="205"/>
      <c r="BHJ659" s="205"/>
      <c r="BHK659" s="205"/>
      <c r="BHL659" s="205"/>
      <c r="BHM659" s="205"/>
      <c r="BHN659" s="205"/>
      <c r="BHO659" s="205"/>
      <c r="BHP659" s="205"/>
      <c r="BHQ659" s="205"/>
      <c r="BHR659" s="205"/>
      <c r="BHS659" s="205"/>
      <c r="BHT659" s="205"/>
      <c r="BHU659" s="205"/>
      <c r="BHV659" s="205"/>
      <c r="BHW659" s="205"/>
      <c r="BHX659" s="205"/>
      <c r="BHY659" s="205"/>
      <c r="BHZ659" s="205"/>
      <c r="BIA659" s="205"/>
      <c r="BIB659" s="205"/>
      <c r="BIC659" s="205"/>
      <c r="BID659" s="205"/>
      <c r="BIE659" s="205"/>
      <c r="BIF659" s="205"/>
      <c r="BIG659" s="205"/>
      <c r="BIH659" s="205"/>
      <c r="BII659" s="205"/>
      <c r="BIJ659" s="205"/>
      <c r="BIK659" s="205"/>
      <c r="BIL659" s="205"/>
      <c r="BIM659" s="205"/>
      <c r="BIN659" s="205"/>
      <c r="BIO659" s="205"/>
      <c r="BIP659" s="205"/>
      <c r="BIQ659" s="205"/>
      <c r="BIR659" s="205"/>
      <c r="BIS659" s="205"/>
      <c r="BIT659" s="205"/>
      <c r="BIU659" s="205"/>
      <c r="BIV659" s="205"/>
      <c r="BIW659" s="205"/>
      <c r="BIX659" s="205"/>
      <c r="BIY659" s="205"/>
      <c r="BIZ659" s="205"/>
      <c r="BJA659" s="205"/>
      <c r="BJB659" s="205"/>
      <c r="BJC659" s="205"/>
      <c r="BJD659" s="205"/>
      <c r="BJE659" s="205"/>
      <c r="BJF659" s="205"/>
      <c r="BJG659" s="205"/>
      <c r="BJH659" s="205"/>
      <c r="BJI659" s="205"/>
      <c r="BJJ659" s="205"/>
      <c r="BJK659" s="205"/>
      <c r="BJL659" s="205"/>
      <c r="BJM659" s="205"/>
      <c r="BJN659" s="205"/>
      <c r="BJO659" s="205"/>
      <c r="BJP659" s="205"/>
      <c r="BJQ659" s="205"/>
      <c r="BJR659" s="205"/>
      <c r="BJS659" s="205"/>
      <c r="BJT659" s="205"/>
      <c r="BJU659" s="205"/>
      <c r="BJV659" s="205"/>
      <c r="BJW659" s="205"/>
      <c r="BJX659" s="205"/>
      <c r="BJY659" s="205"/>
      <c r="BJZ659" s="205"/>
      <c r="BKA659" s="205"/>
      <c r="BKB659" s="205"/>
      <c r="BKC659" s="205"/>
      <c r="BKD659" s="205"/>
      <c r="BKE659" s="205"/>
      <c r="BKF659" s="205"/>
      <c r="BKG659" s="205"/>
      <c r="BKH659" s="205"/>
      <c r="BKI659" s="205"/>
      <c r="BKJ659" s="205"/>
      <c r="BKK659" s="205"/>
      <c r="BKL659" s="205"/>
      <c r="BKM659" s="205"/>
      <c r="BKN659" s="205"/>
      <c r="BKO659" s="205"/>
      <c r="BKP659" s="205"/>
      <c r="BKQ659" s="205"/>
      <c r="BKR659" s="205"/>
      <c r="BKS659" s="205"/>
      <c r="BKT659" s="205"/>
      <c r="BKU659" s="205"/>
      <c r="BKV659" s="205"/>
      <c r="BKW659" s="205"/>
      <c r="BKX659" s="205"/>
      <c r="BKY659" s="205"/>
      <c r="BKZ659" s="205"/>
      <c r="BLA659" s="205"/>
      <c r="BLB659" s="205"/>
      <c r="BLC659" s="205"/>
      <c r="BLD659" s="205"/>
      <c r="BLE659" s="205"/>
      <c r="BLF659" s="205"/>
      <c r="BLG659" s="205"/>
      <c r="BLH659" s="205"/>
      <c r="BLI659" s="205"/>
      <c r="BLJ659" s="205"/>
      <c r="BLK659" s="205"/>
      <c r="BLL659" s="205"/>
      <c r="BLM659" s="205"/>
      <c r="BLN659" s="205"/>
      <c r="BLO659" s="205"/>
      <c r="BLP659" s="205"/>
      <c r="BLQ659" s="205"/>
      <c r="BLR659" s="205"/>
      <c r="BLS659" s="205"/>
      <c r="BLT659" s="205"/>
      <c r="BLU659" s="205"/>
      <c r="BLV659" s="205"/>
      <c r="BLW659" s="205"/>
      <c r="BLX659" s="205"/>
      <c r="BLY659" s="205"/>
      <c r="BLZ659" s="205"/>
      <c r="BMA659" s="205"/>
      <c r="BMB659" s="205"/>
      <c r="BMC659" s="205"/>
      <c r="BMD659" s="205"/>
      <c r="BME659" s="205"/>
      <c r="BMF659" s="205"/>
      <c r="BMG659" s="205"/>
      <c r="BMH659" s="205"/>
      <c r="BMI659" s="205"/>
      <c r="BMJ659" s="205"/>
      <c r="BMK659" s="205"/>
      <c r="BML659" s="205"/>
      <c r="BMM659" s="205"/>
      <c r="BMN659" s="205"/>
      <c r="BMO659" s="205"/>
      <c r="BMP659" s="205"/>
      <c r="BMQ659" s="205"/>
      <c r="BMR659" s="205"/>
      <c r="BMS659" s="205"/>
      <c r="BMT659" s="205"/>
      <c r="BMU659" s="205"/>
      <c r="BMV659" s="205"/>
      <c r="BMW659" s="205"/>
      <c r="BMX659" s="205"/>
      <c r="BMY659" s="205"/>
      <c r="BMZ659" s="205"/>
      <c r="BNA659" s="205"/>
      <c r="BNB659" s="205"/>
      <c r="BNC659" s="205"/>
      <c r="BND659" s="205"/>
      <c r="BNE659" s="205"/>
      <c r="BNF659" s="205"/>
      <c r="BNG659" s="205"/>
      <c r="BNH659" s="205"/>
      <c r="BNI659" s="205"/>
      <c r="BNJ659" s="205"/>
      <c r="BNK659" s="205"/>
      <c r="BNL659" s="205"/>
      <c r="BNM659" s="205"/>
      <c r="BNN659" s="205"/>
      <c r="BNO659" s="205"/>
      <c r="BNP659" s="205"/>
      <c r="BNQ659" s="205"/>
      <c r="BNR659" s="205"/>
      <c r="BNS659" s="205"/>
      <c r="BNT659" s="205"/>
      <c r="BNU659" s="205"/>
      <c r="BNV659" s="205"/>
      <c r="BNW659" s="205"/>
      <c r="BNX659" s="205"/>
      <c r="BNY659" s="205"/>
      <c r="BNZ659" s="205"/>
      <c r="BOA659" s="205"/>
      <c r="BOB659" s="205"/>
      <c r="BOC659" s="205"/>
      <c r="BOD659" s="205"/>
      <c r="BOE659" s="205"/>
      <c r="BOF659" s="205"/>
      <c r="BOG659" s="205"/>
      <c r="BOH659" s="205"/>
      <c r="BOI659" s="205"/>
      <c r="BOJ659" s="205"/>
      <c r="BOK659" s="205"/>
      <c r="BOL659" s="205"/>
      <c r="BOM659" s="205"/>
      <c r="BON659" s="205"/>
      <c r="BOO659" s="205"/>
      <c r="BOP659" s="205"/>
      <c r="BOQ659" s="205"/>
      <c r="BOR659" s="205"/>
      <c r="BOS659" s="205"/>
      <c r="BOT659" s="205"/>
      <c r="BOU659" s="205"/>
      <c r="BOV659" s="205"/>
      <c r="BOW659" s="205"/>
      <c r="BOX659" s="205"/>
      <c r="BOY659" s="205"/>
      <c r="BOZ659" s="205"/>
      <c r="BPA659" s="205"/>
      <c r="BPB659" s="205"/>
      <c r="BPC659" s="205"/>
      <c r="BPD659" s="205"/>
      <c r="BPE659" s="205"/>
      <c r="BPF659" s="205"/>
      <c r="BPG659" s="205"/>
      <c r="BPH659" s="205"/>
      <c r="BPI659" s="205"/>
      <c r="BPJ659" s="205"/>
      <c r="BPK659" s="205"/>
      <c r="BPL659" s="205"/>
      <c r="BPM659" s="205"/>
      <c r="BPN659" s="205"/>
      <c r="BPO659" s="205"/>
      <c r="BPP659" s="205"/>
      <c r="BPQ659" s="205"/>
      <c r="BPR659" s="205"/>
      <c r="BPS659" s="205"/>
      <c r="BPT659" s="205"/>
      <c r="BPU659" s="205"/>
      <c r="BPV659" s="205"/>
      <c r="BPW659" s="205"/>
      <c r="BPX659" s="205"/>
      <c r="BPY659" s="205"/>
      <c r="BPZ659" s="205"/>
      <c r="BQA659" s="205"/>
      <c r="BQB659" s="205"/>
      <c r="BQC659" s="205"/>
      <c r="BQD659" s="205"/>
      <c r="BQE659" s="205"/>
      <c r="BQF659" s="205"/>
      <c r="BQG659" s="205"/>
      <c r="BQH659" s="205"/>
      <c r="BQI659" s="205"/>
      <c r="BQJ659" s="205"/>
      <c r="BQK659" s="205"/>
      <c r="BQL659" s="205"/>
      <c r="BQM659" s="205"/>
      <c r="BQN659" s="205"/>
      <c r="BQO659" s="205"/>
      <c r="BQP659" s="205"/>
      <c r="BQQ659" s="205"/>
      <c r="BQR659" s="205"/>
      <c r="BQS659" s="205"/>
      <c r="BQT659" s="205"/>
      <c r="BQU659" s="205"/>
      <c r="BQV659" s="205"/>
      <c r="BQW659" s="205"/>
      <c r="BQX659" s="205"/>
      <c r="BQY659" s="205"/>
      <c r="BQZ659" s="205"/>
      <c r="BRA659" s="205"/>
      <c r="BRB659" s="205"/>
      <c r="BRC659" s="205"/>
      <c r="BRD659" s="205"/>
      <c r="BRE659" s="205"/>
      <c r="BRF659" s="205"/>
      <c r="BRG659" s="205"/>
      <c r="BRH659" s="205"/>
      <c r="BRI659" s="205"/>
      <c r="BRJ659" s="205"/>
      <c r="BRK659" s="205"/>
      <c r="BRL659" s="205"/>
      <c r="BRM659" s="205"/>
      <c r="BRN659" s="205"/>
      <c r="BRO659" s="205"/>
      <c r="BRP659" s="205"/>
      <c r="BRQ659" s="205"/>
      <c r="BRR659" s="205"/>
      <c r="BRS659" s="205"/>
      <c r="BRT659" s="205"/>
      <c r="BRU659" s="205"/>
      <c r="BRV659" s="205"/>
      <c r="BRW659" s="205"/>
      <c r="BRX659" s="205"/>
      <c r="BRY659" s="205"/>
      <c r="BRZ659" s="205"/>
      <c r="BSA659" s="205"/>
      <c r="BSB659" s="205"/>
      <c r="BSC659" s="205"/>
      <c r="BSD659" s="205"/>
      <c r="BSE659" s="205"/>
      <c r="BSF659" s="205"/>
      <c r="BSG659" s="205"/>
      <c r="BSH659" s="205"/>
      <c r="BSI659" s="205"/>
      <c r="BSJ659" s="205"/>
      <c r="BSK659" s="205"/>
      <c r="BSL659" s="205"/>
      <c r="BSM659" s="205"/>
      <c r="BSN659" s="205"/>
      <c r="BSO659" s="205"/>
      <c r="BSP659" s="205"/>
      <c r="BSQ659" s="205"/>
      <c r="BSR659" s="205"/>
      <c r="BSS659" s="205"/>
      <c r="BST659" s="205"/>
      <c r="BSU659" s="205"/>
      <c r="BSV659" s="205"/>
      <c r="BSW659" s="205"/>
      <c r="BSX659" s="205"/>
      <c r="BSY659" s="205"/>
      <c r="BSZ659" s="205"/>
      <c r="BTA659" s="205"/>
      <c r="BTB659" s="205"/>
      <c r="BTC659" s="205"/>
      <c r="BTD659" s="205"/>
      <c r="BTE659" s="205"/>
      <c r="BTF659" s="205"/>
      <c r="BTG659" s="205"/>
      <c r="BTH659" s="205"/>
      <c r="BTI659" s="205"/>
      <c r="BTJ659" s="205"/>
      <c r="BTK659" s="205"/>
      <c r="BTL659" s="205"/>
      <c r="BTM659" s="205"/>
      <c r="BTN659" s="205"/>
      <c r="BTO659" s="205"/>
      <c r="BTP659" s="205"/>
      <c r="BTQ659" s="205"/>
      <c r="BTR659" s="205"/>
      <c r="BTS659" s="205"/>
      <c r="BTT659" s="205"/>
      <c r="BTU659" s="205"/>
      <c r="BTV659" s="205"/>
      <c r="BTW659" s="205"/>
      <c r="BTX659" s="205"/>
      <c r="BTY659" s="205"/>
      <c r="BTZ659" s="205"/>
      <c r="BUA659" s="205"/>
      <c r="BUB659" s="205"/>
      <c r="BUC659" s="205"/>
      <c r="BUD659" s="205"/>
      <c r="BUE659" s="205"/>
      <c r="BUF659" s="205"/>
      <c r="BUG659" s="205"/>
      <c r="BUH659" s="205"/>
      <c r="BUI659" s="205"/>
      <c r="BUJ659" s="205"/>
      <c r="BUK659" s="205"/>
      <c r="BUL659" s="205"/>
      <c r="BUM659" s="205"/>
      <c r="BUN659" s="205"/>
      <c r="BUO659" s="205"/>
      <c r="BUP659" s="205"/>
      <c r="BUQ659" s="205"/>
      <c r="BUR659" s="205"/>
      <c r="BUS659" s="205"/>
      <c r="BUT659" s="205"/>
      <c r="BUU659" s="205"/>
      <c r="BUV659" s="205"/>
      <c r="BUW659" s="205"/>
      <c r="BUX659" s="205"/>
      <c r="BUY659" s="205"/>
      <c r="BUZ659" s="205"/>
      <c r="BVA659" s="205"/>
      <c r="BVB659" s="205"/>
      <c r="BVC659" s="205"/>
      <c r="BVD659" s="205"/>
      <c r="BVE659" s="205"/>
      <c r="BVF659" s="205"/>
      <c r="BVG659" s="205"/>
      <c r="BVH659" s="205"/>
      <c r="BVI659" s="205"/>
      <c r="BVJ659" s="205"/>
      <c r="BVK659" s="205"/>
      <c r="BVL659" s="205"/>
      <c r="BVM659" s="205"/>
      <c r="BVN659" s="205"/>
      <c r="BVO659" s="205"/>
      <c r="BVP659" s="205"/>
      <c r="BVQ659" s="205"/>
      <c r="BVR659" s="205"/>
      <c r="BVS659" s="205"/>
      <c r="BVT659" s="205"/>
      <c r="BVU659" s="205"/>
      <c r="BVV659" s="205"/>
      <c r="BVW659" s="205"/>
      <c r="BVX659" s="205"/>
      <c r="BVY659" s="205"/>
      <c r="BVZ659" s="205"/>
      <c r="BWA659" s="205"/>
      <c r="BWB659" s="205"/>
      <c r="BWC659" s="205"/>
      <c r="BWD659" s="205"/>
      <c r="BWE659" s="205"/>
      <c r="BWF659" s="205"/>
      <c r="BWG659" s="205"/>
      <c r="BWH659" s="205"/>
      <c r="BWI659" s="205"/>
      <c r="BWJ659" s="205"/>
      <c r="BWK659" s="205"/>
      <c r="BWL659" s="205"/>
      <c r="BWM659" s="205"/>
      <c r="BWN659" s="205"/>
      <c r="BWO659" s="205"/>
      <c r="BWP659" s="205"/>
      <c r="BWQ659" s="205"/>
      <c r="BWR659" s="205"/>
      <c r="BWS659" s="205"/>
      <c r="BWT659" s="205"/>
      <c r="BWU659" s="205"/>
      <c r="BWV659" s="205"/>
      <c r="BWW659" s="205"/>
      <c r="BWX659" s="205"/>
      <c r="BWY659" s="205"/>
      <c r="BWZ659" s="205"/>
      <c r="BXA659" s="205"/>
      <c r="BXB659" s="205"/>
      <c r="BXC659" s="205"/>
      <c r="BXD659" s="205"/>
      <c r="BXE659" s="205"/>
      <c r="BXF659" s="205"/>
      <c r="BXG659" s="205"/>
      <c r="BXH659" s="205"/>
      <c r="BXI659" s="205"/>
      <c r="BXJ659" s="205"/>
      <c r="BXK659" s="205"/>
      <c r="BXL659" s="205"/>
      <c r="BXM659" s="205"/>
      <c r="BXN659" s="205"/>
      <c r="BXO659" s="205"/>
      <c r="BXP659" s="205"/>
      <c r="BXQ659" s="205"/>
      <c r="BXR659" s="205"/>
      <c r="BXS659" s="205"/>
      <c r="BXT659" s="205"/>
      <c r="BXU659" s="205"/>
      <c r="BXV659" s="205"/>
      <c r="BXW659" s="205"/>
      <c r="BXX659" s="205"/>
      <c r="BXY659" s="205"/>
      <c r="BXZ659" s="205"/>
      <c r="BYA659" s="205"/>
      <c r="BYB659" s="205"/>
      <c r="BYC659" s="205"/>
      <c r="BYD659" s="205"/>
      <c r="BYE659" s="205"/>
      <c r="BYF659" s="205"/>
      <c r="BYG659" s="205"/>
      <c r="BYH659" s="205"/>
      <c r="BYI659" s="205"/>
      <c r="BYJ659" s="205"/>
      <c r="BYK659" s="205"/>
      <c r="BYL659" s="205"/>
      <c r="BYM659" s="205"/>
      <c r="BYN659" s="205"/>
      <c r="BYO659" s="205"/>
      <c r="BYP659" s="205"/>
      <c r="BYQ659" s="205"/>
      <c r="BYR659" s="205"/>
      <c r="BYS659" s="205"/>
      <c r="BYT659" s="205"/>
      <c r="BYU659" s="205"/>
      <c r="BYV659" s="205"/>
      <c r="BYW659" s="205"/>
      <c r="BYX659" s="205"/>
      <c r="BYY659" s="205"/>
      <c r="BYZ659" s="205"/>
      <c r="BZA659" s="205"/>
      <c r="BZB659" s="205"/>
      <c r="BZC659" s="205"/>
      <c r="BZD659" s="205"/>
      <c r="BZE659" s="205"/>
      <c r="BZF659" s="205"/>
      <c r="BZG659" s="205"/>
      <c r="BZH659" s="205"/>
      <c r="BZI659" s="205"/>
      <c r="BZJ659" s="205"/>
      <c r="BZK659" s="205"/>
      <c r="BZL659" s="205"/>
      <c r="BZM659" s="205"/>
      <c r="BZN659" s="205"/>
      <c r="BZO659" s="205"/>
      <c r="BZP659" s="205"/>
      <c r="BZQ659" s="205"/>
      <c r="BZR659" s="205"/>
      <c r="BZS659" s="205"/>
      <c r="BZT659" s="205"/>
      <c r="BZU659" s="205"/>
      <c r="BZV659" s="205"/>
      <c r="BZW659" s="205"/>
      <c r="BZX659" s="205"/>
      <c r="BZY659" s="205"/>
      <c r="BZZ659" s="205"/>
      <c r="CAA659" s="205"/>
      <c r="CAB659" s="205"/>
      <c r="CAC659" s="205"/>
      <c r="CAD659" s="205"/>
      <c r="CAE659" s="205"/>
      <c r="CAF659" s="205"/>
      <c r="CAG659" s="205"/>
      <c r="CAH659" s="205"/>
      <c r="CAI659" s="205"/>
      <c r="CAJ659" s="205"/>
      <c r="CAK659" s="205"/>
      <c r="CAL659" s="205"/>
      <c r="CAM659" s="205"/>
      <c r="CAN659" s="205"/>
      <c r="CAO659" s="205"/>
      <c r="CAP659" s="205"/>
      <c r="CAQ659" s="205"/>
      <c r="CAR659" s="205"/>
      <c r="CAS659" s="205"/>
      <c r="CAT659" s="205"/>
      <c r="CAU659" s="205"/>
      <c r="CAV659" s="205"/>
      <c r="CAW659" s="205"/>
      <c r="CAX659" s="205"/>
      <c r="CAY659" s="205"/>
      <c r="CAZ659" s="205"/>
      <c r="CBA659" s="205"/>
      <c r="CBB659" s="205"/>
      <c r="CBC659" s="205"/>
      <c r="CBD659" s="205"/>
      <c r="CBE659" s="205"/>
      <c r="CBF659" s="205"/>
      <c r="CBG659" s="205"/>
      <c r="CBH659" s="205"/>
      <c r="CBI659" s="205"/>
      <c r="CBJ659" s="205"/>
      <c r="CBK659" s="205"/>
      <c r="CBL659" s="205"/>
      <c r="CBM659" s="205"/>
      <c r="CBN659" s="205"/>
      <c r="CBO659" s="205"/>
      <c r="CBP659" s="205"/>
      <c r="CBQ659" s="205"/>
      <c r="CBR659" s="205"/>
      <c r="CBS659" s="205"/>
      <c r="CBT659" s="205"/>
      <c r="CBU659" s="205"/>
      <c r="CBV659" s="205"/>
      <c r="CBW659" s="205"/>
      <c r="CBX659" s="205"/>
      <c r="CBY659" s="205"/>
      <c r="CBZ659" s="205"/>
      <c r="CCA659" s="205"/>
      <c r="CCB659" s="205"/>
      <c r="CCC659" s="205"/>
      <c r="CCD659" s="205"/>
      <c r="CCE659" s="205"/>
      <c r="CCF659" s="205"/>
      <c r="CCG659" s="205"/>
      <c r="CCH659" s="205"/>
      <c r="CCI659" s="205"/>
      <c r="CCJ659" s="205"/>
      <c r="CCK659" s="205"/>
      <c r="CCL659" s="205"/>
      <c r="CCM659" s="205"/>
      <c r="CCN659" s="205"/>
      <c r="CCO659" s="205"/>
      <c r="CCP659" s="205"/>
      <c r="CCQ659" s="205"/>
      <c r="CCR659" s="205"/>
      <c r="CCS659" s="205"/>
      <c r="CCT659" s="205"/>
      <c r="CCU659" s="205"/>
      <c r="CCV659" s="205"/>
      <c r="CCW659" s="205"/>
      <c r="CCX659" s="205"/>
      <c r="CCY659" s="205"/>
      <c r="CCZ659" s="205"/>
      <c r="CDA659" s="205"/>
      <c r="CDB659" s="205"/>
      <c r="CDC659" s="205"/>
      <c r="CDD659" s="205"/>
      <c r="CDE659" s="205"/>
      <c r="CDF659" s="205"/>
      <c r="CDG659" s="205"/>
      <c r="CDH659" s="205"/>
      <c r="CDI659" s="205"/>
      <c r="CDJ659" s="205"/>
      <c r="CDK659" s="205"/>
      <c r="CDL659" s="205"/>
      <c r="CDM659" s="205"/>
      <c r="CDN659" s="205"/>
      <c r="CDO659" s="205"/>
      <c r="CDP659" s="205"/>
      <c r="CDQ659" s="205"/>
      <c r="CDR659" s="205"/>
      <c r="CDS659" s="205"/>
      <c r="CDT659" s="205"/>
      <c r="CDU659" s="205"/>
      <c r="CDV659" s="205"/>
      <c r="CDW659" s="205"/>
      <c r="CDX659" s="205"/>
      <c r="CDY659" s="205"/>
      <c r="CDZ659" s="205"/>
      <c r="CEA659" s="205"/>
      <c r="CEB659" s="205"/>
      <c r="CEC659" s="205"/>
      <c r="CED659" s="205"/>
      <c r="CEE659" s="205"/>
      <c r="CEF659" s="205"/>
      <c r="CEG659" s="205"/>
      <c r="CEH659" s="205"/>
      <c r="CEI659" s="205"/>
      <c r="CEJ659" s="205"/>
      <c r="CEK659" s="205"/>
      <c r="CEL659" s="205"/>
      <c r="CEM659" s="205"/>
      <c r="CEN659" s="205"/>
      <c r="CEO659" s="205"/>
      <c r="CEP659" s="205"/>
      <c r="CEQ659" s="205"/>
      <c r="CER659" s="205"/>
      <c r="CES659" s="205"/>
      <c r="CET659" s="205"/>
      <c r="CEU659" s="205"/>
      <c r="CEV659" s="205"/>
      <c r="CEW659" s="205"/>
      <c r="CEX659" s="205"/>
      <c r="CEY659" s="205"/>
      <c r="CEZ659" s="205"/>
      <c r="CFA659" s="205"/>
      <c r="CFB659" s="205"/>
      <c r="CFC659" s="205"/>
      <c r="CFD659" s="205"/>
      <c r="CFE659" s="205"/>
      <c r="CFF659" s="205"/>
      <c r="CFG659" s="205"/>
      <c r="CFH659" s="205"/>
      <c r="CFI659" s="205"/>
      <c r="CFJ659" s="205"/>
      <c r="CFK659" s="205"/>
      <c r="CFL659" s="205"/>
      <c r="CFM659" s="205"/>
      <c r="CFN659" s="205"/>
      <c r="CFO659" s="205"/>
      <c r="CFP659" s="205"/>
      <c r="CFQ659" s="205"/>
      <c r="CFR659" s="205"/>
      <c r="CFS659" s="205"/>
      <c r="CFT659" s="205"/>
      <c r="CFU659" s="205"/>
      <c r="CFV659" s="205"/>
      <c r="CFW659" s="205"/>
      <c r="CFX659" s="205"/>
      <c r="CFY659" s="205"/>
      <c r="CFZ659" s="205"/>
      <c r="CGA659" s="205"/>
      <c r="CGB659" s="205"/>
      <c r="CGC659" s="205"/>
      <c r="CGD659" s="205"/>
      <c r="CGE659" s="205"/>
      <c r="CGF659" s="205"/>
      <c r="CGG659" s="205"/>
      <c r="CGH659" s="205"/>
      <c r="CGI659" s="205"/>
      <c r="CGJ659" s="205"/>
      <c r="CGK659" s="205"/>
      <c r="CGL659" s="205"/>
      <c r="CGM659" s="205"/>
      <c r="CGN659" s="205"/>
      <c r="CGO659" s="205"/>
      <c r="CGP659" s="205"/>
      <c r="CGQ659" s="205"/>
      <c r="CGR659" s="205"/>
      <c r="CGS659" s="205"/>
      <c r="CGT659" s="205"/>
      <c r="CGU659" s="205"/>
      <c r="CGV659" s="205"/>
      <c r="CGW659" s="205"/>
      <c r="CGX659" s="205"/>
      <c r="CGY659" s="205"/>
      <c r="CGZ659" s="205"/>
      <c r="CHA659" s="205"/>
      <c r="CHB659" s="205"/>
      <c r="CHC659" s="205"/>
      <c r="CHD659" s="205"/>
      <c r="CHE659" s="205"/>
      <c r="CHF659" s="205"/>
      <c r="CHG659" s="205"/>
      <c r="CHH659" s="205"/>
      <c r="CHI659" s="205"/>
      <c r="CHJ659" s="205"/>
      <c r="CHK659" s="205"/>
      <c r="CHL659" s="205"/>
      <c r="CHM659" s="205"/>
      <c r="CHN659" s="205"/>
      <c r="CHO659" s="205"/>
      <c r="CHP659" s="205"/>
      <c r="CHQ659" s="205"/>
      <c r="CHR659" s="205"/>
      <c r="CHS659" s="205"/>
      <c r="CHT659" s="205"/>
      <c r="CHU659" s="205"/>
      <c r="CHV659" s="205"/>
      <c r="CHW659" s="205"/>
      <c r="CHX659" s="205"/>
      <c r="CHY659" s="205"/>
      <c r="CHZ659" s="205"/>
      <c r="CIA659" s="205"/>
      <c r="CIB659" s="205"/>
      <c r="CIC659" s="205"/>
      <c r="CID659" s="205"/>
      <c r="CIE659" s="205"/>
      <c r="CIF659" s="205"/>
      <c r="CIG659" s="205"/>
      <c r="CIH659" s="205"/>
      <c r="CII659" s="205"/>
      <c r="CIJ659" s="205"/>
      <c r="CIK659" s="205"/>
      <c r="CIL659" s="205"/>
      <c r="CIM659" s="205"/>
      <c r="CIN659" s="205"/>
      <c r="CIO659" s="205"/>
      <c r="CIP659" s="205"/>
      <c r="CIQ659" s="205"/>
      <c r="CIR659" s="205"/>
      <c r="CIS659" s="205"/>
      <c r="CIT659" s="205"/>
      <c r="CIU659" s="205"/>
      <c r="CIV659" s="205"/>
      <c r="CIW659" s="205"/>
      <c r="CIX659" s="205"/>
      <c r="CIY659" s="205"/>
      <c r="CIZ659" s="205"/>
      <c r="CJA659" s="205"/>
      <c r="CJB659" s="205"/>
      <c r="CJC659" s="205"/>
      <c r="CJD659" s="205"/>
      <c r="CJE659" s="205"/>
      <c r="CJF659" s="205"/>
      <c r="CJG659" s="205"/>
      <c r="CJH659" s="205"/>
      <c r="CJI659" s="205"/>
      <c r="CJJ659" s="205"/>
      <c r="CJK659" s="205"/>
      <c r="CJL659" s="205"/>
      <c r="CJM659" s="205"/>
      <c r="CJN659" s="205"/>
      <c r="CJO659" s="205"/>
      <c r="CJP659" s="205"/>
      <c r="CJQ659" s="205"/>
      <c r="CJR659" s="205"/>
      <c r="CJS659" s="205"/>
      <c r="CJT659" s="205"/>
      <c r="CJU659" s="205"/>
      <c r="CJV659" s="205"/>
      <c r="CJW659" s="205"/>
      <c r="CJX659" s="205"/>
      <c r="CJY659" s="205"/>
      <c r="CJZ659" s="205"/>
      <c r="CKA659" s="205"/>
      <c r="CKB659" s="205"/>
      <c r="CKC659" s="205"/>
      <c r="CKD659" s="205"/>
      <c r="CKE659" s="205"/>
      <c r="CKF659" s="205"/>
      <c r="CKG659" s="205"/>
      <c r="CKH659" s="205"/>
      <c r="CKI659" s="205"/>
      <c r="CKJ659" s="205"/>
      <c r="CKK659" s="205"/>
      <c r="CKL659" s="205"/>
      <c r="CKM659" s="205"/>
      <c r="CKN659" s="205"/>
      <c r="CKO659" s="205"/>
      <c r="CKP659" s="205"/>
      <c r="CKQ659" s="205"/>
      <c r="CKR659" s="205"/>
      <c r="CKS659" s="205"/>
      <c r="CKT659" s="205"/>
      <c r="CKU659" s="205"/>
      <c r="CKV659" s="205"/>
      <c r="CKW659" s="205"/>
      <c r="CKX659" s="205"/>
      <c r="CKY659" s="205"/>
      <c r="CKZ659" s="205"/>
      <c r="CLA659" s="205"/>
      <c r="CLB659" s="205"/>
      <c r="CLC659" s="205"/>
      <c r="CLD659" s="205"/>
      <c r="CLE659" s="205"/>
      <c r="CLF659" s="205"/>
      <c r="CLG659" s="205"/>
      <c r="CLH659" s="205"/>
      <c r="CLI659" s="205"/>
      <c r="CLJ659" s="205"/>
      <c r="CLK659" s="205"/>
      <c r="CLL659" s="205"/>
      <c r="CLM659" s="205"/>
      <c r="CLN659" s="205"/>
      <c r="CLO659" s="205"/>
      <c r="CLP659" s="205"/>
      <c r="CLQ659" s="205"/>
      <c r="CLR659" s="205"/>
      <c r="CLS659" s="205"/>
      <c r="CLT659" s="205"/>
      <c r="CLU659" s="205"/>
      <c r="CLV659" s="205"/>
      <c r="CLW659" s="205"/>
      <c r="CLX659" s="205"/>
      <c r="CLY659" s="205"/>
      <c r="CLZ659" s="205"/>
      <c r="CMA659" s="205"/>
      <c r="CMB659" s="205"/>
      <c r="CMC659" s="205"/>
      <c r="CMD659" s="205"/>
      <c r="CME659" s="205"/>
      <c r="CMF659" s="205"/>
      <c r="CMG659" s="205"/>
      <c r="CMH659" s="205"/>
      <c r="CMI659" s="205"/>
      <c r="CMJ659" s="205"/>
      <c r="CMK659" s="205"/>
      <c r="CML659" s="205"/>
      <c r="CMM659" s="205"/>
      <c r="CMN659" s="205"/>
      <c r="CMO659" s="205"/>
      <c r="CMP659" s="205"/>
      <c r="CMQ659" s="205"/>
      <c r="CMR659" s="205"/>
      <c r="CMS659" s="205"/>
      <c r="CMT659" s="205"/>
      <c r="CMU659" s="205"/>
      <c r="CMV659" s="205"/>
      <c r="CMW659" s="205"/>
      <c r="CMX659" s="205"/>
      <c r="CMY659" s="205"/>
      <c r="CMZ659" s="205"/>
      <c r="CNA659" s="205"/>
      <c r="CNB659" s="205"/>
      <c r="CNC659" s="205"/>
      <c r="CND659" s="205"/>
      <c r="CNE659" s="205"/>
      <c r="CNF659" s="205"/>
      <c r="CNG659" s="205"/>
      <c r="CNH659" s="205"/>
      <c r="CNI659" s="205"/>
      <c r="CNJ659" s="205"/>
      <c r="CNK659" s="205"/>
      <c r="CNL659" s="205"/>
      <c r="CNM659" s="205"/>
      <c r="CNN659" s="205"/>
      <c r="CNO659" s="205"/>
      <c r="CNP659" s="205"/>
      <c r="CNQ659" s="205"/>
      <c r="CNR659" s="205"/>
      <c r="CNS659" s="205"/>
      <c r="CNT659" s="205"/>
      <c r="CNU659" s="205"/>
      <c r="CNV659" s="205"/>
      <c r="CNW659" s="205"/>
      <c r="CNX659" s="205"/>
      <c r="CNY659" s="205"/>
      <c r="CNZ659" s="205"/>
      <c r="COA659" s="205"/>
      <c r="COB659" s="205"/>
      <c r="COC659" s="205"/>
      <c r="COD659" s="205"/>
      <c r="COE659" s="205"/>
      <c r="COF659" s="205"/>
      <c r="COG659" s="205"/>
      <c r="COH659" s="205"/>
      <c r="COI659" s="205"/>
      <c r="COJ659" s="205"/>
      <c r="COK659" s="205"/>
      <c r="COL659" s="205"/>
      <c r="COM659" s="205"/>
      <c r="CON659" s="205"/>
      <c r="COO659" s="205"/>
      <c r="COP659" s="205"/>
      <c r="COQ659" s="205"/>
      <c r="COR659" s="205"/>
      <c r="COS659" s="205"/>
      <c r="COT659" s="205"/>
      <c r="COU659" s="205"/>
      <c r="COV659" s="205"/>
      <c r="COW659" s="205"/>
      <c r="COX659" s="205"/>
      <c r="COY659" s="205"/>
      <c r="COZ659" s="205"/>
      <c r="CPA659" s="205"/>
      <c r="CPB659" s="205"/>
      <c r="CPC659" s="205"/>
      <c r="CPD659" s="205"/>
      <c r="CPE659" s="205"/>
      <c r="CPF659" s="205"/>
      <c r="CPG659" s="205"/>
      <c r="CPH659" s="205"/>
      <c r="CPI659" s="205"/>
      <c r="CPJ659" s="205"/>
      <c r="CPK659" s="205"/>
      <c r="CPL659" s="205"/>
      <c r="CPM659" s="205"/>
      <c r="CPN659" s="205"/>
      <c r="CPO659" s="205"/>
      <c r="CPP659" s="205"/>
      <c r="CPQ659" s="205"/>
      <c r="CPR659" s="205"/>
      <c r="CPS659" s="205"/>
      <c r="CPT659" s="205"/>
      <c r="CPU659" s="205"/>
      <c r="CPV659" s="205"/>
      <c r="CPW659" s="205"/>
      <c r="CPX659" s="205"/>
      <c r="CPY659" s="205"/>
      <c r="CPZ659" s="205"/>
      <c r="CQA659" s="205"/>
      <c r="CQB659" s="205"/>
      <c r="CQC659" s="205"/>
      <c r="CQD659" s="205"/>
      <c r="CQE659" s="205"/>
      <c r="CQF659" s="205"/>
      <c r="CQG659" s="205"/>
      <c r="CQH659" s="205"/>
      <c r="CQI659" s="205"/>
      <c r="CQJ659" s="205"/>
      <c r="CQK659" s="205"/>
      <c r="CQL659" s="205"/>
      <c r="CQM659" s="205"/>
      <c r="CQN659" s="205"/>
      <c r="CQO659" s="205"/>
      <c r="CQP659" s="205"/>
      <c r="CQQ659" s="205"/>
      <c r="CQR659" s="205"/>
      <c r="CQS659" s="205"/>
      <c r="CQT659" s="205"/>
      <c r="CQU659" s="205"/>
      <c r="CQV659" s="205"/>
      <c r="CQW659" s="205"/>
      <c r="CQX659" s="205"/>
      <c r="CQY659" s="205"/>
      <c r="CQZ659" s="205"/>
      <c r="CRA659" s="205"/>
      <c r="CRB659" s="205"/>
      <c r="CRC659" s="205"/>
      <c r="CRD659" s="205"/>
      <c r="CRE659" s="205"/>
      <c r="CRF659" s="205"/>
      <c r="CRG659" s="205"/>
      <c r="CRH659" s="205"/>
      <c r="CRI659" s="205"/>
      <c r="CRJ659" s="205"/>
      <c r="CRK659" s="205"/>
      <c r="CRL659" s="205"/>
      <c r="CRM659" s="205"/>
      <c r="CRN659" s="205"/>
      <c r="CRO659" s="205"/>
      <c r="CRP659" s="205"/>
      <c r="CRQ659" s="205"/>
      <c r="CRR659" s="205"/>
      <c r="CRS659" s="205"/>
      <c r="CRT659" s="205"/>
      <c r="CRU659" s="205"/>
      <c r="CRV659" s="205"/>
      <c r="CRW659" s="205"/>
      <c r="CRX659" s="205"/>
      <c r="CRY659" s="205"/>
      <c r="CRZ659" s="205"/>
      <c r="CSA659" s="205"/>
      <c r="CSB659" s="205"/>
      <c r="CSC659" s="205"/>
      <c r="CSD659" s="205"/>
      <c r="CSE659" s="205"/>
      <c r="CSF659" s="205"/>
      <c r="CSG659" s="205"/>
      <c r="CSH659" s="205"/>
      <c r="CSI659" s="205"/>
      <c r="CSJ659" s="205"/>
      <c r="CSK659" s="205"/>
      <c r="CSL659" s="205"/>
      <c r="CSM659" s="205"/>
      <c r="CSN659" s="205"/>
      <c r="CSO659" s="205"/>
      <c r="CSP659" s="205"/>
      <c r="CSQ659" s="205"/>
      <c r="CSR659" s="205"/>
      <c r="CSS659" s="205"/>
      <c r="CST659" s="205"/>
      <c r="CSU659" s="205"/>
      <c r="CSV659" s="205"/>
      <c r="CSW659" s="205"/>
      <c r="CSX659" s="205"/>
      <c r="CSY659" s="205"/>
      <c r="CSZ659" s="205"/>
      <c r="CTA659" s="205"/>
      <c r="CTB659" s="205"/>
      <c r="CTC659" s="205"/>
      <c r="CTD659" s="205"/>
      <c r="CTE659" s="205"/>
      <c r="CTF659" s="205"/>
      <c r="CTG659" s="205"/>
      <c r="CTH659" s="205"/>
      <c r="CTI659" s="205"/>
      <c r="CTJ659" s="205"/>
      <c r="CTK659" s="205"/>
      <c r="CTL659" s="205"/>
      <c r="CTM659" s="205"/>
      <c r="CTN659" s="205"/>
      <c r="CTO659" s="205"/>
      <c r="CTP659" s="205"/>
      <c r="CTQ659" s="205"/>
      <c r="CTR659" s="205"/>
      <c r="CTS659" s="205"/>
      <c r="CTT659" s="205"/>
      <c r="CTU659" s="205"/>
      <c r="CTV659" s="205"/>
      <c r="CTW659" s="205"/>
      <c r="CTX659" s="205"/>
      <c r="CTY659" s="205"/>
      <c r="CTZ659" s="205"/>
      <c r="CUA659" s="205"/>
      <c r="CUB659" s="205"/>
      <c r="CUC659" s="205"/>
      <c r="CUD659" s="205"/>
      <c r="CUE659" s="205"/>
      <c r="CUF659" s="205"/>
      <c r="CUG659" s="205"/>
      <c r="CUH659" s="205"/>
      <c r="CUI659" s="205"/>
      <c r="CUJ659" s="205"/>
      <c r="CUK659" s="205"/>
      <c r="CUL659" s="205"/>
      <c r="CUM659" s="205"/>
      <c r="CUN659" s="205"/>
      <c r="CUO659" s="205"/>
      <c r="CUP659" s="205"/>
      <c r="CUQ659" s="205"/>
      <c r="CUR659" s="205"/>
      <c r="CUS659" s="205"/>
      <c r="CUT659" s="205"/>
      <c r="CUU659" s="205"/>
      <c r="CUV659" s="205"/>
      <c r="CUW659" s="205"/>
      <c r="CUX659" s="205"/>
      <c r="CUY659" s="205"/>
      <c r="CUZ659" s="205"/>
      <c r="CVA659" s="205"/>
      <c r="CVB659" s="205"/>
      <c r="CVC659" s="205"/>
      <c r="CVD659" s="205"/>
      <c r="CVE659" s="205"/>
      <c r="CVF659" s="205"/>
      <c r="CVG659" s="205"/>
      <c r="CVH659" s="205"/>
      <c r="CVI659" s="205"/>
      <c r="CVJ659" s="205"/>
      <c r="CVK659" s="205"/>
      <c r="CVL659" s="205"/>
      <c r="CVM659" s="205"/>
      <c r="CVN659" s="205"/>
      <c r="CVO659" s="205"/>
      <c r="CVP659" s="205"/>
      <c r="CVQ659" s="205"/>
      <c r="CVR659" s="205"/>
      <c r="CVS659" s="205"/>
      <c r="CVT659" s="205"/>
      <c r="CVU659" s="205"/>
      <c r="CVV659" s="205"/>
      <c r="CVW659" s="205"/>
      <c r="CVX659" s="205"/>
      <c r="CVY659" s="205"/>
      <c r="CVZ659" s="205"/>
      <c r="CWA659" s="205"/>
      <c r="CWB659" s="205"/>
      <c r="CWC659" s="205"/>
      <c r="CWD659" s="205"/>
      <c r="CWE659" s="205"/>
      <c r="CWF659" s="205"/>
      <c r="CWG659" s="205"/>
      <c r="CWH659" s="205"/>
      <c r="CWI659" s="205"/>
      <c r="CWJ659" s="205"/>
      <c r="CWK659" s="205"/>
      <c r="CWL659" s="205"/>
      <c r="CWM659" s="205"/>
      <c r="CWN659" s="205"/>
      <c r="CWO659" s="205"/>
      <c r="CWP659" s="205"/>
      <c r="CWQ659" s="205"/>
      <c r="CWR659" s="205"/>
      <c r="CWS659" s="205"/>
      <c r="CWT659" s="205"/>
      <c r="CWU659" s="205"/>
      <c r="CWV659" s="205"/>
      <c r="CWW659" s="205"/>
      <c r="CWX659" s="205"/>
      <c r="CWY659" s="205"/>
      <c r="CWZ659" s="205"/>
      <c r="CXA659" s="205"/>
      <c r="CXB659" s="205"/>
      <c r="CXC659" s="205"/>
      <c r="CXD659" s="205"/>
      <c r="CXE659" s="205"/>
      <c r="CXF659" s="205"/>
      <c r="CXG659" s="205"/>
      <c r="CXH659" s="205"/>
      <c r="CXI659" s="205"/>
      <c r="CXJ659" s="205"/>
      <c r="CXK659" s="205"/>
      <c r="CXL659" s="205"/>
      <c r="CXM659" s="205"/>
      <c r="CXN659" s="205"/>
      <c r="CXO659" s="205"/>
      <c r="CXP659" s="205"/>
      <c r="CXQ659" s="205"/>
      <c r="CXR659" s="205"/>
      <c r="CXS659" s="205"/>
      <c r="CXT659" s="205"/>
      <c r="CXU659" s="205"/>
      <c r="CXV659" s="205"/>
      <c r="CXW659" s="205"/>
      <c r="CXX659" s="205"/>
      <c r="CXY659" s="205"/>
      <c r="CXZ659" s="205"/>
      <c r="CYA659" s="205"/>
      <c r="CYB659" s="205"/>
      <c r="CYC659" s="205"/>
      <c r="CYD659" s="205"/>
      <c r="CYE659" s="205"/>
      <c r="CYF659" s="205"/>
      <c r="CYG659" s="205"/>
      <c r="CYH659" s="205"/>
      <c r="CYI659" s="205"/>
      <c r="CYJ659" s="205"/>
      <c r="CYK659" s="205"/>
      <c r="CYL659" s="205"/>
      <c r="CYM659" s="205"/>
      <c r="CYN659" s="205"/>
      <c r="CYO659" s="205"/>
      <c r="CYP659" s="205"/>
      <c r="CYQ659" s="205"/>
      <c r="CYR659" s="205"/>
      <c r="CYS659" s="205"/>
      <c r="CYT659" s="205"/>
      <c r="CYU659" s="205"/>
      <c r="CYV659" s="205"/>
      <c r="CYW659" s="205"/>
      <c r="CYX659" s="205"/>
      <c r="CYY659" s="205"/>
      <c r="CYZ659" s="205"/>
      <c r="CZA659" s="205"/>
      <c r="CZB659" s="205"/>
      <c r="CZC659" s="205"/>
      <c r="CZD659" s="205"/>
      <c r="CZE659" s="205"/>
      <c r="CZF659" s="205"/>
      <c r="CZG659" s="205"/>
      <c r="CZH659" s="205"/>
      <c r="CZI659" s="205"/>
      <c r="CZJ659" s="205"/>
      <c r="CZK659" s="205"/>
      <c r="CZL659" s="205"/>
      <c r="CZM659" s="205"/>
      <c r="CZN659" s="205"/>
      <c r="CZO659" s="205"/>
      <c r="CZP659" s="205"/>
      <c r="CZQ659" s="205"/>
      <c r="CZR659" s="205"/>
      <c r="CZS659" s="205"/>
      <c r="CZT659" s="205"/>
      <c r="CZU659" s="205"/>
      <c r="CZV659" s="205"/>
      <c r="CZW659" s="205"/>
      <c r="CZX659" s="205"/>
      <c r="CZY659" s="205"/>
      <c r="CZZ659" s="205"/>
      <c r="DAA659" s="205"/>
      <c r="DAB659" s="205"/>
      <c r="DAC659" s="205"/>
      <c r="DAD659" s="205"/>
      <c r="DAE659" s="205"/>
      <c r="DAF659" s="205"/>
      <c r="DAG659" s="205"/>
      <c r="DAH659" s="205"/>
      <c r="DAI659" s="205"/>
      <c r="DAJ659" s="205"/>
      <c r="DAK659" s="205"/>
      <c r="DAL659" s="205"/>
      <c r="DAM659" s="205"/>
      <c r="DAN659" s="205"/>
      <c r="DAO659" s="205"/>
      <c r="DAP659" s="205"/>
      <c r="DAQ659" s="205"/>
      <c r="DAR659" s="205"/>
      <c r="DAS659" s="205"/>
      <c r="DAT659" s="205"/>
      <c r="DAU659" s="205"/>
      <c r="DAV659" s="205"/>
      <c r="DAW659" s="205"/>
      <c r="DAX659" s="205"/>
      <c r="DAY659" s="205"/>
      <c r="DAZ659" s="205"/>
      <c r="DBA659" s="205"/>
      <c r="DBB659" s="205"/>
      <c r="DBC659" s="205"/>
      <c r="DBD659" s="205"/>
      <c r="DBE659" s="205"/>
      <c r="DBF659" s="205"/>
      <c r="DBG659" s="205"/>
      <c r="DBH659" s="205"/>
      <c r="DBI659" s="205"/>
      <c r="DBJ659" s="205"/>
      <c r="DBK659" s="205"/>
      <c r="DBL659" s="205"/>
      <c r="DBM659" s="205"/>
      <c r="DBN659" s="205"/>
      <c r="DBO659" s="205"/>
      <c r="DBP659" s="205"/>
      <c r="DBQ659" s="205"/>
      <c r="DBR659" s="205"/>
      <c r="DBS659" s="205"/>
      <c r="DBT659" s="205"/>
      <c r="DBU659" s="205"/>
      <c r="DBV659" s="205"/>
      <c r="DBW659" s="205"/>
      <c r="DBX659" s="205"/>
      <c r="DBY659" s="205"/>
      <c r="DBZ659" s="205"/>
      <c r="DCA659" s="205"/>
      <c r="DCB659" s="205"/>
      <c r="DCC659" s="205"/>
      <c r="DCD659" s="205"/>
      <c r="DCE659" s="205"/>
      <c r="DCF659" s="205"/>
      <c r="DCG659" s="205"/>
      <c r="DCH659" s="205"/>
      <c r="DCI659" s="205"/>
      <c r="DCJ659" s="205"/>
      <c r="DCK659" s="205"/>
      <c r="DCL659" s="205"/>
      <c r="DCM659" s="205"/>
      <c r="DCN659" s="205"/>
      <c r="DCO659" s="205"/>
      <c r="DCP659" s="205"/>
      <c r="DCQ659" s="205"/>
      <c r="DCR659" s="205"/>
      <c r="DCS659" s="205"/>
      <c r="DCT659" s="205"/>
      <c r="DCU659" s="205"/>
      <c r="DCV659" s="205"/>
      <c r="DCW659" s="205"/>
      <c r="DCX659" s="205"/>
      <c r="DCY659" s="205"/>
      <c r="DCZ659" s="205"/>
      <c r="DDA659" s="205"/>
      <c r="DDB659" s="205"/>
      <c r="DDC659" s="205"/>
      <c r="DDD659" s="205"/>
      <c r="DDE659" s="205"/>
      <c r="DDF659" s="205"/>
      <c r="DDG659" s="205"/>
      <c r="DDH659" s="205"/>
      <c r="DDI659" s="205"/>
      <c r="DDJ659" s="205"/>
      <c r="DDK659" s="205"/>
      <c r="DDL659" s="205"/>
      <c r="DDM659" s="205"/>
      <c r="DDN659" s="205"/>
      <c r="DDO659" s="205"/>
      <c r="DDP659" s="205"/>
      <c r="DDQ659" s="205"/>
      <c r="DDR659" s="205"/>
      <c r="DDS659" s="205"/>
      <c r="DDT659" s="205"/>
      <c r="DDU659" s="205"/>
      <c r="DDV659" s="205"/>
      <c r="DDW659" s="205"/>
      <c r="DDX659" s="205"/>
      <c r="DDY659" s="205"/>
      <c r="DDZ659" s="205"/>
      <c r="DEA659" s="205"/>
      <c r="DEB659" s="205"/>
      <c r="DEC659" s="205"/>
      <c r="DED659" s="205"/>
      <c r="DEE659" s="205"/>
      <c r="DEF659" s="205"/>
      <c r="DEG659" s="205"/>
      <c r="DEH659" s="205"/>
      <c r="DEI659" s="205"/>
      <c r="DEJ659" s="205"/>
      <c r="DEK659" s="205"/>
      <c r="DEL659" s="205"/>
      <c r="DEM659" s="205"/>
      <c r="DEN659" s="205"/>
      <c r="DEO659" s="205"/>
      <c r="DEP659" s="205"/>
      <c r="DEQ659" s="205"/>
      <c r="DER659" s="205"/>
      <c r="DES659" s="205"/>
      <c r="DET659" s="205"/>
      <c r="DEU659" s="205"/>
      <c r="DEV659" s="205"/>
      <c r="DEW659" s="205"/>
      <c r="DEX659" s="205"/>
      <c r="DEY659" s="205"/>
      <c r="DEZ659" s="205"/>
      <c r="DFA659" s="205"/>
      <c r="DFB659" s="205"/>
      <c r="DFC659" s="205"/>
      <c r="DFD659" s="205"/>
      <c r="DFE659" s="205"/>
      <c r="DFF659" s="205"/>
      <c r="DFG659" s="205"/>
      <c r="DFH659" s="205"/>
      <c r="DFI659" s="205"/>
      <c r="DFJ659" s="205"/>
      <c r="DFK659" s="205"/>
      <c r="DFL659" s="205"/>
      <c r="DFM659" s="205"/>
      <c r="DFN659" s="205"/>
      <c r="DFO659" s="205"/>
      <c r="DFP659" s="205"/>
      <c r="DFQ659" s="205"/>
      <c r="DFR659" s="205"/>
      <c r="DFS659" s="205"/>
      <c r="DFT659" s="205"/>
      <c r="DFU659" s="205"/>
      <c r="DFV659" s="205"/>
      <c r="DFW659" s="205"/>
      <c r="DFX659" s="205"/>
      <c r="DFY659" s="205"/>
      <c r="DFZ659" s="205"/>
      <c r="DGA659" s="205"/>
      <c r="DGB659" s="205"/>
      <c r="DGC659" s="205"/>
      <c r="DGD659" s="205"/>
      <c r="DGE659" s="205"/>
      <c r="DGF659" s="205"/>
      <c r="DGG659" s="205"/>
      <c r="DGH659" s="205"/>
      <c r="DGI659" s="205"/>
      <c r="DGJ659" s="205"/>
      <c r="DGK659" s="205"/>
      <c r="DGL659" s="205"/>
      <c r="DGM659" s="205"/>
      <c r="DGN659" s="205"/>
      <c r="DGO659" s="205"/>
      <c r="DGP659" s="205"/>
      <c r="DGQ659" s="205"/>
      <c r="DGR659" s="205"/>
      <c r="DGS659" s="205"/>
      <c r="DGT659" s="205"/>
      <c r="DGU659" s="205"/>
      <c r="DGV659" s="205"/>
      <c r="DGW659" s="205"/>
      <c r="DGX659" s="205"/>
      <c r="DGY659" s="205"/>
      <c r="DGZ659" s="205"/>
      <c r="DHA659" s="205"/>
      <c r="DHB659" s="205"/>
      <c r="DHC659" s="205"/>
      <c r="DHD659" s="205"/>
      <c r="DHE659" s="205"/>
      <c r="DHF659" s="205"/>
      <c r="DHG659" s="205"/>
      <c r="DHH659" s="205"/>
      <c r="DHI659" s="205"/>
      <c r="DHJ659" s="205"/>
      <c r="DHK659" s="205"/>
      <c r="DHL659" s="205"/>
      <c r="DHM659" s="205"/>
      <c r="DHN659" s="205"/>
      <c r="DHO659" s="205"/>
      <c r="DHP659" s="205"/>
      <c r="DHQ659" s="205"/>
      <c r="DHR659" s="205"/>
      <c r="DHS659" s="205"/>
      <c r="DHT659" s="205"/>
      <c r="DHU659" s="205"/>
      <c r="DHV659" s="205"/>
      <c r="DHW659" s="205"/>
      <c r="DHX659" s="205"/>
      <c r="DHY659" s="205"/>
      <c r="DHZ659" s="205"/>
      <c r="DIA659" s="205"/>
      <c r="DIB659" s="205"/>
      <c r="DIC659" s="205"/>
      <c r="DID659" s="205"/>
      <c r="DIE659" s="205"/>
      <c r="DIF659" s="205"/>
      <c r="DIG659" s="205"/>
      <c r="DIH659" s="205"/>
      <c r="DII659" s="205"/>
      <c r="DIJ659" s="205"/>
      <c r="DIK659" s="205"/>
      <c r="DIL659" s="205"/>
      <c r="DIM659" s="205"/>
      <c r="DIN659" s="205"/>
      <c r="DIO659" s="205"/>
      <c r="DIP659" s="205"/>
      <c r="DIQ659" s="205"/>
      <c r="DIR659" s="205"/>
      <c r="DIS659" s="205"/>
      <c r="DIT659" s="205"/>
      <c r="DIU659" s="205"/>
      <c r="DIV659" s="205"/>
      <c r="DIW659" s="205"/>
      <c r="DIX659" s="205"/>
      <c r="DIY659" s="205"/>
      <c r="DIZ659" s="205"/>
      <c r="DJA659" s="205"/>
      <c r="DJB659" s="205"/>
      <c r="DJC659" s="205"/>
      <c r="DJD659" s="205"/>
      <c r="DJE659" s="205"/>
      <c r="DJF659" s="205"/>
      <c r="DJG659" s="205"/>
      <c r="DJH659" s="205"/>
      <c r="DJI659" s="205"/>
      <c r="DJJ659" s="205"/>
      <c r="DJK659" s="205"/>
      <c r="DJL659" s="205"/>
      <c r="DJM659" s="205"/>
      <c r="DJN659" s="205"/>
      <c r="DJO659" s="205"/>
      <c r="DJP659" s="205"/>
      <c r="DJQ659" s="205"/>
      <c r="DJR659" s="205"/>
      <c r="DJS659" s="205"/>
      <c r="DJT659" s="205"/>
      <c r="DJU659" s="205"/>
      <c r="DJV659" s="205"/>
      <c r="DJW659" s="205"/>
      <c r="DJX659" s="205"/>
      <c r="DJY659" s="205"/>
      <c r="DJZ659" s="205"/>
      <c r="DKA659" s="205"/>
      <c r="DKB659" s="205"/>
      <c r="DKC659" s="205"/>
      <c r="DKD659" s="205"/>
      <c r="DKE659" s="205"/>
      <c r="DKF659" s="205"/>
      <c r="DKG659" s="205"/>
      <c r="DKH659" s="205"/>
      <c r="DKI659" s="205"/>
      <c r="DKJ659" s="205"/>
      <c r="DKK659" s="205"/>
      <c r="DKL659" s="205"/>
      <c r="DKM659" s="205"/>
      <c r="DKN659" s="205"/>
      <c r="DKO659" s="205"/>
      <c r="DKP659" s="205"/>
      <c r="DKQ659" s="205"/>
      <c r="DKR659" s="205"/>
      <c r="DKS659" s="205"/>
      <c r="DKT659" s="205"/>
      <c r="DKU659" s="205"/>
      <c r="DKV659" s="205"/>
      <c r="DKW659" s="205"/>
      <c r="DKX659" s="205"/>
      <c r="DKY659" s="205"/>
      <c r="DKZ659" s="205"/>
      <c r="DLA659" s="205"/>
      <c r="DLB659" s="205"/>
      <c r="DLC659" s="205"/>
      <c r="DLD659" s="205"/>
      <c r="DLE659" s="205"/>
      <c r="DLF659" s="205"/>
      <c r="DLG659" s="205"/>
      <c r="DLH659" s="205"/>
      <c r="DLI659" s="205"/>
      <c r="DLJ659" s="205"/>
      <c r="DLK659" s="205"/>
      <c r="DLL659" s="205"/>
      <c r="DLM659" s="205"/>
      <c r="DLN659" s="205"/>
      <c r="DLO659" s="205"/>
      <c r="DLP659" s="205"/>
      <c r="DLQ659" s="205"/>
      <c r="DLR659" s="205"/>
      <c r="DLS659" s="205"/>
      <c r="DLT659" s="205"/>
      <c r="DLU659" s="205"/>
      <c r="DLV659" s="205"/>
      <c r="DLW659" s="205"/>
      <c r="DLX659" s="205"/>
      <c r="DLY659" s="205"/>
      <c r="DLZ659" s="205"/>
      <c r="DMA659" s="205"/>
      <c r="DMB659" s="205"/>
      <c r="DMC659" s="205"/>
      <c r="DMD659" s="205"/>
      <c r="DME659" s="205"/>
      <c r="DMF659" s="205"/>
      <c r="DMG659" s="205"/>
      <c r="DMH659" s="205"/>
      <c r="DMI659" s="205"/>
      <c r="DMJ659" s="205"/>
      <c r="DMK659" s="205"/>
      <c r="DML659" s="205"/>
      <c r="DMM659" s="205"/>
      <c r="DMN659" s="205"/>
      <c r="DMO659" s="205"/>
      <c r="DMP659" s="205"/>
      <c r="DMQ659" s="205"/>
      <c r="DMR659" s="205"/>
      <c r="DMS659" s="205"/>
      <c r="DMT659" s="205"/>
      <c r="DMU659" s="205"/>
      <c r="DMV659" s="205"/>
      <c r="DMW659" s="205"/>
      <c r="DMX659" s="205"/>
      <c r="DMY659" s="205"/>
      <c r="DMZ659" s="205"/>
      <c r="DNA659" s="205"/>
      <c r="DNB659" s="205"/>
      <c r="DNC659" s="205"/>
      <c r="DND659" s="205"/>
      <c r="DNE659" s="205"/>
      <c r="DNF659" s="205"/>
      <c r="DNG659" s="205"/>
      <c r="DNH659" s="205"/>
      <c r="DNI659" s="205"/>
      <c r="DNJ659" s="205"/>
      <c r="DNK659" s="205"/>
      <c r="DNL659" s="205"/>
      <c r="DNM659" s="205"/>
      <c r="DNN659" s="205"/>
      <c r="DNO659" s="205"/>
      <c r="DNP659" s="205"/>
      <c r="DNQ659" s="205"/>
      <c r="DNR659" s="205"/>
      <c r="DNS659" s="205"/>
      <c r="DNT659" s="205"/>
      <c r="DNU659" s="205"/>
      <c r="DNV659" s="205"/>
      <c r="DNW659" s="205"/>
      <c r="DNX659" s="205"/>
      <c r="DNY659" s="205"/>
      <c r="DNZ659" s="205"/>
      <c r="DOA659" s="205"/>
      <c r="DOB659" s="205"/>
      <c r="DOC659" s="205"/>
      <c r="DOD659" s="205"/>
      <c r="DOE659" s="205"/>
      <c r="DOF659" s="205"/>
      <c r="DOG659" s="205"/>
      <c r="DOH659" s="205"/>
      <c r="DOI659" s="205"/>
      <c r="DOJ659" s="205"/>
      <c r="DOK659" s="205"/>
      <c r="DOL659" s="205"/>
      <c r="DOM659" s="205"/>
      <c r="DON659" s="205"/>
      <c r="DOO659" s="205"/>
      <c r="DOP659" s="205"/>
      <c r="DOQ659" s="205"/>
      <c r="DOR659" s="205"/>
      <c r="DOS659" s="205"/>
      <c r="DOT659" s="205"/>
      <c r="DOU659" s="205"/>
      <c r="DOV659" s="205"/>
      <c r="DOW659" s="205"/>
      <c r="DOX659" s="205"/>
      <c r="DOY659" s="205"/>
      <c r="DOZ659" s="205"/>
      <c r="DPA659" s="205"/>
      <c r="DPB659" s="205"/>
      <c r="DPC659" s="205"/>
      <c r="DPD659" s="205"/>
      <c r="DPE659" s="205"/>
      <c r="DPF659" s="205"/>
      <c r="DPG659" s="205"/>
      <c r="DPH659" s="205"/>
      <c r="DPI659" s="205"/>
      <c r="DPJ659" s="205"/>
      <c r="DPK659" s="205"/>
      <c r="DPL659" s="205"/>
      <c r="DPM659" s="205"/>
      <c r="DPN659" s="205"/>
      <c r="DPO659" s="205"/>
      <c r="DPP659" s="205"/>
      <c r="DPQ659" s="205"/>
      <c r="DPR659" s="205"/>
      <c r="DPS659" s="205"/>
      <c r="DPT659" s="205"/>
      <c r="DPU659" s="205"/>
      <c r="DPV659" s="205"/>
      <c r="DPW659" s="205"/>
      <c r="DPX659" s="205"/>
      <c r="DPY659" s="205"/>
      <c r="DPZ659" s="205"/>
      <c r="DQA659" s="205"/>
      <c r="DQB659" s="205"/>
      <c r="DQC659" s="205"/>
      <c r="DQD659" s="205"/>
      <c r="DQE659" s="205"/>
      <c r="DQF659" s="205"/>
      <c r="DQG659" s="205"/>
      <c r="DQH659" s="205"/>
      <c r="DQI659" s="205"/>
      <c r="DQJ659" s="205"/>
      <c r="DQK659" s="205"/>
      <c r="DQL659" s="205"/>
      <c r="DQM659" s="205"/>
      <c r="DQN659" s="205"/>
      <c r="DQO659" s="205"/>
      <c r="DQP659" s="205"/>
      <c r="DQQ659" s="205"/>
      <c r="DQR659" s="205"/>
      <c r="DQS659" s="205"/>
      <c r="DQT659" s="205"/>
      <c r="DQU659" s="205"/>
      <c r="DQV659" s="205"/>
      <c r="DQW659" s="205"/>
      <c r="DQX659" s="205"/>
      <c r="DQY659" s="205"/>
      <c r="DQZ659" s="205"/>
      <c r="DRA659" s="205"/>
      <c r="DRB659" s="205"/>
      <c r="DRC659" s="205"/>
      <c r="DRD659" s="205"/>
      <c r="DRE659" s="205"/>
      <c r="DRF659" s="205"/>
      <c r="DRG659" s="205"/>
      <c r="DRH659" s="205"/>
      <c r="DRI659" s="205"/>
      <c r="DRJ659" s="205"/>
      <c r="DRK659" s="205"/>
      <c r="DRL659" s="205"/>
      <c r="DRM659" s="205"/>
      <c r="DRN659" s="205"/>
      <c r="DRO659" s="205"/>
      <c r="DRP659" s="205"/>
      <c r="DRQ659" s="205"/>
      <c r="DRR659" s="205"/>
      <c r="DRS659" s="205"/>
      <c r="DRT659" s="205"/>
      <c r="DRU659" s="205"/>
      <c r="DRV659" s="205"/>
      <c r="DRW659" s="205"/>
      <c r="DRX659" s="205"/>
      <c r="DRY659" s="205"/>
      <c r="DRZ659" s="205"/>
      <c r="DSA659" s="205"/>
      <c r="DSB659" s="205"/>
      <c r="DSC659" s="205"/>
      <c r="DSD659" s="205"/>
      <c r="DSE659" s="205"/>
      <c r="DSF659" s="205"/>
      <c r="DSG659" s="205"/>
      <c r="DSH659" s="205"/>
      <c r="DSI659" s="205"/>
      <c r="DSJ659" s="205"/>
      <c r="DSK659" s="205"/>
      <c r="DSL659" s="205"/>
      <c r="DSM659" s="205"/>
      <c r="DSN659" s="205"/>
      <c r="DSO659" s="205"/>
      <c r="DSP659" s="205"/>
      <c r="DSQ659" s="205"/>
      <c r="DSR659" s="205"/>
      <c r="DSS659" s="205"/>
      <c r="DST659" s="205"/>
      <c r="DSU659" s="205"/>
      <c r="DSV659" s="205"/>
      <c r="DSW659" s="205"/>
      <c r="DSX659" s="205"/>
      <c r="DSY659" s="205"/>
      <c r="DSZ659" s="205"/>
      <c r="DTA659" s="205"/>
      <c r="DTB659" s="205"/>
      <c r="DTC659" s="205"/>
      <c r="DTD659" s="205"/>
      <c r="DTE659" s="205"/>
      <c r="DTF659" s="205"/>
      <c r="DTG659" s="205"/>
      <c r="DTH659" s="205"/>
      <c r="DTI659" s="205"/>
      <c r="DTJ659" s="205"/>
      <c r="DTK659" s="205"/>
      <c r="DTL659" s="205"/>
      <c r="DTM659" s="205"/>
      <c r="DTN659" s="205"/>
      <c r="DTO659" s="205"/>
      <c r="DTP659" s="205"/>
      <c r="DTQ659" s="205"/>
      <c r="DTR659" s="205"/>
      <c r="DTS659" s="205"/>
      <c r="DTT659" s="205"/>
      <c r="DTU659" s="205"/>
      <c r="DTV659" s="205"/>
      <c r="DTW659" s="205"/>
      <c r="DTX659" s="205"/>
      <c r="DTY659" s="205"/>
      <c r="DTZ659" s="205"/>
      <c r="DUA659" s="205"/>
      <c r="DUB659" s="205"/>
      <c r="DUC659" s="205"/>
      <c r="DUD659" s="205"/>
      <c r="DUE659" s="205"/>
      <c r="DUF659" s="205"/>
      <c r="DUG659" s="205"/>
      <c r="DUH659" s="205"/>
      <c r="DUI659" s="205"/>
      <c r="DUJ659" s="205"/>
      <c r="DUK659" s="205"/>
      <c r="DUL659" s="205"/>
      <c r="DUM659" s="205"/>
      <c r="DUN659" s="205"/>
      <c r="DUO659" s="205"/>
      <c r="DUP659" s="205"/>
      <c r="DUQ659" s="205"/>
      <c r="DUR659" s="205"/>
      <c r="DUS659" s="205"/>
      <c r="DUT659" s="205"/>
      <c r="DUU659" s="205"/>
      <c r="DUV659" s="205"/>
      <c r="DUW659" s="205"/>
      <c r="DUX659" s="205"/>
      <c r="DUY659" s="205"/>
      <c r="DUZ659" s="205"/>
      <c r="DVA659" s="205"/>
      <c r="DVB659" s="205"/>
      <c r="DVC659" s="205"/>
      <c r="DVD659" s="205"/>
      <c r="DVE659" s="205"/>
      <c r="DVF659" s="205"/>
      <c r="DVG659" s="205"/>
      <c r="DVH659" s="205"/>
      <c r="DVI659" s="205"/>
      <c r="DVJ659" s="205"/>
      <c r="DVK659" s="205"/>
      <c r="DVL659" s="205"/>
      <c r="DVM659" s="205"/>
      <c r="DVN659" s="205"/>
      <c r="DVO659" s="205"/>
      <c r="DVP659" s="205"/>
      <c r="DVQ659" s="205"/>
      <c r="DVR659" s="205"/>
      <c r="DVS659" s="205"/>
      <c r="DVT659" s="205"/>
      <c r="DVU659" s="205"/>
      <c r="DVV659" s="205"/>
      <c r="DVW659" s="205"/>
      <c r="DVX659" s="205"/>
      <c r="DVY659" s="205"/>
      <c r="DVZ659" s="205"/>
      <c r="DWA659" s="205"/>
      <c r="DWB659" s="205"/>
      <c r="DWC659" s="205"/>
      <c r="DWD659" s="205"/>
      <c r="DWE659" s="205"/>
      <c r="DWF659" s="205"/>
      <c r="DWG659" s="205"/>
      <c r="DWH659" s="205"/>
      <c r="DWI659" s="205"/>
      <c r="DWJ659" s="205"/>
      <c r="DWK659" s="205"/>
      <c r="DWL659" s="205"/>
      <c r="DWM659" s="205"/>
      <c r="DWN659" s="205"/>
      <c r="DWO659" s="205"/>
      <c r="DWP659" s="205"/>
      <c r="DWQ659" s="205"/>
      <c r="DWR659" s="205"/>
      <c r="DWS659" s="205"/>
      <c r="DWT659" s="205"/>
      <c r="DWU659" s="205"/>
      <c r="DWV659" s="205"/>
      <c r="DWW659" s="205"/>
      <c r="DWX659" s="205"/>
      <c r="DWY659" s="205"/>
      <c r="DWZ659" s="205"/>
      <c r="DXA659" s="205"/>
      <c r="DXB659" s="205"/>
      <c r="DXC659" s="205"/>
      <c r="DXD659" s="205"/>
      <c r="DXE659" s="205"/>
      <c r="DXF659" s="205"/>
      <c r="DXG659" s="205"/>
      <c r="DXH659" s="205"/>
      <c r="DXI659" s="205"/>
      <c r="DXJ659" s="205"/>
      <c r="DXK659" s="205"/>
      <c r="DXL659" s="205"/>
      <c r="DXM659" s="205"/>
      <c r="DXN659" s="205"/>
      <c r="DXO659" s="205"/>
      <c r="DXP659" s="205"/>
      <c r="DXQ659" s="205"/>
      <c r="DXR659" s="205"/>
      <c r="DXS659" s="205"/>
      <c r="DXT659" s="205"/>
      <c r="DXU659" s="205"/>
      <c r="DXV659" s="205"/>
      <c r="DXW659" s="205"/>
      <c r="DXX659" s="205"/>
      <c r="DXY659" s="205"/>
      <c r="DXZ659" s="205"/>
      <c r="DYA659" s="205"/>
      <c r="DYB659" s="205"/>
      <c r="DYC659" s="205"/>
      <c r="DYD659" s="205"/>
      <c r="DYE659" s="205"/>
      <c r="DYF659" s="205"/>
      <c r="DYG659" s="205"/>
      <c r="DYH659" s="205"/>
      <c r="DYI659" s="205"/>
      <c r="DYJ659" s="205"/>
      <c r="DYK659" s="205"/>
      <c r="DYL659" s="205"/>
      <c r="DYM659" s="205"/>
      <c r="DYN659" s="205"/>
      <c r="DYO659" s="205"/>
      <c r="DYP659" s="205"/>
      <c r="DYQ659" s="205"/>
      <c r="DYR659" s="205"/>
      <c r="DYS659" s="205"/>
      <c r="DYT659" s="205"/>
      <c r="DYU659" s="205"/>
      <c r="DYV659" s="205"/>
      <c r="DYW659" s="205"/>
      <c r="DYX659" s="205"/>
      <c r="DYY659" s="205"/>
      <c r="DYZ659" s="205"/>
      <c r="DZA659" s="205"/>
      <c r="DZB659" s="205"/>
      <c r="DZC659" s="205"/>
      <c r="DZD659" s="205"/>
      <c r="DZE659" s="205"/>
      <c r="DZF659" s="205"/>
      <c r="DZG659" s="205"/>
      <c r="DZH659" s="205"/>
      <c r="DZI659" s="205"/>
      <c r="DZJ659" s="205"/>
      <c r="DZK659" s="205"/>
      <c r="DZL659" s="205"/>
      <c r="DZM659" s="205"/>
      <c r="DZN659" s="205"/>
      <c r="DZO659" s="205"/>
      <c r="DZP659" s="205"/>
      <c r="DZQ659" s="205"/>
      <c r="DZR659" s="205"/>
      <c r="DZS659" s="205"/>
      <c r="DZT659" s="205"/>
      <c r="DZU659" s="205"/>
      <c r="DZV659" s="205"/>
      <c r="DZW659" s="205"/>
      <c r="DZX659" s="205"/>
      <c r="DZY659" s="205"/>
      <c r="DZZ659" s="205"/>
      <c r="EAA659" s="205"/>
      <c r="EAB659" s="205"/>
      <c r="EAC659" s="205"/>
      <c r="EAD659" s="205"/>
      <c r="EAE659" s="205"/>
      <c r="EAF659" s="205"/>
      <c r="EAG659" s="205"/>
      <c r="EAH659" s="205"/>
      <c r="EAI659" s="205"/>
      <c r="EAJ659" s="205"/>
      <c r="EAK659" s="205"/>
      <c r="EAL659" s="205"/>
      <c r="EAM659" s="205"/>
      <c r="EAN659" s="205"/>
      <c r="EAO659" s="205"/>
      <c r="EAP659" s="205"/>
      <c r="EAQ659" s="205"/>
      <c r="EAR659" s="205"/>
      <c r="EAS659" s="205"/>
      <c r="EAT659" s="205"/>
      <c r="EAU659" s="205"/>
      <c r="EAV659" s="205"/>
      <c r="EAW659" s="205"/>
      <c r="EAX659" s="205"/>
      <c r="EAY659" s="205"/>
      <c r="EAZ659" s="205"/>
      <c r="EBA659" s="205"/>
      <c r="EBB659" s="205"/>
      <c r="EBC659" s="205"/>
      <c r="EBD659" s="205"/>
      <c r="EBE659" s="205"/>
      <c r="EBF659" s="205"/>
      <c r="EBG659" s="205"/>
      <c r="EBH659" s="205"/>
      <c r="EBI659" s="205"/>
      <c r="EBJ659" s="205"/>
      <c r="EBK659" s="205"/>
      <c r="EBL659" s="205"/>
      <c r="EBM659" s="205"/>
      <c r="EBN659" s="205"/>
      <c r="EBO659" s="205"/>
      <c r="EBP659" s="205"/>
      <c r="EBQ659" s="205"/>
      <c r="EBR659" s="205"/>
      <c r="EBS659" s="205"/>
      <c r="EBT659" s="205"/>
      <c r="EBU659" s="205"/>
      <c r="EBV659" s="205"/>
      <c r="EBW659" s="205"/>
      <c r="EBX659" s="205"/>
      <c r="EBY659" s="205"/>
      <c r="EBZ659" s="205"/>
      <c r="ECA659" s="205"/>
      <c r="ECB659" s="205"/>
      <c r="ECC659" s="205"/>
      <c r="ECD659" s="205"/>
      <c r="ECE659" s="205"/>
      <c r="ECF659" s="205"/>
      <c r="ECG659" s="205"/>
      <c r="ECH659" s="205"/>
      <c r="ECI659" s="205"/>
      <c r="ECJ659" s="205"/>
      <c r="ECK659" s="205"/>
      <c r="ECL659" s="205"/>
      <c r="ECM659" s="205"/>
      <c r="ECN659" s="205"/>
      <c r="ECO659" s="205"/>
      <c r="ECP659" s="205"/>
      <c r="ECQ659" s="205"/>
      <c r="ECR659" s="205"/>
      <c r="ECS659" s="205"/>
      <c r="ECT659" s="205"/>
      <c r="ECU659" s="205"/>
      <c r="ECV659" s="205"/>
      <c r="ECW659" s="205"/>
      <c r="ECX659" s="205"/>
      <c r="ECY659" s="205"/>
      <c r="ECZ659" s="205"/>
      <c r="EDA659" s="205"/>
      <c r="EDB659" s="205"/>
      <c r="EDC659" s="205"/>
      <c r="EDD659" s="205"/>
      <c r="EDE659" s="205"/>
      <c r="EDF659" s="205"/>
      <c r="EDG659" s="205"/>
      <c r="EDH659" s="205"/>
      <c r="EDI659" s="205"/>
      <c r="EDJ659" s="205"/>
      <c r="EDK659" s="205"/>
      <c r="EDL659" s="205"/>
      <c r="EDM659" s="205"/>
      <c r="EDN659" s="205"/>
      <c r="EDO659" s="205"/>
      <c r="EDP659" s="205"/>
      <c r="EDQ659" s="205"/>
      <c r="EDR659" s="205"/>
      <c r="EDS659" s="205"/>
      <c r="EDT659" s="205"/>
      <c r="EDU659" s="205"/>
      <c r="EDV659" s="205"/>
      <c r="EDW659" s="205"/>
      <c r="EDX659" s="205"/>
      <c r="EDY659" s="205"/>
      <c r="EDZ659" s="205"/>
      <c r="EEA659" s="205"/>
      <c r="EEB659" s="205"/>
      <c r="EEC659" s="205"/>
      <c r="EED659" s="205"/>
      <c r="EEE659" s="205"/>
      <c r="EEF659" s="205"/>
      <c r="EEG659" s="205"/>
      <c r="EEH659" s="205"/>
      <c r="EEI659" s="205"/>
      <c r="EEJ659" s="205"/>
      <c r="EEK659" s="205"/>
      <c r="EEL659" s="205"/>
      <c r="EEM659" s="205"/>
      <c r="EEN659" s="205"/>
      <c r="EEO659" s="205"/>
      <c r="EEP659" s="205"/>
      <c r="EEQ659" s="205"/>
      <c r="EER659" s="205"/>
      <c r="EES659" s="205"/>
      <c r="EET659" s="205"/>
      <c r="EEU659" s="205"/>
      <c r="EEV659" s="205"/>
      <c r="EEW659" s="205"/>
      <c r="EEX659" s="205"/>
      <c r="EEY659" s="205"/>
      <c r="EEZ659" s="205"/>
      <c r="EFA659" s="205"/>
      <c r="EFB659" s="205"/>
      <c r="EFC659" s="205"/>
      <c r="EFD659" s="205"/>
      <c r="EFE659" s="205"/>
      <c r="EFF659" s="205"/>
      <c r="EFG659" s="205"/>
      <c r="EFH659" s="205"/>
      <c r="EFI659" s="205"/>
      <c r="EFJ659" s="205"/>
      <c r="EFK659" s="205"/>
      <c r="EFL659" s="205"/>
      <c r="EFM659" s="205"/>
      <c r="EFN659" s="205"/>
      <c r="EFO659" s="205"/>
      <c r="EFP659" s="205"/>
      <c r="EFQ659" s="205"/>
      <c r="EFR659" s="205"/>
      <c r="EFS659" s="205"/>
      <c r="EFT659" s="205"/>
      <c r="EFU659" s="205"/>
      <c r="EFV659" s="205"/>
      <c r="EFW659" s="205"/>
      <c r="EFX659" s="205"/>
      <c r="EFY659" s="205"/>
      <c r="EFZ659" s="205"/>
      <c r="EGA659" s="205"/>
      <c r="EGB659" s="205"/>
      <c r="EGC659" s="205"/>
      <c r="EGD659" s="205"/>
      <c r="EGE659" s="205"/>
      <c r="EGF659" s="205"/>
      <c r="EGG659" s="205"/>
      <c r="EGH659" s="205"/>
      <c r="EGI659" s="205"/>
      <c r="EGJ659" s="205"/>
      <c r="EGK659" s="205"/>
      <c r="EGL659" s="205"/>
      <c r="EGM659" s="205"/>
      <c r="EGN659" s="205"/>
      <c r="EGO659" s="205"/>
      <c r="EGP659" s="205"/>
      <c r="EGQ659" s="205"/>
      <c r="EGR659" s="205"/>
      <c r="EGS659" s="205"/>
      <c r="EGT659" s="205"/>
      <c r="EGU659" s="205"/>
      <c r="EGV659" s="205"/>
      <c r="EGW659" s="205"/>
      <c r="EGX659" s="205"/>
      <c r="EGY659" s="205"/>
      <c r="EGZ659" s="205"/>
      <c r="EHA659" s="205"/>
      <c r="EHB659" s="205"/>
      <c r="EHC659" s="205"/>
      <c r="EHD659" s="205"/>
      <c r="EHE659" s="205"/>
      <c r="EHF659" s="205"/>
      <c r="EHG659" s="205"/>
      <c r="EHH659" s="205"/>
      <c r="EHI659" s="205"/>
      <c r="EHJ659" s="205"/>
      <c r="EHK659" s="205"/>
      <c r="EHL659" s="205"/>
      <c r="EHM659" s="205"/>
      <c r="EHN659" s="205"/>
      <c r="EHO659" s="205"/>
      <c r="EHP659" s="205"/>
      <c r="EHQ659" s="205"/>
      <c r="EHR659" s="205"/>
      <c r="EHS659" s="205"/>
      <c r="EHT659" s="205"/>
      <c r="EHU659" s="205"/>
      <c r="EHV659" s="205"/>
      <c r="EHW659" s="205"/>
      <c r="EHX659" s="205"/>
      <c r="EHY659" s="205"/>
      <c r="EHZ659" s="205"/>
      <c r="EIA659" s="205"/>
      <c r="EIB659" s="205"/>
      <c r="EIC659" s="205"/>
      <c r="EID659" s="205"/>
      <c r="EIE659" s="205"/>
      <c r="EIF659" s="205"/>
      <c r="EIG659" s="205"/>
      <c r="EIH659" s="205"/>
      <c r="EII659" s="205"/>
      <c r="EIJ659" s="205"/>
      <c r="EIK659" s="205"/>
      <c r="EIL659" s="205"/>
      <c r="EIM659" s="205"/>
      <c r="EIN659" s="205"/>
      <c r="EIO659" s="205"/>
      <c r="EIP659" s="205"/>
      <c r="EIQ659" s="205"/>
      <c r="EIR659" s="205"/>
      <c r="EIS659" s="205"/>
      <c r="EIT659" s="205"/>
      <c r="EIU659" s="205"/>
      <c r="EIV659" s="205"/>
      <c r="EIW659" s="205"/>
      <c r="EIX659" s="205"/>
      <c r="EIY659" s="205"/>
      <c r="EIZ659" s="205"/>
      <c r="EJA659" s="205"/>
      <c r="EJB659" s="205"/>
      <c r="EJC659" s="205"/>
      <c r="EJD659" s="205"/>
      <c r="EJE659" s="205"/>
      <c r="EJF659" s="205"/>
      <c r="EJG659" s="205"/>
      <c r="EJH659" s="205"/>
      <c r="EJI659" s="205"/>
      <c r="EJJ659" s="205"/>
      <c r="EJK659" s="205"/>
      <c r="EJL659" s="205"/>
      <c r="EJM659" s="205"/>
      <c r="EJN659" s="205"/>
      <c r="EJO659" s="205"/>
      <c r="EJP659" s="205"/>
      <c r="EJQ659" s="205"/>
      <c r="EJR659" s="205"/>
      <c r="EJS659" s="205"/>
      <c r="EJT659" s="205"/>
      <c r="EJU659" s="205"/>
      <c r="EJV659" s="205"/>
      <c r="EJW659" s="205"/>
      <c r="EJX659" s="205"/>
      <c r="EJY659" s="205"/>
      <c r="EJZ659" s="205"/>
      <c r="EKA659" s="205"/>
      <c r="EKB659" s="205"/>
      <c r="EKC659" s="205"/>
      <c r="EKD659" s="205"/>
      <c r="EKE659" s="205"/>
      <c r="EKF659" s="205"/>
      <c r="EKG659" s="205"/>
      <c r="EKH659" s="205"/>
      <c r="EKI659" s="205"/>
      <c r="EKJ659" s="205"/>
      <c r="EKK659" s="205"/>
      <c r="EKL659" s="205"/>
      <c r="EKM659" s="205"/>
      <c r="EKN659" s="205"/>
      <c r="EKO659" s="205"/>
      <c r="EKP659" s="205"/>
      <c r="EKQ659" s="205"/>
      <c r="EKR659" s="205"/>
      <c r="EKS659" s="205"/>
      <c r="EKT659" s="205"/>
      <c r="EKU659" s="205"/>
      <c r="EKV659" s="205"/>
      <c r="EKW659" s="205"/>
      <c r="EKX659" s="205"/>
      <c r="EKY659" s="205"/>
      <c r="EKZ659" s="205"/>
      <c r="ELA659" s="205"/>
      <c r="ELB659" s="205"/>
      <c r="ELC659" s="205"/>
      <c r="ELD659" s="205"/>
      <c r="ELE659" s="205"/>
      <c r="ELF659" s="205"/>
      <c r="ELG659" s="205"/>
      <c r="ELH659" s="205"/>
      <c r="ELI659" s="205"/>
      <c r="ELJ659" s="205"/>
      <c r="ELK659" s="205"/>
      <c r="ELL659" s="205"/>
      <c r="ELM659" s="205"/>
      <c r="ELN659" s="205"/>
      <c r="ELO659" s="205"/>
      <c r="ELP659" s="205"/>
      <c r="ELQ659" s="205"/>
      <c r="ELR659" s="205"/>
      <c r="ELS659" s="205"/>
      <c r="ELT659" s="205"/>
      <c r="ELU659" s="205"/>
      <c r="ELV659" s="205"/>
      <c r="ELW659" s="205"/>
      <c r="ELX659" s="205"/>
      <c r="ELY659" s="205"/>
      <c r="ELZ659" s="205"/>
      <c r="EMA659" s="205"/>
      <c r="EMB659" s="205"/>
      <c r="EMC659" s="205"/>
      <c r="EMD659" s="205"/>
      <c r="EME659" s="205"/>
      <c r="EMF659" s="205"/>
      <c r="EMG659" s="205"/>
      <c r="EMH659" s="205"/>
      <c r="EMI659" s="205"/>
      <c r="EMJ659" s="205"/>
      <c r="EMK659" s="205"/>
      <c r="EML659" s="205"/>
      <c r="EMM659" s="205"/>
      <c r="EMN659" s="205"/>
      <c r="EMO659" s="205"/>
      <c r="EMP659" s="205"/>
      <c r="EMQ659" s="205"/>
      <c r="EMR659" s="205"/>
      <c r="EMS659" s="205"/>
      <c r="EMT659" s="205"/>
      <c r="EMU659" s="205"/>
      <c r="EMV659" s="205"/>
      <c r="EMW659" s="205"/>
      <c r="EMX659" s="205"/>
      <c r="EMY659" s="205"/>
      <c r="EMZ659" s="205"/>
      <c r="ENA659" s="205"/>
      <c r="ENB659" s="205"/>
      <c r="ENC659" s="205"/>
      <c r="END659" s="205"/>
      <c r="ENE659" s="205"/>
      <c r="ENF659" s="205"/>
      <c r="ENG659" s="205"/>
      <c r="ENH659" s="205"/>
      <c r="ENI659" s="205"/>
      <c r="ENJ659" s="205"/>
      <c r="ENK659" s="205"/>
      <c r="ENL659" s="205"/>
      <c r="ENM659" s="205"/>
      <c r="ENN659" s="205"/>
      <c r="ENO659" s="205"/>
      <c r="ENP659" s="205"/>
      <c r="ENQ659" s="205"/>
      <c r="ENR659" s="205"/>
      <c r="ENS659" s="205"/>
      <c r="ENT659" s="205"/>
      <c r="ENU659" s="205"/>
      <c r="ENV659" s="205"/>
      <c r="ENW659" s="205"/>
      <c r="ENX659" s="205"/>
      <c r="ENY659" s="205"/>
      <c r="ENZ659" s="205"/>
      <c r="EOA659" s="205"/>
      <c r="EOB659" s="205"/>
      <c r="EOC659" s="205"/>
      <c r="EOD659" s="205"/>
      <c r="EOE659" s="205"/>
      <c r="EOF659" s="205"/>
      <c r="EOG659" s="205"/>
      <c r="EOH659" s="205"/>
      <c r="EOI659" s="205"/>
      <c r="EOJ659" s="205"/>
      <c r="EOK659" s="205"/>
      <c r="EOL659" s="205"/>
      <c r="EOM659" s="205"/>
      <c r="EON659" s="205"/>
      <c r="EOO659" s="205"/>
      <c r="EOP659" s="205"/>
      <c r="EOQ659" s="205"/>
      <c r="EOR659" s="205"/>
      <c r="EOS659" s="205"/>
      <c r="EOT659" s="205"/>
      <c r="EOU659" s="205"/>
      <c r="EOV659" s="205"/>
      <c r="EOW659" s="205"/>
      <c r="EOX659" s="205"/>
      <c r="EOY659" s="205"/>
      <c r="EOZ659" s="205"/>
      <c r="EPA659" s="205"/>
      <c r="EPB659" s="205"/>
      <c r="EPC659" s="205"/>
      <c r="EPD659" s="205"/>
      <c r="EPE659" s="205"/>
      <c r="EPF659" s="205"/>
      <c r="EPG659" s="205"/>
      <c r="EPH659" s="205"/>
      <c r="EPI659" s="205"/>
      <c r="EPJ659" s="205"/>
      <c r="EPK659" s="205"/>
      <c r="EPL659" s="205"/>
      <c r="EPM659" s="205"/>
      <c r="EPN659" s="205"/>
      <c r="EPO659" s="205"/>
      <c r="EPP659" s="205"/>
      <c r="EPQ659" s="205"/>
      <c r="EPR659" s="205"/>
      <c r="EPS659" s="205"/>
      <c r="EPT659" s="205"/>
      <c r="EPU659" s="205"/>
      <c r="EPV659" s="205"/>
      <c r="EPW659" s="205"/>
      <c r="EPX659" s="205"/>
      <c r="EPY659" s="205"/>
      <c r="EPZ659" s="205"/>
      <c r="EQA659" s="205"/>
      <c r="EQB659" s="205"/>
      <c r="EQC659" s="205"/>
      <c r="EQD659" s="205"/>
      <c r="EQE659" s="205"/>
      <c r="EQF659" s="205"/>
      <c r="EQG659" s="205"/>
      <c r="EQH659" s="205"/>
      <c r="EQI659" s="205"/>
      <c r="EQJ659" s="205"/>
      <c r="EQK659" s="205"/>
      <c r="EQL659" s="205"/>
      <c r="EQM659" s="205"/>
      <c r="EQN659" s="205"/>
      <c r="EQO659" s="205"/>
      <c r="EQP659" s="205"/>
      <c r="EQQ659" s="205"/>
      <c r="EQR659" s="205"/>
      <c r="EQS659" s="205"/>
      <c r="EQT659" s="205"/>
      <c r="EQU659" s="205"/>
      <c r="EQV659" s="205"/>
      <c r="EQW659" s="205"/>
      <c r="EQX659" s="205"/>
      <c r="EQY659" s="205"/>
      <c r="EQZ659" s="205"/>
      <c r="ERA659" s="205"/>
      <c r="ERB659" s="205"/>
      <c r="ERC659" s="205"/>
      <c r="ERD659" s="205"/>
      <c r="ERE659" s="205"/>
      <c r="ERF659" s="205"/>
      <c r="ERG659" s="205"/>
      <c r="ERH659" s="205"/>
      <c r="ERI659" s="205"/>
      <c r="ERJ659" s="205"/>
      <c r="ERK659" s="205"/>
      <c r="ERL659" s="205"/>
      <c r="ERM659" s="205"/>
      <c r="ERN659" s="205"/>
      <c r="ERO659" s="205"/>
      <c r="ERP659" s="205"/>
      <c r="ERQ659" s="205"/>
      <c r="ERR659" s="205"/>
      <c r="ERS659" s="205"/>
      <c r="ERT659" s="205"/>
      <c r="ERU659" s="205"/>
      <c r="ERV659" s="205"/>
      <c r="ERW659" s="205"/>
      <c r="ERX659" s="205"/>
      <c r="ERY659" s="205"/>
      <c r="ERZ659" s="205"/>
      <c r="ESA659" s="205"/>
      <c r="ESB659" s="205"/>
      <c r="ESC659" s="205"/>
      <c r="ESD659" s="205"/>
      <c r="ESE659" s="205"/>
      <c r="ESF659" s="205"/>
      <c r="ESG659" s="205"/>
      <c r="ESH659" s="205"/>
      <c r="ESI659" s="205"/>
      <c r="ESJ659" s="205"/>
      <c r="ESK659" s="205"/>
      <c r="ESL659" s="205"/>
      <c r="ESM659" s="205"/>
      <c r="ESN659" s="205"/>
      <c r="ESO659" s="205"/>
      <c r="ESP659" s="205"/>
      <c r="ESQ659" s="205"/>
      <c r="ESR659" s="205"/>
      <c r="ESS659" s="205"/>
      <c r="EST659" s="205"/>
      <c r="ESU659" s="205"/>
      <c r="ESV659" s="205"/>
      <c r="ESW659" s="205"/>
      <c r="ESX659" s="205"/>
      <c r="ESY659" s="205"/>
      <c r="ESZ659" s="205"/>
      <c r="ETA659" s="205"/>
      <c r="ETB659" s="205"/>
      <c r="ETC659" s="205"/>
      <c r="ETD659" s="205"/>
      <c r="ETE659" s="205"/>
      <c r="ETF659" s="205"/>
      <c r="ETG659" s="205"/>
      <c r="ETH659" s="205"/>
      <c r="ETI659" s="205"/>
      <c r="ETJ659" s="205"/>
      <c r="ETK659" s="205"/>
      <c r="ETL659" s="205"/>
      <c r="ETM659" s="205"/>
      <c r="ETN659" s="205"/>
      <c r="ETO659" s="205"/>
      <c r="ETP659" s="205"/>
      <c r="ETQ659" s="205"/>
      <c r="ETR659" s="205"/>
      <c r="ETS659" s="205"/>
      <c r="ETT659" s="205"/>
      <c r="ETU659" s="205"/>
      <c r="ETV659" s="205"/>
      <c r="ETW659" s="205"/>
      <c r="ETX659" s="205"/>
      <c r="ETY659" s="205"/>
      <c r="ETZ659" s="205"/>
      <c r="EUA659" s="205"/>
      <c r="EUB659" s="205"/>
      <c r="EUC659" s="205"/>
      <c r="EUD659" s="205"/>
      <c r="EUE659" s="205"/>
      <c r="EUF659" s="205"/>
      <c r="EUG659" s="205"/>
      <c r="EUH659" s="205"/>
      <c r="EUI659" s="205"/>
      <c r="EUJ659" s="205"/>
      <c r="EUK659" s="205"/>
      <c r="EUL659" s="205"/>
      <c r="EUM659" s="205"/>
      <c r="EUN659" s="205"/>
      <c r="EUO659" s="205"/>
      <c r="EUP659" s="205"/>
      <c r="EUQ659" s="205"/>
      <c r="EUR659" s="205"/>
      <c r="EUS659" s="205"/>
      <c r="EUT659" s="205"/>
      <c r="EUU659" s="205"/>
      <c r="EUV659" s="205"/>
      <c r="EUW659" s="205"/>
      <c r="EUX659" s="205"/>
      <c r="EUY659" s="205"/>
      <c r="EUZ659" s="205"/>
      <c r="EVA659" s="205"/>
      <c r="EVB659" s="205"/>
      <c r="EVC659" s="205"/>
      <c r="EVD659" s="205"/>
      <c r="EVE659" s="205"/>
      <c r="EVF659" s="205"/>
      <c r="EVG659" s="205"/>
      <c r="EVH659" s="205"/>
      <c r="EVI659" s="205"/>
      <c r="EVJ659" s="205"/>
      <c r="EVK659" s="205"/>
      <c r="EVL659" s="205"/>
      <c r="EVM659" s="205"/>
      <c r="EVN659" s="205"/>
      <c r="EVO659" s="205"/>
      <c r="EVP659" s="205"/>
      <c r="EVQ659" s="205"/>
      <c r="EVR659" s="205"/>
      <c r="EVS659" s="205"/>
      <c r="EVT659" s="205"/>
      <c r="EVU659" s="205"/>
      <c r="EVV659" s="205"/>
      <c r="EVW659" s="205"/>
      <c r="EVX659" s="205"/>
      <c r="EVY659" s="205"/>
      <c r="EVZ659" s="205"/>
      <c r="EWA659" s="205"/>
      <c r="EWB659" s="205"/>
      <c r="EWC659" s="205"/>
      <c r="EWD659" s="205"/>
      <c r="EWE659" s="205"/>
      <c r="EWF659" s="205"/>
      <c r="EWG659" s="205"/>
      <c r="EWH659" s="205"/>
      <c r="EWI659" s="205"/>
      <c r="EWJ659" s="205"/>
      <c r="EWK659" s="205"/>
      <c r="EWL659" s="205"/>
      <c r="EWM659" s="205"/>
      <c r="EWN659" s="205"/>
      <c r="EWO659" s="205"/>
      <c r="EWP659" s="205"/>
      <c r="EWQ659" s="205"/>
      <c r="EWR659" s="205"/>
      <c r="EWS659" s="205"/>
      <c r="EWT659" s="205"/>
      <c r="EWU659" s="205"/>
      <c r="EWV659" s="205"/>
      <c r="EWW659" s="205"/>
      <c r="EWX659" s="205"/>
      <c r="EWY659" s="205"/>
      <c r="EWZ659" s="205"/>
      <c r="EXA659" s="205"/>
      <c r="EXB659" s="205"/>
      <c r="EXC659" s="205"/>
      <c r="EXD659" s="205"/>
      <c r="EXE659" s="205"/>
      <c r="EXF659" s="205"/>
      <c r="EXG659" s="205"/>
      <c r="EXH659" s="205"/>
      <c r="EXI659" s="205"/>
      <c r="EXJ659" s="205"/>
      <c r="EXK659" s="205"/>
      <c r="EXL659" s="205"/>
      <c r="EXM659" s="205"/>
      <c r="EXN659" s="205"/>
      <c r="EXO659" s="205"/>
      <c r="EXP659" s="205"/>
      <c r="EXQ659" s="205"/>
      <c r="EXR659" s="205"/>
      <c r="EXS659" s="205"/>
      <c r="EXT659" s="205"/>
      <c r="EXU659" s="205"/>
      <c r="EXV659" s="205"/>
      <c r="EXW659" s="205"/>
      <c r="EXX659" s="205"/>
      <c r="EXY659" s="205"/>
      <c r="EXZ659" s="205"/>
      <c r="EYA659" s="205"/>
      <c r="EYB659" s="205"/>
      <c r="EYC659" s="205"/>
      <c r="EYD659" s="205"/>
      <c r="EYE659" s="205"/>
      <c r="EYF659" s="205"/>
      <c r="EYG659" s="205"/>
      <c r="EYH659" s="205"/>
      <c r="EYI659" s="205"/>
      <c r="EYJ659" s="205"/>
      <c r="EYK659" s="205"/>
      <c r="EYL659" s="205"/>
      <c r="EYM659" s="205"/>
      <c r="EYN659" s="205"/>
      <c r="EYO659" s="205"/>
      <c r="EYP659" s="205"/>
      <c r="EYQ659" s="205"/>
      <c r="EYR659" s="205"/>
      <c r="EYS659" s="205"/>
      <c r="EYT659" s="205"/>
      <c r="EYU659" s="205"/>
      <c r="EYV659" s="205"/>
      <c r="EYW659" s="205"/>
      <c r="EYX659" s="205"/>
      <c r="EYY659" s="205"/>
      <c r="EYZ659" s="205"/>
      <c r="EZA659" s="205"/>
      <c r="EZB659" s="205"/>
      <c r="EZC659" s="205"/>
      <c r="EZD659" s="205"/>
      <c r="EZE659" s="205"/>
      <c r="EZF659" s="205"/>
      <c r="EZG659" s="205"/>
      <c r="EZH659" s="205"/>
      <c r="EZI659" s="205"/>
      <c r="EZJ659" s="205"/>
      <c r="EZK659" s="205"/>
      <c r="EZL659" s="205"/>
      <c r="EZM659" s="205"/>
      <c r="EZN659" s="205"/>
      <c r="EZO659" s="205"/>
      <c r="EZP659" s="205"/>
      <c r="EZQ659" s="205"/>
      <c r="EZR659" s="205"/>
      <c r="EZS659" s="205"/>
      <c r="EZT659" s="205"/>
      <c r="EZU659" s="205"/>
      <c r="EZV659" s="205"/>
      <c r="EZW659" s="205"/>
      <c r="EZX659" s="205"/>
      <c r="EZY659" s="205"/>
      <c r="EZZ659" s="205"/>
      <c r="FAA659" s="205"/>
      <c r="FAB659" s="205"/>
      <c r="FAC659" s="205"/>
      <c r="FAD659" s="205"/>
      <c r="FAE659" s="205"/>
      <c r="FAF659" s="205"/>
      <c r="FAG659" s="205"/>
      <c r="FAH659" s="205"/>
      <c r="FAI659" s="205"/>
      <c r="FAJ659" s="205"/>
      <c r="FAK659" s="205"/>
      <c r="FAL659" s="205"/>
      <c r="FAM659" s="205"/>
      <c r="FAN659" s="205"/>
      <c r="FAO659" s="205"/>
      <c r="FAP659" s="205"/>
      <c r="FAQ659" s="205"/>
      <c r="FAR659" s="205"/>
      <c r="FAS659" s="205"/>
      <c r="FAT659" s="205"/>
      <c r="FAU659" s="205"/>
      <c r="FAV659" s="205"/>
      <c r="FAW659" s="205"/>
      <c r="FAX659" s="205"/>
      <c r="FAY659" s="205"/>
      <c r="FAZ659" s="205"/>
      <c r="FBA659" s="205"/>
      <c r="FBB659" s="205"/>
      <c r="FBC659" s="205"/>
      <c r="FBD659" s="205"/>
      <c r="FBE659" s="205"/>
      <c r="FBF659" s="205"/>
      <c r="FBG659" s="205"/>
      <c r="FBH659" s="205"/>
      <c r="FBI659" s="205"/>
      <c r="FBJ659" s="205"/>
      <c r="FBK659" s="205"/>
      <c r="FBL659" s="205"/>
      <c r="FBM659" s="205"/>
      <c r="FBN659" s="205"/>
      <c r="FBO659" s="205"/>
      <c r="FBP659" s="205"/>
      <c r="FBQ659" s="205"/>
      <c r="FBR659" s="205"/>
      <c r="FBS659" s="205"/>
      <c r="FBT659" s="205"/>
      <c r="FBU659" s="205"/>
      <c r="FBV659" s="205"/>
      <c r="FBW659" s="205"/>
      <c r="FBX659" s="205"/>
      <c r="FBY659" s="205"/>
      <c r="FBZ659" s="205"/>
      <c r="FCA659" s="205"/>
      <c r="FCB659" s="205"/>
      <c r="FCC659" s="205"/>
      <c r="FCD659" s="205"/>
      <c r="FCE659" s="205"/>
      <c r="FCF659" s="205"/>
      <c r="FCG659" s="205"/>
      <c r="FCH659" s="205"/>
      <c r="FCI659" s="205"/>
      <c r="FCJ659" s="205"/>
      <c r="FCK659" s="205"/>
      <c r="FCL659" s="205"/>
      <c r="FCM659" s="205"/>
      <c r="FCN659" s="205"/>
      <c r="FCO659" s="205"/>
      <c r="FCP659" s="205"/>
      <c r="FCQ659" s="205"/>
      <c r="FCR659" s="205"/>
      <c r="FCS659" s="205"/>
      <c r="FCT659" s="205"/>
      <c r="FCU659" s="205"/>
      <c r="FCV659" s="205"/>
      <c r="FCW659" s="205"/>
      <c r="FCX659" s="205"/>
      <c r="FCY659" s="205"/>
      <c r="FCZ659" s="205"/>
      <c r="FDA659" s="205"/>
      <c r="FDB659" s="205"/>
      <c r="FDC659" s="205"/>
      <c r="FDD659" s="205"/>
      <c r="FDE659" s="205"/>
      <c r="FDF659" s="205"/>
      <c r="FDG659" s="205"/>
      <c r="FDH659" s="205"/>
      <c r="FDI659" s="205"/>
      <c r="FDJ659" s="205"/>
      <c r="FDK659" s="205"/>
      <c r="FDL659" s="205"/>
      <c r="FDM659" s="205"/>
      <c r="FDN659" s="205"/>
      <c r="FDO659" s="205"/>
      <c r="FDP659" s="205"/>
      <c r="FDQ659" s="205"/>
      <c r="FDR659" s="205"/>
      <c r="FDS659" s="205"/>
      <c r="FDT659" s="205"/>
      <c r="FDU659" s="205"/>
      <c r="FDV659" s="205"/>
      <c r="FDW659" s="205"/>
      <c r="FDX659" s="205"/>
      <c r="FDY659" s="205"/>
      <c r="FDZ659" s="205"/>
      <c r="FEA659" s="205"/>
      <c r="FEB659" s="205"/>
      <c r="FEC659" s="205"/>
      <c r="FED659" s="205"/>
      <c r="FEE659" s="205"/>
      <c r="FEF659" s="205"/>
      <c r="FEG659" s="205"/>
      <c r="FEH659" s="205"/>
      <c r="FEI659" s="205"/>
      <c r="FEJ659" s="205"/>
      <c r="FEK659" s="205"/>
      <c r="FEL659" s="205"/>
      <c r="FEM659" s="205"/>
      <c r="FEN659" s="205"/>
      <c r="FEO659" s="205"/>
      <c r="FEP659" s="205"/>
      <c r="FEQ659" s="205"/>
      <c r="FER659" s="205"/>
      <c r="FES659" s="205"/>
      <c r="FET659" s="205"/>
      <c r="FEU659" s="205"/>
      <c r="FEV659" s="205"/>
      <c r="FEW659" s="205"/>
      <c r="FEX659" s="205"/>
      <c r="FEY659" s="205"/>
      <c r="FEZ659" s="205"/>
      <c r="FFA659" s="205"/>
      <c r="FFB659" s="205"/>
      <c r="FFC659" s="205"/>
      <c r="FFD659" s="205"/>
      <c r="FFE659" s="205"/>
      <c r="FFF659" s="205"/>
      <c r="FFG659" s="205"/>
      <c r="FFH659" s="205"/>
      <c r="FFI659" s="205"/>
      <c r="FFJ659" s="205"/>
      <c r="FFK659" s="205"/>
      <c r="FFL659" s="205"/>
      <c r="FFM659" s="205"/>
      <c r="FFN659" s="205"/>
      <c r="FFO659" s="205"/>
      <c r="FFP659" s="205"/>
      <c r="FFQ659" s="205"/>
      <c r="FFR659" s="205"/>
      <c r="FFS659" s="205"/>
      <c r="FFT659" s="205"/>
      <c r="FFU659" s="205"/>
      <c r="FFV659" s="205"/>
      <c r="FFW659" s="205"/>
      <c r="FFX659" s="205"/>
      <c r="FFY659" s="205"/>
      <c r="FFZ659" s="205"/>
      <c r="FGA659" s="205"/>
      <c r="FGB659" s="205"/>
      <c r="FGC659" s="205"/>
      <c r="FGD659" s="205"/>
      <c r="FGE659" s="205"/>
      <c r="FGF659" s="205"/>
      <c r="FGG659" s="205"/>
      <c r="FGH659" s="205"/>
      <c r="FGI659" s="205"/>
      <c r="FGJ659" s="205"/>
      <c r="FGK659" s="205"/>
      <c r="FGL659" s="205"/>
      <c r="FGM659" s="205"/>
      <c r="FGN659" s="205"/>
      <c r="FGO659" s="205"/>
      <c r="FGP659" s="205"/>
      <c r="FGQ659" s="205"/>
      <c r="FGR659" s="205"/>
      <c r="FGS659" s="205"/>
      <c r="FGT659" s="205"/>
      <c r="FGU659" s="205"/>
      <c r="FGV659" s="205"/>
      <c r="FGW659" s="205"/>
      <c r="FGX659" s="205"/>
      <c r="FGY659" s="205"/>
      <c r="FGZ659" s="205"/>
      <c r="FHA659" s="205"/>
      <c r="FHB659" s="205"/>
      <c r="FHC659" s="205"/>
      <c r="FHD659" s="205"/>
      <c r="FHE659" s="205"/>
      <c r="FHF659" s="205"/>
      <c r="FHG659" s="205"/>
      <c r="FHH659" s="205"/>
      <c r="FHI659" s="205"/>
      <c r="FHJ659" s="205"/>
      <c r="FHK659" s="205"/>
      <c r="FHL659" s="205"/>
      <c r="FHM659" s="205"/>
      <c r="FHN659" s="205"/>
      <c r="FHO659" s="205"/>
      <c r="FHP659" s="205"/>
      <c r="FHQ659" s="205"/>
      <c r="FHR659" s="205"/>
      <c r="FHS659" s="205"/>
      <c r="FHT659" s="205"/>
      <c r="FHU659" s="205"/>
      <c r="FHV659" s="205"/>
      <c r="FHW659" s="205"/>
      <c r="FHX659" s="205"/>
      <c r="FHY659" s="205"/>
      <c r="FHZ659" s="205"/>
      <c r="FIA659" s="205"/>
      <c r="FIB659" s="205"/>
      <c r="FIC659" s="205"/>
      <c r="FID659" s="205"/>
      <c r="FIE659" s="205"/>
      <c r="FIF659" s="205"/>
      <c r="FIG659" s="205"/>
      <c r="FIH659" s="205"/>
      <c r="FII659" s="205"/>
      <c r="FIJ659" s="205"/>
      <c r="FIK659" s="205"/>
      <c r="FIL659" s="205"/>
      <c r="FIM659" s="205"/>
      <c r="FIN659" s="205"/>
      <c r="FIO659" s="205"/>
      <c r="FIP659" s="205"/>
      <c r="FIQ659" s="205"/>
      <c r="FIR659" s="205"/>
      <c r="FIS659" s="205"/>
      <c r="FIT659" s="205"/>
      <c r="FIU659" s="205"/>
      <c r="FIV659" s="205"/>
      <c r="FIW659" s="205"/>
      <c r="FIX659" s="205"/>
      <c r="FIY659" s="205"/>
      <c r="FIZ659" s="205"/>
      <c r="FJA659" s="205"/>
      <c r="FJB659" s="205"/>
      <c r="FJC659" s="205"/>
      <c r="FJD659" s="205"/>
      <c r="FJE659" s="205"/>
      <c r="FJF659" s="205"/>
      <c r="FJG659" s="205"/>
      <c r="FJH659" s="205"/>
      <c r="FJI659" s="205"/>
      <c r="FJJ659" s="205"/>
      <c r="FJK659" s="205"/>
      <c r="FJL659" s="205"/>
      <c r="FJM659" s="205"/>
      <c r="FJN659" s="205"/>
      <c r="FJO659" s="205"/>
      <c r="FJP659" s="205"/>
      <c r="FJQ659" s="205"/>
      <c r="FJR659" s="205"/>
      <c r="FJS659" s="205"/>
      <c r="FJT659" s="205"/>
      <c r="FJU659" s="205"/>
      <c r="FJV659" s="205"/>
      <c r="FJW659" s="205"/>
      <c r="FJX659" s="205"/>
      <c r="FJY659" s="205"/>
      <c r="FJZ659" s="205"/>
      <c r="FKA659" s="205"/>
      <c r="FKB659" s="205"/>
      <c r="FKC659" s="205"/>
      <c r="FKD659" s="205"/>
      <c r="FKE659" s="205"/>
      <c r="FKF659" s="205"/>
      <c r="FKG659" s="205"/>
      <c r="FKH659" s="205"/>
      <c r="FKI659" s="205"/>
      <c r="FKJ659" s="205"/>
      <c r="FKK659" s="205"/>
      <c r="FKL659" s="205"/>
      <c r="FKM659" s="205"/>
      <c r="FKN659" s="205"/>
      <c r="FKO659" s="205"/>
      <c r="FKP659" s="205"/>
      <c r="FKQ659" s="205"/>
      <c r="FKR659" s="205"/>
      <c r="FKS659" s="205"/>
      <c r="FKT659" s="205"/>
      <c r="FKU659" s="205"/>
      <c r="FKV659" s="205"/>
      <c r="FKW659" s="205"/>
      <c r="FKX659" s="205"/>
      <c r="FKY659" s="205"/>
      <c r="FKZ659" s="205"/>
      <c r="FLA659" s="205"/>
      <c r="FLB659" s="205"/>
      <c r="FLC659" s="205"/>
      <c r="FLD659" s="205"/>
      <c r="FLE659" s="205"/>
      <c r="FLF659" s="205"/>
      <c r="FLG659" s="205"/>
      <c r="FLH659" s="205"/>
      <c r="FLI659" s="205"/>
      <c r="FLJ659" s="205"/>
      <c r="FLK659" s="205"/>
      <c r="FLL659" s="205"/>
      <c r="FLM659" s="205"/>
      <c r="FLN659" s="205"/>
      <c r="FLO659" s="205"/>
      <c r="FLP659" s="205"/>
      <c r="FLQ659" s="205"/>
      <c r="FLR659" s="205"/>
      <c r="FLS659" s="205"/>
      <c r="FLT659" s="205"/>
      <c r="FLU659" s="205"/>
      <c r="FLV659" s="205"/>
      <c r="FLW659" s="205"/>
      <c r="FLX659" s="205"/>
      <c r="FLY659" s="205"/>
      <c r="FLZ659" s="205"/>
      <c r="FMA659" s="205"/>
      <c r="FMB659" s="205"/>
      <c r="FMC659" s="205"/>
      <c r="FMD659" s="205"/>
      <c r="FME659" s="205"/>
      <c r="FMF659" s="205"/>
      <c r="FMG659" s="205"/>
      <c r="FMH659" s="205"/>
      <c r="FMI659" s="205"/>
      <c r="FMJ659" s="205"/>
      <c r="FMK659" s="205"/>
      <c r="FML659" s="205"/>
      <c r="FMM659" s="205"/>
      <c r="FMN659" s="205"/>
      <c r="FMO659" s="205"/>
      <c r="FMP659" s="205"/>
      <c r="FMQ659" s="205"/>
      <c r="FMR659" s="205"/>
      <c r="FMS659" s="205"/>
      <c r="FMT659" s="205"/>
      <c r="FMU659" s="205"/>
      <c r="FMV659" s="205"/>
      <c r="FMW659" s="205"/>
      <c r="FMX659" s="205"/>
      <c r="FMY659" s="205"/>
      <c r="FMZ659" s="205"/>
      <c r="FNA659" s="205"/>
      <c r="FNB659" s="205"/>
      <c r="FNC659" s="205"/>
      <c r="FND659" s="205"/>
      <c r="FNE659" s="205"/>
      <c r="FNF659" s="205"/>
      <c r="FNG659" s="205"/>
      <c r="FNH659" s="205"/>
      <c r="FNI659" s="205"/>
      <c r="FNJ659" s="205"/>
      <c r="FNK659" s="205"/>
      <c r="FNL659" s="205"/>
      <c r="FNM659" s="205"/>
      <c r="FNN659" s="205"/>
      <c r="FNO659" s="205"/>
      <c r="FNP659" s="205"/>
      <c r="FNQ659" s="205"/>
      <c r="FNR659" s="205"/>
      <c r="FNS659" s="205"/>
      <c r="FNT659" s="205"/>
      <c r="FNU659" s="205"/>
      <c r="FNV659" s="205"/>
      <c r="FNW659" s="205"/>
      <c r="FNX659" s="205"/>
      <c r="FNY659" s="205"/>
      <c r="FNZ659" s="205"/>
      <c r="FOA659" s="205"/>
      <c r="FOB659" s="205"/>
      <c r="FOC659" s="205"/>
      <c r="FOD659" s="205"/>
      <c r="FOE659" s="205"/>
      <c r="FOF659" s="205"/>
      <c r="FOG659" s="205"/>
      <c r="FOH659" s="205"/>
      <c r="FOI659" s="205"/>
      <c r="FOJ659" s="205"/>
      <c r="FOK659" s="205"/>
      <c r="FOL659" s="205"/>
      <c r="FOM659" s="205"/>
      <c r="FON659" s="205"/>
      <c r="FOO659" s="205"/>
      <c r="FOP659" s="205"/>
      <c r="FOQ659" s="205"/>
      <c r="FOR659" s="205"/>
      <c r="FOS659" s="205"/>
      <c r="FOT659" s="205"/>
      <c r="FOU659" s="205"/>
      <c r="FOV659" s="205"/>
      <c r="FOW659" s="205"/>
      <c r="FOX659" s="205"/>
      <c r="FOY659" s="205"/>
      <c r="FOZ659" s="205"/>
      <c r="FPA659" s="205"/>
      <c r="FPB659" s="205"/>
      <c r="FPC659" s="205"/>
      <c r="FPD659" s="205"/>
      <c r="FPE659" s="205"/>
      <c r="FPF659" s="205"/>
      <c r="FPG659" s="205"/>
      <c r="FPH659" s="205"/>
      <c r="FPI659" s="205"/>
      <c r="FPJ659" s="205"/>
      <c r="FPK659" s="205"/>
      <c r="FPL659" s="205"/>
      <c r="FPM659" s="205"/>
      <c r="FPN659" s="205"/>
      <c r="FPO659" s="205"/>
      <c r="FPP659" s="205"/>
      <c r="FPQ659" s="205"/>
      <c r="FPR659" s="205"/>
      <c r="FPS659" s="205"/>
      <c r="FPT659" s="205"/>
      <c r="FPU659" s="205"/>
      <c r="FPV659" s="205"/>
      <c r="FPW659" s="205"/>
      <c r="FPX659" s="205"/>
      <c r="FPY659" s="205"/>
      <c r="FPZ659" s="205"/>
      <c r="FQA659" s="205"/>
      <c r="FQB659" s="205"/>
      <c r="FQC659" s="205"/>
      <c r="FQD659" s="205"/>
      <c r="FQE659" s="205"/>
      <c r="FQF659" s="205"/>
      <c r="FQG659" s="205"/>
      <c r="FQH659" s="205"/>
      <c r="FQI659" s="205"/>
      <c r="FQJ659" s="205"/>
      <c r="FQK659" s="205"/>
      <c r="FQL659" s="205"/>
      <c r="FQM659" s="205"/>
      <c r="FQN659" s="205"/>
      <c r="FQO659" s="205"/>
      <c r="FQP659" s="205"/>
      <c r="FQQ659" s="205"/>
      <c r="FQR659" s="205"/>
      <c r="FQS659" s="205"/>
      <c r="FQT659" s="205"/>
      <c r="FQU659" s="205"/>
      <c r="FQV659" s="205"/>
      <c r="FQW659" s="205"/>
      <c r="FQX659" s="205"/>
      <c r="FQY659" s="205"/>
      <c r="FQZ659" s="205"/>
      <c r="FRA659" s="205"/>
      <c r="FRB659" s="205"/>
      <c r="FRC659" s="205"/>
      <c r="FRD659" s="205"/>
      <c r="FRE659" s="205"/>
      <c r="FRF659" s="205"/>
      <c r="FRG659" s="205"/>
      <c r="FRH659" s="205"/>
      <c r="FRI659" s="205"/>
      <c r="FRJ659" s="205"/>
      <c r="FRK659" s="205"/>
      <c r="FRL659" s="205"/>
      <c r="FRM659" s="205"/>
      <c r="FRN659" s="205"/>
      <c r="FRO659" s="205"/>
      <c r="FRP659" s="205"/>
      <c r="FRQ659" s="205"/>
      <c r="FRR659" s="205"/>
      <c r="FRS659" s="205"/>
      <c r="FRT659" s="205"/>
      <c r="FRU659" s="205"/>
      <c r="FRV659" s="205"/>
      <c r="FRW659" s="205"/>
      <c r="FRX659" s="205"/>
      <c r="FRY659" s="205"/>
      <c r="FRZ659" s="205"/>
      <c r="FSA659" s="205"/>
      <c r="FSB659" s="205"/>
      <c r="FSC659" s="205"/>
      <c r="FSD659" s="205"/>
      <c r="FSE659" s="205"/>
      <c r="FSF659" s="205"/>
      <c r="FSG659" s="205"/>
      <c r="FSH659" s="205"/>
      <c r="FSI659" s="205"/>
      <c r="FSJ659" s="205"/>
      <c r="FSK659" s="205"/>
      <c r="FSL659" s="205"/>
      <c r="FSM659" s="205"/>
      <c r="FSN659" s="205"/>
      <c r="FSO659" s="205"/>
      <c r="FSP659" s="205"/>
      <c r="FSQ659" s="205"/>
      <c r="FSR659" s="205"/>
      <c r="FSS659" s="205"/>
      <c r="FST659" s="205"/>
      <c r="FSU659" s="205"/>
      <c r="FSV659" s="205"/>
      <c r="FSW659" s="205"/>
      <c r="FSX659" s="205"/>
      <c r="FSY659" s="205"/>
      <c r="FSZ659" s="205"/>
      <c r="FTA659" s="205"/>
      <c r="FTB659" s="205"/>
      <c r="FTC659" s="205"/>
      <c r="FTD659" s="205"/>
      <c r="FTE659" s="205"/>
      <c r="FTF659" s="205"/>
      <c r="FTG659" s="205"/>
      <c r="FTH659" s="205"/>
      <c r="FTI659" s="205"/>
      <c r="FTJ659" s="205"/>
      <c r="FTK659" s="205"/>
      <c r="FTL659" s="205"/>
      <c r="FTM659" s="205"/>
      <c r="FTN659" s="205"/>
      <c r="FTO659" s="205"/>
      <c r="FTP659" s="205"/>
      <c r="FTQ659" s="205"/>
      <c r="FTR659" s="205"/>
      <c r="FTS659" s="205"/>
      <c r="FTT659" s="205"/>
      <c r="FTU659" s="205"/>
      <c r="FTV659" s="205"/>
      <c r="FTW659" s="205"/>
      <c r="FTX659" s="205"/>
      <c r="FTY659" s="205"/>
      <c r="FTZ659" s="205"/>
      <c r="FUA659" s="205"/>
      <c r="FUB659" s="205"/>
      <c r="FUC659" s="205"/>
      <c r="FUD659" s="205"/>
      <c r="FUE659" s="205"/>
      <c r="FUF659" s="205"/>
      <c r="FUG659" s="205"/>
      <c r="FUH659" s="205"/>
      <c r="FUI659" s="205"/>
      <c r="FUJ659" s="205"/>
      <c r="FUK659" s="205"/>
      <c r="FUL659" s="205"/>
      <c r="FUM659" s="205"/>
      <c r="FUN659" s="205"/>
      <c r="FUO659" s="205"/>
      <c r="FUP659" s="205"/>
      <c r="FUQ659" s="205"/>
      <c r="FUR659" s="205"/>
      <c r="FUS659" s="205"/>
      <c r="FUT659" s="205"/>
      <c r="FUU659" s="205"/>
      <c r="FUV659" s="205"/>
      <c r="FUW659" s="205"/>
      <c r="FUX659" s="205"/>
      <c r="FUY659" s="205"/>
      <c r="FUZ659" s="205"/>
      <c r="FVA659" s="205"/>
      <c r="FVB659" s="205"/>
      <c r="FVC659" s="205"/>
      <c r="FVD659" s="205"/>
      <c r="FVE659" s="205"/>
      <c r="FVF659" s="205"/>
      <c r="FVG659" s="205"/>
      <c r="FVH659" s="205"/>
      <c r="FVI659" s="205"/>
      <c r="FVJ659" s="205"/>
      <c r="FVK659" s="205"/>
      <c r="FVL659" s="205"/>
      <c r="FVM659" s="205"/>
      <c r="FVN659" s="205"/>
      <c r="FVO659" s="205"/>
      <c r="FVP659" s="205"/>
      <c r="FVQ659" s="205"/>
      <c r="FVR659" s="205"/>
      <c r="FVS659" s="205"/>
      <c r="FVT659" s="205"/>
      <c r="FVU659" s="205"/>
      <c r="FVV659" s="205"/>
      <c r="FVW659" s="205"/>
      <c r="FVX659" s="205"/>
      <c r="FVY659" s="205"/>
      <c r="FVZ659" s="205"/>
      <c r="FWA659" s="205"/>
      <c r="FWB659" s="205"/>
      <c r="FWC659" s="205"/>
      <c r="FWD659" s="205"/>
      <c r="FWE659" s="205"/>
      <c r="FWF659" s="205"/>
      <c r="FWG659" s="205"/>
      <c r="FWH659" s="205"/>
      <c r="FWI659" s="205"/>
      <c r="FWJ659" s="205"/>
      <c r="FWK659" s="205"/>
      <c r="FWL659" s="205"/>
      <c r="FWM659" s="205"/>
      <c r="FWN659" s="205"/>
      <c r="FWO659" s="205"/>
      <c r="FWP659" s="205"/>
      <c r="FWQ659" s="205"/>
      <c r="FWR659" s="205"/>
      <c r="FWS659" s="205"/>
      <c r="FWT659" s="205"/>
      <c r="FWU659" s="205"/>
      <c r="FWV659" s="205"/>
      <c r="FWW659" s="205"/>
      <c r="FWX659" s="205"/>
      <c r="FWY659" s="205"/>
      <c r="FWZ659" s="205"/>
      <c r="FXA659" s="205"/>
      <c r="FXB659" s="205"/>
      <c r="FXC659" s="205"/>
      <c r="FXD659" s="205"/>
      <c r="FXE659" s="205"/>
      <c r="FXF659" s="205"/>
      <c r="FXG659" s="205"/>
      <c r="FXH659" s="205"/>
      <c r="FXI659" s="205"/>
      <c r="FXJ659" s="205"/>
      <c r="FXK659" s="205"/>
      <c r="FXL659" s="205"/>
      <c r="FXM659" s="205"/>
      <c r="FXN659" s="205"/>
      <c r="FXO659" s="205"/>
      <c r="FXP659" s="205"/>
      <c r="FXQ659" s="205"/>
      <c r="FXR659" s="205"/>
      <c r="FXS659" s="205"/>
      <c r="FXT659" s="205"/>
      <c r="FXU659" s="205"/>
      <c r="FXV659" s="205"/>
      <c r="FXW659" s="205"/>
      <c r="FXX659" s="205"/>
      <c r="FXY659" s="205"/>
      <c r="FXZ659" s="205"/>
      <c r="FYA659" s="205"/>
      <c r="FYB659" s="205"/>
      <c r="FYC659" s="205"/>
      <c r="FYD659" s="205"/>
      <c r="FYE659" s="205"/>
      <c r="FYF659" s="205"/>
      <c r="FYG659" s="205"/>
      <c r="FYH659" s="205"/>
      <c r="FYI659" s="205"/>
      <c r="FYJ659" s="205"/>
      <c r="FYK659" s="205"/>
      <c r="FYL659" s="205"/>
      <c r="FYM659" s="205"/>
      <c r="FYN659" s="205"/>
      <c r="FYO659" s="205"/>
      <c r="FYP659" s="205"/>
      <c r="FYQ659" s="205"/>
      <c r="FYR659" s="205"/>
      <c r="FYS659" s="205"/>
      <c r="FYT659" s="205"/>
      <c r="FYU659" s="205"/>
      <c r="FYV659" s="205"/>
      <c r="FYW659" s="205"/>
      <c r="FYX659" s="205"/>
      <c r="FYY659" s="205"/>
      <c r="FYZ659" s="205"/>
      <c r="FZA659" s="205"/>
      <c r="FZB659" s="205"/>
      <c r="FZC659" s="205"/>
      <c r="FZD659" s="205"/>
      <c r="FZE659" s="205"/>
      <c r="FZF659" s="205"/>
      <c r="FZG659" s="205"/>
      <c r="FZH659" s="205"/>
      <c r="FZI659" s="205"/>
      <c r="FZJ659" s="205"/>
      <c r="FZK659" s="205"/>
      <c r="FZL659" s="205"/>
      <c r="FZM659" s="205"/>
      <c r="FZN659" s="205"/>
      <c r="FZO659" s="205"/>
      <c r="FZP659" s="205"/>
      <c r="FZQ659" s="205"/>
      <c r="FZR659" s="205"/>
      <c r="FZS659" s="205"/>
      <c r="FZT659" s="205"/>
      <c r="FZU659" s="205"/>
      <c r="FZV659" s="205"/>
      <c r="FZW659" s="205"/>
      <c r="FZX659" s="205"/>
      <c r="FZY659" s="205"/>
      <c r="FZZ659" s="205"/>
      <c r="GAA659" s="205"/>
      <c r="GAB659" s="205"/>
      <c r="GAC659" s="205"/>
      <c r="GAD659" s="205"/>
      <c r="GAE659" s="205"/>
      <c r="GAF659" s="205"/>
      <c r="GAG659" s="205"/>
      <c r="GAH659" s="205"/>
      <c r="GAI659" s="205"/>
      <c r="GAJ659" s="205"/>
      <c r="GAK659" s="205"/>
      <c r="GAL659" s="205"/>
      <c r="GAM659" s="205"/>
      <c r="GAN659" s="205"/>
      <c r="GAO659" s="205"/>
      <c r="GAP659" s="205"/>
      <c r="GAQ659" s="205"/>
      <c r="GAR659" s="205"/>
      <c r="GAS659" s="205"/>
      <c r="GAT659" s="205"/>
      <c r="GAU659" s="205"/>
      <c r="GAV659" s="205"/>
      <c r="GAW659" s="205"/>
      <c r="GAX659" s="205"/>
      <c r="GAY659" s="205"/>
      <c r="GAZ659" s="205"/>
      <c r="GBA659" s="205"/>
      <c r="GBB659" s="205"/>
      <c r="GBC659" s="205"/>
      <c r="GBD659" s="205"/>
      <c r="GBE659" s="205"/>
      <c r="GBF659" s="205"/>
      <c r="GBG659" s="205"/>
      <c r="GBH659" s="205"/>
      <c r="GBI659" s="205"/>
      <c r="GBJ659" s="205"/>
      <c r="GBK659" s="205"/>
      <c r="GBL659" s="205"/>
      <c r="GBM659" s="205"/>
      <c r="GBN659" s="205"/>
      <c r="GBO659" s="205"/>
      <c r="GBP659" s="205"/>
      <c r="GBQ659" s="205"/>
      <c r="GBR659" s="205"/>
      <c r="GBS659" s="205"/>
      <c r="GBT659" s="205"/>
      <c r="GBU659" s="205"/>
      <c r="GBV659" s="205"/>
      <c r="GBW659" s="205"/>
      <c r="GBX659" s="205"/>
      <c r="GBY659" s="205"/>
      <c r="GBZ659" s="205"/>
      <c r="GCA659" s="205"/>
      <c r="GCB659" s="205"/>
      <c r="GCC659" s="205"/>
      <c r="GCD659" s="205"/>
      <c r="GCE659" s="205"/>
      <c r="GCF659" s="205"/>
      <c r="GCG659" s="205"/>
      <c r="GCH659" s="205"/>
      <c r="GCI659" s="205"/>
      <c r="GCJ659" s="205"/>
      <c r="GCK659" s="205"/>
      <c r="GCL659" s="205"/>
      <c r="GCM659" s="205"/>
      <c r="GCN659" s="205"/>
      <c r="GCO659" s="205"/>
      <c r="GCP659" s="205"/>
      <c r="GCQ659" s="205"/>
      <c r="GCR659" s="205"/>
      <c r="GCS659" s="205"/>
      <c r="GCT659" s="205"/>
      <c r="GCU659" s="205"/>
      <c r="GCV659" s="205"/>
      <c r="GCW659" s="205"/>
      <c r="GCX659" s="205"/>
      <c r="GCY659" s="205"/>
      <c r="GCZ659" s="205"/>
      <c r="GDA659" s="205"/>
      <c r="GDB659" s="205"/>
      <c r="GDC659" s="205"/>
      <c r="GDD659" s="205"/>
      <c r="GDE659" s="205"/>
      <c r="GDF659" s="205"/>
      <c r="GDG659" s="205"/>
      <c r="GDH659" s="205"/>
      <c r="GDI659" s="205"/>
      <c r="GDJ659" s="205"/>
      <c r="GDK659" s="205"/>
      <c r="GDL659" s="205"/>
      <c r="GDM659" s="205"/>
      <c r="GDN659" s="205"/>
      <c r="GDO659" s="205"/>
      <c r="GDP659" s="205"/>
      <c r="GDQ659" s="205"/>
      <c r="GDR659" s="205"/>
      <c r="GDS659" s="205"/>
      <c r="GDT659" s="205"/>
      <c r="GDU659" s="205"/>
      <c r="GDV659" s="205"/>
      <c r="GDW659" s="205"/>
      <c r="GDX659" s="205"/>
      <c r="GDY659" s="205"/>
      <c r="GDZ659" s="205"/>
      <c r="GEA659" s="205"/>
      <c r="GEB659" s="205"/>
      <c r="GEC659" s="205"/>
      <c r="GED659" s="205"/>
      <c r="GEE659" s="205"/>
      <c r="GEF659" s="205"/>
      <c r="GEG659" s="205"/>
      <c r="GEH659" s="205"/>
      <c r="GEI659" s="205"/>
      <c r="GEJ659" s="205"/>
      <c r="GEK659" s="205"/>
      <c r="GEL659" s="205"/>
      <c r="GEM659" s="205"/>
      <c r="GEN659" s="205"/>
      <c r="GEO659" s="205"/>
      <c r="GEP659" s="205"/>
      <c r="GEQ659" s="205"/>
      <c r="GER659" s="205"/>
      <c r="GES659" s="205"/>
      <c r="GET659" s="205"/>
      <c r="GEU659" s="205"/>
      <c r="GEV659" s="205"/>
      <c r="GEW659" s="205"/>
      <c r="GEX659" s="205"/>
      <c r="GEY659" s="205"/>
      <c r="GEZ659" s="205"/>
      <c r="GFA659" s="205"/>
      <c r="GFB659" s="205"/>
      <c r="GFC659" s="205"/>
      <c r="GFD659" s="205"/>
      <c r="GFE659" s="205"/>
      <c r="GFF659" s="205"/>
      <c r="GFG659" s="205"/>
      <c r="GFH659" s="205"/>
      <c r="GFI659" s="205"/>
      <c r="GFJ659" s="205"/>
      <c r="GFK659" s="205"/>
      <c r="GFL659" s="205"/>
      <c r="GFM659" s="205"/>
      <c r="GFN659" s="205"/>
      <c r="GFO659" s="205"/>
      <c r="GFP659" s="205"/>
      <c r="GFQ659" s="205"/>
      <c r="GFR659" s="205"/>
      <c r="GFS659" s="205"/>
      <c r="GFT659" s="205"/>
      <c r="GFU659" s="205"/>
      <c r="GFV659" s="205"/>
      <c r="GFW659" s="205"/>
      <c r="GFX659" s="205"/>
      <c r="GFY659" s="205"/>
      <c r="GFZ659" s="205"/>
      <c r="GGA659" s="205"/>
      <c r="GGB659" s="205"/>
      <c r="GGC659" s="205"/>
      <c r="GGD659" s="205"/>
      <c r="GGE659" s="205"/>
      <c r="GGF659" s="205"/>
      <c r="GGG659" s="205"/>
      <c r="GGH659" s="205"/>
      <c r="GGI659" s="205"/>
      <c r="GGJ659" s="205"/>
      <c r="GGK659" s="205"/>
      <c r="GGL659" s="205"/>
      <c r="GGM659" s="205"/>
      <c r="GGN659" s="205"/>
      <c r="GGO659" s="205"/>
      <c r="GGP659" s="205"/>
      <c r="GGQ659" s="205"/>
      <c r="GGR659" s="205"/>
      <c r="GGS659" s="205"/>
      <c r="GGT659" s="205"/>
      <c r="GGU659" s="205"/>
      <c r="GGV659" s="205"/>
      <c r="GGW659" s="205"/>
      <c r="GGX659" s="205"/>
      <c r="GGY659" s="205"/>
      <c r="GGZ659" s="205"/>
      <c r="GHA659" s="205"/>
      <c r="GHB659" s="205"/>
      <c r="GHC659" s="205"/>
      <c r="GHD659" s="205"/>
      <c r="GHE659" s="205"/>
      <c r="GHF659" s="205"/>
      <c r="GHG659" s="205"/>
      <c r="GHH659" s="205"/>
      <c r="GHI659" s="205"/>
      <c r="GHJ659" s="205"/>
      <c r="GHK659" s="205"/>
      <c r="GHL659" s="205"/>
      <c r="GHM659" s="205"/>
      <c r="GHN659" s="205"/>
      <c r="GHO659" s="205"/>
      <c r="GHP659" s="205"/>
      <c r="GHQ659" s="205"/>
      <c r="GHR659" s="205"/>
      <c r="GHS659" s="205"/>
      <c r="GHT659" s="205"/>
      <c r="GHU659" s="205"/>
      <c r="GHV659" s="205"/>
      <c r="GHW659" s="205"/>
      <c r="GHX659" s="205"/>
      <c r="GHY659" s="205"/>
      <c r="GHZ659" s="205"/>
      <c r="GIA659" s="205"/>
      <c r="GIB659" s="205"/>
      <c r="GIC659" s="205"/>
      <c r="GID659" s="205"/>
      <c r="GIE659" s="205"/>
      <c r="GIF659" s="205"/>
      <c r="GIG659" s="205"/>
      <c r="GIH659" s="205"/>
      <c r="GII659" s="205"/>
      <c r="GIJ659" s="205"/>
      <c r="GIK659" s="205"/>
      <c r="GIL659" s="205"/>
      <c r="GIM659" s="205"/>
      <c r="GIN659" s="205"/>
      <c r="GIO659" s="205"/>
      <c r="GIP659" s="205"/>
      <c r="GIQ659" s="205"/>
      <c r="GIR659" s="205"/>
      <c r="GIS659" s="205"/>
      <c r="GIT659" s="205"/>
      <c r="GIU659" s="205"/>
      <c r="GIV659" s="205"/>
      <c r="GIW659" s="205"/>
      <c r="GIX659" s="205"/>
      <c r="GIY659" s="205"/>
      <c r="GIZ659" s="205"/>
      <c r="GJA659" s="205"/>
      <c r="GJB659" s="205"/>
      <c r="GJC659" s="205"/>
      <c r="GJD659" s="205"/>
      <c r="GJE659" s="205"/>
      <c r="GJF659" s="205"/>
      <c r="GJG659" s="205"/>
      <c r="GJH659" s="205"/>
      <c r="GJI659" s="205"/>
      <c r="GJJ659" s="205"/>
      <c r="GJK659" s="205"/>
      <c r="GJL659" s="205"/>
      <c r="GJM659" s="205"/>
      <c r="GJN659" s="205"/>
      <c r="GJO659" s="205"/>
      <c r="GJP659" s="205"/>
      <c r="GJQ659" s="205"/>
      <c r="GJR659" s="205"/>
      <c r="GJS659" s="205"/>
      <c r="GJT659" s="205"/>
      <c r="GJU659" s="205"/>
      <c r="GJV659" s="205"/>
      <c r="GJW659" s="205"/>
      <c r="GJX659" s="205"/>
      <c r="GJY659" s="205"/>
      <c r="GJZ659" s="205"/>
      <c r="GKA659" s="205"/>
      <c r="GKB659" s="205"/>
      <c r="GKC659" s="205"/>
      <c r="GKD659" s="205"/>
      <c r="GKE659" s="205"/>
      <c r="GKF659" s="205"/>
      <c r="GKG659" s="205"/>
      <c r="GKH659" s="205"/>
      <c r="GKI659" s="205"/>
      <c r="GKJ659" s="205"/>
      <c r="GKK659" s="205"/>
      <c r="GKL659" s="205"/>
      <c r="GKM659" s="205"/>
      <c r="GKN659" s="205"/>
      <c r="GKO659" s="205"/>
      <c r="GKP659" s="205"/>
      <c r="GKQ659" s="205"/>
      <c r="GKR659" s="205"/>
      <c r="GKS659" s="205"/>
      <c r="GKT659" s="205"/>
      <c r="GKU659" s="205"/>
      <c r="GKV659" s="205"/>
      <c r="GKW659" s="205"/>
      <c r="GKX659" s="205"/>
      <c r="GKY659" s="205"/>
      <c r="GKZ659" s="205"/>
      <c r="GLA659" s="205"/>
      <c r="GLB659" s="205"/>
      <c r="GLC659" s="205"/>
      <c r="GLD659" s="205"/>
      <c r="GLE659" s="205"/>
      <c r="GLF659" s="205"/>
      <c r="GLG659" s="205"/>
      <c r="GLH659" s="205"/>
      <c r="GLI659" s="205"/>
      <c r="GLJ659" s="205"/>
      <c r="GLK659" s="205"/>
      <c r="GLL659" s="205"/>
      <c r="GLM659" s="205"/>
      <c r="GLN659" s="205"/>
      <c r="GLO659" s="205"/>
      <c r="GLP659" s="205"/>
      <c r="GLQ659" s="205"/>
      <c r="GLR659" s="205"/>
      <c r="GLS659" s="205"/>
      <c r="GLT659" s="205"/>
      <c r="GLU659" s="205"/>
      <c r="GLV659" s="205"/>
      <c r="GLW659" s="205"/>
      <c r="GLX659" s="205"/>
      <c r="GLY659" s="205"/>
      <c r="GLZ659" s="205"/>
      <c r="GMA659" s="205"/>
      <c r="GMB659" s="205"/>
      <c r="GMC659" s="205"/>
      <c r="GMD659" s="205"/>
      <c r="GME659" s="205"/>
      <c r="GMF659" s="205"/>
      <c r="GMG659" s="205"/>
      <c r="GMH659" s="205"/>
      <c r="GMI659" s="205"/>
      <c r="GMJ659" s="205"/>
      <c r="GMK659" s="205"/>
      <c r="GML659" s="205"/>
      <c r="GMM659" s="205"/>
      <c r="GMN659" s="205"/>
      <c r="GMO659" s="205"/>
      <c r="GMP659" s="205"/>
      <c r="GMQ659" s="205"/>
      <c r="GMR659" s="205"/>
      <c r="GMS659" s="205"/>
      <c r="GMT659" s="205"/>
      <c r="GMU659" s="205"/>
      <c r="GMV659" s="205"/>
      <c r="GMW659" s="205"/>
      <c r="GMX659" s="205"/>
      <c r="GMY659" s="205"/>
      <c r="GMZ659" s="205"/>
      <c r="GNA659" s="205"/>
      <c r="GNB659" s="205"/>
      <c r="GNC659" s="205"/>
      <c r="GND659" s="205"/>
      <c r="GNE659" s="205"/>
      <c r="GNF659" s="205"/>
      <c r="GNG659" s="205"/>
      <c r="GNH659" s="205"/>
      <c r="GNI659" s="205"/>
      <c r="GNJ659" s="205"/>
      <c r="GNK659" s="205"/>
      <c r="GNL659" s="205"/>
      <c r="GNM659" s="205"/>
      <c r="GNN659" s="205"/>
      <c r="GNO659" s="205"/>
      <c r="GNP659" s="205"/>
      <c r="GNQ659" s="205"/>
      <c r="GNR659" s="205"/>
      <c r="GNS659" s="205"/>
      <c r="GNT659" s="205"/>
      <c r="GNU659" s="205"/>
      <c r="GNV659" s="205"/>
      <c r="GNW659" s="205"/>
      <c r="GNX659" s="205"/>
      <c r="GNY659" s="205"/>
      <c r="GNZ659" s="205"/>
      <c r="GOA659" s="205"/>
      <c r="GOB659" s="205"/>
      <c r="GOC659" s="205"/>
      <c r="GOD659" s="205"/>
      <c r="GOE659" s="205"/>
      <c r="GOF659" s="205"/>
      <c r="GOG659" s="205"/>
      <c r="GOH659" s="205"/>
      <c r="GOI659" s="205"/>
      <c r="GOJ659" s="205"/>
      <c r="GOK659" s="205"/>
      <c r="GOL659" s="205"/>
      <c r="GOM659" s="205"/>
      <c r="GON659" s="205"/>
      <c r="GOO659" s="205"/>
      <c r="GOP659" s="205"/>
      <c r="GOQ659" s="205"/>
      <c r="GOR659" s="205"/>
      <c r="GOS659" s="205"/>
      <c r="GOT659" s="205"/>
      <c r="GOU659" s="205"/>
      <c r="GOV659" s="205"/>
      <c r="GOW659" s="205"/>
      <c r="GOX659" s="205"/>
      <c r="GOY659" s="205"/>
      <c r="GOZ659" s="205"/>
      <c r="GPA659" s="205"/>
      <c r="GPB659" s="205"/>
      <c r="GPC659" s="205"/>
      <c r="GPD659" s="205"/>
      <c r="GPE659" s="205"/>
      <c r="GPF659" s="205"/>
      <c r="GPG659" s="205"/>
      <c r="GPH659" s="205"/>
      <c r="GPI659" s="205"/>
      <c r="GPJ659" s="205"/>
      <c r="GPK659" s="205"/>
      <c r="GPL659" s="205"/>
      <c r="GPM659" s="205"/>
      <c r="GPN659" s="205"/>
      <c r="GPO659" s="205"/>
      <c r="GPP659" s="205"/>
      <c r="GPQ659" s="205"/>
      <c r="GPR659" s="205"/>
      <c r="GPS659" s="205"/>
      <c r="GPT659" s="205"/>
      <c r="GPU659" s="205"/>
      <c r="GPV659" s="205"/>
      <c r="GPW659" s="205"/>
      <c r="GPX659" s="205"/>
      <c r="GPY659" s="205"/>
      <c r="GPZ659" s="205"/>
      <c r="GQA659" s="205"/>
      <c r="GQB659" s="205"/>
      <c r="GQC659" s="205"/>
      <c r="GQD659" s="205"/>
      <c r="GQE659" s="205"/>
      <c r="GQF659" s="205"/>
      <c r="GQG659" s="205"/>
      <c r="GQH659" s="205"/>
      <c r="GQI659" s="205"/>
      <c r="GQJ659" s="205"/>
      <c r="GQK659" s="205"/>
      <c r="GQL659" s="205"/>
      <c r="GQM659" s="205"/>
      <c r="GQN659" s="205"/>
      <c r="GQO659" s="205"/>
      <c r="GQP659" s="205"/>
      <c r="GQQ659" s="205"/>
      <c r="GQR659" s="205"/>
      <c r="GQS659" s="205"/>
      <c r="GQT659" s="205"/>
      <c r="GQU659" s="205"/>
      <c r="GQV659" s="205"/>
      <c r="GQW659" s="205"/>
      <c r="GQX659" s="205"/>
      <c r="GQY659" s="205"/>
      <c r="GQZ659" s="205"/>
      <c r="GRA659" s="205"/>
      <c r="GRB659" s="205"/>
      <c r="GRC659" s="205"/>
      <c r="GRD659" s="205"/>
      <c r="GRE659" s="205"/>
      <c r="GRF659" s="205"/>
      <c r="GRG659" s="205"/>
      <c r="GRH659" s="205"/>
      <c r="GRI659" s="205"/>
      <c r="GRJ659" s="205"/>
      <c r="GRK659" s="205"/>
      <c r="GRL659" s="205"/>
      <c r="GRM659" s="205"/>
      <c r="GRN659" s="205"/>
      <c r="GRO659" s="205"/>
      <c r="GRP659" s="205"/>
      <c r="GRQ659" s="205"/>
      <c r="GRR659" s="205"/>
      <c r="GRS659" s="205"/>
      <c r="GRT659" s="205"/>
      <c r="GRU659" s="205"/>
      <c r="GRV659" s="205"/>
      <c r="GRW659" s="205"/>
      <c r="GRX659" s="205"/>
      <c r="GRY659" s="205"/>
      <c r="GRZ659" s="205"/>
      <c r="GSA659" s="205"/>
      <c r="GSB659" s="205"/>
      <c r="GSC659" s="205"/>
      <c r="GSD659" s="205"/>
      <c r="GSE659" s="205"/>
      <c r="GSF659" s="205"/>
      <c r="GSG659" s="205"/>
      <c r="GSH659" s="205"/>
      <c r="GSI659" s="205"/>
      <c r="GSJ659" s="205"/>
      <c r="GSK659" s="205"/>
      <c r="GSL659" s="205"/>
      <c r="GSM659" s="205"/>
      <c r="GSN659" s="205"/>
      <c r="GSO659" s="205"/>
      <c r="GSP659" s="205"/>
      <c r="GSQ659" s="205"/>
      <c r="GSR659" s="205"/>
      <c r="GSS659" s="205"/>
      <c r="GST659" s="205"/>
      <c r="GSU659" s="205"/>
      <c r="GSV659" s="205"/>
      <c r="GSW659" s="205"/>
      <c r="GSX659" s="205"/>
      <c r="GSY659" s="205"/>
      <c r="GSZ659" s="205"/>
      <c r="GTA659" s="205"/>
      <c r="GTB659" s="205"/>
      <c r="GTC659" s="205"/>
      <c r="GTD659" s="205"/>
      <c r="GTE659" s="205"/>
      <c r="GTF659" s="205"/>
      <c r="GTG659" s="205"/>
      <c r="GTH659" s="205"/>
      <c r="GTI659" s="205"/>
      <c r="GTJ659" s="205"/>
      <c r="GTK659" s="205"/>
      <c r="GTL659" s="205"/>
      <c r="GTM659" s="205"/>
      <c r="GTN659" s="205"/>
      <c r="GTO659" s="205"/>
      <c r="GTP659" s="205"/>
      <c r="GTQ659" s="205"/>
      <c r="GTR659" s="205"/>
      <c r="GTS659" s="205"/>
      <c r="GTT659" s="205"/>
      <c r="GTU659" s="205"/>
      <c r="GTV659" s="205"/>
      <c r="GTW659" s="205"/>
      <c r="GTX659" s="205"/>
      <c r="GTY659" s="205"/>
      <c r="GTZ659" s="205"/>
      <c r="GUA659" s="205"/>
      <c r="GUB659" s="205"/>
      <c r="GUC659" s="205"/>
      <c r="GUD659" s="205"/>
      <c r="GUE659" s="205"/>
      <c r="GUF659" s="205"/>
      <c r="GUG659" s="205"/>
      <c r="GUH659" s="205"/>
      <c r="GUI659" s="205"/>
      <c r="GUJ659" s="205"/>
      <c r="GUK659" s="205"/>
      <c r="GUL659" s="205"/>
      <c r="GUM659" s="205"/>
      <c r="GUN659" s="205"/>
      <c r="GUO659" s="205"/>
      <c r="GUP659" s="205"/>
      <c r="GUQ659" s="205"/>
      <c r="GUR659" s="205"/>
      <c r="GUS659" s="205"/>
      <c r="GUT659" s="205"/>
      <c r="GUU659" s="205"/>
      <c r="GUV659" s="205"/>
      <c r="GUW659" s="205"/>
      <c r="GUX659" s="205"/>
      <c r="GUY659" s="205"/>
      <c r="GUZ659" s="205"/>
      <c r="GVA659" s="205"/>
      <c r="GVB659" s="205"/>
      <c r="GVC659" s="205"/>
      <c r="GVD659" s="205"/>
      <c r="GVE659" s="205"/>
      <c r="GVF659" s="205"/>
      <c r="GVG659" s="205"/>
      <c r="GVH659" s="205"/>
      <c r="GVI659" s="205"/>
      <c r="GVJ659" s="205"/>
      <c r="GVK659" s="205"/>
      <c r="GVL659" s="205"/>
      <c r="GVM659" s="205"/>
      <c r="GVN659" s="205"/>
      <c r="GVO659" s="205"/>
      <c r="GVP659" s="205"/>
      <c r="GVQ659" s="205"/>
      <c r="GVR659" s="205"/>
      <c r="GVS659" s="205"/>
      <c r="GVT659" s="205"/>
      <c r="GVU659" s="205"/>
      <c r="GVV659" s="205"/>
      <c r="GVW659" s="205"/>
      <c r="GVX659" s="205"/>
      <c r="GVY659" s="205"/>
      <c r="GVZ659" s="205"/>
      <c r="GWA659" s="205"/>
      <c r="GWB659" s="205"/>
      <c r="GWC659" s="205"/>
      <c r="GWD659" s="205"/>
      <c r="GWE659" s="205"/>
      <c r="GWF659" s="205"/>
      <c r="GWG659" s="205"/>
      <c r="GWH659" s="205"/>
      <c r="GWI659" s="205"/>
      <c r="GWJ659" s="205"/>
      <c r="GWK659" s="205"/>
      <c r="GWL659" s="205"/>
      <c r="GWM659" s="205"/>
      <c r="GWN659" s="205"/>
      <c r="GWO659" s="205"/>
      <c r="GWP659" s="205"/>
      <c r="GWQ659" s="205"/>
      <c r="GWR659" s="205"/>
      <c r="GWS659" s="205"/>
      <c r="GWT659" s="205"/>
      <c r="GWU659" s="205"/>
      <c r="GWV659" s="205"/>
      <c r="GWW659" s="205"/>
      <c r="GWX659" s="205"/>
      <c r="GWY659" s="205"/>
      <c r="GWZ659" s="205"/>
      <c r="GXA659" s="205"/>
      <c r="GXB659" s="205"/>
      <c r="GXC659" s="205"/>
      <c r="GXD659" s="205"/>
      <c r="GXE659" s="205"/>
      <c r="GXF659" s="205"/>
      <c r="GXG659" s="205"/>
      <c r="GXH659" s="205"/>
      <c r="GXI659" s="205"/>
      <c r="GXJ659" s="205"/>
      <c r="GXK659" s="205"/>
      <c r="GXL659" s="205"/>
      <c r="GXM659" s="205"/>
      <c r="GXN659" s="205"/>
      <c r="GXO659" s="205"/>
      <c r="GXP659" s="205"/>
      <c r="GXQ659" s="205"/>
      <c r="GXR659" s="205"/>
      <c r="GXS659" s="205"/>
      <c r="GXT659" s="205"/>
      <c r="GXU659" s="205"/>
      <c r="GXV659" s="205"/>
      <c r="GXW659" s="205"/>
      <c r="GXX659" s="205"/>
      <c r="GXY659" s="205"/>
      <c r="GXZ659" s="205"/>
      <c r="GYA659" s="205"/>
      <c r="GYB659" s="205"/>
      <c r="GYC659" s="205"/>
      <c r="GYD659" s="205"/>
      <c r="GYE659" s="205"/>
      <c r="GYF659" s="205"/>
      <c r="GYG659" s="205"/>
      <c r="GYH659" s="205"/>
      <c r="GYI659" s="205"/>
      <c r="GYJ659" s="205"/>
      <c r="GYK659" s="205"/>
      <c r="GYL659" s="205"/>
      <c r="GYM659" s="205"/>
      <c r="GYN659" s="205"/>
      <c r="GYO659" s="205"/>
      <c r="GYP659" s="205"/>
      <c r="GYQ659" s="205"/>
      <c r="GYR659" s="205"/>
      <c r="GYS659" s="205"/>
      <c r="GYT659" s="205"/>
      <c r="GYU659" s="205"/>
      <c r="GYV659" s="205"/>
      <c r="GYW659" s="205"/>
      <c r="GYX659" s="205"/>
      <c r="GYY659" s="205"/>
      <c r="GYZ659" s="205"/>
      <c r="GZA659" s="205"/>
      <c r="GZB659" s="205"/>
      <c r="GZC659" s="205"/>
      <c r="GZD659" s="205"/>
      <c r="GZE659" s="205"/>
      <c r="GZF659" s="205"/>
      <c r="GZG659" s="205"/>
      <c r="GZH659" s="205"/>
      <c r="GZI659" s="205"/>
      <c r="GZJ659" s="205"/>
      <c r="GZK659" s="205"/>
      <c r="GZL659" s="205"/>
      <c r="GZM659" s="205"/>
      <c r="GZN659" s="205"/>
      <c r="GZO659" s="205"/>
      <c r="GZP659" s="205"/>
      <c r="GZQ659" s="205"/>
      <c r="GZR659" s="205"/>
      <c r="GZS659" s="205"/>
      <c r="GZT659" s="205"/>
      <c r="GZU659" s="205"/>
      <c r="GZV659" s="205"/>
      <c r="GZW659" s="205"/>
      <c r="GZX659" s="205"/>
      <c r="GZY659" s="205"/>
      <c r="GZZ659" s="205"/>
      <c r="HAA659" s="205"/>
      <c r="HAB659" s="205"/>
      <c r="HAC659" s="205"/>
      <c r="HAD659" s="205"/>
      <c r="HAE659" s="205"/>
      <c r="HAF659" s="205"/>
      <c r="HAG659" s="205"/>
      <c r="HAH659" s="205"/>
      <c r="HAI659" s="205"/>
      <c r="HAJ659" s="205"/>
      <c r="HAK659" s="205"/>
      <c r="HAL659" s="205"/>
      <c r="HAM659" s="205"/>
      <c r="HAN659" s="205"/>
      <c r="HAO659" s="205"/>
      <c r="HAP659" s="205"/>
      <c r="HAQ659" s="205"/>
      <c r="HAR659" s="205"/>
      <c r="HAS659" s="205"/>
      <c r="HAT659" s="205"/>
      <c r="HAU659" s="205"/>
      <c r="HAV659" s="205"/>
      <c r="HAW659" s="205"/>
      <c r="HAX659" s="205"/>
      <c r="HAY659" s="205"/>
      <c r="HAZ659" s="205"/>
      <c r="HBA659" s="205"/>
      <c r="HBB659" s="205"/>
      <c r="HBC659" s="205"/>
      <c r="HBD659" s="205"/>
      <c r="HBE659" s="205"/>
      <c r="HBF659" s="205"/>
      <c r="HBG659" s="205"/>
      <c r="HBH659" s="205"/>
      <c r="HBI659" s="205"/>
      <c r="HBJ659" s="205"/>
      <c r="HBK659" s="205"/>
      <c r="HBL659" s="205"/>
      <c r="HBM659" s="205"/>
      <c r="HBN659" s="205"/>
      <c r="HBO659" s="205"/>
      <c r="HBP659" s="205"/>
      <c r="HBQ659" s="205"/>
      <c r="HBR659" s="205"/>
      <c r="HBS659" s="205"/>
      <c r="HBT659" s="205"/>
      <c r="HBU659" s="205"/>
      <c r="HBV659" s="205"/>
      <c r="HBW659" s="205"/>
      <c r="HBX659" s="205"/>
      <c r="HBY659" s="205"/>
      <c r="HBZ659" s="205"/>
      <c r="HCA659" s="205"/>
      <c r="HCB659" s="205"/>
      <c r="HCC659" s="205"/>
      <c r="HCD659" s="205"/>
      <c r="HCE659" s="205"/>
      <c r="HCF659" s="205"/>
      <c r="HCG659" s="205"/>
      <c r="HCH659" s="205"/>
      <c r="HCI659" s="205"/>
      <c r="HCJ659" s="205"/>
      <c r="HCK659" s="205"/>
      <c r="HCL659" s="205"/>
      <c r="HCM659" s="205"/>
      <c r="HCN659" s="205"/>
      <c r="HCO659" s="205"/>
      <c r="HCP659" s="205"/>
      <c r="HCQ659" s="205"/>
      <c r="HCR659" s="205"/>
      <c r="HCS659" s="205"/>
      <c r="HCT659" s="205"/>
      <c r="HCU659" s="205"/>
      <c r="HCV659" s="205"/>
      <c r="HCW659" s="205"/>
      <c r="HCX659" s="205"/>
      <c r="HCY659" s="205"/>
      <c r="HCZ659" s="205"/>
      <c r="HDA659" s="205"/>
      <c r="HDB659" s="205"/>
      <c r="HDC659" s="205"/>
      <c r="HDD659" s="205"/>
      <c r="HDE659" s="205"/>
      <c r="HDF659" s="205"/>
      <c r="HDG659" s="205"/>
      <c r="HDH659" s="205"/>
      <c r="HDI659" s="205"/>
      <c r="HDJ659" s="205"/>
      <c r="HDK659" s="205"/>
      <c r="HDL659" s="205"/>
      <c r="HDM659" s="205"/>
      <c r="HDN659" s="205"/>
      <c r="HDO659" s="205"/>
      <c r="HDP659" s="205"/>
      <c r="HDQ659" s="205"/>
      <c r="HDR659" s="205"/>
      <c r="HDS659" s="205"/>
      <c r="HDT659" s="205"/>
      <c r="HDU659" s="205"/>
      <c r="HDV659" s="205"/>
      <c r="HDW659" s="205"/>
      <c r="HDX659" s="205"/>
      <c r="HDY659" s="205"/>
      <c r="HDZ659" s="205"/>
      <c r="HEA659" s="205"/>
      <c r="HEB659" s="205"/>
      <c r="HEC659" s="205"/>
      <c r="HED659" s="205"/>
      <c r="HEE659" s="205"/>
      <c r="HEF659" s="205"/>
      <c r="HEG659" s="205"/>
      <c r="HEH659" s="205"/>
      <c r="HEI659" s="205"/>
      <c r="HEJ659" s="205"/>
      <c r="HEK659" s="205"/>
      <c r="HEL659" s="205"/>
      <c r="HEM659" s="205"/>
      <c r="HEN659" s="205"/>
      <c r="HEO659" s="205"/>
      <c r="HEP659" s="205"/>
      <c r="HEQ659" s="205"/>
      <c r="HER659" s="205"/>
      <c r="HES659" s="205"/>
      <c r="HET659" s="205"/>
      <c r="HEU659" s="205"/>
      <c r="HEV659" s="205"/>
      <c r="HEW659" s="205"/>
      <c r="HEX659" s="205"/>
      <c r="HEY659" s="205"/>
      <c r="HEZ659" s="205"/>
      <c r="HFA659" s="205"/>
      <c r="HFB659" s="205"/>
      <c r="HFC659" s="205"/>
      <c r="HFD659" s="205"/>
      <c r="HFE659" s="205"/>
      <c r="HFF659" s="205"/>
      <c r="HFG659" s="205"/>
      <c r="HFH659" s="205"/>
      <c r="HFI659" s="205"/>
      <c r="HFJ659" s="205"/>
      <c r="HFK659" s="205"/>
      <c r="HFL659" s="205"/>
      <c r="HFM659" s="205"/>
      <c r="HFN659" s="205"/>
      <c r="HFO659" s="205"/>
      <c r="HFP659" s="205"/>
      <c r="HFQ659" s="205"/>
      <c r="HFR659" s="205"/>
      <c r="HFS659" s="205"/>
      <c r="HFT659" s="205"/>
      <c r="HFU659" s="205"/>
      <c r="HFV659" s="205"/>
      <c r="HFW659" s="205"/>
      <c r="HFX659" s="205"/>
      <c r="HFY659" s="205"/>
      <c r="HFZ659" s="205"/>
      <c r="HGA659" s="205"/>
      <c r="HGB659" s="205"/>
      <c r="HGC659" s="205"/>
      <c r="HGD659" s="205"/>
      <c r="HGE659" s="205"/>
      <c r="HGF659" s="205"/>
      <c r="HGG659" s="205"/>
      <c r="HGH659" s="205"/>
      <c r="HGI659" s="205"/>
      <c r="HGJ659" s="205"/>
      <c r="HGK659" s="205"/>
      <c r="HGL659" s="205"/>
      <c r="HGM659" s="205"/>
      <c r="HGN659" s="205"/>
      <c r="HGO659" s="205"/>
      <c r="HGP659" s="205"/>
      <c r="HGQ659" s="205"/>
      <c r="HGR659" s="205"/>
      <c r="HGS659" s="205"/>
      <c r="HGT659" s="205"/>
      <c r="HGU659" s="205"/>
      <c r="HGV659" s="205"/>
      <c r="HGW659" s="205"/>
      <c r="HGX659" s="205"/>
      <c r="HGY659" s="205"/>
      <c r="HGZ659" s="205"/>
      <c r="HHA659" s="205"/>
      <c r="HHB659" s="205"/>
      <c r="HHC659" s="205"/>
      <c r="HHD659" s="205"/>
      <c r="HHE659" s="205"/>
      <c r="HHF659" s="205"/>
      <c r="HHG659" s="205"/>
      <c r="HHH659" s="205"/>
      <c r="HHI659" s="205"/>
      <c r="HHJ659" s="205"/>
      <c r="HHK659" s="205"/>
      <c r="HHL659" s="205"/>
      <c r="HHM659" s="205"/>
      <c r="HHN659" s="205"/>
      <c r="HHO659" s="205"/>
      <c r="HHP659" s="205"/>
      <c r="HHQ659" s="205"/>
      <c r="HHR659" s="205"/>
      <c r="HHS659" s="205"/>
      <c r="HHT659" s="205"/>
      <c r="HHU659" s="205"/>
      <c r="HHV659" s="205"/>
      <c r="HHW659" s="205"/>
      <c r="HHX659" s="205"/>
      <c r="HHY659" s="205"/>
      <c r="HHZ659" s="205"/>
      <c r="HIA659" s="205"/>
      <c r="HIB659" s="205"/>
      <c r="HIC659" s="205"/>
      <c r="HID659" s="205"/>
      <c r="HIE659" s="205"/>
      <c r="HIF659" s="205"/>
      <c r="HIG659" s="205"/>
      <c r="HIH659" s="205"/>
      <c r="HII659" s="205"/>
      <c r="HIJ659" s="205"/>
      <c r="HIK659" s="205"/>
      <c r="HIL659" s="205"/>
      <c r="HIM659" s="205"/>
      <c r="HIN659" s="205"/>
      <c r="HIO659" s="205"/>
      <c r="HIP659" s="205"/>
      <c r="HIQ659" s="205"/>
      <c r="HIR659" s="205"/>
      <c r="HIS659" s="205"/>
      <c r="HIT659" s="205"/>
      <c r="HIU659" s="205"/>
      <c r="HIV659" s="205"/>
      <c r="HIW659" s="205"/>
      <c r="HIX659" s="205"/>
      <c r="HIY659" s="205"/>
      <c r="HIZ659" s="205"/>
      <c r="HJA659" s="205"/>
      <c r="HJB659" s="205"/>
      <c r="HJC659" s="205"/>
      <c r="HJD659" s="205"/>
      <c r="HJE659" s="205"/>
      <c r="HJF659" s="205"/>
      <c r="HJG659" s="205"/>
      <c r="HJH659" s="205"/>
      <c r="HJI659" s="205"/>
      <c r="HJJ659" s="205"/>
      <c r="HJK659" s="205"/>
      <c r="HJL659" s="205"/>
      <c r="HJM659" s="205"/>
      <c r="HJN659" s="205"/>
      <c r="HJO659" s="205"/>
      <c r="HJP659" s="205"/>
      <c r="HJQ659" s="205"/>
      <c r="HJR659" s="205"/>
      <c r="HJS659" s="205"/>
      <c r="HJT659" s="205"/>
      <c r="HJU659" s="205"/>
      <c r="HJV659" s="205"/>
      <c r="HJW659" s="205"/>
      <c r="HJX659" s="205"/>
      <c r="HJY659" s="205"/>
      <c r="HJZ659" s="205"/>
      <c r="HKA659" s="205"/>
      <c r="HKB659" s="205"/>
      <c r="HKC659" s="205"/>
      <c r="HKD659" s="205"/>
      <c r="HKE659" s="205"/>
      <c r="HKF659" s="205"/>
      <c r="HKG659" s="205"/>
      <c r="HKH659" s="205"/>
      <c r="HKI659" s="205"/>
      <c r="HKJ659" s="205"/>
      <c r="HKK659" s="205"/>
      <c r="HKL659" s="205"/>
      <c r="HKM659" s="205"/>
      <c r="HKN659" s="205"/>
      <c r="HKO659" s="205"/>
      <c r="HKP659" s="205"/>
      <c r="HKQ659" s="205"/>
      <c r="HKR659" s="205"/>
      <c r="HKS659" s="205"/>
      <c r="HKT659" s="205"/>
      <c r="HKU659" s="205"/>
      <c r="HKV659" s="205"/>
      <c r="HKW659" s="205"/>
      <c r="HKX659" s="205"/>
      <c r="HKY659" s="205"/>
      <c r="HKZ659" s="205"/>
      <c r="HLA659" s="205"/>
      <c r="HLB659" s="205"/>
      <c r="HLC659" s="205"/>
      <c r="HLD659" s="205"/>
      <c r="HLE659" s="205"/>
      <c r="HLF659" s="205"/>
      <c r="HLG659" s="205"/>
      <c r="HLH659" s="205"/>
      <c r="HLI659" s="205"/>
      <c r="HLJ659" s="205"/>
      <c r="HLK659" s="205"/>
      <c r="HLL659" s="205"/>
      <c r="HLM659" s="205"/>
      <c r="HLN659" s="205"/>
      <c r="HLO659" s="205"/>
      <c r="HLP659" s="205"/>
      <c r="HLQ659" s="205"/>
      <c r="HLR659" s="205"/>
      <c r="HLS659" s="205"/>
      <c r="HLT659" s="205"/>
      <c r="HLU659" s="205"/>
      <c r="HLV659" s="205"/>
      <c r="HLW659" s="205"/>
      <c r="HLX659" s="205"/>
      <c r="HLY659" s="205"/>
      <c r="HLZ659" s="205"/>
      <c r="HMA659" s="205"/>
      <c r="HMB659" s="205"/>
      <c r="HMC659" s="205"/>
      <c r="HMD659" s="205"/>
      <c r="HME659" s="205"/>
      <c r="HMF659" s="205"/>
      <c r="HMG659" s="205"/>
      <c r="HMH659" s="205"/>
      <c r="HMI659" s="205"/>
      <c r="HMJ659" s="205"/>
      <c r="HMK659" s="205"/>
      <c r="HML659" s="205"/>
      <c r="HMM659" s="205"/>
      <c r="HMN659" s="205"/>
      <c r="HMO659" s="205"/>
      <c r="HMP659" s="205"/>
      <c r="HMQ659" s="205"/>
      <c r="HMR659" s="205"/>
      <c r="HMS659" s="205"/>
      <c r="HMT659" s="205"/>
      <c r="HMU659" s="205"/>
      <c r="HMV659" s="205"/>
      <c r="HMW659" s="205"/>
      <c r="HMX659" s="205"/>
      <c r="HMY659" s="205"/>
      <c r="HMZ659" s="205"/>
      <c r="HNA659" s="205"/>
      <c r="HNB659" s="205"/>
      <c r="HNC659" s="205"/>
      <c r="HND659" s="205"/>
      <c r="HNE659" s="205"/>
      <c r="HNF659" s="205"/>
      <c r="HNG659" s="205"/>
      <c r="HNH659" s="205"/>
      <c r="HNI659" s="205"/>
      <c r="HNJ659" s="205"/>
      <c r="HNK659" s="205"/>
      <c r="HNL659" s="205"/>
      <c r="HNM659" s="205"/>
      <c r="HNN659" s="205"/>
      <c r="HNO659" s="205"/>
      <c r="HNP659" s="205"/>
      <c r="HNQ659" s="205"/>
      <c r="HNR659" s="205"/>
      <c r="HNS659" s="205"/>
      <c r="HNT659" s="205"/>
      <c r="HNU659" s="205"/>
      <c r="HNV659" s="205"/>
      <c r="HNW659" s="205"/>
      <c r="HNX659" s="205"/>
      <c r="HNY659" s="205"/>
      <c r="HNZ659" s="205"/>
      <c r="HOA659" s="205"/>
      <c r="HOB659" s="205"/>
      <c r="HOC659" s="205"/>
      <c r="HOD659" s="205"/>
      <c r="HOE659" s="205"/>
      <c r="HOF659" s="205"/>
      <c r="HOG659" s="205"/>
      <c r="HOH659" s="205"/>
      <c r="HOI659" s="205"/>
      <c r="HOJ659" s="205"/>
      <c r="HOK659" s="205"/>
      <c r="HOL659" s="205"/>
      <c r="HOM659" s="205"/>
      <c r="HON659" s="205"/>
      <c r="HOO659" s="205"/>
      <c r="HOP659" s="205"/>
      <c r="HOQ659" s="205"/>
      <c r="HOR659" s="205"/>
      <c r="HOS659" s="205"/>
      <c r="HOT659" s="205"/>
      <c r="HOU659" s="205"/>
      <c r="HOV659" s="205"/>
      <c r="HOW659" s="205"/>
      <c r="HOX659" s="205"/>
      <c r="HOY659" s="205"/>
      <c r="HOZ659" s="205"/>
      <c r="HPA659" s="205"/>
      <c r="HPB659" s="205"/>
      <c r="HPC659" s="205"/>
      <c r="HPD659" s="205"/>
      <c r="HPE659" s="205"/>
      <c r="HPF659" s="205"/>
      <c r="HPG659" s="205"/>
      <c r="HPH659" s="205"/>
      <c r="HPI659" s="205"/>
      <c r="HPJ659" s="205"/>
      <c r="HPK659" s="205"/>
      <c r="HPL659" s="205"/>
      <c r="HPM659" s="205"/>
      <c r="HPN659" s="205"/>
      <c r="HPO659" s="205"/>
      <c r="HPP659" s="205"/>
      <c r="HPQ659" s="205"/>
      <c r="HPR659" s="205"/>
      <c r="HPS659" s="205"/>
      <c r="HPT659" s="205"/>
      <c r="HPU659" s="205"/>
      <c r="HPV659" s="205"/>
      <c r="HPW659" s="205"/>
      <c r="HPX659" s="205"/>
      <c r="HPY659" s="205"/>
      <c r="HPZ659" s="205"/>
      <c r="HQA659" s="205"/>
      <c r="HQB659" s="205"/>
      <c r="HQC659" s="205"/>
      <c r="HQD659" s="205"/>
      <c r="HQE659" s="205"/>
      <c r="HQF659" s="205"/>
      <c r="HQG659" s="205"/>
      <c r="HQH659" s="205"/>
      <c r="HQI659" s="205"/>
      <c r="HQJ659" s="205"/>
      <c r="HQK659" s="205"/>
      <c r="HQL659" s="205"/>
      <c r="HQM659" s="205"/>
      <c r="HQN659" s="205"/>
      <c r="HQO659" s="205"/>
      <c r="HQP659" s="205"/>
      <c r="HQQ659" s="205"/>
      <c r="HQR659" s="205"/>
      <c r="HQS659" s="205"/>
      <c r="HQT659" s="205"/>
      <c r="HQU659" s="205"/>
      <c r="HQV659" s="205"/>
      <c r="HQW659" s="205"/>
      <c r="HQX659" s="205"/>
      <c r="HQY659" s="205"/>
      <c r="HQZ659" s="205"/>
      <c r="HRA659" s="205"/>
      <c r="HRB659" s="205"/>
      <c r="HRC659" s="205"/>
      <c r="HRD659" s="205"/>
      <c r="HRE659" s="205"/>
      <c r="HRF659" s="205"/>
      <c r="HRG659" s="205"/>
      <c r="HRH659" s="205"/>
      <c r="HRI659" s="205"/>
      <c r="HRJ659" s="205"/>
      <c r="HRK659" s="205"/>
      <c r="HRL659" s="205"/>
      <c r="HRM659" s="205"/>
      <c r="HRN659" s="205"/>
      <c r="HRO659" s="205"/>
      <c r="HRP659" s="205"/>
      <c r="HRQ659" s="205"/>
      <c r="HRR659" s="205"/>
      <c r="HRS659" s="205"/>
      <c r="HRT659" s="205"/>
      <c r="HRU659" s="205"/>
      <c r="HRV659" s="205"/>
      <c r="HRW659" s="205"/>
      <c r="HRX659" s="205"/>
      <c r="HRY659" s="205"/>
      <c r="HRZ659" s="205"/>
      <c r="HSA659" s="205"/>
      <c r="HSB659" s="205"/>
      <c r="HSC659" s="205"/>
      <c r="HSD659" s="205"/>
      <c r="HSE659" s="205"/>
      <c r="HSF659" s="205"/>
      <c r="HSG659" s="205"/>
      <c r="HSH659" s="205"/>
      <c r="HSI659" s="205"/>
      <c r="HSJ659" s="205"/>
      <c r="HSK659" s="205"/>
      <c r="HSL659" s="205"/>
      <c r="HSM659" s="205"/>
      <c r="HSN659" s="205"/>
      <c r="HSO659" s="205"/>
      <c r="HSP659" s="205"/>
      <c r="HSQ659" s="205"/>
      <c r="HSR659" s="205"/>
      <c r="HSS659" s="205"/>
      <c r="HST659" s="205"/>
      <c r="HSU659" s="205"/>
      <c r="HSV659" s="205"/>
      <c r="HSW659" s="205"/>
      <c r="HSX659" s="205"/>
      <c r="HSY659" s="205"/>
      <c r="HSZ659" s="205"/>
      <c r="HTA659" s="205"/>
      <c r="HTB659" s="205"/>
      <c r="HTC659" s="205"/>
      <c r="HTD659" s="205"/>
      <c r="HTE659" s="205"/>
      <c r="HTF659" s="205"/>
      <c r="HTG659" s="205"/>
      <c r="HTH659" s="205"/>
      <c r="HTI659" s="205"/>
      <c r="HTJ659" s="205"/>
      <c r="HTK659" s="205"/>
      <c r="HTL659" s="205"/>
      <c r="HTM659" s="205"/>
      <c r="HTN659" s="205"/>
      <c r="HTO659" s="205"/>
      <c r="HTP659" s="205"/>
      <c r="HTQ659" s="205"/>
      <c r="HTR659" s="205"/>
      <c r="HTS659" s="205"/>
      <c r="HTT659" s="205"/>
      <c r="HTU659" s="205"/>
      <c r="HTV659" s="205"/>
      <c r="HTW659" s="205"/>
      <c r="HTX659" s="205"/>
      <c r="HTY659" s="205"/>
      <c r="HTZ659" s="205"/>
      <c r="HUA659" s="205"/>
      <c r="HUB659" s="205"/>
      <c r="HUC659" s="205"/>
      <c r="HUD659" s="205"/>
      <c r="HUE659" s="205"/>
      <c r="HUF659" s="205"/>
      <c r="HUG659" s="205"/>
      <c r="HUH659" s="205"/>
      <c r="HUI659" s="205"/>
      <c r="HUJ659" s="205"/>
      <c r="HUK659" s="205"/>
      <c r="HUL659" s="205"/>
      <c r="HUM659" s="205"/>
      <c r="HUN659" s="205"/>
      <c r="HUO659" s="205"/>
      <c r="HUP659" s="205"/>
      <c r="HUQ659" s="205"/>
      <c r="HUR659" s="205"/>
      <c r="HUS659" s="205"/>
      <c r="HUT659" s="205"/>
      <c r="HUU659" s="205"/>
      <c r="HUV659" s="205"/>
      <c r="HUW659" s="205"/>
      <c r="HUX659" s="205"/>
      <c r="HUY659" s="205"/>
      <c r="HUZ659" s="205"/>
      <c r="HVA659" s="205"/>
      <c r="HVB659" s="205"/>
      <c r="HVC659" s="205"/>
      <c r="HVD659" s="205"/>
      <c r="HVE659" s="205"/>
      <c r="HVF659" s="205"/>
      <c r="HVG659" s="205"/>
      <c r="HVH659" s="205"/>
      <c r="HVI659" s="205"/>
      <c r="HVJ659" s="205"/>
      <c r="HVK659" s="205"/>
      <c r="HVL659" s="205"/>
      <c r="HVM659" s="205"/>
      <c r="HVN659" s="205"/>
      <c r="HVO659" s="205"/>
      <c r="HVP659" s="205"/>
      <c r="HVQ659" s="205"/>
      <c r="HVR659" s="205"/>
      <c r="HVS659" s="205"/>
      <c r="HVT659" s="205"/>
      <c r="HVU659" s="205"/>
      <c r="HVV659" s="205"/>
      <c r="HVW659" s="205"/>
      <c r="HVX659" s="205"/>
      <c r="HVY659" s="205"/>
      <c r="HVZ659" s="205"/>
      <c r="HWA659" s="205"/>
      <c r="HWB659" s="205"/>
      <c r="HWC659" s="205"/>
      <c r="HWD659" s="205"/>
      <c r="HWE659" s="205"/>
      <c r="HWF659" s="205"/>
      <c r="HWG659" s="205"/>
      <c r="HWH659" s="205"/>
      <c r="HWI659" s="205"/>
      <c r="HWJ659" s="205"/>
      <c r="HWK659" s="205"/>
      <c r="HWL659" s="205"/>
      <c r="HWM659" s="205"/>
      <c r="HWN659" s="205"/>
      <c r="HWO659" s="205"/>
      <c r="HWP659" s="205"/>
      <c r="HWQ659" s="205"/>
      <c r="HWR659" s="205"/>
      <c r="HWS659" s="205"/>
      <c r="HWT659" s="205"/>
      <c r="HWU659" s="205"/>
      <c r="HWV659" s="205"/>
      <c r="HWW659" s="205"/>
      <c r="HWX659" s="205"/>
      <c r="HWY659" s="205"/>
      <c r="HWZ659" s="205"/>
      <c r="HXA659" s="205"/>
      <c r="HXB659" s="205"/>
      <c r="HXC659" s="205"/>
      <c r="HXD659" s="205"/>
      <c r="HXE659" s="205"/>
      <c r="HXF659" s="205"/>
      <c r="HXG659" s="205"/>
      <c r="HXH659" s="205"/>
      <c r="HXI659" s="205"/>
      <c r="HXJ659" s="205"/>
      <c r="HXK659" s="205"/>
      <c r="HXL659" s="205"/>
      <c r="HXM659" s="205"/>
      <c r="HXN659" s="205"/>
      <c r="HXO659" s="205"/>
      <c r="HXP659" s="205"/>
      <c r="HXQ659" s="205"/>
      <c r="HXR659" s="205"/>
      <c r="HXS659" s="205"/>
      <c r="HXT659" s="205"/>
      <c r="HXU659" s="205"/>
      <c r="HXV659" s="205"/>
      <c r="HXW659" s="205"/>
      <c r="HXX659" s="205"/>
      <c r="HXY659" s="205"/>
      <c r="HXZ659" s="205"/>
      <c r="HYA659" s="205"/>
      <c r="HYB659" s="205"/>
      <c r="HYC659" s="205"/>
      <c r="HYD659" s="205"/>
      <c r="HYE659" s="205"/>
      <c r="HYF659" s="205"/>
      <c r="HYG659" s="205"/>
      <c r="HYH659" s="205"/>
      <c r="HYI659" s="205"/>
      <c r="HYJ659" s="205"/>
      <c r="HYK659" s="205"/>
      <c r="HYL659" s="205"/>
      <c r="HYM659" s="205"/>
      <c r="HYN659" s="205"/>
      <c r="HYO659" s="205"/>
      <c r="HYP659" s="205"/>
      <c r="HYQ659" s="205"/>
      <c r="HYR659" s="205"/>
      <c r="HYS659" s="205"/>
      <c r="HYT659" s="205"/>
      <c r="HYU659" s="205"/>
      <c r="HYV659" s="205"/>
      <c r="HYW659" s="205"/>
      <c r="HYX659" s="205"/>
      <c r="HYY659" s="205"/>
      <c r="HYZ659" s="205"/>
      <c r="HZA659" s="205"/>
      <c r="HZB659" s="205"/>
      <c r="HZC659" s="205"/>
      <c r="HZD659" s="205"/>
      <c r="HZE659" s="205"/>
      <c r="HZF659" s="205"/>
      <c r="HZG659" s="205"/>
      <c r="HZH659" s="205"/>
      <c r="HZI659" s="205"/>
      <c r="HZJ659" s="205"/>
      <c r="HZK659" s="205"/>
      <c r="HZL659" s="205"/>
      <c r="HZM659" s="205"/>
      <c r="HZN659" s="205"/>
      <c r="HZO659" s="205"/>
      <c r="HZP659" s="205"/>
      <c r="HZQ659" s="205"/>
      <c r="HZR659" s="205"/>
      <c r="HZS659" s="205"/>
      <c r="HZT659" s="205"/>
      <c r="HZU659" s="205"/>
      <c r="HZV659" s="205"/>
      <c r="HZW659" s="205"/>
      <c r="HZX659" s="205"/>
      <c r="HZY659" s="205"/>
      <c r="HZZ659" s="205"/>
      <c r="IAA659" s="205"/>
      <c r="IAB659" s="205"/>
      <c r="IAC659" s="205"/>
      <c r="IAD659" s="205"/>
      <c r="IAE659" s="205"/>
      <c r="IAF659" s="205"/>
      <c r="IAG659" s="205"/>
      <c r="IAH659" s="205"/>
      <c r="IAI659" s="205"/>
      <c r="IAJ659" s="205"/>
      <c r="IAK659" s="205"/>
      <c r="IAL659" s="205"/>
      <c r="IAM659" s="205"/>
      <c r="IAN659" s="205"/>
      <c r="IAO659" s="205"/>
      <c r="IAP659" s="205"/>
      <c r="IAQ659" s="205"/>
      <c r="IAR659" s="205"/>
      <c r="IAS659" s="205"/>
      <c r="IAT659" s="205"/>
      <c r="IAU659" s="205"/>
      <c r="IAV659" s="205"/>
      <c r="IAW659" s="205"/>
      <c r="IAX659" s="205"/>
      <c r="IAY659" s="205"/>
      <c r="IAZ659" s="205"/>
      <c r="IBA659" s="205"/>
      <c r="IBB659" s="205"/>
      <c r="IBC659" s="205"/>
      <c r="IBD659" s="205"/>
      <c r="IBE659" s="205"/>
      <c r="IBF659" s="205"/>
      <c r="IBG659" s="205"/>
      <c r="IBH659" s="205"/>
      <c r="IBI659" s="205"/>
      <c r="IBJ659" s="205"/>
      <c r="IBK659" s="205"/>
      <c r="IBL659" s="205"/>
      <c r="IBM659" s="205"/>
      <c r="IBN659" s="205"/>
      <c r="IBO659" s="205"/>
      <c r="IBP659" s="205"/>
      <c r="IBQ659" s="205"/>
      <c r="IBR659" s="205"/>
      <c r="IBS659" s="205"/>
      <c r="IBT659" s="205"/>
      <c r="IBU659" s="205"/>
      <c r="IBV659" s="205"/>
      <c r="IBW659" s="205"/>
      <c r="IBX659" s="205"/>
      <c r="IBY659" s="205"/>
      <c r="IBZ659" s="205"/>
      <c r="ICA659" s="205"/>
      <c r="ICB659" s="205"/>
      <c r="ICC659" s="205"/>
      <c r="ICD659" s="205"/>
      <c r="ICE659" s="205"/>
      <c r="ICF659" s="205"/>
      <c r="ICG659" s="205"/>
      <c r="ICH659" s="205"/>
      <c r="ICI659" s="205"/>
      <c r="ICJ659" s="205"/>
      <c r="ICK659" s="205"/>
      <c r="ICL659" s="205"/>
      <c r="ICM659" s="205"/>
      <c r="ICN659" s="205"/>
      <c r="ICO659" s="205"/>
      <c r="ICP659" s="205"/>
      <c r="ICQ659" s="205"/>
      <c r="ICR659" s="205"/>
      <c r="ICS659" s="205"/>
      <c r="ICT659" s="205"/>
      <c r="ICU659" s="205"/>
      <c r="ICV659" s="205"/>
      <c r="ICW659" s="205"/>
      <c r="ICX659" s="205"/>
      <c r="ICY659" s="205"/>
      <c r="ICZ659" s="205"/>
      <c r="IDA659" s="205"/>
      <c r="IDB659" s="205"/>
      <c r="IDC659" s="205"/>
      <c r="IDD659" s="205"/>
      <c r="IDE659" s="205"/>
      <c r="IDF659" s="205"/>
      <c r="IDG659" s="205"/>
      <c r="IDH659" s="205"/>
      <c r="IDI659" s="205"/>
      <c r="IDJ659" s="205"/>
      <c r="IDK659" s="205"/>
      <c r="IDL659" s="205"/>
      <c r="IDM659" s="205"/>
      <c r="IDN659" s="205"/>
      <c r="IDO659" s="205"/>
      <c r="IDP659" s="205"/>
      <c r="IDQ659" s="205"/>
      <c r="IDR659" s="205"/>
      <c r="IDS659" s="205"/>
      <c r="IDT659" s="205"/>
      <c r="IDU659" s="205"/>
      <c r="IDV659" s="205"/>
      <c r="IDW659" s="205"/>
      <c r="IDX659" s="205"/>
      <c r="IDY659" s="205"/>
      <c r="IDZ659" s="205"/>
      <c r="IEA659" s="205"/>
      <c r="IEB659" s="205"/>
      <c r="IEC659" s="205"/>
      <c r="IED659" s="205"/>
      <c r="IEE659" s="205"/>
      <c r="IEF659" s="205"/>
      <c r="IEG659" s="205"/>
      <c r="IEH659" s="205"/>
      <c r="IEI659" s="205"/>
      <c r="IEJ659" s="205"/>
      <c r="IEK659" s="205"/>
      <c r="IEL659" s="205"/>
      <c r="IEM659" s="205"/>
      <c r="IEN659" s="205"/>
      <c r="IEO659" s="205"/>
      <c r="IEP659" s="205"/>
      <c r="IEQ659" s="205"/>
      <c r="IER659" s="205"/>
      <c r="IES659" s="205"/>
      <c r="IET659" s="205"/>
      <c r="IEU659" s="205"/>
      <c r="IEV659" s="205"/>
      <c r="IEW659" s="205"/>
      <c r="IEX659" s="205"/>
      <c r="IEY659" s="205"/>
      <c r="IEZ659" s="205"/>
      <c r="IFA659" s="205"/>
      <c r="IFB659" s="205"/>
      <c r="IFC659" s="205"/>
      <c r="IFD659" s="205"/>
      <c r="IFE659" s="205"/>
      <c r="IFF659" s="205"/>
      <c r="IFG659" s="205"/>
      <c r="IFH659" s="205"/>
      <c r="IFI659" s="205"/>
      <c r="IFJ659" s="205"/>
      <c r="IFK659" s="205"/>
      <c r="IFL659" s="205"/>
      <c r="IFM659" s="205"/>
      <c r="IFN659" s="205"/>
      <c r="IFO659" s="205"/>
      <c r="IFP659" s="205"/>
      <c r="IFQ659" s="205"/>
      <c r="IFR659" s="205"/>
      <c r="IFS659" s="205"/>
      <c r="IFT659" s="205"/>
      <c r="IFU659" s="205"/>
      <c r="IFV659" s="205"/>
      <c r="IFW659" s="205"/>
      <c r="IFX659" s="205"/>
      <c r="IFY659" s="205"/>
      <c r="IFZ659" s="205"/>
      <c r="IGA659" s="205"/>
      <c r="IGB659" s="205"/>
      <c r="IGC659" s="205"/>
      <c r="IGD659" s="205"/>
      <c r="IGE659" s="205"/>
      <c r="IGF659" s="205"/>
      <c r="IGG659" s="205"/>
      <c r="IGH659" s="205"/>
      <c r="IGI659" s="205"/>
      <c r="IGJ659" s="205"/>
      <c r="IGK659" s="205"/>
      <c r="IGL659" s="205"/>
      <c r="IGM659" s="205"/>
      <c r="IGN659" s="205"/>
      <c r="IGO659" s="205"/>
      <c r="IGP659" s="205"/>
      <c r="IGQ659" s="205"/>
      <c r="IGR659" s="205"/>
      <c r="IGS659" s="205"/>
      <c r="IGT659" s="205"/>
      <c r="IGU659" s="205"/>
      <c r="IGV659" s="205"/>
      <c r="IGW659" s="205"/>
      <c r="IGX659" s="205"/>
      <c r="IGY659" s="205"/>
      <c r="IGZ659" s="205"/>
      <c r="IHA659" s="205"/>
      <c r="IHB659" s="205"/>
      <c r="IHC659" s="205"/>
      <c r="IHD659" s="205"/>
      <c r="IHE659" s="205"/>
      <c r="IHF659" s="205"/>
      <c r="IHG659" s="205"/>
      <c r="IHH659" s="205"/>
      <c r="IHI659" s="205"/>
      <c r="IHJ659" s="205"/>
      <c r="IHK659" s="205"/>
      <c r="IHL659" s="205"/>
      <c r="IHM659" s="205"/>
      <c r="IHN659" s="205"/>
      <c r="IHO659" s="205"/>
      <c r="IHP659" s="205"/>
      <c r="IHQ659" s="205"/>
      <c r="IHR659" s="205"/>
      <c r="IHS659" s="205"/>
      <c r="IHT659" s="205"/>
      <c r="IHU659" s="205"/>
      <c r="IHV659" s="205"/>
      <c r="IHW659" s="205"/>
      <c r="IHX659" s="205"/>
      <c r="IHY659" s="205"/>
      <c r="IHZ659" s="205"/>
      <c r="IIA659" s="205"/>
      <c r="IIB659" s="205"/>
      <c r="IIC659" s="205"/>
      <c r="IID659" s="205"/>
      <c r="IIE659" s="205"/>
      <c r="IIF659" s="205"/>
      <c r="IIG659" s="205"/>
      <c r="IIH659" s="205"/>
      <c r="III659" s="205"/>
      <c r="IIJ659" s="205"/>
      <c r="IIK659" s="205"/>
      <c r="IIL659" s="205"/>
      <c r="IIM659" s="205"/>
      <c r="IIN659" s="205"/>
      <c r="IIO659" s="205"/>
      <c r="IIP659" s="205"/>
      <c r="IIQ659" s="205"/>
      <c r="IIR659" s="205"/>
      <c r="IIS659" s="205"/>
      <c r="IIT659" s="205"/>
      <c r="IIU659" s="205"/>
      <c r="IIV659" s="205"/>
      <c r="IIW659" s="205"/>
      <c r="IIX659" s="205"/>
      <c r="IIY659" s="205"/>
      <c r="IIZ659" s="205"/>
      <c r="IJA659" s="205"/>
      <c r="IJB659" s="205"/>
      <c r="IJC659" s="205"/>
      <c r="IJD659" s="205"/>
      <c r="IJE659" s="205"/>
      <c r="IJF659" s="205"/>
      <c r="IJG659" s="205"/>
      <c r="IJH659" s="205"/>
      <c r="IJI659" s="205"/>
      <c r="IJJ659" s="205"/>
      <c r="IJK659" s="205"/>
      <c r="IJL659" s="205"/>
      <c r="IJM659" s="205"/>
      <c r="IJN659" s="205"/>
      <c r="IJO659" s="205"/>
      <c r="IJP659" s="205"/>
      <c r="IJQ659" s="205"/>
      <c r="IJR659" s="205"/>
      <c r="IJS659" s="205"/>
      <c r="IJT659" s="205"/>
      <c r="IJU659" s="205"/>
      <c r="IJV659" s="205"/>
      <c r="IJW659" s="205"/>
      <c r="IJX659" s="205"/>
      <c r="IJY659" s="205"/>
      <c r="IJZ659" s="205"/>
      <c r="IKA659" s="205"/>
      <c r="IKB659" s="205"/>
      <c r="IKC659" s="205"/>
      <c r="IKD659" s="205"/>
      <c r="IKE659" s="205"/>
      <c r="IKF659" s="205"/>
      <c r="IKG659" s="205"/>
      <c r="IKH659" s="205"/>
      <c r="IKI659" s="205"/>
      <c r="IKJ659" s="205"/>
      <c r="IKK659" s="205"/>
      <c r="IKL659" s="205"/>
      <c r="IKM659" s="205"/>
      <c r="IKN659" s="205"/>
      <c r="IKO659" s="205"/>
      <c r="IKP659" s="205"/>
      <c r="IKQ659" s="205"/>
      <c r="IKR659" s="205"/>
      <c r="IKS659" s="205"/>
      <c r="IKT659" s="205"/>
      <c r="IKU659" s="205"/>
      <c r="IKV659" s="205"/>
      <c r="IKW659" s="205"/>
      <c r="IKX659" s="205"/>
      <c r="IKY659" s="205"/>
      <c r="IKZ659" s="205"/>
      <c r="ILA659" s="205"/>
      <c r="ILB659" s="205"/>
      <c r="ILC659" s="205"/>
      <c r="ILD659" s="205"/>
      <c r="ILE659" s="205"/>
      <c r="ILF659" s="205"/>
      <c r="ILG659" s="205"/>
      <c r="ILH659" s="205"/>
      <c r="ILI659" s="205"/>
      <c r="ILJ659" s="205"/>
      <c r="ILK659" s="205"/>
      <c r="ILL659" s="205"/>
      <c r="ILM659" s="205"/>
      <c r="ILN659" s="205"/>
      <c r="ILO659" s="205"/>
      <c r="ILP659" s="205"/>
      <c r="ILQ659" s="205"/>
      <c r="ILR659" s="205"/>
      <c r="ILS659" s="205"/>
      <c r="ILT659" s="205"/>
      <c r="ILU659" s="205"/>
      <c r="ILV659" s="205"/>
      <c r="ILW659" s="205"/>
      <c r="ILX659" s="205"/>
      <c r="ILY659" s="205"/>
      <c r="ILZ659" s="205"/>
      <c r="IMA659" s="205"/>
      <c r="IMB659" s="205"/>
      <c r="IMC659" s="205"/>
      <c r="IMD659" s="205"/>
      <c r="IME659" s="205"/>
      <c r="IMF659" s="205"/>
      <c r="IMG659" s="205"/>
      <c r="IMH659" s="205"/>
      <c r="IMI659" s="205"/>
      <c r="IMJ659" s="205"/>
      <c r="IMK659" s="205"/>
      <c r="IML659" s="205"/>
      <c r="IMM659" s="205"/>
      <c r="IMN659" s="205"/>
      <c r="IMO659" s="205"/>
      <c r="IMP659" s="205"/>
      <c r="IMQ659" s="205"/>
      <c r="IMR659" s="205"/>
      <c r="IMS659" s="205"/>
      <c r="IMT659" s="205"/>
      <c r="IMU659" s="205"/>
      <c r="IMV659" s="205"/>
      <c r="IMW659" s="205"/>
      <c r="IMX659" s="205"/>
      <c r="IMY659" s="205"/>
      <c r="IMZ659" s="205"/>
      <c r="INA659" s="205"/>
      <c r="INB659" s="205"/>
      <c r="INC659" s="205"/>
      <c r="IND659" s="205"/>
      <c r="INE659" s="205"/>
      <c r="INF659" s="205"/>
      <c r="ING659" s="205"/>
      <c r="INH659" s="205"/>
      <c r="INI659" s="205"/>
      <c r="INJ659" s="205"/>
      <c r="INK659" s="205"/>
      <c r="INL659" s="205"/>
      <c r="INM659" s="205"/>
      <c r="INN659" s="205"/>
      <c r="INO659" s="205"/>
      <c r="INP659" s="205"/>
      <c r="INQ659" s="205"/>
      <c r="INR659" s="205"/>
      <c r="INS659" s="205"/>
      <c r="INT659" s="205"/>
      <c r="INU659" s="205"/>
      <c r="INV659" s="205"/>
      <c r="INW659" s="205"/>
      <c r="INX659" s="205"/>
      <c r="INY659" s="205"/>
      <c r="INZ659" s="205"/>
      <c r="IOA659" s="205"/>
      <c r="IOB659" s="205"/>
      <c r="IOC659" s="205"/>
      <c r="IOD659" s="205"/>
      <c r="IOE659" s="205"/>
      <c r="IOF659" s="205"/>
      <c r="IOG659" s="205"/>
      <c r="IOH659" s="205"/>
      <c r="IOI659" s="205"/>
      <c r="IOJ659" s="205"/>
      <c r="IOK659" s="205"/>
      <c r="IOL659" s="205"/>
      <c r="IOM659" s="205"/>
      <c r="ION659" s="205"/>
      <c r="IOO659" s="205"/>
      <c r="IOP659" s="205"/>
      <c r="IOQ659" s="205"/>
      <c r="IOR659" s="205"/>
      <c r="IOS659" s="205"/>
      <c r="IOT659" s="205"/>
      <c r="IOU659" s="205"/>
      <c r="IOV659" s="205"/>
      <c r="IOW659" s="205"/>
      <c r="IOX659" s="205"/>
      <c r="IOY659" s="205"/>
      <c r="IOZ659" s="205"/>
      <c r="IPA659" s="205"/>
      <c r="IPB659" s="205"/>
      <c r="IPC659" s="205"/>
      <c r="IPD659" s="205"/>
      <c r="IPE659" s="205"/>
      <c r="IPF659" s="205"/>
      <c r="IPG659" s="205"/>
      <c r="IPH659" s="205"/>
      <c r="IPI659" s="205"/>
      <c r="IPJ659" s="205"/>
      <c r="IPK659" s="205"/>
      <c r="IPL659" s="205"/>
      <c r="IPM659" s="205"/>
      <c r="IPN659" s="205"/>
      <c r="IPO659" s="205"/>
      <c r="IPP659" s="205"/>
      <c r="IPQ659" s="205"/>
      <c r="IPR659" s="205"/>
      <c r="IPS659" s="205"/>
      <c r="IPT659" s="205"/>
      <c r="IPU659" s="205"/>
      <c r="IPV659" s="205"/>
      <c r="IPW659" s="205"/>
      <c r="IPX659" s="205"/>
      <c r="IPY659" s="205"/>
      <c r="IPZ659" s="205"/>
      <c r="IQA659" s="205"/>
      <c r="IQB659" s="205"/>
      <c r="IQC659" s="205"/>
      <c r="IQD659" s="205"/>
      <c r="IQE659" s="205"/>
      <c r="IQF659" s="205"/>
      <c r="IQG659" s="205"/>
      <c r="IQH659" s="205"/>
      <c r="IQI659" s="205"/>
      <c r="IQJ659" s="205"/>
      <c r="IQK659" s="205"/>
      <c r="IQL659" s="205"/>
      <c r="IQM659" s="205"/>
      <c r="IQN659" s="205"/>
      <c r="IQO659" s="205"/>
      <c r="IQP659" s="205"/>
      <c r="IQQ659" s="205"/>
      <c r="IQR659" s="205"/>
      <c r="IQS659" s="205"/>
      <c r="IQT659" s="205"/>
      <c r="IQU659" s="205"/>
      <c r="IQV659" s="205"/>
      <c r="IQW659" s="205"/>
      <c r="IQX659" s="205"/>
      <c r="IQY659" s="205"/>
      <c r="IQZ659" s="205"/>
      <c r="IRA659" s="205"/>
      <c r="IRB659" s="205"/>
      <c r="IRC659" s="205"/>
      <c r="IRD659" s="205"/>
      <c r="IRE659" s="205"/>
      <c r="IRF659" s="205"/>
      <c r="IRG659" s="205"/>
      <c r="IRH659" s="205"/>
      <c r="IRI659" s="205"/>
      <c r="IRJ659" s="205"/>
      <c r="IRK659" s="205"/>
      <c r="IRL659" s="205"/>
      <c r="IRM659" s="205"/>
      <c r="IRN659" s="205"/>
      <c r="IRO659" s="205"/>
      <c r="IRP659" s="205"/>
      <c r="IRQ659" s="205"/>
      <c r="IRR659" s="205"/>
      <c r="IRS659" s="205"/>
      <c r="IRT659" s="205"/>
      <c r="IRU659" s="205"/>
      <c r="IRV659" s="205"/>
      <c r="IRW659" s="205"/>
      <c r="IRX659" s="205"/>
      <c r="IRY659" s="205"/>
      <c r="IRZ659" s="205"/>
      <c r="ISA659" s="205"/>
      <c r="ISB659" s="205"/>
      <c r="ISC659" s="205"/>
      <c r="ISD659" s="205"/>
      <c r="ISE659" s="205"/>
      <c r="ISF659" s="205"/>
      <c r="ISG659" s="205"/>
      <c r="ISH659" s="205"/>
      <c r="ISI659" s="205"/>
      <c r="ISJ659" s="205"/>
      <c r="ISK659" s="205"/>
      <c r="ISL659" s="205"/>
      <c r="ISM659" s="205"/>
      <c r="ISN659" s="205"/>
      <c r="ISO659" s="205"/>
      <c r="ISP659" s="205"/>
      <c r="ISQ659" s="205"/>
      <c r="ISR659" s="205"/>
      <c r="ISS659" s="205"/>
      <c r="IST659" s="205"/>
      <c r="ISU659" s="205"/>
      <c r="ISV659" s="205"/>
      <c r="ISW659" s="205"/>
      <c r="ISX659" s="205"/>
      <c r="ISY659" s="205"/>
      <c r="ISZ659" s="205"/>
      <c r="ITA659" s="205"/>
      <c r="ITB659" s="205"/>
      <c r="ITC659" s="205"/>
      <c r="ITD659" s="205"/>
      <c r="ITE659" s="205"/>
      <c r="ITF659" s="205"/>
      <c r="ITG659" s="205"/>
      <c r="ITH659" s="205"/>
      <c r="ITI659" s="205"/>
      <c r="ITJ659" s="205"/>
      <c r="ITK659" s="205"/>
      <c r="ITL659" s="205"/>
      <c r="ITM659" s="205"/>
      <c r="ITN659" s="205"/>
      <c r="ITO659" s="205"/>
      <c r="ITP659" s="205"/>
      <c r="ITQ659" s="205"/>
      <c r="ITR659" s="205"/>
      <c r="ITS659" s="205"/>
      <c r="ITT659" s="205"/>
      <c r="ITU659" s="205"/>
      <c r="ITV659" s="205"/>
      <c r="ITW659" s="205"/>
      <c r="ITX659" s="205"/>
      <c r="ITY659" s="205"/>
      <c r="ITZ659" s="205"/>
      <c r="IUA659" s="205"/>
      <c r="IUB659" s="205"/>
      <c r="IUC659" s="205"/>
      <c r="IUD659" s="205"/>
      <c r="IUE659" s="205"/>
      <c r="IUF659" s="205"/>
      <c r="IUG659" s="205"/>
      <c r="IUH659" s="205"/>
      <c r="IUI659" s="205"/>
      <c r="IUJ659" s="205"/>
      <c r="IUK659" s="205"/>
      <c r="IUL659" s="205"/>
      <c r="IUM659" s="205"/>
      <c r="IUN659" s="205"/>
      <c r="IUO659" s="205"/>
      <c r="IUP659" s="205"/>
      <c r="IUQ659" s="205"/>
      <c r="IUR659" s="205"/>
      <c r="IUS659" s="205"/>
      <c r="IUT659" s="205"/>
      <c r="IUU659" s="205"/>
      <c r="IUV659" s="205"/>
      <c r="IUW659" s="205"/>
      <c r="IUX659" s="205"/>
      <c r="IUY659" s="205"/>
      <c r="IUZ659" s="205"/>
      <c r="IVA659" s="205"/>
      <c r="IVB659" s="205"/>
      <c r="IVC659" s="205"/>
      <c r="IVD659" s="205"/>
      <c r="IVE659" s="205"/>
      <c r="IVF659" s="205"/>
      <c r="IVG659" s="205"/>
      <c r="IVH659" s="205"/>
      <c r="IVI659" s="205"/>
      <c r="IVJ659" s="205"/>
      <c r="IVK659" s="205"/>
      <c r="IVL659" s="205"/>
      <c r="IVM659" s="205"/>
      <c r="IVN659" s="205"/>
      <c r="IVO659" s="205"/>
      <c r="IVP659" s="205"/>
      <c r="IVQ659" s="205"/>
      <c r="IVR659" s="205"/>
      <c r="IVS659" s="205"/>
      <c r="IVT659" s="205"/>
      <c r="IVU659" s="205"/>
      <c r="IVV659" s="205"/>
      <c r="IVW659" s="205"/>
      <c r="IVX659" s="205"/>
      <c r="IVY659" s="205"/>
      <c r="IVZ659" s="205"/>
      <c r="IWA659" s="205"/>
      <c r="IWB659" s="205"/>
      <c r="IWC659" s="205"/>
      <c r="IWD659" s="205"/>
      <c r="IWE659" s="205"/>
      <c r="IWF659" s="205"/>
      <c r="IWG659" s="205"/>
      <c r="IWH659" s="205"/>
      <c r="IWI659" s="205"/>
      <c r="IWJ659" s="205"/>
      <c r="IWK659" s="205"/>
      <c r="IWL659" s="205"/>
      <c r="IWM659" s="205"/>
      <c r="IWN659" s="205"/>
      <c r="IWO659" s="205"/>
      <c r="IWP659" s="205"/>
      <c r="IWQ659" s="205"/>
      <c r="IWR659" s="205"/>
      <c r="IWS659" s="205"/>
      <c r="IWT659" s="205"/>
      <c r="IWU659" s="205"/>
      <c r="IWV659" s="205"/>
      <c r="IWW659" s="205"/>
      <c r="IWX659" s="205"/>
      <c r="IWY659" s="205"/>
      <c r="IWZ659" s="205"/>
      <c r="IXA659" s="205"/>
      <c r="IXB659" s="205"/>
      <c r="IXC659" s="205"/>
      <c r="IXD659" s="205"/>
      <c r="IXE659" s="205"/>
      <c r="IXF659" s="205"/>
      <c r="IXG659" s="205"/>
      <c r="IXH659" s="205"/>
      <c r="IXI659" s="205"/>
      <c r="IXJ659" s="205"/>
      <c r="IXK659" s="205"/>
      <c r="IXL659" s="205"/>
      <c r="IXM659" s="205"/>
      <c r="IXN659" s="205"/>
      <c r="IXO659" s="205"/>
      <c r="IXP659" s="205"/>
      <c r="IXQ659" s="205"/>
      <c r="IXR659" s="205"/>
      <c r="IXS659" s="205"/>
      <c r="IXT659" s="205"/>
      <c r="IXU659" s="205"/>
      <c r="IXV659" s="205"/>
      <c r="IXW659" s="205"/>
      <c r="IXX659" s="205"/>
      <c r="IXY659" s="205"/>
      <c r="IXZ659" s="205"/>
      <c r="IYA659" s="205"/>
      <c r="IYB659" s="205"/>
      <c r="IYC659" s="205"/>
      <c r="IYD659" s="205"/>
      <c r="IYE659" s="205"/>
      <c r="IYF659" s="205"/>
      <c r="IYG659" s="205"/>
      <c r="IYH659" s="205"/>
      <c r="IYI659" s="205"/>
      <c r="IYJ659" s="205"/>
      <c r="IYK659" s="205"/>
      <c r="IYL659" s="205"/>
      <c r="IYM659" s="205"/>
      <c r="IYN659" s="205"/>
      <c r="IYO659" s="205"/>
      <c r="IYP659" s="205"/>
      <c r="IYQ659" s="205"/>
      <c r="IYR659" s="205"/>
      <c r="IYS659" s="205"/>
      <c r="IYT659" s="205"/>
      <c r="IYU659" s="205"/>
      <c r="IYV659" s="205"/>
      <c r="IYW659" s="205"/>
      <c r="IYX659" s="205"/>
      <c r="IYY659" s="205"/>
      <c r="IYZ659" s="205"/>
      <c r="IZA659" s="205"/>
      <c r="IZB659" s="205"/>
      <c r="IZC659" s="205"/>
      <c r="IZD659" s="205"/>
      <c r="IZE659" s="205"/>
      <c r="IZF659" s="205"/>
      <c r="IZG659" s="205"/>
      <c r="IZH659" s="205"/>
      <c r="IZI659" s="205"/>
      <c r="IZJ659" s="205"/>
      <c r="IZK659" s="205"/>
      <c r="IZL659" s="205"/>
      <c r="IZM659" s="205"/>
      <c r="IZN659" s="205"/>
      <c r="IZO659" s="205"/>
      <c r="IZP659" s="205"/>
      <c r="IZQ659" s="205"/>
      <c r="IZR659" s="205"/>
      <c r="IZS659" s="205"/>
      <c r="IZT659" s="205"/>
      <c r="IZU659" s="205"/>
      <c r="IZV659" s="205"/>
      <c r="IZW659" s="205"/>
      <c r="IZX659" s="205"/>
      <c r="IZY659" s="205"/>
      <c r="IZZ659" s="205"/>
      <c r="JAA659" s="205"/>
      <c r="JAB659" s="205"/>
      <c r="JAC659" s="205"/>
      <c r="JAD659" s="205"/>
      <c r="JAE659" s="205"/>
      <c r="JAF659" s="205"/>
      <c r="JAG659" s="205"/>
      <c r="JAH659" s="205"/>
      <c r="JAI659" s="205"/>
      <c r="JAJ659" s="205"/>
      <c r="JAK659" s="205"/>
      <c r="JAL659" s="205"/>
      <c r="JAM659" s="205"/>
      <c r="JAN659" s="205"/>
      <c r="JAO659" s="205"/>
      <c r="JAP659" s="205"/>
      <c r="JAQ659" s="205"/>
      <c r="JAR659" s="205"/>
      <c r="JAS659" s="205"/>
      <c r="JAT659" s="205"/>
      <c r="JAU659" s="205"/>
      <c r="JAV659" s="205"/>
      <c r="JAW659" s="205"/>
      <c r="JAX659" s="205"/>
      <c r="JAY659" s="205"/>
      <c r="JAZ659" s="205"/>
      <c r="JBA659" s="205"/>
      <c r="JBB659" s="205"/>
      <c r="JBC659" s="205"/>
      <c r="JBD659" s="205"/>
      <c r="JBE659" s="205"/>
      <c r="JBF659" s="205"/>
      <c r="JBG659" s="205"/>
      <c r="JBH659" s="205"/>
      <c r="JBI659" s="205"/>
      <c r="JBJ659" s="205"/>
      <c r="JBK659" s="205"/>
      <c r="JBL659" s="205"/>
      <c r="JBM659" s="205"/>
      <c r="JBN659" s="205"/>
      <c r="JBO659" s="205"/>
      <c r="JBP659" s="205"/>
      <c r="JBQ659" s="205"/>
      <c r="JBR659" s="205"/>
      <c r="JBS659" s="205"/>
      <c r="JBT659" s="205"/>
      <c r="JBU659" s="205"/>
      <c r="JBV659" s="205"/>
      <c r="JBW659" s="205"/>
      <c r="JBX659" s="205"/>
      <c r="JBY659" s="205"/>
      <c r="JBZ659" s="205"/>
      <c r="JCA659" s="205"/>
      <c r="JCB659" s="205"/>
      <c r="JCC659" s="205"/>
      <c r="JCD659" s="205"/>
      <c r="JCE659" s="205"/>
      <c r="JCF659" s="205"/>
      <c r="JCG659" s="205"/>
      <c r="JCH659" s="205"/>
      <c r="JCI659" s="205"/>
      <c r="JCJ659" s="205"/>
      <c r="JCK659" s="205"/>
      <c r="JCL659" s="205"/>
      <c r="JCM659" s="205"/>
      <c r="JCN659" s="205"/>
      <c r="JCO659" s="205"/>
      <c r="JCP659" s="205"/>
      <c r="JCQ659" s="205"/>
      <c r="JCR659" s="205"/>
      <c r="JCS659" s="205"/>
      <c r="JCT659" s="205"/>
      <c r="JCU659" s="205"/>
      <c r="JCV659" s="205"/>
      <c r="JCW659" s="205"/>
      <c r="JCX659" s="205"/>
      <c r="JCY659" s="205"/>
      <c r="JCZ659" s="205"/>
      <c r="JDA659" s="205"/>
      <c r="JDB659" s="205"/>
      <c r="JDC659" s="205"/>
      <c r="JDD659" s="205"/>
      <c r="JDE659" s="205"/>
      <c r="JDF659" s="205"/>
      <c r="JDG659" s="205"/>
      <c r="JDH659" s="205"/>
      <c r="JDI659" s="205"/>
      <c r="JDJ659" s="205"/>
      <c r="JDK659" s="205"/>
      <c r="JDL659" s="205"/>
      <c r="JDM659" s="205"/>
      <c r="JDN659" s="205"/>
      <c r="JDO659" s="205"/>
      <c r="JDP659" s="205"/>
      <c r="JDQ659" s="205"/>
      <c r="JDR659" s="205"/>
      <c r="JDS659" s="205"/>
      <c r="JDT659" s="205"/>
      <c r="JDU659" s="205"/>
      <c r="JDV659" s="205"/>
      <c r="JDW659" s="205"/>
      <c r="JDX659" s="205"/>
      <c r="JDY659" s="205"/>
      <c r="JDZ659" s="205"/>
      <c r="JEA659" s="205"/>
      <c r="JEB659" s="205"/>
      <c r="JEC659" s="205"/>
      <c r="JED659" s="205"/>
      <c r="JEE659" s="205"/>
      <c r="JEF659" s="205"/>
      <c r="JEG659" s="205"/>
      <c r="JEH659" s="205"/>
      <c r="JEI659" s="205"/>
      <c r="JEJ659" s="205"/>
      <c r="JEK659" s="205"/>
      <c r="JEL659" s="205"/>
      <c r="JEM659" s="205"/>
      <c r="JEN659" s="205"/>
      <c r="JEO659" s="205"/>
      <c r="JEP659" s="205"/>
      <c r="JEQ659" s="205"/>
      <c r="JER659" s="205"/>
      <c r="JES659" s="205"/>
      <c r="JET659" s="205"/>
      <c r="JEU659" s="205"/>
      <c r="JEV659" s="205"/>
      <c r="JEW659" s="205"/>
      <c r="JEX659" s="205"/>
      <c r="JEY659" s="205"/>
      <c r="JEZ659" s="205"/>
      <c r="JFA659" s="205"/>
      <c r="JFB659" s="205"/>
      <c r="JFC659" s="205"/>
      <c r="JFD659" s="205"/>
      <c r="JFE659" s="205"/>
      <c r="JFF659" s="205"/>
      <c r="JFG659" s="205"/>
      <c r="JFH659" s="205"/>
      <c r="JFI659" s="205"/>
      <c r="JFJ659" s="205"/>
      <c r="JFK659" s="205"/>
      <c r="JFL659" s="205"/>
      <c r="JFM659" s="205"/>
      <c r="JFN659" s="205"/>
      <c r="JFO659" s="205"/>
      <c r="JFP659" s="205"/>
      <c r="JFQ659" s="205"/>
      <c r="JFR659" s="205"/>
      <c r="JFS659" s="205"/>
      <c r="JFT659" s="205"/>
      <c r="JFU659" s="205"/>
      <c r="JFV659" s="205"/>
      <c r="JFW659" s="205"/>
      <c r="JFX659" s="205"/>
      <c r="JFY659" s="205"/>
      <c r="JFZ659" s="205"/>
      <c r="JGA659" s="205"/>
      <c r="JGB659" s="205"/>
      <c r="JGC659" s="205"/>
      <c r="JGD659" s="205"/>
      <c r="JGE659" s="205"/>
      <c r="JGF659" s="205"/>
      <c r="JGG659" s="205"/>
      <c r="JGH659" s="205"/>
      <c r="JGI659" s="205"/>
      <c r="JGJ659" s="205"/>
      <c r="JGK659" s="205"/>
      <c r="JGL659" s="205"/>
      <c r="JGM659" s="205"/>
      <c r="JGN659" s="205"/>
      <c r="JGO659" s="205"/>
      <c r="JGP659" s="205"/>
      <c r="JGQ659" s="205"/>
      <c r="JGR659" s="205"/>
      <c r="JGS659" s="205"/>
      <c r="JGT659" s="205"/>
      <c r="JGU659" s="205"/>
      <c r="JGV659" s="205"/>
      <c r="JGW659" s="205"/>
      <c r="JGX659" s="205"/>
      <c r="JGY659" s="205"/>
      <c r="JGZ659" s="205"/>
      <c r="JHA659" s="205"/>
      <c r="JHB659" s="205"/>
      <c r="JHC659" s="205"/>
      <c r="JHD659" s="205"/>
      <c r="JHE659" s="205"/>
      <c r="JHF659" s="205"/>
      <c r="JHG659" s="205"/>
      <c r="JHH659" s="205"/>
      <c r="JHI659" s="205"/>
      <c r="JHJ659" s="205"/>
      <c r="JHK659" s="205"/>
      <c r="JHL659" s="205"/>
      <c r="JHM659" s="205"/>
      <c r="JHN659" s="205"/>
      <c r="JHO659" s="205"/>
      <c r="JHP659" s="205"/>
      <c r="JHQ659" s="205"/>
      <c r="JHR659" s="205"/>
      <c r="JHS659" s="205"/>
      <c r="JHT659" s="205"/>
      <c r="JHU659" s="205"/>
      <c r="JHV659" s="205"/>
      <c r="JHW659" s="205"/>
      <c r="JHX659" s="205"/>
      <c r="JHY659" s="205"/>
      <c r="JHZ659" s="205"/>
      <c r="JIA659" s="205"/>
      <c r="JIB659" s="205"/>
      <c r="JIC659" s="205"/>
      <c r="JID659" s="205"/>
      <c r="JIE659" s="205"/>
      <c r="JIF659" s="205"/>
      <c r="JIG659" s="205"/>
      <c r="JIH659" s="205"/>
      <c r="JII659" s="205"/>
      <c r="JIJ659" s="205"/>
      <c r="JIK659" s="205"/>
      <c r="JIL659" s="205"/>
      <c r="JIM659" s="205"/>
      <c r="JIN659" s="205"/>
      <c r="JIO659" s="205"/>
      <c r="JIP659" s="205"/>
      <c r="JIQ659" s="205"/>
      <c r="JIR659" s="205"/>
      <c r="JIS659" s="205"/>
      <c r="JIT659" s="205"/>
      <c r="JIU659" s="205"/>
      <c r="JIV659" s="205"/>
      <c r="JIW659" s="205"/>
      <c r="JIX659" s="205"/>
      <c r="JIY659" s="205"/>
      <c r="JIZ659" s="205"/>
      <c r="JJA659" s="205"/>
      <c r="JJB659" s="205"/>
      <c r="JJC659" s="205"/>
      <c r="JJD659" s="205"/>
      <c r="JJE659" s="205"/>
      <c r="JJF659" s="205"/>
      <c r="JJG659" s="205"/>
      <c r="JJH659" s="205"/>
      <c r="JJI659" s="205"/>
      <c r="JJJ659" s="205"/>
      <c r="JJK659" s="205"/>
      <c r="JJL659" s="205"/>
      <c r="JJM659" s="205"/>
      <c r="JJN659" s="205"/>
      <c r="JJO659" s="205"/>
      <c r="JJP659" s="205"/>
      <c r="JJQ659" s="205"/>
      <c r="JJR659" s="205"/>
      <c r="JJS659" s="205"/>
      <c r="JJT659" s="205"/>
      <c r="JJU659" s="205"/>
      <c r="JJV659" s="205"/>
      <c r="JJW659" s="205"/>
      <c r="JJX659" s="205"/>
      <c r="JJY659" s="205"/>
      <c r="JJZ659" s="205"/>
      <c r="JKA659" s="205"/>
      <c r="JKB659" s="205"/>
      <c r="JKC659" s="205"/>
      <c r="JKD659" s="205"/>
      <c r="JKE659" s="205"/>
      <c r="JKF659" s="205"/>
      <c r="JKG659" s="205"/>
      <c r="JKH659" s="205"/>
      <c r="JKI659" s="205"/>
      <c r="JKJ659" s="205"/>
      <c r="JKK659" s="205"/>
      <c r="JKL659" s="205"/>
      <c r="JKM659" s="205"/>
      <c r="JKN659" s="205"/>
      <c r="JKO659" s="205"/>
      <c r="JKP659" s="205"/>
      <c r="JKQ659" s="205"/>
      <c r="JKR659" s="205"/>
      <c r="JKS659" s="205"/>
      <c r="JKT659" s="205"/>
      <c r="JKU659" s="205"/>
      <c r="JKV659" s="205"/>
      <c r="JKW659" s="205"/>
      <c r="JKX659" s="205"/>
      <c r="JKY659" s="205"/>
      <c r="JKZ659" s="205"/>
      <c r="JLA659" s="205"/>
      <c r="JLB659" s="205"/>
      <c r="JLC659" s="205"/>
      <c r="JLD659" s="205"/>
      <c r="JLE659" s="205"/>
      <c r="JLF659" s="205"/>
      <c r="JLG659" s="205"/>
      <c r="JLH659" s="205"/>
      <c r="JLI659" s="205"/>
      <c r="JLJ659" s="205"/>
      <c r="JLK659" s="205"/>
      <c r="JLL659" s="205"/>
      <c r="JLM659" s="205"/>
      <c r="JLN659" s="205"/>
      <c r="JLO659" s="205"/>
      <c r="JLP659" s="205"/>
      <c r="JLQ659" s="205"/>
      <c r="JLR659" s="205"/>
      <c r="JLS659" s="205"/>
      <c r="JLT659" s="205"/>
      <c r="JLU659" s="205"/>
      <c r="JLV659" s="205"/>
      <c r="JLW659" s="205"/>
      <c r="JLX659" s="205"/>
      <c r="JLY659" s="205"/>
      <c r="JLZ659" s="205"/>
      <c r="JMA659" s="205"/>
      <c r="JMB659" s="205"/>
      <c r="JMC659" s="205"/>
      <c r="JMD659" s="205"/>
      <c r="JME659" s="205"/>
      <c r="JMF659" s="205"/>
      <c r="JMG659" s="205"/>
      <c r="JMH659" s="205"/>
      <c r="JMI659" s="205"/>
      <c r="JMJ659" s="205"/>
      <c r="JMK659" s="205"/>
      <c r="JML659" s="205"/>
      <c r="JMM659" s="205"/>
      <c r="JMN659" s="205"/>
      <c r="JMO659" s="205"/>
      <c r="JMP659" s="205"/>
      <c r="JMQ659" s="205"/>
      <c r="JMR659" s="205"/>
      <c r="JMS659" s="205"/>
      <c r="JMT659" s="205"/>
      <c r="JMU659" s="205"/>
      <c r="JMV659" s="205"/>
      <c r="JMW659" s="205"/>
      <c r="JMX659" s="205"/>
      <c r="JMY659" s="205"/>
      <c r="JMZ659" s="205"/>
      <c r="JNA659" s="205"/>
      <c r="JNB659" s="205"/>
      <c r="JNC659" s="205"/>
      <c r="JND659" s="205"/>
      <c r="JNE659" s="205"/>
      <c r="JNF659" s="205"/>
      <c r="JNG659" s="205"/>
      <c r="JNH659" s="205"/>
      <c r="JNI659" s="205"/>
      <c r="JNJ659" s="205"/>
      <c r="JNK659" s="205"/>
      <c r="JNL659" s="205"/>
      <c r="JNM659" s="205"/>
      <c r="JNN659" s="205"/>
      <c r="JNO659" s="205"/>
      <c r="JNP659" s="205"/>
      <c r="JNQ659" s="205"/>
      <c r="JNR659" s="205"/>
      <c r="JNS659" s="205"/>
      <c r="JNT659" s="205"/>
      <c r="JNU659" s="205"/>
      <c r="JNV659" s="205"/>
      <c r="JNW659" s="205"/>
      <c r="JNX659" s="205"/>
      <c r="JNY659" s="205"/>
      <c r="JNZ659" s="205"/>
      <c r="JOA659" s="205"/>
      <c r="JOB659" s="205"/>
      <c r="JOC659" s="205"/>
      <c r="JOD659" s="205"/>
      <c r="JOE659" s="205"/>
      <c r="JOF659" s="205"/>
      <c r="JOG659" s="205"/>
      <c r="JOH659" s="205"/>
      <c r="JOI659" s="205"/>
      <c r="JOJ659" s="205"/>
      <c r="JOK659" s="205"/>
      <c r="JOL659" s="205"/>
      <c r="JOM659" s="205"/>
      <c r="JON659" s="205"/>
      <c r="JOO659" s="205"/>
      <c r="JOP659" s="205"/>
      <c r="JOQ659" s="205"/>
      <c r="JOR659" s="205"/>
      <c r="JOS659" s="205"/>
      <c r="JOT659" s="205"/>
      <c r="JOU659" s="205"/>
      <c r="JOV659" s="205"/>
      <c r="JOW659" s="205"/>
      <c r="JOX659" s="205"/>
      <c r="JOY659" s="205"/>
      <c r="JOZ659" s="205"/>
      <c r="JPA659" s="205"/>
      <c r="JPB659" s="205"/>
      <c r="JPC659" s="205"/>
      <c r="JPD659" s="205"/>
      <c r="JPE659" s="205"/>
      <c r="JPF659" s="205"/>
      <c r="JPG659" s="205"/>
      <c r="JPH659" s="205"/>
      <c r="JPI659" s="205"/>
      <c r="JPJ659" s="205"/>
      <c r="JPK659" s="205"/>
      <c r="JPL659" s="205"/>
      <c r="JPM659" s="205"/>
      <c r="JPN659" s="205"/>
      <c r="JPO659" s="205"/>
      <c r="JPP659" s="205"/>
      <c r="JPQ659" s="205"/>
      <c r="JPR659" s="205"/>
      <c r="JPS659" s="205"/>
      <c r="JPT659" s="205"/>
      <c r="JPU659" s="205"/>
      <c r="JPV659" s="205"/>
      <c r="JPW659" s="205"/>
      <c r="JPX659" s="205"/>
      <c r="JPY659" s="205"/>
      <c r="JPZ659" s="205"/>
      <c r="JQA659" s="205"/>
      <c r="JQB659" s="205"/>
      <c r="JQC659" s="205"/>
      <c r="JQD659" s="205"/>
      <c r="JQE659" s="205"/>
      <c r="JQF659" s="205"/>
      <c r="JQG659" s="205"/>
      <c r="JQH659" s="205"/>
      <c r="JQI659" s="205"/>
      <c r="JQJ659" s="205"/>
      <c r="JQK659" s="205"/>
      <c r="JQL659" s="205"/>
      <c r="JQM659" s="205"/>
      <c r="JQN659" s="205"/>
      <c r="JQO659" s="205"/>
      <c r="JQP659" s="205"/>
      <c r="JQQ659" s="205"/>
      <c r="JQR659" s="205"/>
      <c r="JQS659" s="205"/>
      <c r="JQT659" s="205"/>
      <c r="JQU659" s="205"/>
      <c r="JQV659" s="205"/>
      <c r="JQW659" s="205"/>
      <c r="JQX659" s="205"/>
      <c r="JQY659" s="205"/>
      <c r="JQZ659" s="205"/>
      <c r="JRA659" s="205"/>
      <c r="JRB659" s="205"/>
      <c r="JRC659" s="205"/>
      <c r="JRD659" s="205"/>
      <c r="JRE659" s="205"/>
      <c r="JRF659" s="205"/>
      <c r="JRG659" s="205"/>
      <c r="JRH659" s="205"/>
      <c r="JRI659" s="205"/>
      <c r="JRJ659" s="205"/>
      <c r="JRK659" s="205"/>
      <c r="JRL659" s="205"/>
      <c r="JRM659" s="205"/>
      <c r="JRN659" s="205"/>
      <c r="JRO659" s="205"/>
      <c r="JRP659" s="205"/>
      <c r="JRQ659" s="205"/>
      <c r="JRR659" s="205"/>
      <c r="JRS659" s="205"/>
      <c r="JRT659" s="205"/>
      <c r="JRU659" s="205"/>
      <c r="JRV659" s="205"/>
      <c r="JRW659" s="205"/>
      <c r="JRX659" s="205"/>
      <c r="JRY659" s="205"/>
      <c r="JRZ659" s="205"/>
      <c r="JSA659" s="205"/>
      <c r="JSB659" s="205"/>
      <c r="JSC659" s="205"/>
      <c r="JSD659" s="205"/>
      <c r="JSE659" s="205"/>
      <c r="JSF659" s="205"/>
      <c r="JSG659" s="205"/>
      <c r="JSH659" s="205"/>
      <c r="JSI659" s="205"/>
      <c r="JSJ659" s="205"/>
      <c r="JSK659" s="205"/>
      <c r="JSL659" s="205"/>
      <c r="JSM659" s="205"/>
      <c r="JSN659" s="205"/>
      <c r="JSO659" s="205"/>
      <c r="JSP659" s="205"/>
      <c r="JSQ659" s="205"/>
      <c r="JSR659" s="205"/>
      <c r="JSS659" s="205"/>
      <c r="JST659" s="205"/>
      <c r="JSU659" s="205"/>
      <c r="JSV659" s="205"/>
      <c r="JSW659" s="205"/>
      <c r="JSX659" s="205"/>
      <c r="JSY659" s="205"/>
      <c r="JSZ659" s="205"/>
      <c r="JTA659" s="205"/>
      <c r="JTB659" s="205"/>
      <c r="JTC659" s="205"/>
      <c r="JTD659" s="205"/>
      <c r="JTE659" s="205"/>
      <c r="JTF659" s="205"/>
      <c r="JTG659" s="205"/>
      <c r="JTH659" s="205"/>
      <c r="JTI659" s="205"/>
      <c r="JTJ659" s="205"/>
      <c r="JTK659" s="205"/>
      <c r="JTL659" s="205"/>
      <c r="JTM659" s="205"/>
      <c r="JTN659" s="205"/>
      <c r="JTO659" s="205"/>
      <c r="JTP659" s="205"/>
      <c r="JTQ659" s="205"/>
      <c r="JTR659" s="205"/>
      <c r="JTS659" s="205"/>
      <c r="JTT659" s="205"/>
      <c r="JTU659" s="205"/>
      <c r="JTV659" s="205"/>
      <c r="JTW659" s="205"/>
      <c r="JTX659" s="205"/>
      <c r="JTY659" s="205"/>
      <c r="JTZ659" s="205"/>
      <c r="JUA659" s="205"/>
      <c r="JUB659" s="205"/>
      <c r="JUC659" s="205"/>
      <c r="JUD659" s="205"/>
      <c r="JUE659" s="205"/>
      <c r="JUF659" s="205"/>
      <c r="JUG659" s="205"/>
      <c r="JUH659" s="205"/>
      <c r="JUI659" s="205"/>
      <c r="JUJ659" s="205"/>
      <c r="JUK659" s="205"/>
      <c r="JUL659" s="205"/>
      <c r="JUM659" s="205"/>
      <c r="JUN659" s="205"/>
      <c r="JUO659" s="205"/>
      <c r="JUP659" s="205"/>
      <c r="JUQ659" s="205"/>
      <c r="JUR659" s="205"/>
      <c r="JUS659" s="205"/>
      <c r="JUT659" s="205"/>
      <c r="JUU659" s="205"/>
      <c r="JUV659" s="205"/>
      <c r="JUW659" s="205"/>
      <c r="JUX659" s="205"/>
      <c r="JUY659" s="205"/>
      <c r="JUZ659" s="205"/>
      <c r="JVA659" s="205"/>
      <c r="JVB659" s="205"/>
      <c r="JVC659" s="205"/>
      <c r="JVD659" s="205"/>
      <c r="JVE659" s="205"/>
      <c r="JVF659" s="205"/>
      <c r="JVG659" s="205"/>
      <c r="JVH659" s="205"/>
      <c r="JVI659" s="205"/>
      <c r="JVJ659" s="205"/>
      <c r="JVK659" s="205"/>
      <c r="JVL659" s="205"/>
      <c r="JVM659" s="205"/>
      <c r="JVN659" s="205"/>
      <c r="JVO659" s="205"/>
      <c r="JVP659" s="205"/>
      <c r="JVQ659" s="205"/>
      <c r="JVR659" s="205"/>
      <c r="JVS659" s="205"/>
      <c r="JVT659" s="205"/>
      <c r="JVU659" s="205"/>
      <c r="JVV659" s="205"/>
      <c r="JVW659" s="205"/>
      <c r="JVX659" s="205"/>
      <c r="JVY659" s="205"/>
      <c r="JVZ659" s="205"/>
      <c r="JWA659" s="205"/>
      <c r="JWB659" s="205"/>
      <c r="JWC659" s="205"/>
      <c r="JWD659" s="205"/>
      <c r="JWE659" s="205"/>
      <c r="JWF659" s="205"/>
      <c r="JWG659" s="205"/>
      <c r="JWH659" s="205"/>
      <c r="JWI659" s="205"/>
      <c r="JWJ659" s="205"/>
      <c r="JWK659" s="205"/>
      <c r="JWL659" s="205"/>
      <c r="JWM659" s="205"/>
      <c r="JWN659" s="205"/>
      <c r="JWO659" s="205"/>
      <c r="JWP659" s="205"/>
      <c r="JWQ659" s="205"/>
      <c r="JWR659" s="205"/>
      <c r="JWS659" s="205"/>
      <c r="JWT659" s="205"/>
      <c r="JWU659" s="205"/>
      <c r="JWV659" s="205"/>
      <c r="JWW659" s="205"/>
      <c r="JWX659" s="205"/>
      <c r="JWY659" s="205"/>
      <c r="JWZ659" s="205"/>
      <c r="JXA659" s="205"/>
      <c r="JXB659" s="205"/>
      <c r="JXC659" s="205"/>
      <c r="JXD659" s="205"/>
      <c r="JXE659" s="205"/>
      <c r="JXF659" s="205"/>
      <c r="JXG659" s="205"/>
      <c r="JXH659" s="205"/>
      <c r="JXI659" s="205"/>
      <c r="JXJ659" s="205"/>
      <c r="JXK659" s="205"/>
      <c r="JXL659" s="205"/>
      <c r="JXM659" s="205"/>
      <c r="JXN659" s="205"/>
      <c r="JXO659" s="205"/>
      <c r="JXP659" s="205"/>
      <c r="JXQ659" s="205"/>
      <c r="JXR659" s="205"/>
      <c r="JXS659" s="205"/>
      <c r="JXT659" s="205"/>
      <c r="JXU659" s="205"/>
      <c r="JXV659" s="205"/>
      <c r="JXW659" s="205"/>
      <c r="JXX659" s="205"/>
      <c r="JXY659" s="205"/>
      <c r="JXZ659" s="205"/>
      <c r="JYA659" s="205"/>
      <c r="JYB659" s="205"/>
      <c r="JYC659" s="205"/>
      <c r="JYD659" s="205"/>
      <c r="JYE659" s="205"/>
      <c r="JYF659" s="205"/>
      <c r="JYG659" s="205"/>
      <c r="JYH659" s="205"/>
      <c r="JYI659" s="205"/>
      <c r="JYJ659" s="205"/>
      <c r="JYK659" s="205"/>
      <c r="JYL659" s="205"/>
      <c r="JYM659" s="205"/>
      <c r="JYN659" s="205"/>
      <c r="JYO659" s="205"/>
      <c r="JYP659" s="205"/>
      <c r="JYQ659" s="205"/>
      <c r="JYR659" s="205"/>
      <c r="JYS659" s="205"/>
      <c r="JYT659" s="205"/>
      <c r="JYU659" s="205"/>
      <c r="JYV659" s="205"/>
      <c r="JYW659" s="205"/>
      <c r="JYX659" s="205"/>
      <c r="JYY659" s="205"/>
      <c r="JYZ659" s="205"/>
      <c r="JZA659" s="205"/>
      <c r="JZB659" s="205"/>
      <c r="JZC659" s="205"/>
      <c r="JZD659" s="205"/>
      <c r="JZE659" s="205"/>
      <c r="JZF659" s="205"/>
      <c r="JZG659" s="205"/>
      <c r="JZH659" s="205"/>
      <c r="JZI659" s="205"/>
      <c r="JZJ659" s="205"/>
      <c r="JZK659" s="205"/>
      <c r="JZL659" s="205"/>
      <c r="JZM659" s="205"/>
      <c r="JZN659" s="205"/>
      <c r="JZO659" s="205"/>
      <c r="JZP659" s="205"/>
      <c r="JZQ659" s="205"/>
      <c r="JZR659" s="205"/>
      <c r="JZS659" s="205"/>
      <c r="JZT659" s="205"/>
      <c r="JZU659" s="205"/>
      <c r="JZV659" s="205"/>
      <c r="JZW659" s="205"/>
      <c r="JZX659" s="205"/>
      <c r="JZY659" s="205"/>
      <c r="JZZ659" s="205"/>
      <c r="KAA659" s="205"/>
      <c r="KAB659" s="205"/>
      <c r="KAC659" s="205"/>
      <c r="KAD659" s="205"/>
      <c r="KAE659" s="205"/>
      <c r="KAF659" s="205"/>
      <c r="KAG659" s="205"/>
      <c r="KAH659" s="205"/>
      <c r="KAI659" s="205"/>
      <c r="KAJ659" s="205"/>
      <c r="KAK659" s="205"/>
      <c r="KAL659" s="205"/>
      <c r="KAM659" s="205"/>
      <c r="KAN659" s="205"/>
      <c r="KAO659" s="205"/>
      <c r="KAP659" s="205"/>
      <c r="KAQ659" s="205"/>
      <c r="KAR659" s="205"/>
      <c r="KAS659" s="205"/>
      <c r="KAT659" s="205"/>
      <c r="KAU659" s="205"/>
      <c r="KAV659" s="205"/>
      <c r="KAW659" s="205"/>
      <c r="KAX659" s="205"/>
      <c r="KAY659" s="205"/>
      <c r="KAZ659" s="205"/>
      <c r="KBA659" s="205"/>
      <c r="KBB659" s="205"/>
      <c r="KBC659" s="205"/>
      <c r="KBD659" s="205"/>
      <c r="KBE659" s="205"/>
      <c r="KBF659" s="205"/>
      <c r="KBG659" s="205"/>
      <c r="KBH659" s="205"/>
      <c r="KBI659" s="205"/>
      <c r="KBJ659" s="205"/>
      <c r="KBK659" s="205"/>
      <c r="KBL659" s="205"/>
      <c r="KBM659" s="205"/>
      <c r="KBN659" s="205"/>
      <c r="KBO659" s="205"/>
      <c r="KBP659" s="205"/>
      <c r="KBQ659" s="205"/>
      <c r="KBR659" s="205"/>
      <c r="KBS659" s="205"/>
      <c r="KBT659" s="205"/>
      <c r="KBU659" s="205"/>
      <c r="KBV659" s="205"/>
      <c r="KBW659" s="205"/>
      <c r="KBX659" s="205"/>
      <c r="KBY659" s="205"/>
      <c r="KBZ659" s="205"/>
      <c r="KCA659" s="205"/>
      <c r="KCB659" s="205"/>
      <c r="KCC659" s="205"/>
      <c r="KCD659" s="205"/>
      <c r="KCE659" s="205"/>
      <c r="KCF659" s="205"/>
      <c r="KCG659" s="205"/>
      <c r="KCH659" s="205"/>
      <c r="KCI659" s="205"/>
      <c r="KCJ659" s="205"/>
      <c r="KCK659" s="205"/>
      <c r="KCL659" s="205"/>
      <c r="KCM659" s="205"/>
      <c r="KCN659" s="205"/>
      <c r="KCO659" s="205"/>
      <c r="KCP659" s="205"/>
      <c r="KCQ659" s="205"/>
      <c r="KCR659" s="205"/>
      <c r="KCS659" s="205"/>
      <c r="KCT659" s="205"/>
      <c r="KCU659" s="205"/>
      <c r="KCV659" s="205"/>
      <c r="KCW659" s="205"/>
      <c r="KCX659" s="205"/>
      <c r="KCY659" s="205"/>
      <c r="KCZ659" s="205"/>
      <c r="KDA659" s="205"/>
      <c r="KDB659" s="205"/>
      <c r="KDC659" s="205"/>
      <c r="KDD659" s="205"/>
      <c r="KDE659" s="205"/>
      <c r="KDF659" s="205"/>
      <c r="KDG659" s="205"/>
      <c r="KDH659" s="205"/>
      <c r="KDI659" s="205"/>
      <c r="KDJ659" s="205"/>
      <c r="KDK659" s="205"/>
      <c r="KDL659" s="205"/>
      <c r="KDM659" s="205"/>
      <c r="KDN659" s="205"/>
      <c r="KDO659" s="205"/>
      <c r="KDP659" s="205"/>
      <c r="KDQ659" s="205"/>
      <c r="KDR659" s="205"/>
      <c r="KDS659" s="205"/>
      <c r="KDT659" s="205"/>
      <c r="KDU659" s="205"/>
      <c r="KDV659" s="205"/>
      <c r="KDW659" s="205"/>
      <c r="KDX659" s="205"/>
      <c r="KDY659" s="205"/>
      <c r="KDZ659" s="205"/>
      <c r="KEA659" s="205"/>
      <c r="KEB659" s="205"/>
      <c r="KEC659" s="205"/>
      <c r="KED659" s="205"/>
      <c r="KEE659" s="205"/>
      <c r="KEF659" s="205"/>
      <c r="KEG659" s="205"/>
      <c r="KEH659" s="205"/>
      <c r="KEI659" s="205"/>
      <c r="KEJ659" s="205"/>
      <c r="KEK659" s="205"/>
      <c r="KEL659" s="205"/>
      <c r="KEM659" s="205"/>
      <c r="KEN659" s="205"/>
      <c r="KEO659" s="205"/>
      <c r="KEP659" s="205"/>
      <c r="KEQ659" s="205"/>
      <c r="KER659" s="205"/>
      <c r="KES659" s="205"/>
      <c r="KET659" s="205"/>
      <c r="KEU659" s="205"/>
      <c r="KEV659" s="205"/>
      <c r="KEW659" s="205"/>
      <c r="KEX659" s="205"/>
      <c r="KEY659" s="205"/>
      <c r="KEZ659" s="205"/>
      <c r="KFA659" s="205"/>
      <c r="KFB659" s="205"/>
      <c r="KFC659" s="205"/>
      <c r="KFD659" s="205"/>
      <c r="KFE659" s="205"/>
      <c r="KFF659" s="205"/>
      <c r="KFG659" s="205"/>
      <c r="KFH659" s="205"/>
      <c r="KFI659" s="205"/>
      <c r="KFJ659" s="205"/>
      <c r="KFK659" s="205"/>
      <c r="KFL659" s="205"/>
      <c r="KFM659" s="205"/>
      <c r="KFN659" s="205"/>
      <c r="KFO659" s="205"/>
      <c r="KFP659" s="205"/>
      <c r="KFQ659" s="205"/>
      <c r="KFR659" s="205"/>
      <c r="KFS659" s="205"/>
      <c r="KFT659" s="205"/>
      <c r="KFU659" s="205"/>
      <c r="KFV659" s="205"/>
      <c r="KFW659" s="205"/>
      <c r="KFX659" s="205"/>
      <c r="KFY659" s="205"/>
      <c r="KFZ659" s="205"/>
      <c r="KGA659" s="205"/>
      <c r="KGB659" s="205"/>
      <c r="KGC659" s="205"/>
      <c r="KGD659" s="205"/>
      <c r="KGE659" s="205"/>
      <c r="KGF659" s="205"/>
      <c r="KGG659" s="205"/>
      <c r="KGH659" s="205"/>
      <c r="KGI659" s="205"/>
      <c r="KGJ659" s="205"/>
      <c r="KGK659" s="205"/>
      <c r="KGL659" s="205"/>
      <c r="KGM659" s="205"/>
      <c r="KGN659" s="205"/>
      <c r="KGO659" s="205"/>
      <c r="KGP659" s="205"/>
      <c r="KGQ659" s="205"/>
      <c r="KGR659" s="205"/>
      <c r="KGS659" s="205"/>
      <c r="KGT659" s="205"/>
      <c r="KGU659" s="205"/>
      <c r="KGV659" s="205"/>
      <c r="KGW659" s="205"/>
      <c r="KGX659" s="205"/>
      <c r="KGY659" s="205"/>
      <c r="KGZ659" s="205"/>
      <c r="KHA659" s="205"/>
      <c r="KHB659" s="205"/>
      <c r="KHC659" s="205"/>
      <c r="KHD659" s="205"/>
      <c r="KHE659" s="205"/>
      <c r="KHF659" s="205"/>
      <c r="KHG659" s="205"/>
      <c r="KHH659" s="205"/>
      <c r="KHI659" s="205"/>
      <c r="KHJ659" s="205"/>
      <c r="KHK659" s="205"/>
      <c r="KHL659" s="205"/>
      <c r="KHM659" s="205"/>
      <c r="KHN659" s="205"/>
      <c r="KHO659" s="205"/>
      <c r="KHP659" s="205"/>
      <c r="KHQ659" s="205"/>
      <c r="KHR659" s="205"/>
      <c r="KHS659" s="205"/>
      <c r="KHT659" s="205"/>
      <c r="KHU659" s="205"/>
      <c r="KHV659" s="205"/>
      <c r="KHW659" s="205"/>
      <c r="KHX659" s="205"/>
      <c r="KHY659" s="205"/>
      <c r="KHZ659" s="205"/>
      <c r="KIA659" s="205"/>
      <c r="KIB659" s="205"/>
      <c r="KIC659" s="205"/>
      <c r="KID659" s="205"/>
      <c r="KIE659" s="205"/>
      <c r="KIF659" s="205"/>
      <c r="KIG659" s="205"/>
      <c r="KIH659" s="205"/>
      <c r="KII659" s="205"/>
      <c r="KIJ659" s="205"/>
      <c r="KIK659" s="205"/>
      <c r="KIL659" s="205"/>
      <c r="KIM659" s="205"/>
      <c r="KIN659" s="205"/>
      <c r="KIO659" s="205"/>
      <c r="KIP659" s="205"/>
      <c r="KIQ659" s="205"/>
      <c r="KIR659" s="205"/>
      <c r="KIS659" s="205"/>
      <c r="KIT659" s="205"/>
      <c r="KIU659" s="205"/>
      <c r="KIV659" s="205"/>
      <c r="KIW659" s="205"/>
      <c r="KIX659" s="205"/>
      <c r="KIY659" s="205"/>
      <c r="KIZ659" s="205"/>
      <c r="KJA659" s="205"/>
      <c r="KJB659" s="205"/>
      <c r="KJC659" s="205"/>
      <c r="KJD659" s="205"/>
      <c r="KJE659" s="205"/>
      <c r="KJF659" s="205"/>
      <c r="KJG659" s="205"/>
      <c r="KJH659" s="205"/>
      <c r="KJI659" s="205"/>
      <c r="KJJ659" s="205"/>
      <c r="KJK659" s="205"/>
      <c r="KJL659" s="205"/>
      <c r="KJM659" s="205"/>
      <c r="KJN659" s="205"/>
      <c r="KJO659" s="205"/>
      <c r="KJP659" s="205"/>
      <c r="KJQ659" s="205"/>
      <c r="KJR659" s="205"/>
      <c r="KJS659" s="205"/>
      <c r="KJT659" s="205"/>
      <c r="KJU659" s="205"/>
      <c r="KJV659" s="205"/>
      <c r="KJW659" s="205"/>
      <c r="KJX659" s="205"/>
      <c r="KJY659" s="205"/>
      <c r="KJZ659" s="205"/>
      <c r="KKA659" s="205"/>
      <c r="KKB659" s="205"/>
      <c r="KKC659" s="205"/>
      <c r="KKD659" s="205"/>
      <c r="KKE659" s="205"/>
      <c r="KKF659" s="205"/>
      <c r="KKG659" s="205"/>
      <c r="KKH659" s="205"/>
      <c r="KKI659" s="205"/>
      <c r="KKJ659" s="205"/>
      <c r="KKK659" s="205"/>
      <c r="KKL659" s="205"/>
      <c r="KKM659" s="205"/>
      <c r="KKN659" s="205"/>
      <c r="KKO659" s="205"/>
      <c r="KKP659" s="205"/>
      <c r="KKQ659" s="205"/>
      <c r="KKR659" s="205"/>
      <c r="KKS659" s="205"/>
      <c r="KKT659" s="205"/>
      <c r="KKU659" s="205"/>
      <c r="KKV659" s="205"/>
      <c r="KKW659" s="205"/>
      <c r="KKX659" s="205"/>
      <c r="KKY659" s="205"/>
      <c r="KKZ659" s="205"/>
      <c r="KLA659" s="205"/>
      <c r="KLB659" s="205"/>
      <c r="KLC659" s="205"/>
      <c r="KLD659" s="205"/>
      <c r="KLE659" s="205"/>
      <c r="KLF659" s="205"/>
      <c r="KLG659" s="205"/>
      <c r="KLH659" s="205"/>
      <c r="KLI659" s="205"/>
      <c r="KLJ659" s="205"/>
      <c r="KLK659" s="205"/>
      <c r="KLL659" s="205"/>
      <c r="KLM659" s="205"/>
      <c r="KLN659" s="205"/>
      <c r="KLO659" s="205"/>
      <c r="KLP659" s="205"/>
      <c r="KLQ659" s="205"/>
      <c r="KLR659" s="205"/>
      <c r="KLS659" s="205"/>
      <c r="KLT659" s="205"/>
      <c r="KLU659" s="205"/>
      <c r="KLV659" s="205"/>
      <c r="KLW659" s="205"/>
      <c r="KLX659" s="205"/>
      <c r="KLY659" s="205"/>
      <c r="KLZ659" s="205"/>
      <c r="KMA659" s="205"/>
      <c r="KMB659" s="205"/>
      <c r="KMC659" s="205"/>
      <c r="KMD659" s="205"/>
      <c r="KME659" s="205"/>
      <c r="KMF659" s="205"/>
      <c r="KMG659" s="205"/>
      <c r="KMH659" s="205"/>
      <c r="KMI659" s="205"/>
      <c r="KMJ659" s="205"/>
      <c r="KMK659" s="205"/>
      <c r="KML659" s="205"/>
      <c r="KMM659" s="205"/>
      <c r="KMN659" s="205"/>
      <c r="KMO659" s="205"/>
      <c r="KMP659" s="205"/>
      <c r="KMQ659" s="205"/>
      <c r="KMR659" s="205"/>
      <c r="KMS659" s="205"/>
      <c r="KMT659" s="205"/>
      <c r="KMU659" s="205"/>
      <c r="KMV659" s="205"/>
      <c r="KMW659" s="205"/>
      <c r="KMX659" s="205"/>
      <c r="KMY659" s="205"/>
      <c r="KMZ659" s="205"/>
      <c r="KNA659" s="205"/>
      <c r="KNB659" s="205"/>
      <c r="KNC659" s="205"/>
      <c r="KND659" s="205"/>
      <c r="KNE659" s="205"/>
      <c r="KNF659" s="205"/>
      <c r="KNG659" s="205"/>
      <c r="KNH659" s="205"/>
      <c r="KNI659" s="205"/>
      <c r="KNJ659" s="205"/>
      <c r="KNK659" s="205"/>
      <c r="KNL659" s="205"/>
      <c r="KNM659" s="205"/>
      <c r="KNN659" s="205"/>
      <c r="KNO659" s="205"/>
      <c r="KNP659" s="205"/>
      <c r="KNQ659" s="205"/>
      <c r="KNR659" s="205"/>
      <c r="KNS659" s="205"/>
      <c r="KNT659" s="205"/>
      <c r="KNU659" s="205"/>
      <c r="KNV659" s="205"/>
      <c r="KNW659" s="205"/>
      <c r="KNX659" s="205"/>
      <c r="KNY659" s="205"/>
      <c r="KNZ659" s="205"/>
      <c r="KOA659" s="205"/>
      <c r="KOB659" s="205"/>
      <c r="KOC659" s="205"/>
      <c r="KOD659" s="205"/>
      <c r="KOE659" s="205"/>
      <c r="KOF659" s="205"/>
      <c r="KOG659" s="205"/>
      <c r="KOH659" s="205"/>
      <c r="KOI659" s="205"/>
      <c r="KOJ659" s="205"/>
      <c r="KOK659" s="205"/>
      <c r="KOL659" s="205"/>
      <c r="KOM659" s="205"/>
      <c r="KON659" s="205"/>
      <c r="KOO659" s="205"/>
      <c r="KOP659" s="205"/>
      <c r="KOQ659" s="205"/>
      <c r="KOR659" s="205"/>
      <c r="KOS659" s="205"/>
      <c r="KOT659" s="205"/>
      <c r="KOU659" s="205"/>
      <c r="KOV659" s="205"/>
      <c r="KOW659" s="205"/>
      <c r="KOX659" s="205"/>
      <c r="KOY659" s="205"/>
      <c r="KOZ659" s="205"/>
      <c r="KPA659" s="205"/>
      <c r="KPB659" s="205"/>
      <c r="KPC659" s="205"/>
      <c r="KPD659" s="205"/>
      <c r="KPE659" s="205"/>
      <c r="KPF659" s="205"/>
      <c r="KPG659" s="205"/>
      <c r="KPH659" s="205"/>
      <c r="KPI659" s="205"/>
      <c r="KPJ659" s="205"/>
      <c r="KPK659" s="205"/>
      <c r="KPL659" s="205"/>
      <c r="KPM659" s="205"/>
      <c r="KPN659" s="205"/>
      <c r="KPO659" s="205"/>
      <c r="KPP659" s="205"/>
      <c r="KPQ659" s="205"/>
      <c r="KPR659" s="205"/>
      <c r="KPS659" s="205"/>
      <c r="KPT659" s="205"/>
      <c r="KPU659" s="205"/>
      <c r="KPV659" s="205"/>
      <c r="KPW659" s="205"/>
      <c r="KPX659" s="205"/>
      <c r="KPY659" s="205"/>
      <c r="KPZ659" s="205"/>
      <c r="KQA659" s="205"/>
      <c r="KQB659" s="205"/>
      <c r="KQC659" s="205"/>
      <c r="KQD659" s="205"/>
      <c r="KQE659" s="205"/>
      <c r="KQF659" s="205"/>
      <c r="KQG659" s="205"/>
      <c r="KQH659" s="205"/>
      <c r="KQI659" s="205"/>
      <c r="KQJ659" s="205"/>
      <c r="KQK659" s="205"/>
      <c r="KQL659" s="205"/>
      <c r="KQM659" s="205"/>
      <c r="KQN659" s="205"/>
      <c r="KQO659" s="205"/>
      <c r="KQP659" s="205"/>
      <c r="KQQ659" s="205"/>
      <c r="KQR659" s="205"/>
      <c r="KQS659" s="205"/>
      <c r="KQT659" s="205"/>
      <c r="KQU659" s="205"/>
      <c r="KQV659" s="205"/>
      <c r="KQW659" s="205"/>
      <c r="KQX659" s="205"/>
      <c r="KQY659" s="205"/>
      <c r="KQZ659" s="205"/>
      <c r="KRA659" s="205"/>
      <c r="KRB659" s="205"/>
      <c r="KRC659" s="205"/>
      <c r="KRD659" s="205"/>
      <c r="KRE659" s="205"/>
      <c r="KRF659" s="205"/>
      <c r="KRG659" s="205"/>
      <c r="KRH659" s="205"/>
      <c r="KRI659" s="205"/>
      <c r="KRJ659" s="205"/>
      <c r="KRK659" s="205"/>
      <c r="KRL659" s="205"/>
      <c r="KRM659" s="205"/>
      <c r="KRN659" s="205"/>
      <c r="KRO659" s="205"/>
      <c r="KRP659" s="205"/>
      <c r="KRQ659" s="205"/>
      <c r="KRR659" s="205"/>
      <c r="KRS659" s="205"/>
      <c r="KRT659" s="205"/>
      <c r="KRU659" s="205"/>
      <c r="KRV659" s="205"/>
      <c r="KRW659" s="205"/>
      <c r="KRX659" s="205"/>
      <c r="KRY659" s="205"/>
      <c r="KRZ659" s="205"/>
      <c r="KSA659" s="205"/>
      <c r="KSB659" s="205"/>
      <c r="KSC659" s="205"/>
      <c r="KSD659" s="205"/>
      <c r="KSE659" s="205"/>
      <c r="KSF659" s="205"/>
      <c r="KSG659" s="205"/>
      <c r="KSH659" s="205"/>
      <c r="KSI659" s="205"/>
      <c r="KSJ659" s="205"/>
      <c r="KSK659" s="205"/>
      <c r="KSL659" s="205"/>
      <c r="KSM659" s="205"/>
      <c r="KSN659" s="205"/>
      <c r="KSO659" s="205"/>
      <c r="KSP659" s="205"/>
      <c r="KSQ659" s="205"/>
      <c r="KSR659" s="205"/>
      <c r="KSS659" s="205"/>
      <c r="KST659" s="205"/>
      <c r="KSU659" s="205"/>
      <c r="KSV659" s="205"/>
      <c r="KSW659" s="205"/>
      <c r="KSX659" s="205"/>
      <c r="KSY659" s="205"/>
      <c r="KSZ659" s="205"/>
      <c r="KTA659" s="205"/>
      <c r="KTB659" s="205"/>
      <c r="KTC659" s="205"/>
      <c r="KTD659" s="205"/>
      <c r="KTE659" s="205"/>
      <c r="KTF659" s="205"/>
      <c r="KTG659" s="205"/>
      <c r="KTH659" s="205"/>
      <c r="KTI659" s="205"/>
      <c r="KTJ659" s="205"/>
      <c r="KTK659" s="205"/>
      <c r="KTL659" s="205"/>
      <c r="KTM659" s="205"/>
      <c r="KTN659" s="205"/>
      <c r="KTO659" s="205"/>
      <c r="KTP659" s="205"/>
      <c r="KTQ659" s="205"/>
      <c r="KTR659" s="205"/>
      <c r="KTS659" s="205"/>
      <c r="KTT659" s="205"/>
      <c r="KTU659" s="205"/>
      <c r="KTV659" s="205"/>
      <c r="KTW659" s="205"/>
      <c r="KTX659" s="205"/>
      <c r="KTY659" s="205"/>
      <c r="KTZ659" s="205"/>
      <c r="KUA659" s="205"/>
      <c r="KUB659" s="205"/>
      <c r="KUC659" s="205"/>
      <c r="KUD659" s="205"/>
      <c r="KUE659" s="205"/>
      <c r="KUF659" s="205"/>
      <c r="KUG659" s="205"/>
      <c r="KUH659" s="205"/>
      <c r="KUI659" s="205"/>
      <c r="KUJ659" s="205"/>
      <c r="KUK659" s="205"/>
      <c r="KUL659" s="205"/>
      <c r="KUM659" s="205"/>
      <c r="KUN659" s="205"/>
      <c r="KUO659" s="205"/>
      <c r="KUP659" s="205"/>
      <c r="KUQ659" s="205"/>
      <c r="KUR659" s="205"/>
      <c r="KUS659" s="205"/>
      <c r="KUT659" s="205"/>
      <c r="KUU659" s="205"/>
      <c r="KUV659" s="205"/>
      <c r="KUW659" s="205"/>
      <c r="KUX659" s="205"/>
      <c r="KUY659" s="205"/>
      <c r="KUZ659" s="205"/>
      <c r="KVA659" s="205"/>
      <c r="KVB659" s="205"/>
      <c r="KVC659" s="205"/>
      <c r="KVD659" s="205"/>
      <c r="KVE659" s="205"/>
      <c r="KVF659" s="205"/>
      <c r="KVG659" s="205"/>
      <c r="KVH659" s="205"/>
      <c r="KVI659" s="205"/>
      <c r="KVJ659" s="205"/>
      <c r="KVK659" s="205"/>
      <c r="KVL659" s="205"/>
      <c r="KVM659" s="205"/>
      <c r="KVN659" s="205"/>
      <c r="KVO659" s="205"/>
      <c r="KVP659" s="205"/>
      <c r="KVQ659" s="205"/>
      <c r="KVR659" s="205"/>
      <c r="KVS659" s="205"/>
      <c r="KVT659" s="205"/>
      <c r="KVU659" s="205"/>
      <c r="KVV659" s="205"/>
      <c r="KVW659" s="205"/>
      <c r="KVX659" s="205"/>
      <c r="KVY659" s="205"/>
      <c r="KVZ659" s="205"/>
      <c r="KWA659" s="205"/>
      <c r="KWB659" s="205"/>
      <c r="KWC659" s="205"/>
      <c r="KWD659" s="205"/>
      <c r="KWE659" s="205"/>
      <c r="KWF659" s="205"/>
      <c r="KWG659" s="205"/>
      <c r="KWH659" s="205"/>
      <c r="KWI659" s="205"/>
      <c r="KWJ659" s="205"/>
      <c r="KWK659" s="205"/>
      <c r="KWL659" s="205"/>
      <c r="KWM659" s="205"/>
      <c r="KWN659" s="205"/>
      <c r="KWO659" s="205"/>
      <c r="KWP659" s="205"/>
      <c r="KWQ659" s="205"/>
      <c r="KWR659" s="205"/>
      <c r="KWS659" s="205"/>
      <c r="KWT659" s="205"/>
      <c r="KWU659" s="205"/>
      <c r="KWV659" s="205"/>
      <c r="KWW659" s="205"/>
      <c r="KWX659" s="205"/>
      <c r="KWY659" s="205"/>
      <c r="KWZ659" s="205"/>
      <c r="KXA659" s="205"/>
      <c r="KXB659" s="205"/>
      <c r="KXC659" s="205"/>
      <c r="KXD659" s="205"/>
      <c r="KXE659" s="205"/>
      <c r="KXF659" s="205"/>
      <c r="KXG659" s="205"/>
      <c r="KXH659" s="205"/>
      <c r="KXI659" s="205"/>
      <c r="KXJ659" s="205"/>
      <c r="KXK659" s="205"/>
      <c r="KXL659" s="205"/>
      <c r="KXM659" s="205"/>
      <c r="KXN659" s="205"/>
      <c r="KXO659" s="205"/>
      <c r="KXP659" s="205"/>
      <c r="KXQ659" s="205"/>
      <c r="KXR659" s="205"/>
      <c r="KXS659" s="205"/>
      <c r="KXT659" s="205"/>
      <c r="KXU659" s="205"/>
      <c r="KXV659" s="205"/>
      <c r="KXW659" s="205"/>
      <c r="KXX659" s="205"/>
      <c r="KXY659" s="205"/>
      <c r="KXZ659" s="205"/>
      <c r="KYA659" s="205"/>
      <c r="KYB659" s="205"/>
      <c r="KYC659" s="205"/>
      <c r="KYD659" s="205"/>
      <c r="KYE659" s="205"/>
      <c r="KYF659" s="205"/>
      <c r="KYG659" s="205"/>
      <c r="KYH659" s="205"/>
      <c r="KYI659" s="205"/>
      <c r="KYJ659" s="205"/>
      <c r="KYK659" s="205"/>
      <c r="KYL659" s="205"/>
      <c r="KYM659" s="205"/>
      <c r="KYN659" s="205"/>
      <c r="KYO659" s="205"/>
      <c r="KYP659" s="205"/>
      <c r="KYQ659" s="205"/>
      <c r="KYR659" s="205"/>
      <c r="KYS659" s="205"/>
      <c r="KYT659" s="205"/>
      <c r="KYU659" s="205"/>
      <c r="KYV659" s="205"/>
      <c r="KYW659" s="205"/>
      <c r="KYX659" s="205"/>
      <c r="KYY659" s="205"/>
      <c r="KYZ659" s="205"/>
      <c r="KZA659" s="205"/>
      <c r="KZB659" s="205"/>
      <c r="KZC659" s="205"/>
      <c r="KZD659" s="205"/>
      <c r="KZE659" s="205"/>
      <c r="KZF659" s="205"/>
      <c r="KZG659" s="205"/>
      <c r="KZH659" s="205"/>
      <c r="KZI659" s="205"/>
      <c r="KZJ659" s="205"/>
      <c r="KZK659" s="205"/>
      <c r="KZL659" s="205"/>
      <c r="KZM659" s="205"/>
      <c r="KZN659" s="205"/>
      <c r="KZO659" s="205"/>
      <c r="KZP659" s="205"/>
      <c r="KZQ659" s="205"/>
      <c r="KZR659" s="205"/>
      <c r="KZS659" s="205"/>
      <c r="KZT659" s="205"/>
      <c r="KZU659" s="205"/>
      <c r="KZV659" s="205"/>
      <c r="KZW659" s="205"/>
      <c r="KZX659" s="205"/>
      <c r="KZY659" s="205"/>
      <c r="KZZ659" s="205"/>
      <c r="LAA659" s="205"/>
      <c r="LAB659" s="205"/>
      <c r="LAC659" s="205"/>
      <c r="LAD659" s="205"/>
      <c r="LAE659" s="205"/>
      <c r="LAF659" s="205"/>
      <c r="LAG659" s="205"/>
      <c r="LAH659" s="205"/>
      <c r="LAI659" s="205"/>
      <c r="LAJ659" s="205"/>
      <c r="LAK659" s="205"/>
      <c r="LAL659" s="205"/>
      <c r="LAM659" s="205"/>
      <c r="LAN659" s="205"/>
      <c r="LAO659" s="205"/>
      <c r="LAP659" s="205"/>
      <c r="LAQ659" s="205"/>
      <c r="LAR659" s="205"/>
      <c r="LAS659" s="205"/>
      <c r="LAT659" s="205"/>
      <c r="LAU659" s="205"/>
      <c r="LAV659" s="205"/>
      <c r="LAW659" s="205"/>
      <c r="LAX659" s="205"/>
      <c r="LAY659" s="205"/>
      <c r="LAZ659" s="205"/>
      <c r="LBA659" s="205"/>
      <c r="LBB659" s="205"/>
      <c r="LBC659" s="205"/>
      <c r="LBD659" s="205"/>
      <c r="LBE659" s="205"/>
      <c r="LBF659" s="205"/>
      <c r="LBG659" s="205"/>
      <c r="LBH659" s="205"/>
      <c r="LBI659" s="205"/>
      <c r="LBJ659" s="205"/>
      <c r="LBK659" s="205"/>
      <c r="LBL659" s="205"/>
      <c r="LBM659" s="205"/>
      <c r="LBN659" s="205"/>
      <c r="LBO659" s="205"/>
      <c r="LBP659" s="205"/>
      <c r="LBQ659" s="205"/>
      <c r="LBR659" s="205"/>
      <c r="LBS659" s="205"/>
      <c r="LBT659" s="205"/>
      <c r="LBU659" s="205"/>
      <c r="LBV659" s="205"/>
      <c r="LBW659" s="205"/>
      <c r="LBX659" s="205"/>
      <c r="LBY659" s="205"/>
      <c r="LBZ659" s="205"/>
      <c r="LCA659" s="205"/>
      <c r="LCB659" s="205"/>
      <c r="LCC659" s="205"/>
      <c r="LCD659" s="205"/>
      <c r="LCE659" s="205"/>
      <c r="LCF659" s="205"/>
      <c r="LCG659" s="205"/>
      <c r="LCH659" s="205"/>
      <c r="LCI659" s="205"/>
      <c r="LCJ659" s="205"/>
      <c r="LCK659" s="205"/>
      <c r="LCL659" s="205"/>
      <c r="LCM659" s="205"/>
      <c r="LCN659" s="205"/>
      <c r="LCO659" s="205"/>
      <c r="LCP659" s="205"/>
      <c r="LCQ659" s="205"/>
      <c r="LCR659" s="205"/>
      <c r="LCS659" s="205"/>
      <c r="LCT659" s="205"/>
      <c r="LCU659" s="205"/>
      <c r="LCV659" s="205"/>
      <c r="LCW659" s="205"/>
      <c r="LCX659" s="205"/>
      <c r="LCY659" s="205"/>
      <c r="LCZ659" s="205"/>
      <c r="LDA659" s="205"/>
      <c r="LDB659" s="205"/>
      <c r="LDC659" s="205"/>
      <c r="LDD659" s="205"/>
      <c r="LDE659" s="205"/>
      <c r="LDF659" s="205"/>
      <c r="LDG659" s="205"/>
      <c r="LDH659" s="205"/>
      <c r="LDI659" s="205"/>
      <c r="LDJ659" s="205"/>
      <c r="LDK659" s="205"/>
      <c r="LDL659" s="205"/>
      <c r="LDM659" s="205"/>
      <c r="LDN659" s="205"/>
      <c r="LDO659" s="205"/>
      <c r="LDP659" s="205"/>
      <c r="LDQ659" s="205"/>
      <c r="LDR659" s="205"/>
      <c r="LDS659" s="205"/>
      <c r="LDT659" s="205"/>
      <c r="LDU659" s="205"/>
      <c r="LDV659" s="205"/>
      <c r="LDW659" s="205"/>
      <c r="LDX659" s="205"/>
      <c r="LDY659" s="205"/>
      <c r="LDZ659" s="205"/>
      <c r="LEA659" s="205"/>
      <c r="LEB659" s="205"/>
      <c r="LEC659" s="205"/>
      <c r="LED659" s="205"/>
      <c r="LEE659" s="205"/>
      <c r="LEF659" s="205"/>
      <c r="LEG659" s="205"/>
      <c r="LEH659" s="205"/>
      <c r="LEI659" s="205"/>
      <c r="LEJ659" s="205"/>
      <c r="LEK659" s="205"/>
      <c r="LEL659" s="205"/>
      <c r="LEM659" s="205"/>
      <c r="LEN659" s="205"/>
      <c r="LEO659" s="205"/>
      <c r="LEP659" s="205"/>
      <c r="LEQ659" s="205"/>
      <c r="LER659" s="205"/>
      <c r="LES659" s="205"/>
      <c r="LET659" s="205"/>
      <c r="LEU659" s="205"/>
      <c r="LEV659" s="205"/>
      <c r="LEW659" s="205"/>
      <c r="LEX659" s="205"/>
      <c r="LEY659" s="205"/>
      <c r="LEZ659" s="205"/>
      <c r="LFA659" s="205"/>
      <c r="LFB659" s="205"/>
      <c r="LFC659" s="205"/>
      <c r="LFD659" s="205"/>
      <c r="LFE659" s="205"/>
      <c r="LFF659" s="205"/>
      <c r="LFG659" s="205"/>
      <c r="LFH659" s="205"/>
      <c r="LFI659" s="205"/>
      <c r="LFJ659" s="205"/>
      <c r="LFK659" s="205"/>
      <c r="LFL659" s="205"/>
      <c r="LFM659" s="205"/>
      <c r="LFN659" s="205"/>
      <c r="LFO659" s="205"/>
      <c r="LFP659" s="205"/>
      <c r="LFQ659" s="205"/>
      <c r="LFR659" s="205"/>
      <c r="LFS659" s="205"/>
      <c r="LFT659" s="205"/>
      <c r="LFU659" s="205"/>
      <c r="LFV659" s="205"/>
      <c r="LFW659" s="205"/>
      <c r="LFX659" s="205"/>
      <c r="LFY659" s="205"/>
      <c r="LFZ659" s="205"/>
      <c r="LGA659" s="205"/>
      <c r="LGB659" s="205"/>
      <c r="LGC659" s="205"/>
      <c r="LGD659" s="205"/>
      <c r="LGE659" s="205"/>
      <c r="LGF659" s="205"/>
      <c r="LGG659" s="205"/>
      <c r="LGH659" s="205"/>
      <c r="LGI659" s="205"/>
      <c r="LGJ659" s="205"/>
      <c r="LGK659" s="205"/>
      <c r="LGL659" s="205"/>
      <c r="LGM659" s="205"/>
      <c r="LGN659" s="205"/>
      <c r="LGO659" s="205"/>
      <c r="LGP659" s="205"/>
      <c r="LGQ659" s="205"/>
      <c r="LGR659" s="205"/>
      <c r="LGS659" s="205"/>
      <c r="LGT659" s="205"/>
      <c r="LGU659" s="205"/>
      <c r="LGV659" s="205"/>
      <c r="LGW659" s="205"/>
      <c r="LGX659" s="205"/>
      <c r="LGY659" s="205"/>
      <c r="LGZ659" s="205"/>
      <c r="LHA659" s="205"/>
      <c r="LHB659" s="205"/>
      <c r="LHC659" s="205"/>
      <c r="LHD659" s="205"/>
      <c r="LHE659" s="205"/>
      <c r="LHF659" s="205"/>
      <c r="LHG659" s="205"/>
      <c r="LHH659" s="205"/>
      <c r="LHI659" s="205"/>
      <c r="LHJ659" s="205"/>
      <c r="LHK659" s="205"/>
      <c r="LHL659" s="205"/>
      <c r="LHM659" s="205"/>
      <c r="LHN659" s="205"/>
      <c r="LHO659" s="205"/>
      <c r="LHP659" s="205"/>
      <c r="LHQ659" s="205"/>
      <c r="LHR659" s="205"/>
      <c r="LHS659" s="205"/>
      <c r="LHT659" s="205"/>
      <c r="LHU659" s="205"/>
      <c r="LHV659" s="205"/>
      <c r="LHW659" s="205"/>
      <c r="LHX659" s="205"/>
      <c r="LHY659" s="205"/>
      <c r="LHZ659" s="205"/>
      <c r="LIA659" s="205"/>
      <c r="LIB659" s="205"/>
      <c r="LIC659" s="205"/>
      <c r="LID659" s="205"/>
      <c r="LIE659" s="205"/>
      <c r="LIF659" s="205"/>
      <c r="LIG659" s="205"/>
      <c r="LIH659" s="205"/>
      <c r="LII659" s="205"/>
      <c r="LIJ659" s="205"/>
      <c r="LIK659" s="205"/>
      <c r="LIL659" s="205"/>
      <c r="LIM659" s="205"/>
      <c r="LIN659" s="205"/>
      <c r="LIO659" s="205"/>
      <c r="LIP659" s="205"/>
      <c r="LIQ659" s="205"/>
      <c r="LIR659" s="205"/>
      <c r="LIS659" s="205"/>
      <c r="LIT659" s="205"/>
      <c r="LIU659" s="205"/>
      <c r="LIV659" s="205"/>
      <c r="LIW659" s="205"/>
      <c r="LIX659" s="205"/>
      <c r="LIY659" s="205"/>
      <c r="LIZ659" s="205"/>
      <c r="LJA659" s="205"/>
      <c r="LJB659" s="205"/>
      <c r="LJC659" s="205"/>
      <c r="LJD659" s="205"/>
      <c r="LJE659" s="205"/>
      <c r="LJF659" s="205"/>
      <c r="LJG659" s="205"/>
      <c r="LJH659" s="205"/>
      <c r="LJI659" s="205"/>
      <c r="LJJ659" s="205"/>
      <c r="LJK659" s="205"/>
      <c r="LJL659" s="205"/>
      <c r="LJM659" s="205"/>
      <c r="LJN659" s="205"/>
      <c r="LJO659" s="205"/>
      <c r="LJP659" s="205"/>
      <c r="LJQ659" s="205"/>
      <c r="LJR659" s="205"/>
      <c r="LJS659" s="205"/>
      <c r="LJT659" s="205"/>
      <c r="LJU659" s="205"/>
      <c r="LJV659" s="205"/>
      <c r="LJW659" s="205"/>
      <c r="LJX659" s="205"/>
      <c r="LJY659" s="205"/>
      <c r="LJZ659" s="205"/>
      <c r="LKA659" s="205"/>
      <c r="LKB659" s="205"/>
      <c r="LKC659" s="205"/>
      <c r="LKD659" s="205"/>
      <c r="LKE659" s="205"/>
      <c r="LKF659" s="205"/>
      <c r="LKG659" s="205"/>
      <c r="LKH659" s="205"/>
      <c r="LKI659" s="205"/>
      <c r="LKJ659" s="205"/>
      <c r="LKK659" s="205"/>
      <c r="LKL659" s="205"/>
      <c r="LKM659" s="205"/>
      <c r="LKN659" s="205"/>
      <c r="LKO659" s="205"/>
      <c r="LKP659" s="205"/>
      <c r="LKQ659" s="205"/>
      <c r="LKR659" s="205"/>
      <c r="LKS659" s="205"/>
      <c r="LKT659" s="205"/>
      <c r="LKU659" s="205"/>
      <c r="LKV659" s="205"/>
      <c r="LKW659" s="205"/>
      <c r="LKX659" s="205"/>
      <c r="LKY659" s="205"/>
      <c r="LKZ659" s="205"/>
      <c r="LLA659" s="205"/>
      <c r="LLB659" s="205"/>
      <c r="LLC659" s="205"/>
      <c r="LLD659" s="205"/>
      <c r="LLE659" s="205"/>
      <c r="LLF659" s="205"/>
      <c r="LLG659" s="205"/>
      <c r="LLH659" s="205"/>
      <c r="LLI659" s="205"/>
      <c r="LLJ659" s="205"/>
      <c r="LLK659" s="205"/>
      <c r="LLL659" s="205"/>
      <c r="LLM659" s="205"/>
      <c r="LLN659" s="205"/>
      <c r="LLO659" s="205"/>
      <c r="LLP659" s="205"/>
      <c r="LLQ659" s="205"/>
      <c r="LLR659" s="205"/>
      <c r="LLS659" s="205"/>
      <c r="LLT659" s="205"/>
      <c r="LLU659" s="205"/>
      <c r="LLV659" s="205"/>
      <c r="LLW659" s="205"/>
      <c r="LLX659" s="205"/>
      <c r="LLY659" s="205"/>
      <c r="LLZ659" s="205"/>
      <c r="LMA659" s="205"/>
      <c r="LMB659" s="205"/>
      <c r="LMC659" s="205"/>
      <c r="LMD659" s="205"/>
      <c r="LME659" s="205"/>
      <c r="LMF659" s="205"/>
      <c r="LMG659" s="205"/>
      <c r="LMH659" s="205"/>
      <c r="LMI659" s="205"/>
      <c r="LMJ659" s="205"/>
      <c r="LMK659" s="205"/>
      <c r="LML659" s="205"/>
      <c r="LMM659" s="205"/>
      <c r="LMN659" s="205"/>
      <c r="LMO659" s="205"/>
      <c r="LMP659" s="205"/>
      <c r="LMQ659" s="205"/>
      <c r="LMR659" s="205"/>
      <c r="LMS659" s="205"/>
      <c r="LMT659" s="205"/>
      <c r="LMU659" s="205"/>
      <c r="LMV659" s="205"/>
      <c r="LMW659" s="205"/>
      <c r="LMX659" s="205"/>
      <c r="LMY659" s="205"/>
      <c r="LMZ659" s="205"/>
      <c r="LNA659" s="205"/>
      <c r="LNB659" s="205"/>
      <c r="LNC659" s="205"/>
      <c r="LND659" s="205"/>
      <c r="LNE659" s="205"/>
      <c r="LNF659" s="205"/>
      <c r="LNG659" s="205"/>
      <c r="LNH659" s="205"/>
      <c r="LNI659" s="205"/>
      <c r="LNJ659" s="205"/>
      <c r="LNK659" s="205"/>
      <c r="LNL659" s="205"/>
      <c r="LNM659" s="205"/>
      <c r="LNN659" s="205"/>
      <c r="LNO659" s="205"/>
      <c r="LNP659" s="205"/>
      <c r="LNQ659" s="205"/>
      <c r="LNR659" s="205"/>
      <c r="LNS659" s="205"/>
      <c r="LNT659" s="205"/>
      <c r="LNU659" s="205"/>
      <c r="LNV659" s="205"/>
      <c r="LNW659" s="205"/>
      <c r="LNX659" s="205"/>
      <c r="LNY659" s="205"/>
      <c r="LNZ659" s="205"/>
      <c r="LOA659" s="205"/>
      <c r="LOB659" s="205"/>
      <c r="LOC659" s="205"/>
      <c r="LOD659" s="205"/>
      <c r="LOE659" s="205"/>
      <c r="LOF659" s="205"/>
      <c r="LOG659" s="205"/>
      <c r="LOH659" s="205"/>
      <c r="LOI659" s="205"/>
      <c r="LOJ659" s="205"/>
      <c r="LOK659" s="205"/>
      <c r="LOL659" s="205"/>
      <c r="LOM659" s="205"/>
      <c r="LON659" s="205"/>
      <c r="LOO659" s="205"/>
      <c r="LOP659" s="205"/>
      <c r="LOQ659" s="205"/>
      <c r="LOR659" s="205"/>
      <c r="LOS659" s="205"/>
      <c r="LOT659" s="205"/>
      <c r="LOU659" s="205"/>
      <c r="LOV659" s="205"/>
      <c r="LOW659" s="205"/>
      <c r="LOX659" s="205"/>
      <c r="LOY659" s="205"/>
      <c r="LOZ659" s="205"/>
      <c r="LPA659" s="205"/>
      <c r="LPB659" s="205"/>
      <c r="LPC659" s="205"/>
      <c r="LPD659" s="205"/>
      <c r="LPE659" s="205"/>
      <c r="LPF659" s="205"/>
      <c r="LPG659" s="205"/>
      <c r="LPH659" s="205"/>
      <c r="LPI659" s="205"/>
      <c r="LPJ659" s="205"/>
      <c r="LPK659" s="205"/>
      <c r="LPL659" s="205"/>
      <c r="LPM659" s="205"/>
      <c r="LPN659" s="205"/>
      <c r="LPO659" s="205"/>
      <c r="LPP659" s="205"/>
      <c r="LPQ659" s="205"/>
      <c r="LPR659" s="205"/>
      <c r="LPS659" s="205"/>
      <c r="LPT659" s="205"/>
      <c r="LPU659" s="205"/>
      <c r="LPV659" s="205"/>
      <c r="LPW659" s="205"/>
      <c r="LPX659" s="205"/>
      <c r="LPY659" s="205"/>
      <c r="LPZ659" s="205"/>
      <c r="LQA659" s="205"/>
      <c r="LQB659" s="205"/>
      <c r="LQC659" s="205"/>
      <c r="LQD659" s="205"/>
      <c r="LQE659" s="205"/>
      <c r="LQF659" s="205"/>
      <c r="LQG659" s="205"/>
      <c r="LQH659" s="205"/>
      <c r="LQI659" s="205"/>
      <c r="LQJ659" s="205"/>
      <c r="LQK659" s="205"/>
      <c r="LQL659" s="205"/>
      <c r="LQM659" s="205"/>
      <c r="LQN659" s="205"/>
      <c r="LQO659" s="205"/>
      <c r="LQP659" s="205"/>
      <c r="LQQ659" s="205"/>
      <c r="LQR659" s="205"/>
      <c r="LQS659" s="205"/>
      <c r="LQT659" s="205"/>
      <c r="LQU659" s="205"/>
      <c r="LQV659" s="205"/>
      <c r="LQW659" s="205"/>
      <c r="LQX659" s="205"/>
      <c r="LQY659" s="205"/>
      <c r="LQZ659" s="205"/>
      <c r="LRA659" s="205"/>
      <c r="LRB659" s="205"/>
      <c r="LRC659" s="205"/>
      <c r="LRD659" s="205"/>
      <c r="LRE659" s="205"/>
      <c r="LRF659" s="205"/>
      <c r="LRG659" s="205"/>
      <c r="LRH659" s="205"/>
      <c r="LRI659" s="205"/>
      <c r="LRJ659" s="205"/>
      <c r="LRK659" s="205"/>
      <c r="LRL659" s="205"/>
      <c r="LRM659" s="205"/>
      <c r="LRN659" s="205"/>
      <c r="LRO659" s="205"/>
      <c r="LRP659" s="205"/>
      <c r="LRQ659" s="205"/>
      <c r="LRR659" s="205"/>
      <c r="LRS659" s="205"/>
      <c r="LRT659" s="205"/>
      <c r="LRU659" s="205"/>
      <c r="LRV659" s="205"/>
      <c r="LRW659" s="205"/>
      <c r="LRX659" s="205"/>
      <c r="LRY659" s="205"/>
      <c r="LRZ659" s="205"/>
      <c r="LSA659" s="205"/>
      <c r="LSB659" s="205"/>
      <c r="LSC659" s="205"/>
      <c r="LSD659" s="205"/>
      <c r="LSE659" s="205"/>
      <c r="LSF659" s="205"/>
      <c r="LSG659" s="205"/>
      <c r="LSH659" s="205"/>
      <c r="LSI659" s="205"/>
      <c r="LSJ659" s="205"/>
      <c r="LSK659" s="205"/>
      <c r="LSL659" s="205"/>
      <c r="LSM659" s="205"/>
      <c r="LSN659" s="205"/>
      <c r="LSO659" s="205"/>
      <c r="LSP659" s="205"/>
      <c r="LSQ659" s="205"/>
      <c r="LSR659" s="205"/>
      <c r="LSS659" s="205"/>
      <c r="LST659" s="205"/>
      <c r="LSU659" s="205"/>
      <c r="LSV659" s="205"/>
      <c r="LSW659" s="205"/>
      <c r="LSX659" s="205"/>
      <c r="LSY659" s="205"/>
      <c r="LSZ659" s="205"/>
      <c r="LTA659" s="205"/>
      <c r="LTB659" s="205"/>
      <c r="LTC659" s="205"/>
      <c r="LTD659" s="205"/>
      <c r="LTE659" s="205"/>
      <c r="LTF659" s="205"/>
      <c r="LTG659" s="205"/>
      <c r="LTH659" s="205"/>
      <c r="LTI659" s="205"/>
      <c r="LTJ659" s="205"/>
      <c r="LTK659" s="205"/>
      <c r="LTL659" s="205"/>
      <c r="LTM659" s="205"/>
      <c r="LTN659" s="205"/>
      <c r="LTO659" s="205"/>
      <c r="LTP659" s="205"/>
      <c r="LTQ659" s="205"/>
      <c r="LTR659" s="205"/>
      <c r="LTS659" s="205"/>
      <c r="LTT659" s="205"/>
      <c r="LTU659" s="205"/>
      <c r="LTV659" s="205"/>
      <c r="LTW659" s="205"/>
      <c r="LTX659" s="205"/>
      <c r="LTY659" s="205"/>
      <c r="LTZ659" s="205"/>
      <c r="LUA659" s="205"/>
      <c r="LUB659" s="205"/>
      <c r="LUC659" s="205"/>
      <c r="LUD659" s="205"/>
      <c r="LUE659" s="205"/>
      <c r="LUF659" s="205"/>
      <c r="LUG659" s="205"/>
      <c r="LUH659" s="205"/>
      <c r="LUI659" s="205"/>
      <c r="LUJ659" s="205"/>
      <c r="LUK659" s="205"/>
      <c r="LUL659" s="205"/>
      <c r="LUM659" s="205"/>
      <c r="LUN659" s="205"/>
      <c r="LUO659" s="205"/>
      <c r="LUP659" s="205"/>
      <c r="LUQ659" s="205"/>
      <c r="LUR659" s="205"/>
      <c r="LUS659" s="205"/>
      <c r="LUT659" s="205"/>
      <c r="LUU659" s="205"/>
      <c r="LUV659" s="205"/>
      <c r="LUW659" s="205"/>
      <c r="LUX659" s="205"/>
      <c r="LUY659" s="205"/>
      <c r="LUZ659" s="205"/>
      <c r="LVA659" s="205"/>
      <c r="LVB659" s="205"/>
      <c r="LVC659" s="205"/>
      <c r="LVD659" s="205"/>
      <c r="LVE659" s="205"/>
      <c r="LVF659" s="205"/>
      <c r="LVG659" s="205"/>
      <c r="LVH659" s="205"/>
      <c r="LVI659" s="205"/>
      <c r="LVJ659" s="205"/>
      <c r="LVK659" s="205"/>
      <c r="LVL659" s="205"/>
      <c r="LVM659" s="205"/>
      <c r="LVN659" s="205"/>
      <c r="LVO659" s="205"/>
      <c r="LVP659" s="205"/>
      <c r="LVQ659" s="205"/>
      <c r="LVR659" s="205"/>
      <c r="LVS659" s="205"/>
      <c r="LVT659" s="205"/>
      <c r="LVU659" s="205"/>
      <c r="LVV659" s="205"/>
      <c r="LVW659" s="205"/>
      <c r="LVX659" s="205"/>
      <c r="LVY659" s="205"/>
      <c r="LVZ659" s="205"/>
      <c r="LWA659" s="205"/>
      <c r="LWB659" s="205"/>
      <c r="LWC659" s="205"/>
      <c r="LWD659" s="205"/>
      <c r="LWE659" s="205"/>
      <c r="LWF659" s="205"/>
      <c r="LWG659" s="205"/>
      <c r="LWH659" s="205"/>
      <c r="LWI659" s="205"/>
      <c r="LWJ659" s="205"/>
      <c r="LWK659" s="205"/>
      <c r="LWL659" s="205"/>
      <c r="LWM659" s="205"/>
      <c r="LWN659" s="205"/>
      <c r="LWO659" s="205"/>
      <c r="LWP659" s="205"/>
      <c r="LWQ659" s="205"/>
      <c r="LWR659" s="205"/>
      <c r="LWS659" s="205"/>
      <c r="LWT659" s="205"/>
      <c r="LWU659" s="205"/>
      <c r="LWV659" s="205"/>
      <c r="LWW659" s="205"/>
      <c r="LWX659" s="205"/>
      <c r="LWY659" s="205"/>
      <c r="LWZ659" s="205"/>
      <c r="LXA659" s="205"/>
      <c r="LXB659" s="205"/>
      <c r="LXC659" s="205"/>
      <c r="LXD659" s="205"/>
      <c r="LXE659" s="205"/>
      <c r="LXF659" s="205"/>
      <c r="LXG659" s="205"/>
      <c r="LXH659" s="205"/>
      <c r="LXI659" s="205"/>
      <c r="LXJ659" s="205"/>
      <c r="LXK659" s="205"/>
      <c r="LXL659" s="205"/>
      <c r="LXM659" s="205"/>
      <c r="LXN659" s="205"/>
      <c r="LXO659" s="205"/>
      <c r="LXP659" s="205"/>
      <c r="LXQ659" s="205"/>
      <c r="LXR659" s="205"/>
      <c r="LXS659" s="205"/>
      <c r="LXT659" s="205"/>
      <c r="LXU659" s="205"/>
      <c r="LXV659" s="205"/>
      <c r="LXW659" s="205"/>
      <c r="LXX659" s="205"/>
      <c r="LXY659" s="205"/>
      <c r="LXZ659" s="205"/>
      <c r="LYA659" s="205"/>
      <c r="LYB659" s="205"/>
      <c r="LYC659" s="205"/>
      <c r="LYD659" s="205"/>
      <c r="LYE659" s="205"/>
      <c r="LYF659" s="205"/>
      <c r="LYG659" s="205"/>
      <c r="LYH659" s="205"/>
      <c r="LYI659" s="205"/>
      <c r="LYJ659" s="205"/>
      <c r="LYK659" s="205"/>
      <c r="LYL659" s="205"/>
      <c r="LYM659" s="205"/>
      <c r="LYN659" s="205"/>
      <c r="LYO659" s="205"/>
      <c r="LYP659" s="205"/>
      <c r="LYQ659" s="205"/>
      <c r="LYR659" s="205"/>
      <c r="LYS659" s="205"/>
      <c r="LYT659" s="205"/>
      <c r="LYU659" s="205"/>
      <c r="LYV659" s="205"/>
      <c r="LYW659" s="205"/>
      <c r="LYX659" s="205"/>
      <c r="LYY659" s="205"/>
      <c r="LYZ659" s="205"/>
      <c r="LZA659" s="205"/>
      <c r="LZB659" s="205"/>
      <c r="LZC659" s="205"/>
      <c r="LZD659" s="205"/>
      <c r="LZE659" s="205"/>
      <c r="LZF659" s="205"/>
      <c r="LZG659" s="205"/>
      <c r="LZH659" s="205"/>
      <c r="LZI659" s="205"/>
      <c r="LZJ659" s="205"/>
      <c r="LZK659" s="205"/>
      <c r="LZL659" s="205"/>
      <c r="LZM659" s="205"/>
      <c r="LZN659" s="205"/>
      <c r="LZO659" s="205"/>
      <c r="LZP659" s="205"/>
      <c r="LZQ659" s="205"/>
      <c r="LZR659" s="205"/>
      <c r="LZS659" s="205"/>
      <c r="LZT659" s="205"/>
      <c r="LZU659" s="205"/>
      <c r="LZV659" s="205"/>
      <c r="LZW659" s="205"/>
      <c r="LZX659" s="205"/>
      <c r="LZY659" s="205"/>
      <c r="LZZ659" s="205"/>
      <c r="MAA659" s="205"/>
      <c r="MAB659" s="205"/>
      <c r="MAC659" s="205"/>
      <c r="MAD659" s="205"/>
      <c r="MAE659" s="205"/>
      <c r="MAF659" s="205"/>
      <c r="MAG659" s="205"/>
      <c r="MAH659" s="205"/>
      <c r="MAI659" s="205"/>
      <c r="MAJ659" s="205"/>
      <c r="MAK659" s="205"/>
      <c r="MAL659" s="205"/>
      <c r="MAM659" s="205"/>
      <c r="MAN659" s="205"/>
      <c r="MAO659" s="205"/>
      <c r="MAP659" s="205"/>
      <c r="MAQ659" s="205"/>
      <c r="MAR659" s="205"/>
      <c r="MAS659" s="205"/>
      <c r="MAT659" s="205"/>
      <c r="MAU659" s="205"/>
      <c r="MAV659" s="205"/>
      <c r="MAW659" s="205"/>
      <c r="MAX659" s="205"/>
      <c r="MAY659" s="205"/>
      <c r="MAZ659" s="205"/>
      <c r="MBA659" s="205"/>
      <c r="MBB659" s="205"/>
      <c r="MBC659" s="205"/>
      <c r="MBD659" s="205"/>
      <c r="MBE659" s="205"/>
      <c r="MBF659" s="205"/>
      <c r="MBG659" s="205"/>
      <c r="MBH659" s="205"/>
      <c r="MBI659" s="205"/>
      <c r="MBJ659" s="205"/>
      <c r="MBK659" s="205"/>
      <c r="MBL659" s="205"/>
      <c r="MBM659" s="205"/>
      <c r="MBN659" s="205"/>
      <c r="MBO659" s="205"/>
      <c r="MBP659" s="205"/>
      <c r="MBQ659" s="205"/>
      <c r="MBR659" s="205"/>
      <c r="MBS659" s="205"/>
      <c r="MBT659" s="205"/>
      <c r="MBU659" s="205"/>
      <c r="MBV659" s="205"/>
      <c r="MBW659" s="205"/>
      <c r="MBX659" s="205"/>
      <c r="MBY659" s="205"/>
      <c r="MBZ659" s="205"/>
      <c r="MCA659" s="205"/>
      <c r="MCB659" s="205"/>
      <c r="MCC659" s="205"/>
      <c r="MCD659" s="205"/>
      <c r="MCE659" s="205"/>
      <c r="MCF659" s="205"/>
      <c r="MCG659" s="205"/>
      <c r="MCH659" s="205"/>
      <c r="MCI659" s="205"/>
      <c r="MCJ659" s="205"/>
      <c r="MCK659" s="205"/>
      <c r="MCL659" s="205"/>
      <c r="MCM659" s="205"/>
      <c r="MCN659" s="205"/>
      <c r="MCO659" s="205"/>
      <c r="MCP659" s="205"/>
      <c r="MCQ659" s="205"/>
      <c r="MCR659" s="205"/>
      <c r="MCS659" s="205"/>
      <c r="MCT659" s="205"/>
      <c r="MCU659" s="205"/>
      <c r="MCV659" s="205"/>
      <c r="MCW659" s="205"/>
      <c r="MCX659" s="205"/>
      <c r="MCY659" s="205"/>
      <c r="MCZ659" s="205"/>
      <c r="MDA659" s="205"/>
      <c r="MDB659" s="205"/>
      <c r="MDC659" s="205"/>
      <c r="MDD659" s="205"/>
      <c r="MDE659" s="205"/>
      <c r="MDF659" s="205"/>
      <c r="MDG659" s="205"/>
      <c r="MDH659" s="205"/>
      <c r="MDI659" s="205"/>
      <c r="MDJ659" s="205"/>
      <c r="MDK659" s="205"/>
      <c r="MDL659" s="205"/>
      <c r="MDM659" s="205"/>
      <c r="MDN659" s="205"/>
      <c r="MDO659" s="205"/>
      <c r="MDP659" s="205"/>
      <c r="MDQ659" s="205"/>
      <c r="MDR659" s="205"/>
      <c r="MDS659" s="205"/>
      <c r="MDT659" s="205"/>
      <c r="MDU659" s="205"/>
      <c r="MDV659" s="205"/>
      <c r="MDW659" s="205"/>
      <c r="MDX659" s="205"/>
      <c r="MDY659" s="205"/>
      <c r="MDZ659" s="205"/>
      <c r="MEA659" s="205"/>
      <c r="MEB659" s="205"/>
      <c r="MEC659" s="205"/>
      <c r="MED659" s="205"/>
      <c r="MEE659" s="205"/>
      <c r="MEF659" s="205"/>
      <c r="MEG659" s="205"/>
      <c r="MEH659" s="205"/>
      <c r="MEI659" s="205"/>
      <c r="MEJ659" s="205"/>
      <c r="MEK659" s="205"/>
      <c r="MEL659" s="205"/>
      <c r="MEM659" s="205"/>
      <c r="MEN659" s="205"/>
      <c r="MEO659" s="205"/>
      <c r="MEP659" s="205"/>
      <c r="MEQ659" s="205"/>
      <c r="MER659" s="205"/>
      <c r="MES659" s="205"/>
      <c r="MET659" s="205"/>
      <c r="MEU659" s="205"/>
      <c r="MEV659" s="205"/>
      <c r="MEW659" s="205"/>
      <c r="MEX659" s="205"/>
      <c r="MEY659" s="205"/>
      <c r="MEZ659" s="205"/>
      <c r="MFA659" s="205"/>
      <c r="MFB659" s="205"/>
      <c r="MFC659" s="205"/>
      <c r="MFD659" s="205"/>
      <c r="MFE659" s="205"/>
      <c r="MFF659" s="205"/>
      <c r="MFG659" s="205"/>
      <c r="MFH659" s="205"/>
      <c r="MFI659" s="205"/>
      <c r="MFJ659" s="205"/>
      <c r="MFK659" s="205"/>
      <c r="MFL659" s="205"/>
      <c r="MFM659" s="205"/>
      <c r="MFN659" s="205"/>
      <c r="MFO659" s="205"/>
      <c r="MFP659" s="205"/>
      <c r="MFQ659" s="205"/>
      <c r="MFR659" s="205"/>
      <c r="MFS659" s="205"/>
      <c r="MFT659" s="205"/>
      <c r="MFU659" s="205"/>
      <c r="MFV659" s="205"/>
      <c r="MFW659" s="205"/>
      <c r="MFX659" s="205"/>
      <c r="MFY659" s="205"/>
      <c r="MFZ659" s="205"/>
      <c r="MGA659" s="205"/>
      <c r="MGB659" s="205"/>
      <c r="MGC659" s="205"/>
      <c r="MGD659" s="205"/>
      <c r="MGE659" s="205"/>
      <c r="MGF659" s="205"/>
      <c r="MGG659" s="205"/>
      <c r="MGH659" s="205"/>
      <c r="MGI659" s="205"/>
      <c r="MGJ659" s="205"/>
      <c r="MGK659" s="205"/>
      <c r="MGL659" s="205"/>
      <c r="MGM659" s="205"/>
      <c r="MGN659" s="205"/>
      <c r="MGO659" s="205"/>
      <c r="MGP659" s="205"/>
      <c r="MGQ659" s="205"/>
      <c r="MGR659" s="205"/>
      <c r="MGS659" s="205"/>
      <c r="MGT659" s="205"/>
      <c r="MGU659" s="205"/>
      <c r="MGV659" s="205"/>
      <c r="MGW659" s="205"/>
      <c r="MGX659" s="205"/>
      <c r="MGY659" s="205"/>
      <c r="MGZ659" s="205"/>
      <c r="MHA659" s="205"/>
      <c r="MHB659" s="205"/>
      <c r="MHC659" s="205"/>
      <c r="MHD659" s="205"/>
      <c r="MHE659" s="205"/>
      <c r="MHF659" s="205"/>
      <c r="MHG659" s="205"/>
      <c r="MHH659" s="205"/>
      <c r="MHI659" s="205"/>
      <c r="MHJ659" s="205"/>
      <c r="MHK659" s="205"/>
      <c r="MHL659" s="205"/>
      <c r="MHM659" s="205"/>
      <c r="MHN659" s="205"/>
      <c r="MHO659" s="205"/>
      <c r="MHP659" s="205"/>
      <c r="MHQ659" s="205"/>
      <c r="MHR659" s="205"/>
      <c r="MHS659" s="205"/>
      <c r="MHT659" s="205"/>
      <c r="MHU659" s="205"/>
      <c r="MHV659" s="205"/>
      <c r="MHW659" s="205"/>
      <c r="MHX659" s="205"/>
      <c r="MHY659" s="205"/>
      <c r="MHZ659" s="205"/>
      <c r="MIA659" s="205"/>
      <c r="MIB659" s="205"/>
      <c r="MIC659" s="205"/>
      <c r="MID659" s="205"/>
      <c r="MIE659" s="205"/>
      <c r="MIF659" s="205"/>
      <c r="MIG659" s="205"/>
      <c r="MIH659" s="205"/>
      <c r="MII659" s="205"/>
      <c r="MIJ659" s="205"/>
      <c r="MIK659" s="205"/>
      <c r="MIL659" s="205"/>
      <c r="MIM659" s="205"/>
      <c r="MIN659" s="205"/>
      <c r="MIO659" s="205"/>
      <c r="MIP659" s="205"/>
      <c r="MIQ659" s="205"/>
      <c r="MIR659" s="205"/>
      <c r="MIS659" s="205"/>
      <c r="MIT659" s="205"/>
      <c r="MIU659" s="205"/>
      <c r="MIV659" s="205"/>
      <c r="MIW659" s="205"/>
      <c r="MIX659" s="205"/>
      <c r="MIY659" s="205"/>
      <c r="MIZ659" s="205"/>
      <c r="MJA659" s="205"/>
      <c r="MJB659" s="205"/>
      <c r="MJC659" s="205"/>
      <c r="MJD659" s="205"/>
      <c r="MJE659" s="205"/>
      <c r="MJF659" s="205"/>
      <c r="MJG659" s="205"/>
      <c r="MJH659" s="205"/>
      <c r="MJI659" s="205"/>
      <c r="MJJ659" s="205"/>
      <c r="MJK659" s="205"/>
      <c r="MJL659" s="205"/>
      <c r="MJM659" s="205"/>
      <c r="MJN659" s="205"/>
      <c r="MJO659" s="205"/>
      <c r="MJP659" s="205"/>
      <c r="MJQ659" s="205"/>
      <c r="MJR659" s="205"/>
      <c r="MJS659" s="205"/>
      <c r="MJT659" s="205"/>
      <c r="MJU659" s="205"/>
      <c r="MJV659" s="205"/>
      <c r="MJW659" s="205"/>
      <c r="MJX659" s="205"/>
      <c r="MJY659" s="205"/>
      <c r="MJZ659" s="205"/>
      <c r="MKA659" s="205"/>
      <c r="MKB659" s="205"/>
      <c r="MKC659" s="205"/>
      <c r="MKD659" s="205"/>
      <c r="MKE659" s="205"/>
      <c r="MKF659" s="205"/>
      <c r="MKG659" s="205"/>
      <c r="MKH659" s="205"/>
      <c r="MKI659" s="205"/>
      <c r="MKJ659" s="205"/>
      <c r="MKK659" s="205"/>
      <c r="MKL659" s="205"/>
      <c r="MKM659" s="205"/>
      <c r="MKN659" s="205"/>
      <c r="MKO659" s="205"/>
      <c r="MKP659" s="205"/>
      <c r="MKQ659" s="205"/>
      <c r="MKR659" s="205"/>
      <c r="MKS659" s="205"/>
      <c r="MKT659" s="205"/>
      <c r="MKU659" s="205"/>
      <c r="MKV659" s="205"/>
      <c r="MKW659" s="205"/>
      <c r="MKX659" s="205"/>
      <c r="MKY659" s="205"/>
      <c r="MKZ659" s="205"/>
      <c r="MLA659" s="205"/>
      <c r="MLB659" s="205"/>
      <c r="MLC659" s="205"/>
      <c r="MLD659" s="205"/>
      <c r="MLE659" s="205"/>
      <c r="MLF659" s="205"/>
      <c r="MLG659" s="205"/>
      <c r="MLH659" s="205"/>
      <c r="MLI659" s="205"/>
      <c r="MLJ659" s="205"/>
      <c r="MLK659" s="205"/>
      <c r="MLL659" s="205"/>
      <c r="MLM659" s="205"/>
      <c r="MLN659" s="205"/>
      <c r="MLO659" s="205"/>
      <c r="MLP659" s="205"/>
      <c r="MLQ659" s="205"/>
      <c r="MLR659" s="205"/>
      <c r="MLS659" s="205"/>
      <c r="MLT659" s="205"/>
      <c r="MLU659" s="205"/>
      <c r="MLV659" s="205"/>
      <c r="MLW659" s="205"/>
      <c r="MLX659" s="205"/>
      <c r="MLY659" s="205"/>
      <c r="MLZ659" s="205"/>
      <c r="MMA659" s="205"/>
      <c r="MMB659" s="205"/>
      <c r="MMC659" s="205"/>
      <c r="MMD659" s="205"/>
      <c r="MME659" s="205"/>
      <c r="MMF659" s="205"/>
      <c r="MMG659" s="205"/>
      <c r="MMH659" s="205"/>
      <c r="MMI659" s="205"/>
      <c r="MMJ659" s="205"/>
      <c r="MMK659" s="205"/>
      <c r="MML659" s="205"/>
      <c r="MMM659" s="205"/>
      <c r="MMN659" s="205"/>
      <c r="MMO659" s="205"/>
      <c r="MMP659" s="205"/>
      <c r="MMQ659" s="205"/>
      <c r="MMR659" s="205"/>
      <c r="MMS659" s="205"/>
      <c r="MMT659" s="205"/>
      <c r="MMU659" s="205"/>
      <c r="MMV659" s="205"/>
      <c r="MMW659" s="205"/>
      <c r="MMX659" s="205"/>
      <c r="MMY659" s="205"/>
      <c r="MMZ659" s="205"/>
      <c r="MNA659" s="205"/>
      <c r="MNB659" s="205"/>
      <c r="MNC659" s="205"/>
      <c r="MND659" s="205"/>
      <c r="MNE659" s="205"/>
      <c r="MNF659" s="205"/>
      <c r="MNG659" s="205"/>
      <c r="MNH659" s="205"/>
      <c r="MNI659" s="205"/>
      <c r="MNJ659" s="205"/>
      <c r="MNK659" s="205"/>
      <c r="MNL659" s="205"/>
      <c r="MNM659" s="205"/>
      <c r="MNN659" s="205"/>
      <c r="MNO659" s="205"/>
      <c r="MNP659" s="205"/>
      <c r="MNQ659" s="205"/>
      <c r="MNR659" s="205"/>
      <c r="MNS659" s="205"/>
      <c r="MNT659" s="205"/>
      <c r="MNU659" s="205"/>
      <c r="MNV659" s="205"/>
      <c r="MNW659" s="205"/>
      <c r="MNX659" s="205"/>
      <c r="MNY659" s="205"/>
      <c r="MNZ659" s="205"/>
      <c r="MOA659" s="205"/>
      <c r="MOB659" s="205"/>
      <c r="MOC659" s="205"/>
      <c r="MOD659" s="205"/>
      <c r="MOE659" s="205"/>
      <c r="MOF659" s="205"/>
      <c r="MOG659" s="205"/>
      <c r="MOH659" s="205"/>
      <c r="MOI659" s="205"/>
      <c r="MOJ659" s="205"/>
      <c r="MOK659" s="205"/>
      <c r="MOL659" s="205"/>
      <c r="MOM659" s="205"/>
      <c r="MON659" s="205"/>
      <c r="MOO659" s="205"/>
      <c r="MOP659" s="205"/>
      <c r="MOQ659" s="205"/>
      <c r="MOR659" s="205"/>
      <c r="MOS659" s="205"/>
      <c r="MOT659" s="205"/>
      <c r="MOU659" s="205"/>
      <c r="MOV659" s="205"/>
      <c r="MOW659" s="205"/>
      <c r="MOX659" s="205"/>
      <c r="MOY659" s="205"/>
      <c r="MOZ659" s="205"/>
      <c r="MPA659" s="205"/>
      <c r="MPB659" s="205"/>
      <c r="MPC659" s="205"/>
      <c r="MPD659" s="205"/>
      <c r="MPE659" s="205"/>
      <c r="MPF659" s="205"/>
      <c r="MPG659" s="205"/>
      <c r="MPH659" s="205"/>
      <c r="MPI659" s="205"/>
      <c r="MPJ659" s="205"/>
      <c r="MPK659" s="205"/>
      <c r="MPL659" s="205"/>
      <c r="MPM659" s="205"/>
      <c r="MPN659" s="205"/>
      <c r="MPO659" s="205"/>
      <c r="MPP659" s="205"/>
      <c r="MPQ659" s="205"/>
      <c r="MPR659" s="205"/>
      <c r="MPS659" s="205"/>
      <c r="MPT659" s="205"/>
      <c r="MPU659" s="205"/>
      <c r="MPV659" s="205"/>
      <c r="MPW659" s="205"/>
      <c r="MPX659" s="205"/>
      <c r="MPY659" s="205"/>
      <c r="MPZ659" s="205"/>
      <c r="MQA659" s="205"/>
      <c r="MQB659" s="205"/>
      <c r="MQC659" s="205"/>
      <c r="MQD659" s="205"/>
      <c r="MQE659" s="205"/>
      <c r="MQF659" s="205"/>
      <c r="MQG659" s="205"/>
      <c r="MQH659" s="205"/>
      <c r="MQI659" s="205"/>
      <c r="MQJ659" s="205"/>
      <c r="MQK659" s="205"/>
      <c r="MQL659" s="205"/>
      <c r="MQM659" s="205"/>
      <c r="MQN659" s="205"/>
      <c r="MQO659" s="205"/>
      <c r="MQP659" s="205"/>
      <c r="MQQ659" s="205"/>
      <c r="MQR659" s="205"/>
      <c r="MQS659" s="205"/>
      <c r="MQT659" s="205"/>
      <c r="MQU659" s="205"/>
      <c r="MQV659" s="205"/>
      <c r="MQW659" s="205"/>
      <c r="MQX659" s="205"/>
      <c r="MQY659" s="205"/>
      <c r="MQZ659" s="205"/>
      <c r="MRA659" s="205"/>
      <c r="MRB659" s="205"/>
      <c r="MRC659" s="205"/>
      <c r="MRD659" s="205"/>
      <c r="MRE659" s="205"/>
      <c r="MRF659" s="205"/>
      <c r="MRG659" s="205"/>
      <c r="MRH659" s="205"/>
      <c r="MRI659" s="205"/>
      <c r="MRJ659" s="205"/>
      <c r="MRK659" s="205"/>
      <c r="MRL659" s="205"/>
      <c r="MRM659" s="205"/>
      <c r="MRN659" s="205"/>
      <c r="MRO659" s="205"/>
      <c r="MRP659" s="205"/>
      <c r="MRQ659" s="205"/>
      <c r="MRR659" s="205"/>
      <c r="MRS659" s="205"/>
      <c r="MRT659" s="205"/>
      <c r="MRU659" s="205"/>
      <c r="MRV659" s="205"/>
      <c r="MRW659" s="205"/>
      <c r="MRX659" s="205"/>
      <c r="MRY659" s="205"/>
      <c r="MRZ659" s="205"/>
      <c r="MSA659" s="205"/>
      <c r="MSB659" s="205"/>
      <c r="MSC659" s="205"/>
      <c r="MSD659" s="205"/>
      <c r="MSE659" s="205"/>
      <c r="MSF659" s="205"/>
      <c r="MSG659" s="205"/>
      <c r="MSH659" s="205"/>
      <c r="MSI659" s="205"/>
      <c r="MSJ659" s="205"/>
      <c r="MSK659" s="205"/>
      <c r="MSL659" s="205"/>
      <c r="MSM659" s="205"/>
      <c r="MSN659" s="205"/>
      <c r="MSO659" s="205"/>
      <c r="MSP659" s="205"/>
      <c r="MSQ659" s="205"/>
      <c r="MSR659" s="205"/>
      <c r="MSS659" s="205"/>
      <c r="MST659" s="205"/>
      <c r="MSU659" s="205"/>
      <c r="MSV659" s="205"/>
      <c r="MSW659" s="205"/>
      <c r="MSX659" s="205"/>
      <c r="MSY659" s="205"/>
      <c r="MSZ659" s="205"/>
      <c r="MTA659" s="205"/>
      <c r="MTB659" s="205"/>
      <c r="MTC659" s="205"/>
      <c r="MTD659" s="205"/>
      <c r="MTE659" s="205"/>
      <c r="MTF659" s="205"/>
      <c r="MTG659" s="205"/>
      <c r="MTH659" s="205"/>
      <c r="MTI659" s="205"/>
      <c r="MTJ659" s="205"/>
      <c r="MTK659" s="205"/>
      <c r="MTL659" s="205"/>
      <c r="MTM659" s="205"/>
      <c r="MTN659" s="205"/>
      <c r="MTO659" s="205"/>
      <c r="MTP659" s="205"/>
      <c r="MTQ659" s="205"/>
      <c r="MTR659" s="205"/>
      <c r="MTS659" s="205"/>
      <c r="MTT659" s="205"/>
      <c r="MTU659" s="205"/>
      <c r="MTV659" s="205"/>
      <c r="MTW659" s="205"/>
      <c r="MTX659" s="205"/>
      <c r="MTY659" s="205"/>
      <c r="MTZ659" s="205"/>
      <c r="MUA659" s="205"/>
      <c r="MUB659" s="205"/>
      <c r="MUC659" s="205"/>
      <c r="MUD659" s="205"/>
      <c r="MUE659" s="205"/>
      <c r="MUF659" s="205"/>
      <c r="MUG659" s="205"/>
      <c r="MUH659" s="205"/>
      <c r="MUI659" s="205"/>
      <c r="MUJ659" s="205"/>
      <c r="MUK659" s="205"/>
      <c r="MUL659" s="205"/>
      <c r="MUM659" s="205"/>
      <c r="MUN659" s="205"/>
      <c r="MUO659" s="205"/>
      <c r="MUP659" s="205"/>
      <c r="MUQ659" s="205"/>
      <c r="MUR659" s="205"/>
      <c r="MUS659" s="205"/>
      <c r="MUT659" s="205"/>
      <c r="MUU659" s="205"/>
      <c r="MUV659" s="205"/>
      <c r="MUW659" s="205"/>
      <c r="MUX659" s="205"/>
      <c r="MUY659" s="205"/>
      <c r="MUZ659" s="205"/>
      <c r="MVA659" s="205"/>
      <c r="MVB659" s="205"/>
      <c r="MVC659" s="205"/>
      <c r="MVD659" s="205"/>
      <c r="MVE659" s="205"/>
      <c r="MVF659" s="205"/>
      <c r="MVG659" s="205"/>
      <c r="MVH659" s="205"/>
      <c r="MVI659" s="205"/>
      <c r="MVJ659" s="205"/>
      <c r="MVK659" s="205"/>
      <c r="MVL659" s="205"/>
      <c r="MVM659" s="205"/>
      <c r="MVN659" s="205"/>
      <c r="MVO659" s="205"/>
      <c r="MVP659" s="205"/>
      <c r="MVQ659" s="205"/>
      <c r="MVR659" s="205"/>
      <c r="MVS659" s="205"/>
      <c r="MVT659" s="205"/>
      <c r="MVU659" s="205"/>
      <c r="MVV659" s="205"/>
      <c r="MVW659" s="205"/>
      <c r="MVX659" s="205"/>
      <c r="MVY659" s="205"/>
      <c r="MVZ659" s="205"/>
      <c r="MWA659" s="205"/>
      <c r="MWB659" s="205"/>
      <c r="MWC659" s="205"/>
      <c r="MWD659" s="205"/>
      <c r="MWE659" s="205"/>
      <c r="MWF659" s="205"/>
      <c r="MWG659" s="205"/>
      <c r="MWH659" s="205"/>
      <c r="MWI659" s="205"/>
      <c r="MWJ659" s="205"/>
      <c r="MWK659" s="205"/>
      <c r="MWL659" s="205"/>
      <c r="MWM659" s="205"/>
      <c r="MWN659" s="205"/>
      <c r="MWO659" s="205"/>
      <c r="MWP659" s="205"/>
      <c r="MWQ659" s="205"/>
      <c r="MWR659" s="205"/>
      <c r="MWS659" s="205"/>
      <c r="MWT659" s="205"/>
      <c r="MWU659" s="205"/>
      <c r="MWV659" s="205"/>
      <c r="MWW659" s="205"/>
      <c r="MWX659" s="205"/>
      <c r="MWY659" s="205"/>
      <c r="MWZ659" s="205"/>
      <c r="MXA659" s="205"/>
      <c r="MXB659" s="205"/>
      <c r="MXC659" s="205"/>
      <c r="MXD659" s="205"/>
      <c r="MXE659" s="205"/>
      <c r="MXF659" s="205"/>
      <c r="MXG659" s="205"/>
      <c r="MXH659" s="205"/>
      <c r="MXI659" s="205"/>
      <c r="MXJ659" s="205"/>
      <c r="MXK659" s="205"/>
      <c r="MXL659" s="205"/>
      <c r="MXM659" s="205"/>
      <c r="MXN659" s="205"/>
      <c r="MXO659" s="205"/>
      <c r="MXP659" s="205"/>
      <c r="MXQ659" s="205"/>
      <c r="MXR659" s="205"/>
      <c r="MXS659" s="205"/>
      <c r="MXT659" s="205"/>
      <c r="MXU659" s="205"/>
      <c r="MXV659" s="205"/>
      <c r="MXW659" s="205"/>
      <c r="MXX659" s="205"/>
      <c r="MXY659" s="205"/>
      <c r="MXZ659" s="205"/>
      <c r="MYA659" s="205"/>
      <c r="MYB659" s="205"/>
      <c r="MYC659" s="205"/>
      <c r="MYD659" s="205"/>
      <c r="MYE659" s="205"/>
      <c r="MYF659" s="205"/>
      <c r="MYG659" s="205"/>
      <c r="MYH659" s="205"/>
      <c r="MYI659" s="205"/>
      <c r="MYJ659" s="205"/>
      <c r="MYK659" s="205"/>
      <c r="MYL659" s="205"/>
      <c r="MYM659" s="205"/>
      <c r="MYN659" s="205"/>
      <c r="MYO659" s="205"/>
      <c r="MYP659" s="205"/>
      <c r="MYQ659" s="205"/>
      <c r="MYR659" s="205"/>
      <c r="MYS659" s="205"/>
      <c r="MYT659" s="205"/>
      <c r="MYU659" s="205"/>
      <c r="MYV659" s="205"/>
      <c r="MYW659" s="205"/>
      <c r="MYX659" s="205"/>
      <c r="MYY659" s="205"/>
      <c r="MYZ659" s="205"/>
      <c r="MZA659" s="205"/>
      <c r="MZB659" s="205"/>
      <c r="MZC659" s="205"/>
      <c r="MZD659" s="205"/>
      <c r="MZE659" s="205"/>
      <c r="MZF659" s="205"/>
      <c r="MZG659" s="205"/>
      <c r="MZH659" s="205"/>
      <c r="MZI659" s="205"/>
      <c r="MZJ659" s="205"/>
      <c r="MZK659" s="205"/>
      <c r="MZL659" s="205"/>
      <c r="MZM659" s="205"/>
      <c r="MZN659" s="205"/>
      <c r="MZO659" s="205"/>
      <c r="MZP659" s="205"/>
      <c r="MZQ659" s="205"/>
      <c r="MZR659" s="205"/>
      <c r="MZS659" s="205"/>
      <c r="MZT659" s="205"/>
      <c r="MZU659" s="205"/>
      <c r="MZV659" s="205"/>
      <c r="MZW659" s="205"/>
      <c r="MZX659" s="205"/>
      <c r="MZY659" s="205"/>
      <c r="MZZ659" s="205"/>
      <c r="NAA659" s="205"/>
      <c r="NAB659" s="205"/>
      <c r="NAC659" s="205"/>
      <c r="NAD659" s="205"/>
      <c r="NAE659" s="205"/>
      <c r="NAF659" s="205"/>
      <c r="NAG659" s="205"/>
      <c r="NAH659" s="205"/>
      <c r="NAI659" s="205"/>
      <c r="NAJ659" s="205"/>
      <c r="NAK659" s="205"/>
      <c r="NAL659" s="205"/>
      <c r="NAM659" s="205"/>
      <c r="NAN659" s="205"/>
      <c r="NAO659" s="205"/>
      <c r="NAP659" s="205"/>
      <c r="NAQ659" s="205"/>
      <c r="NAR659" s="205"/>
      <c r="NAS659" s="205"/>
      <c r="NAT659" s="205"/>
      <c r="NAU659" s="205"/>
      <c r="NAV659" s="205"/>
      <c r="NAW659" s="205"/>
      <c r="NAX659" s="205"/>
      <c r="NAY659" s="205"/>
      <c r="NAZ659" s="205"/>
      <c r="NBA659" s="205"/>
      <c r="NBB659" s="205"/>
      <c r="NBC659" s="205"/>
      <c r="NBD659" s="205"/>
      <c r="NBE659" s="205"/>
      <c r="NBF659" s="205"/>
      <c r="NBG659" s="205"/>
      <c r="NBH659" s="205"/>
      <c r="NBI659" s="205"/>
      <c r="NBJ659" s="205"/>
      <c r="NBK659" s="205"/>
      <c r="NBL659" s="205"/>
      <c r="NBM659" s="205"/>
      <c r="NBN659" s="205"/>
      <c r="NBO659" s="205"/>
      <c r="NBP659" s="205"/>
      <c r="NBQ659" s="205"/>
      <c r="NBR659" s="205"/>
      <c r="NBS659" s="205"/>
      <c r="NBT659" s="205"/>
      <c r="NBU659" s="205"/>
      <c r="NBV659" s="205"/>
      <c r="NBW659" s="205"/>
      <c r="NBX659" s="205"/>
      <c r="NBY659" s="205"/>
      <c r="NBZ659" s="205"/>
      <c r="NCA659" s="205"/>
      <c r="NCB659" s="205"/>
      <c r="NCC659" s="205"/>
      <c r="NCD659" s="205"/>
      <c r="NCE659" s="205"/>
      <c r="NCF659" s="205"/>
      <c r="NCG659" s="205"/>
      <c r="NCH659" s="205"/>
      <c r="NCI659" s="205"/>
      <c r="NCJ659" s="205"/>
      <c r="NCK659" s="205"/>
      <c r="NCL659" s="205"/>
      <c r="NCM659" s="205"/>
      <c r="NCN659" s="205"/>
      <c r="NCO659" s="205"/>
      <c r="NCP659" s="205"/>
      <c r="NCQ659" s="205"/>
      <c r="NCR659" s="205"/>
      <c r="NCS659" s="205"/>
      <c r="NCT659" s="205"/>
      <c r="NCU659" s="205"/>
      <c r="NCV659" s="205"/>
      <c r="NCW659" s="205"/>
      <c r="NCX659" s="205"/>
      <c r="NCY659" s="205"/>
      <c r="NCZ659" s="205"/>
      <c r="NDA659" s="205"/>
      <c r="NDB659" s="205"/>
      <c r="NDC659" s="205"/>
      <c r="NDD659" s="205"/>
      <c r="NDE659" s="205"/>
      <c r="NDF659" s="205"/>
      <c r="NDG659" s="205"/>
      <c r="NDH659" s="205"/>
      <c r="NDI659" s="205"/>
      <c r="NDJ659" s="205"/>
      <c r="NDK659" s="205"/>
      <c r="NDL659" s="205"/>
      <c r="NDM659" s="205"/>
      <c r="NDN659" s="205"/>
      <c r="NDO659" s="205"/>
      <c r="NDP659" s="205"/>
      <c r="NDQ659" s="205"/>
      <c r="NDR659" s="205"/>
      <c r="NDS659" s="205"/>
      <c r="NDT659" s="205"/>
      <c r="NDU659" s="205"/>
      <c r="NDV659" s="205"/>
      <c r="NDW659" s="205"/>
      <c r="NDX659" s="205"/>
      <c r="NDY659" s="205"/>
      <c r="NDZ659" s="205"/>
      <c r="NEA659" s="205"/>
      <c r="NEB659" s="205"/>
      <c r="NEC659" s="205"/>
      <c r="NED659" s="205"/>
      <c r="NEE659" s="205"/>
      <c r="NEF659" s="205"/>
      <c r="NEG659" s="205"/>
      <c r="NEH659" s="205"/>
      <c r="NEI659" s="205"/>
      <c r="NEJ659" s="205"/>
      <c r="NEK659" s="205"/>
      <c r="NEL659" s="205"/>
      <c r="NEM659" s="205"/>
      <c r="NEN659" s="205"/>
      <c r="NEO659" s="205"/>
      <c r="NEP659" s="205"/>
      <c r="NEQ659" s="205"/>
      <c r="NER659" s="205"/>
      <c r="NES659" s="205"/>
      <c r="NET659" s="205"/>
      <c r="NEU659" s="205"/>
      <c r="NEV659" s="205"/>
      <c r="NEW659" s="205"/>
      <c r="NEX659" s="205"/>
      <c r="NEY659" s="205"/>
      <c r="NEZ659" s="205"/>
      <c r="NFA659" s="205"/>
      <c r="NFB659" s="205"/>
      <c r="NFC659" s="205"/>
      <c r="NFD659" s="205"/>
      <c r="NFE659" s="205"/>
      <c r="NFF659" s="205"/>
      <c r="NFG659" s="205"/>
      <c r="NFH659" s="205"/>
      <c r="NFI659" s="205"/>
      <c r="NFJ659" s="205"/>
      <c r="NFK659" s="205"/>
      <c r="NFL659" s="205"/>
      <c r="NFM659" s="205"/>
      <c r="NFN659" s="205"/>
      <c r="NFO659" s="205"/>
      <c r="NFP659" s="205"/>
      <c r="NFQ659" s="205"/>
      <c r="NFR659" s="205"/>
      <c r="NFS659" s="205"/>
      <c r="NFT659" s="205"/>
      <c r="NFU659" s="205"/>
      <c r="NFV659" s="205"/>
      <c r="NFW659" s="205"/>
      <c r="NFX659" s="205"/>
      <c r="NFY659" s="205"/>
      <c r="NFZ659" s="205"/>
      <c r="NGA659" s="205"/>
      <c r="NGB659" s="205"/>
      <c r="NGC659" s="205"/>
      <c r="NGD659" s="205"/>
      <c r="NGE659" s="205"/>
      <c r="NGF659" s="205"/>
      <c r="NGG659" s="205"/>
      <c r="NGH659" s="205"/>
      <c r="NGI659" s="205"/>
      <c r="NGJ659" s="205"/>
      <c r="NGK659" s="205"/>
      <c r="NGL659" s="205"/>
      <c r="NGM659" s="205"/>
      <c r="NGN659" s="205"/>
      <c r="NGO659" s="205"/>
      <c r="NGP659" s="205"/>
      <c r="NGQ659" s="205"/>
      <c r="NGR659" s="205"/>
      <c r="NGS659" s="205"/>
      <c r="NGT659" s="205"/>
      <c r="NGU659" s="205"/>
      <c r="NGV659" s="205"/>
      <c r="NGW659" s="205"/>
      <c r="NGX659" s="205"/>
      <c r="NGY659" s="205"/>
      <c r="NGZ659" s="205"/>
      <c r="NHA659" s="205"/>
      <c r="NHB659" s="205"/>
      <c r="NHC659" s="205"/>
      <c r="NHD659" s="205"/>
      <c r="NHE659" s="205"/>
      <c r="NHF659" s="205"/>
      <c r="NHG659" s="205"/>
      <c r="NHH659" s="205"/>
      <c r="NHI659" s="205"/>
      <c r="NHJ659" s="205"/>
      <c r="NHK659" s="205"/>
      <c r="NHL659" s="205"/>
      <c r="NHM659" s="205"/>
      <c r="NHN659" s="205"/>
      <c r="NHO659" s="205"/>
      <c r="NHP659" s="205"/>
      <c r="NHQ659" s="205"/>
      <c r="NHR659" s="205"/>
      <c r="NHS659" s="205"/>
      <c r="NHT659" s="205"/>
      <c r="NHU659" s="205"/>
      <c r="NHV659" s="205"/>
      <c r="NHW659" s="205"/>
      <c r="NHX659" s="205"/>
      <c r="NHY659" s="205"/>
      <c r="NHZ659" s="205"/>
      <c r="NIA659" s="205"/>
      <c r="NIB659" s="205"/>
      <c r="NIC659" s="205"/>
      <c r="NID659" s="205"/>
      <c r="NIE659" s="205"/>
      <c r="NIF659" s="205"/>
      <c r="NIG659" s="205"/>
      <c r="NIH659" s="205"/>
      <c r="NII659" s="205"/>
      <c r="NIJ659" s="205"/>
      <c r="NIK659" s="205"/>
      <c r="NIL659" s="205"/>
      <c r="NIM659" s="205"/>
      <c r="NIN659" s="205"/>
      <c r="NIO659" s="205"/>
      <c r="NIP659" s="205"/>
      <c r="NIQ659" s="205"/>
      <c r="NIR659" s="205"/>
      <c r="NIS659" s="205"/>
      <c r="NIT659" s="205"/>
      <c r="NIU659" s="205"/>
      <c r="NIV659" s="205"/>
      <c r="NIW659" s="205"/>
      <c r="NIX659" s="205"/>
      <c r="NIY659" s="205"/>
      <c r="NIZ659" s="205"/>
      <c r="NJA659" s="205"/>
      <c r="NJB659" s="205"/>
      <c r="NJC659" s="205"/>
      <c r="NJD659" s="205"/>
      <c r="NJE659" s="205"/>
      <c r="NJF659" s="205"/>
      <c r="NJG659" s="205"/>
      <c r="NJH659" s="205"/>
      <c r="NJI659" s="205"/>
      <c r="NJJ659" s="205"/>
      <c r="NJK659" s="205"/>
      <c r="NJL659" s="205"/>
      <c r="NJM659" s="205"/>
      <c r="NJN659" s="205"/>
      <c r="NJO659" s="205"/>
      <c r="NJP659" s="205"/>
      <c r="NJQ659" s="205"/>
      <c r="NJR659" s="205"/>
      <c r="NJS659" s="205"/>
      <c r="NJT659" s="205"/>
      <c r="NJU659" s="205"/>
      <c r="NJV659" s="205"/>
      <c r="NJW659" s="205"/>
      <c r="NJX659" s="205"/>
      <c r="NJY659" s="205"/>
      <c r="NJZ659" s="205"/>
      <c r="NKA659" s="205"/>
      <c r="NKB659" s="205"/>
      <c r="NKC659" s="205"/>
      <c r="NKD659" s="205"/>
      <c r="NKE659" s="205"/>
      <c r="NKF659" s="205"/>
      <c r="NKG659" s="205"/>
      <c r="NKH659" s="205"/>
      <c r="NKI659" s="205"/>
      <c r="NKJ659" s="205"/>
      <c r="NKK659" s="205"/>
      <c r="NKL659" s="205"/>
      <c r="NKM659" s="205"/>
      <c r="NKN659" s="205"/>
      <c r="NKO659" s="205"/>
      <c r="NKP659" s="205"/>
      <c r="NKQ659" s="205"/>
      <c r="NKR659" s="205"/>
      <c r="NKS659" s="205"/>
      <c r="NKT659" s="205"/>
      <c r="NKU659" s="205"/>
      <c r="NKV659" s="205"/>
      <c r="NKW659" s="205"/>
      <c r="NKX659" s="205"/>
      <c r="NKY659" s="205"/>
      <c r="NKZ659" s="205"/>
      <c r="NLA659" s="205"/>
      <c r="NLB659" s="205"/>
      <c r="NLC659" s="205"/>
      <c r="NLD659" s="205"/>
      <c r="NLE659" s="205"/>
      <c r="NLF659" s="205"/>
      <c r="NLG659" s="205"/>
      <c r="NLH659" s="205"/>
      <c r="NLI659" s="205"/>
      <c r="NLJ659" s="205"/>
      <c r="NLK659" s="205"/>
      <c r="NLL659" s="205"/>
      <c r="NLM659" s="205"/>
      <c r="NLN659" s="205"/>
      <c r="NLO659" s="205"/>
      <c r="NLP659" s="205"/>
      <c r="NLQ659" s="205"/>
      <c r="NLR659" s="205"/>
      <c r="NLS659" s="205"/>
      <c r="NLT659" s="205"/>
      <c r="NLU659" s="205"/>
      <c r="NLV659" s="205"/>
      <c r="NLW659" s="205"/>
      <c r="NLX659" s="205"/>
      <c r="NLY659" s="205"/>
      <c r="NLZ659" s="205"/>
      <c r="NMA659" s="205"/>
      <c r="NMB659" s="205"/>
      <c r="NMC659" s="205"/>
      <c r="NMD659" s="205"/>
      <c r="NME659" s="205"/>
      <c r="NMF659" s="205"/>
      <c r="NMG659" s="205"/>
      <c r="NMH659" s="205"/>
      <c r="NMI659" s="205"/>
      <c r="NMJ659" s="205"/>
      <c r="NMK659" s="205"/>
      <c r="NML659" s="205"/>
      <c r="NMM659" s="205"/>
      <c r="NMN659" s="205"/>
      <c r="NMO659" s="205"/>
      <c r="NMP659" s="205"/>
      <c r="NMQ659" s="205"/>
      <c r="NMR659" s="205"/>
      <c r="NMS659" s="205"/>
      <c r="NMT659" s="205"/>
      <c r="NMU659" s="205"/>
      <c r="NMV659" s="205"/>
      <c r="NMW659" s="205"/>
      <c r="NMX659" s="205"/>
      <c r="NMY659" s="205"/>
      <c r="NMZ659" s="205"/>
      <c r="NNA659" s="205"/>
      <c r="NNB659" s="205"/>
      <c r="NNC659" s="205"/>
      <c r="NND659" s="205"/>
      <c r="NNE659" s="205"/>
      <c r="NNF659" s="205"/>
      <c r="NNG659" s="205"/>
      <c r="NNH659" s="205"/>
      <c r="NNI659" s="205"/>
      <c r="NNJ659" s="205"/>
      <c r="NNK659" s="205"/>
      <c r="NNL659" s="205"/>
      <c r="NNM659" s="205"/>
      <c r="NNN659" s="205"/>
      <c r="NNO659" s="205"/>
      <c r="NNP659" s="205"/>
      <c r="NNQ659" s="205"/>
      <c r="NNR659" s="205"/>
      <c r="NNS659" s="205"/>
      <c r="NNT659" s="205"/>
      <c r="NNU659" s="205"/>
      <c r="NNV659" s="205"/>
      <c r="NNW659" s="205"/>
      <c r="NNX659" s="205"/>
      <c r="NNY659" s="205"/>
      <c r="NNZ659" s="205"/>
      <c r="NOA659" s="205"/>
      <c r="NOB659" s="205"/>
      <c r="NOC659" s="205"/>
      <c r="NOD659" s="205"/>
      <c r="NOE659" s="205"/>
      <c r="NOF659" s="205"/>
      <c r="NOG659" s="205"/>
      <c r="NOH659" s="205"/>
      <c r="NOI659" s="205"/>
      <c r="NOJ659" s="205"/>
      <c r="NOK659" s="205"/>
      <c r="NOL659" s="205"/>
      <c r="NOM659" s="205"/>
      <c r="NON659" s="205"/>
      <c r="NOO659" s="205"/>
      <c r="NOP659" s="205"/>
      <c r="NOQ659" s="205"/>
      <c r="NOR659" s="205"/>
      <c r="NOS659" s="205"/>
      <c r="NOT659" s="205"/>
      <c r="NOU659" s="205"/>
      <c r="NOV659" s="205"/>
      <c r="NOW659" s="205"/>
      <c r="NOX659" s="205"/>
      <c r="NOY659" s="205"/>
      <c r="NOZ659" s="205"/>
      <c r="NPA659" s="205"/>
      <c r="NPB659" s="205"/>
      <c r="NPC659" s="205"/>
      <c r="NPD659" s="205"/>
      <c r="NPE659" s="205"/>
      <c r="NPF659" s="205"/>
      <c r="NPG659" s="205"/>
      <c r="NPH659" s="205"/>
      <c r="NPI659" s="205"/>
      <c r="NPJ659" s="205"/>
      <c r="NPK659" s="205"/>
      <c r="NPL659" s="205"/>
      <c r="NPM659" s="205"/>
      <c r="NPN659" s="205"/>
      <c r="NPO659" s="205"/>
      <c r="NPP659" s="205"/>
      <c r="NPQ659" s="205"/>
      <c r="NPR659" s="205"/>
      <c r="NPS659" s="205"/>
      <c r="NPT659" s="205"/>
      <c r="NPU659" s="205"/>
      <c r="NPV659" s="205"/>
      <c r="NPW659" s="205"/>
      <c r="NPX659" s="205"/>
      <c r="NPY659" s="205"/>
      <c r="NPZ659" s="205"/>
      <c r="NQA659" s="205"/>
      <c r="NQB659" s="205"/>
      <c r="NQC659" s="205"/>
      <c r="NQD659" s="205"/>
      <c r="NQE659" s="205"/>
      <c r="NQF659" s="205"/>
      <c r="NQG659" s="205"/>
      <c r="NQH659" s="205"/>
      <c r="NQI659" s="205"/>
      <c r="NQJ659" s="205"/>
      <c r="NQK659" s="205"/>
      <c r="NQL659" s="205"/>
      <c r="NQM659" s="205"/>
      <c r="NQN659" s="205"/>
      <c r="NQO659" s="205"/>
      <c r="NQP659" s="205"/>
      <c r="NQQ659" s="205"/>
      <c r="NQR659" s="205"/>
      <c r="NQS659" s="205"/>
      <c r="NQT659" s="205"/>
      <c r="NQU659" s="205"/>
      <c r="NQV659" s="205"/>
      <c r="NQW659" s="205"/>
      <c r="NQX659" s="205"/>
      <c r="NQY659" s="205"/>
      <c r="NQZ659" s="205"/>
      <c r="NRA659" s="205"/>
      <c r="NRB659" s="205"/>
      <c r="NRC659" s="205"/>
      <c r="NRD659" s="205"/>
      <c r="NRE659" s="205"/>
      <c r="NRF659" s="205"/>
      <c r="NRG659" s="205"/>
      <c r="NRH659" s="205"/>
      <c r="NRI659" s="205"/>
      <c r="NRJ659" s="205"/>
      <c r="NRK659" s="205"/>
      <c r="NRL659" s="205"/>
      <c r="NRM659" s="205"/>
      <c r="NRN659" s="205"/>
      <c r="NRO659" s="205"/>
      <c r="NRP659" s="205"/>
      <c r="NRQ659" s="205"/>
      <c r="NRR659" s="205"/>
      <c r="NRS659" s="205"/>
      <c r="NRT659" s="205"/>
      <c r="NRU659" s="205"/>
      <c r="NRV659" s="205"/>
      <c r="NRW659" s="205"/>
      <c r="NRX659" s="205"/>
      <c r="NRY659" s="205"/>
      <c r="NRZ659" s="205"/>
      <c r="NSA659" s="205"/>
      <c r="NSB659" s="205"/>
      <c r="NSC659" s="205"/>
      <c r="NSD659" s="205"/>
      <c r="NSE659" s="205"/>
      <c r="NSF659" s="205"/>
      <c r="NSG659" s="205"/>
      <c r="NSH659" s="205"/>
      <c r="NSI659" s="205"/>
      <c r="NSJ659" s="205"/>
      <c r="NSK659" s="205"/>
      <c r="NSL659" s="205"/>
      <c r="NSM659" s="205"/>
      <c r="NSN659" s="205"/>
      <c r="NSO659" s="205"/>
      <c r="NSP659" s="205"/>
      <c r="NSQ659" s="205"/>
      <c r="NSR659" s="205"/>
      <c r="NSS659" s="205"/>
      <c r="NST659" s="205"/>
      <c r="NSU659" s="205"/>
      <c r="NSV659" s="205"/>
      <c r="NSW659" s="205"/>
      <c r="NSX659" s="205"/>
      <c r="NSY659" s="205"/>
      <c r="NSZ659" s="205"/>
      <c r="NTA659" s="205"/>
      <c r="NTB659" s="205"/>
      <c r="NTC659" s="205"/>
      <c r="NTD659" s="205"/>
      <c r="NTE659" s="205"/>
      <c r="NTF659" s="205"/>
      <c r="NTG659" s="205"/>
      <c r="NTH659" s="205"/>
      <c r="NTI659" s="205"/>
      <c r="NTJ659" s="205"/>
      <c r="NTK659" s="205"/>
      <c r="NTL659" s="205"/>
      <c r="NTM659" s="205"/>
      <c r="NTN659" s="205"/>
      <c r="NTO659" s="205"/>
      <c r="NTP659" s="205"/>
      <c r="NTQ659" s="205"/>
      <c r="NTR659" s="205"/>
      <c r="NTS659" s="205"/>
      <c r="NTT659" s="205"/>
      <c r="NTU659" s="205"/>
      <c r="NTV659" s="205"/>
      <c r="NTW659" s="205"/>
      <c r="NTX659" s="205"/>
      <c r="NTY659" s="205"/>
      <c r="NTZ659" s="205"/>
      <c r="NUA659" s="205"/>
      <c r="NUB659" s="205"/>
      <c r="NUC659" s="205"/>
      <c r="NUD659" s="205"/>
      <c r="NUE659" s="205"/>
      <c r="NUF659" s="205"/>
      <c r="NUG659" s="205"/>
      <c r="NUH659" s="205"/>
      <c r="NUI659" s="205"/>
      <c r="NUJ659" s="205"/>
      <c r="NUK659" s="205"/>
      <c r="NUL659" s="205"/>
      <c r="NUM659" s="205"/>
      <c r="NUN659" s="205"/>
      <c r="NUO659" s="205"/>
      <c r="NUP659" s="205"/>
      <c r="NUQ659" s="205"/>
      <c r="NUR659" s="205"/>
      <c r="NUS659" s="205"/>
      <c r="NUT659" s="205"/>
      <c r="NUU659" s="205"/>
      <c r="NUV659" s="205"/>
      <c r="NUW659" s="205"/>
      <c r="NUX659" s="205"/>
      <c r="NUY659" s="205"/>
      <c r="NUZ659" s="205"/>
      <c r="NVA659" s="205"/>
      <c r="NVB659" s="205"/>
      <c r="NVC659" s="205"/>
      <c r="NVD659" s="205"/>
      <c r="NVE659" s="205"/>
      <c r="NVF659" s="205"/>
      <c r="NVG659" s="205"/>
      <c r="NVH659" s="205"/>
      <c r="NVI659" s="205"/>
      <c r="NVJ659" s="205"/>
      <c r="NVK659" s="205"/>
      <c r="NVL659" s="205"/>
      <c r="NVM659" s="205"/>
      <c r="NVN659" s="205"/>
      <c r="NVO659" s="205"/>
      <c r="NVP659" s="205"/>
      <c r="NVQ659" s="205"/>
      <c r="NVR659" s="205"/>
      <c r="NVS659" s="205"/>
      <c r="NVT659" s="205"/>
      <c r="NVU659" s="205"/>
      <c r="NVV659" s="205"/>
      <c r="NVW659" s="205"/>
      <c r="NVX659" s="205"/>
      <c r="NVY659" s="205"/>
      <c r="NVZ659" s="205"/>
      <c r="NWA659" s="205"/>
      <c r="NWB659" s="205"/>
      <c r="NWC659" s="205"/>
      <c r="NWD659" s="205"/>
      <c r="NWE659" s="205"/>
      <c r="NWF659" s="205"/>
      <c r="NWG659" s="205"/>
      <c r="NWH659" s="205"/>
      <c r="NWI659" s="205"/>
      <c r="NWJ659" s="205"/>
      <c r="NWK659" s="205"/>
      <c r="NWL659" s="205"/>
      <c r="NWM659" s="205"/>
      <c r="NWN659" s="205"/>
      <c r="NWO659" s="205"/>
      <c r="NWP659" s="205"/>
      <c r="NWQ659" s="205"/>
      <c r="NWR659" s="205"/>
      <c r="NWS659" s="205"/>
      <c r="NWT659" s="205"/>
      <c r="NWU659" s="205"/>
      <c r="NWV659" s="205"/>
      <c r="NWW659" s="205"/>
      <c r="NWX659" s="205"/>
      <c r="NWY659" s="205"/>
      <c r="NWZ659" s="205"/>
      <c r="NXA659" s="205"/>
      <c r="NXB659" s="205"/>
      <c r="NXC659" s="205"/>
      <c r="NXD659" s="205"/>
      <c r="NXE659" s="205"/>
      <c r="NXF659" s="205"/>
      <c r="NXG659" s="205"/>
      <c r="NXH659" s="205"/>
      <c r="NXI659" s="205"/>
      <c r="NXJ659" s="205"/>
      <c r="NXK659" s="205"/>
      <c r="NXL659" s="205"/>
      <c r="NXM659" s="205"/>
      <c r="NXN659" s="205"/>
      <c r="NXO659" s="205"/>
      <c r="NXP659" s="205"/>
      <c r="NXQ659" s="205"/>
      <c r="NXR659" s="205"/>
      <c r="NXS659" s="205"/>
      <c r="NXT659" s="205"/>
      <c r="NXU659" s="205"/>
      <c r="NXV659" s="205"/>
      <c r="NXW659" s="205"/>
      <c r="NXX659" s="205"/>
      <c r="NXY659" s="205"/>
      <c r="NXZ659" s="205"/>
      <c r="NYA659" s="205"/>
      <c r="NYB659" s="205"/>
      <c r="NYC659" s="205"/>
      <c r="NYD659" s="205"/>
      <c r="NYE659" s="205"/>
      <c r="NYF659" s="205"/>
      <c r="NYG659" s="205"/>
      <c r="NYH659" s="205"/>
      <c r="NYI659" s="205"/>
      <c r="NYJ659" s="205"/>
      <c r="NYK659" s="205"/>
      <c r="NYL659" s="205"/>
      <c r="NYM659" s="205"/>
      <c r="NYN659" s="205"/>
      <c r="NYO659" s="205"/>
      <c r="NYP659" s="205"/>
      <c r="NYQ659" s="205"/>
      <c r="NYR659" s="205"/>
      <c r="NYS659" s="205"/>
      <c r="NYT659" s="205"/>
      <c r="NYU659" s="205"/>
      <c r="NYV659" s="205"/>
      <c r="NYW659" s="205"/>
      <c r="NYX659" s="205"/>
      <c r="NYY659" s="205"/>
      <c r="NYZ659" s="205"/>
      <c r="NZA659" s="205"/>
      <c r="NZB659" s="205"/>
      <c r="NZC659" s="205"/>
      <c r="NZD659" s="205"/>
      <c r="NZE659" s="205"/>
      <c r="NZF659" s="205"/>
      <c r="NZG659" s="205"/>
      <c r="NZH659" s="205"/>
      <c r="NZI659" s="205"/>
      <c r="NZJ659" s="205"/>
      <c r="NZK659" s="205"/>
      <c r="NZL659" s="205"/>
      <c r="NZM659" s="205"/>
      <c r="NZN659" s="205"/>
      <c r="NZO659" s="205"/>
      <c r="NZP659" s="205"/>
      <c r="NZQ659" s="205"/>
      <c r="NZR659" s="205"/>
      <c r="NZS659" s="205"/>
      <c r="NZT659" s="205"/>
      <c r="NZU659" s="205"/>
      <c r="NZV659" s="205"/>
      <c r="NZW659" s="205"/>
      <c r="NZX659" s="205"/>
      <c r="NZY659" s="205"/>
      <c r="NZZ659" s="205"/>
      <c r="OAA659" s="205"/>
      <c r="OAB659" s="205"/>
      <c r="OAC659" s="205"/>
      <c r="OAD659" s="205"/>
      <c r="OAE659" s="205"/>
      <c r="OAF659" s="205"/>
      <c r="OAG659" s="205"/>
      <c r="OAH659" s="205"/>
      <c r="OAI659" s="205"/>
      <c r="OAJ659" s="205"/>
      <c r="OAK659" s="205"/>
      <c r="OAL659" s="205"/>
      <c r="OAM659" s="205"/>
      <c r="OAN659" s="205"/>
      <c r="OAO659" s="205"/>
      <c r="OAP659" s="205"/>
      <c r="OAQ659" s="205"/>
      <c r="OAR659" s="205"/>
      <c r="OAS659" s="205"/>
      <c r="OAT659" s="205"/>
      <c r="OAU659" s="205"/>
      <c r="OAV659" s="205"/>
      <c r="OAW659" s="205"/>
      <c r="OAX659" s="205"/>
      <c r="OAY659" s="205"/>
      <c r="OAZ659" s="205"/>
      <c r="OBA659" s="205"/>
      <c r="OBB659" s="205"/>
      <c r="OBC659" s="205"/>
      <c r="OBD659" s="205"/>
      <c r="OBE659" s="205"/>
      <c r="OBF659" s="205"/>
      <c r="OBG659" s="205"/>
      <c r="OBH659" s="205"/>
      <c r="OBI659" s="205"/>
      <c r="OBJ659" s="205"/>
      <c r="OBK659" s="205"/>
      <c r="OBL659" s="205"/>
      <c r="OBM659" s="205"/>
      <c r="OBN659" s="205"/>
      <c r="OBO659" s="205"/>
      <c r="OBP659" s="205"/>
      <c r="OBQ659" s="205"/>
      <c r="OBR659" s="205"/>
      <c r="OBS659" s="205"/>
      <c r="OBT659" s="205"/>
      <c r="OBU659" s="205"/>
      <c r="OBV659" s="205"/>
      <c r="OBW659" s="205"/>
      <c r="OBX659" s="205"/>
      <c r="OBY659" s="205"/>
      <c r="OBZ659" s="205"/>
      <c r="OCA659" s="205"/>
      <c r="OCB659" s="205"/>
      <c r="OCC659" s="205"/>
      <c r="OCD659" s="205"/>
      <c r="OCE659" s="205"/>
      <c r="OCF659" s="205"/>
      <c r="OCG659" s="205"/>
      <c r="OCH659" s="205"/>
      <c r="OCI659" s="205"/>
      <c r="OCJ659" s="205"/>
      <c r="OCK659" s="205"/>
      <c r="OCL659" s="205"/>
      <c r="OCM659" s="205"/>
      <c r="OCN659" s="205"/>
      <c r="OCO659" s="205"/>
      <c r="OCP659" s="205"/>
      <c r="OCQ659" s="205"/>
      <c r="OCR659" s="205"/>
      <c r="OCS659" s="205"/>
      <c r="OCT659" s="205"/>
      <c r="OCU659" s="205"/>
      <c r="OCV659" s="205"/>
      <c r="OCW659" s="205"/>
      <c r="OCX659" s="205"/>
      <c r="OCY659" s="205"/>
      <c r="OCZ659" s="205"/>
      <c r="ODA659" s="205"/>
      <c r="ODB659" s="205"/>
      <c r="ODC659" s="205"/>
      <c r="ODD659" s="205"/>
      <c r="ODE659" s="205"/>
      <c r="ODF659" s="205"/>
      <c r="ODG659" s="205"/>
      <c r="ODH659" s="205"/>
      <c r="ODI659" s="205"/>
      <c r="ODJ659" s="205"/>
      <c r="ODK659" s="205"/>
      <c r="ODL659" s="205"/>
      <c r="ODM659" s="205"/>
      <c r="ODN659" s="205"/>
      <c r="ODO659" s="205"/>
      <c r="ODP659" s="205"/>
      <c r="ODQ659" s="205"/>
      <c r="ODR659" s="205"/>
      <c r="ODS659" s="205"/>
      <c r="ODT659" s="205"/>
      <c r="ODU659" s="205"/>
      <c r="ODV659" s="205"/>
      <c r="ODW659" s="205"/>
      <c r="ODX659" s="205"/>
      <c r="ODY659" s="205"/>
      <c r="ODZ659" s="205"/>
      <c r="OEA659" s="205"/>
      <c r="OEB659" s="205"/>
      <c r="OEC659" s="205"/>
      <c r="OED659" s="205"/>
      <c r="OEE659" s="205"/>
      <c r="OEF659" s="205"/>
      <c r="OEG659" s="205"/>
      <c r="OEH659" s="205"/>
      <c r="OEI659" s="205"/>
      <c r="OEJ659" s="205"/>
      <c r="OEK659" s="205"/>
      <c r="OEL659" s="205"/>
      <c r="OEM659" s="205"/>
      <c r="OEN659" s="205"/>
      <c r="OEO659" s="205"/>
      <c r="OEP659" s="205"/>
      <c r="OEQ659" s="205"/>
      <c r="OER659" s="205"/>
      <c r="OES659" s="205"/>
      <c r="OET659" s="205"/>
      <c r="OEU659" s="205"/>
      <c r="OEV659" s="205"/>
      <c r="OEW659" s="205"/>
      <c r="OEX659" s="205"/>
      <c r="OEY659" s="205"/>
      <c r="OEZ659" s="205"/>
      <c r="OFA659" s="205"/>
      <c r="OFB659" s="205"/>
      <c r="OFC659" s="205"/>
      <c r="OFD659" s="205"/>
      <c r="OFE659" s="205"/>
      <c r="OFF659" s="205"/>
      <c r="OFG659" s="205"/>
      <c r="OFH659" s="205"/>
      <c r="OFI659" s="205"/>
      <c r="OFJ659" s="205"/>
      <c r="OFK659" s="205"/>
      <c r="OFL659" s="205"/>
      <c r="OFM659" s="205"/>
      <c r="OFN659" s="205"/>
      <c r="OFO659" s="205"/>
      <c r="OFP659" s="205"/>
      <c r="OFQ659" s="205"/>
      <c r="OFR659" s="205"/>
      <c r="OFS659" s="205"/>
      <c r="OFT659" s="205"/>
      <c r="OFU659" s="205"/>
      <c r="OFV659" s="205"/>
      <c r="OFW659" s="205"/>
      <c r="OFX659" s="205"/>
      <c r="OFY659" s="205"/>
      <c r="OFZ659" s="205"/>
      <c r="OGA659" s="205"/>
      <c r="OGB659" s="205"/>
      <c r="OGC659" s="205"/>
      <c r="OGD659" s="205"/>
      <c r="OGE659" s="205"/>
      <c r="OGF659" s="205"/>
      <c r="OGG659" s="205"/>
      <c r="OGH659" s="205"/>
      <c r="OGI659" s="205"/>
      <c r="OGJ659" s="205"/>
      <c r="OGK659" s="205"/>
      <c r="OGL659" s="205"/>
      <c r="OGM659" s="205"/>
      <c r="OGN659" s="205"/>
      <c r="OGO659" s="205"/>
      <c r="OGP659" s="205"/>
      <c r="OGQ659" s="205"/>
      <c r="OGR659" s="205"/>
      <c r="OGS659" s="205"/>
      <c r="OGT659" s="205"/>
      <c r="OGU659" s="205"/>
      <c r="OGV659" s="205"/>
      <c r="OGW659" s="205"/>
      <c r="OGX659" s="205"/>
      <c r="OGY659" s="205"/>
      <c r="OGZ659" s="205"/>
      <c r="OHA659" s="205"/>
      <c r="OHB659" s="205"/>
      <c r="OHC659" s="205"/>
      <c r="OHD659" s="205"/>
      <c r="OHE659" s="205"/>
      <c r="OHF659" s="205"/>
      <c r="OHG659" s="205"/>
      <c r="OHH659" s="205"/>
      <c r="OHI659" s="205"/>
      <c r="OHJ659" s="205"/>
      <c r="OHK659" s="205"/>
      <c r="OHL659" s="205"/>
      <c r="OHM659" s="205"/>
      <c r="OHN659" s="205"/>
      <c r="OHO659" s="205"/>
      <c r="OHP659" s="205"/>
      <c r="OHQ659" s="205"/>
      <c r="OHR659" s="205"/>
      <c r="OHS659" s="205"/>
      <c r="OHT659" s="205"/>
      <c r="OHU659" s="205"/>
      <c r="OHV659" s="205"/>
      <c r="OHW659" s="205"/>
      <c r="OHX659" s="205"/>
      <c r="OHY659" s="205"/>
      <c r="OHZ659" s="205"/>
      <c r="OIA659" s="205"/>
      <c r="OIB659" s="205"/>
      <c r="OIC659" s="205"/>
      <c r="OID659" s="205"/>
      <c r="OIE659" s="205"/>
      <c r="OIF659" s="205"/>
      <c r="OIG659" s="205"/>
      <c r="OIH659" s="205"/>
      <c r="OII659" s="205"/>
      <c r="OIJ659" s="205"/>
      <c r="OIK659" s="205"/>
      <c r="OIL659" s="205"/>
      <c r="OIM659" s="205"/>
      <c r="OIN659" s="205"/>
      <c r="OIO659" s="205"/>
      <c r="OIP659" s="205"/>
      <c r="OIQ659" s="205"/>
      <c r="OIR659" s="205"/>
      <c r="OIS659" s="205"/>
      <c r="OIT659" s="205"/>
      <c r="OIU659" s="205"/>
      <c r="OIV659" s="205"/>
      <c r="OIW659" s="205"/>
      <c r="OIX659" s="205"/>
      <c r="OIY659" s="205"/>
      <c r="OIZ659" s="205"/>
      <c r="OJA659" s="205"/>
      <c r="OJB659" s="205"/>
      <c r="OJC659" s="205"/>
      <c r="OJD659" s="205"/>
      <c r="OJE659" s="205"/>
      <c r="OJF659" s="205"/>
      <c r="OJG659" s="205"/>
      <c r="OJH659" s="205"/>
      <c r="OJI659" s="205"/>
      <c r="OJJ659" s="205"/>
      <c r="OJK659" s="205"/>
      <c r="OJL659" s="205"/>
      <c r="OJM659" s="205"/>
      <c r="OJN659" s="205"/>
      <c r="OJO659" s="205"/>
      <c r="OJP659" s="205"/>
      <c r="OJQ659" s="205"/>
      <c r="OJR659" s="205"/>
      <c r="OJS659" s="205"/>
      <c r="OJT659" s="205"/>
      <c r="OJU659" s="205"/>
      <c r="OJV659" s="205"/>
      <c r="OJW659" s="205"/>
      <c r="OJX659" s="205"/>
      <c r="OJY659" s="205"/>
      <c r="OJZ659" s="205"/>
      <c r="OKA659" s="205"/>
      <c r="OKB659" s="205"/>
      <c r="OKC659" s="205"/>
      <c r="OKD659" s="205"/>
      <c r="OKE659" s="205"/>
      <c r="OKF659" s="205"/>
      <c r="OKG659" s="205"/>
      <c r="OKH659" s="205"/>
      <c r="OKI659" s="205"/>
      <c r="OKJ659" s="205"/>
      <c r="OKK659" s="205"/>
      <c r="OKL659" s="205"/>
      <c r="OKM659" s="205"/>
      <c r="OKN659" s="205"/>
      <c r="OKO659" s="205"/>
      <c r="OKP659" s="205"/>
      <c r="OKQ659" s="205"/>
      <c r="OKR659" s="205"/>
      <c r="OKS659" s="205"/>
      <c r="OKT659" s="205"/>
      <c r="OKU659" s="205"/>
      <c r="OKV659" s="205"/>
      <c r="OKW659" s="205"/>
      <c r="OKX659" s="205"/>
      <c r="OKY659" s="205"/>
      <c r="OKZ659" s="205"/>
      <c r="OLA659" s="205"/>
      <c r="OLB659" s="205"/>
      <c r="OLC659" s="205"/>
      <c r="OLD659" s="205"/>
      <c r="OLE659" s="205"/>
      <c r="OLF659" s="205"/>
      <c r="OLG659" s="205"/>
      <c r="OLH659" s="205"/>
      <c r="OLI659" s="205"/>
      <c r="OLJ659" s="205"/>
      <c r="OLK659" s="205"/>
      <c r="OLL659" s="205"/>
      <c r="OLM659" s="205"/>
      <c r="OLN659" s="205"/>
      <c r="OLO659" s="205"/>
      <c r="OLP659" s="205"/>
      <c r="OLQ659" s="205"/>
      <c r="OLR659" s="205"/>
      <c r="OLS659" s="205"/>
      <c r="OLT659" s="205"/>
      <c r="OLU659" s="205"/>
      <c r="OLV659" s="205"/>
      <c r="OLW659" s="205"/>
      <c r="OLX659" s="205"/>
      <c r="OLY659" s="205"/>
      <c r="OLZ659" s="205"/>
      <c r="OMA659" s="205"/>
      <c r="OMB659" s="205"/>
      <c r="OMC659" s="205"/>
      <c r="OMD659" s="205"/>
      <c r="OME659" s="205"/>
      <c r="OMF659" s="205"/>
      <c r="OMG659" s="205"/>
      <c r="OMH659" s="205"/>
      <c r="OMI659" s="205"/>
      <c r="OMJ659" s="205"/>
      <c r="OMK659" s="205"/>
      <c r="OML659" s="205"/>
      <c r="OMM659" s="205"/>
      <c r="OMN659" s="205"/>
      <c r="OMO659" s="205"/>
      <c r="OMP659" s="205"/>
      <c r="OMQ659" s="205"/>
      <c r="OMR659" s="205"/>
      <c r="OMS659" s="205"/>
      <c r="OMT659" s="205"/>
      <c r="OMU659" s="205"/>
      <c r="OMV659" s="205"/>
      <c r="OMW659" s="205"/>
      <c r="OMX659" s="205"/>
      <c r="OMY659" s="205"/>
      <c r="OMZ659" s="205"/>
      <c r="ONA659" s="205"/>
      <c r="ONB659" s="205"/>
      <c r="ONC659" s="205"/>
      <c r="OND659" s="205"/>
      <c r="ONE659" s="205"/>
      <c r="ONF659" s="205"/>
      <c r="ONG659" s="205"/>
      <c r="ONH659" s="205"/>
      <c r="ONI659" s="205"/>
      <c r="ONJ659" s="205"/>
      <c r="ONK659" s="205"/>
      <c r="ONL659" s="205"/>
      <c r="ONM659" s="205"/>
      <c r="ONN659" s="205"/>
      <c r="ONO659" s="205"/>
      <c r="ONP659" s="205"/>
      <c r="ONQ659" s="205"/>
      <c r="ONR659" s="205"/>
      <c r="ONS659" s="205"/>
      <c r="ONT659" s="205"/>
      <c r="ONU659" s="205"/>
      <c r="ONV659" s="205"/>
      <c r="ONW659" s="205"/>
      <c r="ONX659" s="205"/>
      <c r="ONY659" s="205"/>
      <c r="ONZ659" s="205"/>
      <c r="OOA659" s="205"/>
      <c r="OOB659" s="205"/>
      <c r="OOC659" s="205"/>
      <c r="OOD659" s="205"/>
      <c r="OOE659" s="205"/>
      <c r="OOF659" s="205"/>
      <c r="OOG659" s="205"/>
      <c r="OOH659" s="205"/>
      <c r="OOI659" s="205"/>
      <c r="OOJ659" s="205"/>
      <c r="OOK659" s="205"/>
      <c r="OOL659" s="205"/>
      <c r="OOM659" s="205"/>
      <c r="OON659" s="205"/>
      <c r="OOO659" s="205"/>
      <c r="OOP659" s="205"/>
      <c r="OOQ659" s="205"/>
      <c r="OOR659" s="205"/>
      <c r="OOS659" s="205"/>
      <c r="OOT659" s="205"/>
      <c r="OOU659" s="205"/>
      <c r="OOV659" s="205"/>
      <c r="OOW659" s="205"/>
      <c r="OOX659" s="205"/>
      <c r="OOY659" s="205"/>
      <c r="OOZ659" s="205"/>
      <c r="OPA659" s="205"/>
      <c r="OPB659" s="205"/>
      <c r="OPC659" s="205"/>
      <c r="OPD659" s="205"/>
      <c r="OPE659" s="205"/>
      <c r="OPF659" s="205"/>
      <c r="OPG659" s="205"/>
      <c r="OPH659" s="205"/>
      <c r="OPI659" s="205"/>
      <c r="OPJ659" s="205"/>
      <c r="OPK659" s="205"/>
      <c r="OPL659" s="205"/>
      <c r="OPM659" s="205"/>
      <c r="OPN659" s="205"/>
      <c r="OPO659" s="205"/>
      <c r="OPP659" s="205"/>
      <c r="OPQ659" s="205"/>
      <c r="OPR659" s="205"/>
      <c r="OPS659" s="205"/>
      <c r="OPT659" s="205"/>
      <c r="OPU659" s="205"/>
      <c r="OPV659" s="205"/>
      <c r="OPW659" s="205"/>
      <c r="OPX659" s="205"/>
      <c r="OPY659" s="205"/>
      <c r="OPZ659" s="205"/>
      <c r="OQA659" s="205"/>
      <c r="OQB659" s="205"/>
      <c r="OQC659" s="205"/>
      <c r="OQD659" s="205"/>
      <c r="OQE659" s="205"/>
      <c r="OQF659" s="205"/>
      <c r="OQG659" s="205"/>
      <c r="OQH659" s="205"/>
      <c r="OQI659" s="205"/>
      <c r="OQJ659" s="205"/>
      <c r="OQK659" s="205"/>
      <c r="OQL659" s="205"/>
      <c r="OQM659" s="205"/>
      <c r="OQN659" s="205"/>
      <c r="OQO659" s="205"/>
      <c r="OQP659" s="205"/>
      <c r="OQQ659" s="205"/>
      <c r="OQR659" s="205"/>
      <c r="OQS659" s="205"/>
      <c r="OQT659" s="205"/>
      <c r="OQU659" s="205"/>
      <c r="OQV659" s="205"/>
      <c r="OQW659" s="205"/>
      <c r="OQX659" s="205"/>
      <c r="OQY659" s="205"/>
      <c r="OQZ659" s="205"/>
      <c r="ORA659" s="205"/>
      <c r="ORB659" s="205"/>
      <c r="ORC659" s="205"/>
      <c r="ORD659" s="205"/>
      <c r="ORE659" s="205"/>
      <c r="ORF659" s="205"/>
      <c r="ORG659" s="205"/>
      <c r="ORH659" s="205"/>
      <c r="ORI659" s="205"/>
      <c r="ORJ659" s="205"/>
      <c r="ORK659" s="205"/>
      <c r="ORL659" s="205"/>
      <c r="ORM659" s="205"/>
      <c r="ORN659" s="205"/>
      <c r="ORO659" s="205"/>
      <c r="ORP659" s="205"/>
      <c r="ORQ659" s="205"/>
      <c r="ORR659" s="205"/>
      <c r="ORS659" s="205"/>
      <c r="ORT659" s="205"/>
      <c r="ORU659" s="205"/>
      <c r="ORV659" s="205"/>
      <c r="ORW659" s="205"/>
      <c r="ORX659" s="205"/>
      <c r="ORY659" s="205"/>
      <c r="ORZ659" s="205"/>
      <c r="OSA659" s="205"/>
      <c r="OSB659" s="205"/>
      <c r="OSC659" s="205"/>
      <c r="OSD659" s="205"/>
      <c r="OSE659" s="205"/>
      <c r="OSF659" s="205"/>
      <c r="OSG659" s="205"/>
      <c r="OSH659" s="205"/>
      <c r="OSI659" s="205"/>
      <c r="OSJ659" s="205"/>
      <c r="OSK659" s="205"/>
      <c r="OSL659" s="205"/>
      <c r="OSM659" s="205"/>
      <c r="OSN659" s="205"/>
      <c r="OSO659" s="205"/>
      <c r="OSP659" s="205"/>
      <c r="OSQ659" s="205"/>
      <c r="OSR659" s="205"/>
      <c r="OSS659" s="205"/>
      <c r="OST659" s="205"/>
      <c r="OSU659" s="205"/>
      <c r="OSV659" s="205"/>
      <c r="OSW659" s="205"/>
      <c r="OSX659" s="205"/>
      <c r="OSY659" s="205"/>
      <c r="OSZ659" s="205"/>
      <c r="OTA659" s="205"/>
      <c r="OTB659" s="205"/>
      <c r="OTC659" s="205"/>
      <c r="OTD659" s="205"/>
      <c r="OTE659" s="205"/>
      <c r="OTF659" s="205"/>
      <c r="OTG659" s="205"/>
      <c r="OTH659" s="205"/>
      <c r="OTI659" s="205"/>
      <c r="OTJ659" s="205"/>
      <c r="OTK659" s="205"/>
      <c r="OTL659" s="205"/>
      <c r="OTM659" s="205"/>
      <c r="OTN659" s="205"/>
      <c r="OTO659" s="205"/>
      <c r="OTP659" s="205"/>
      <c r="OTQ659" s="205"/>
      <c r="OTR659" s="205"/>
      <c r="OTS659" s="205"/>
      <c r="OTT659" s="205"/>
      <c r="OTU659" s="205"/>
      <c r="OTV659" s="205"/>
      <c r="OTW659" s="205"/>
      <c r="OTX659" s="205"/>
      <c r="OTY659" s="205"/>
      <c r="OTZ659" s="205"/>
      <c r="OUA659" s="205"/>
      <c r="OUB659" s="205"/>
      <c r="OUC659" s="205"/>
      <c r="OUD659" s="205"/>
      <c r="OUE659" s="205"/>
      <c r="OUF659" s="205"/>
      <c r="OUG659" s="205"/>
      <c r="OUH659" s="205"/>
      <c r="OUI659" s="205"/>
      <c r="OUJ659" s="205"/>
      <c r="OUK659" s="205"/>
      <c r="OUL659" s="205"/>
      <c r="OUM659" s="205"/>
      <c r="OUN659" s="205"/>
      <c r="OUO659" s="205"/>
      <c r="OUP659" s="205"/>
      <c r="OUQ659" s="205"/>
      <c r="OUR659" s="205"/>
      <c r="OUS659" s="205"/>
      <c r="OUT659" s="205"/>
      <c r="OUU659" s="205"/>
      <c r="OUV659" s="205"/>
      <c r="OUW659" s="205"/>
      <c r="OUX659" s="205"/>
      <c r="OUY659" s="205"/>
      <c r="OUZ659" s="205"/>
      <c r="OVA659" s="205"/>
      <c r="OVB659" s="205"/>
      <c r="OVC659" s="205"/>
      <c r="OVD659" s="205"/>
      <c r="OVE659" s="205"/>
      <c r="OVF659" s="205"/>
      <c r="OVG659" s="205"/>
      <c r="OVH659" s="205"/>
      <c r="OVI659" s="205"/>
      <c r="OVJ659" s="205"/>
      <c r="OVK659" s="205"/>
      <c r="OVL659" s="205"/>
      <c r="OVM659" s="205"/>
      <c r="OVN659" s="205"/>
      <c r="OVO659" s="205"/>
      <c r="OVP659" s="205"/>
      <c r="OVQ659" s="205"/>
      <c r="OVR659" s="205"/>
      <c r="OVS659" s="205"/>
      <c r="OVT659" s="205"/>
      <c r="OVU659" s="205"/>
      <c r="OVV659" s="205"/>
      <c r="OVW659" s="205"/>
      <c r="OVX659" s="205"/>
      <c r="OVY659" s="205"/>
      <c r="OVZ659" s="205"/>
      <c r="OWA659" s="205"/>
      <c r="OWB659" s="205"/>
      <c r="OWC659" s="205"/>
      <c r="OWD659" s="205"/>
      <c r="OWE659" s="205"/>
      <c r="OWF659" s="205"/>
      <c r="OWG659" s="205"/>
      <c r="OWH659" s="205"/>
      <c r="OWI659" s="205"/>
      <c r="OWJ659" s="205"/>
      <c r="OWK659" s="205"/>
      <c r="OWL659" s="205"/>
      <c r="OWM659" s="205"/>
      <c r="OWN659" s="205"/>
      <c r="OWO659" s="205"/>
      <c r="OWP659" s="205"/>
      <c r="OWQ659" s="205"/>
      <c r="OWR659" s="205"/>
      <c r="OWS659" s="205"/>
      <c r="OWT659" s="205"/>
      <c r="OWU659" s="205"/>
      <c r="OWV659" s="205"/>
      <c r="OWW659" s="205"/>
      <c r="OWX659" s="205"/>
      <c r="OWY659" s="205"/>
      <c r="OWZ659" s="205"/>
      <c r="OXA659" s="205"/>
      <c r="OXB659" s="205"/>
      <c r="OXC659" s="205"/>
      <c r="OXD659" s="205"/>
      <c r="OXE659" s="205"/>
      <c r="OXF659" s="205"/>
      <c r="OXG659" s="205"/>
      <c r="OXH659" s="205"/>
      <c r="OXI659" s="205"/>
      <c r="OXJ659" s="205"/>
      <c r="OXK659" s="205"/>
      <c r="OXL659" s="205"/>
      <c r="OXM659" s="205"/>
      <c r="OXN659" s="205"/>
      <c r="OXO659" s="205"/>
      <c r="OXP659" s="205"/>
      <c r="OXQ659" s="205"/>
      <c r="OXR659" s="205"/>
      <c r="OXS659" s="205"/>
      <c r="OXT659" s="205"/>
      <c r="OXU659" s="205"/>
      <c r="OXV659" s="205"/>
      <c r="OXW659" s="205"/>
      <c r="OXX659" s="205"/>
      <c r="OXY659" s="205"/>
      <c r="OXZ659" s="205"/>
      <c r="OYA659" s="205"/>
      <c r="OYB659" s="205"/>
      <c r="OYC659" s="205"/>
      <c r="OYD659" s="205"/>
      <c r="OYE659" s="205"/>
      <c r="OYF659" s="205"/>
      <c r="OYG659" s="205"/>
      <c r="OYH659" s="205"/>
      <c r="OYI659" s="205"/>
      <c r="OYJ659" s="205"/>
      <c r="OYK659" s="205"/>
      <c r="OYL659" s="205"/>
      <c r="OYM659" s="205"/>
      <c r="OYN659" s="205"/>
      <c r="OYO659" s="205"/>
      <c r="OYP659" s="205"/>
      <c r="OYQ659" s="205"/>
      <c r="OYR659" s="205"/>
      <c r="OYS659" s="205"/>
      <c r="OYT659" s="205"/>
      <c r="OYU659" s="205"/>
      <c r="OYV659" s="205"/>
      <c r="OYW659" s="205"/>
      <c r="OYX659" s="205"/>
      <c r="OYY659" s="205"/>
      <c r="OYZ659" s="205"/>
      <c r="OZA659" s="205"/>
      <c r="OZB659" s="205"/>
      <c r="OZC659" s="205"/>
      <c r="OZD659" s="205"/>
      <c r="OZE659" s="205"/>
      <c r="OZF659" s="205"/>
      <c r="OZG659" s="205"/>
      <c r="OZH659" s="205"/>
      <c r="OZI659" s="205"/>
      <c r="OZJ659" s="205"/>
      <c r="OZK659" s="205"/>
      <c r="OZL659" s="205"/>
      <c r="OZM659" s="205"/>
      <c r="OZN659" s="205"/>
      <c r="OZO659" s="205"/>
      <c r="OZP659" s="205"/>
      <c r="OZQ659" s="205"/>
      <c r="OZR659" s="205"/>
      <c r="OZS659" s="205"/>
      <c r="OZT659" s="205"/>
      <c r="OZU659" s="205"/>
      <c r="OZV659" s="205"/>
      <c r="OZW659" s="205"/>
      <c r="OZX659" s="205"/>
      <c r="OZY659" s="205"/>
      <c r="OZZ659" s="205"/>
      <c r="PAA659" s="205"/>
      <c r="PAB659" s="205"/>
      <c r="PAC659" s="205"/>
      <c r="PAD659" s="205"/>
      <c r="PAE659" s="205"/>
      <c r="PAF659" s="205"/>
      <c r="PAG659" s="205"/>
      <c r="PAH659" s="205"/>
      <c r="PAI659" s="205"/>
      <c r="PAJ659" s="205"/>
      <c r="PAK659" s="205"/>
      <c r="PAL659" s="205"/>
      <c r="PAM659" s="205"/>
      <c r="PAN659" s="205"/>
      <c r="PAO659" s="205"/>
      <c r="PAP659" s="205"/>
      <c r="PAQ659" s="205"/>
      <c r="PAR659" s="205"/>
      <c r="PAS659" s="205"/>
      <c r="PAT659" s="205"/>
      <c r="PAU659" s="205"/>
      <c r="PAV659" s="205"/>
      <c r="PAW659" s="205"/>
      <c r="PAX659" s="205"/>
      <c r="PAY659" s="205"/>
      <c r="PAZ659" s="205"/>
      <c r="PBA659" s="205"/>
      <c r="PBB659" s="205"/>
      <c r="PBC659" s="205"/>
      <c r="PBD659" s="205"/>
      <c r="PBE659" s="205"/>
      <c r="PBF659" s="205"/>
      <c r="PBG659" s="205"/>
      <c r="PBH659" s="205"/>
      <c r="PBI659" s="205"/>
      <c r="PBJ659" s="205"/>
      <c r="PBK659" s="205"/>
      <c r="PBL659" s="205"/>
      <c r="PBM659" s="205"/>
      <c r="PBN659" s="205"/>
      <c r="PBO659" s="205"/>
      <c r="PBP659" s="205"/>
      <c r="PBQ659" s="205"/>
      <c r="PBR659" s="205"/>
      <c r="PBS659" s="205"/>
      <c r="PBT659" s="205"/>
      <c r="PBU659" s="205"/>
      <c r="PBV659" s="205"/>
      <c r="PBW659" s="205"/>
      <c r="PBX659" s="205"/>
      <c r="PBY659" s="205"/>
      <c r="PBZ659" s="205"/>
      <c r="PCA659" s="205"/>
      <c r="PCB659" s="205"/>
      <c r="PCC659" s="205"/>
      <c r="PCD659" s="205"/>
      <c r="PCE659" s="205"/>
      <c r="PCF659" s="205"/>
      <c r="PCG659" s="205"/>
      <c r="PCH659" s="205"/>
      <c r="PCI659" s="205"/>
      <c r="PCJ659" s="205"/>
      <c r="PCK659" s="205"/>
      <c r="PCL659" s="205"/>
      <c r="PCM659" s="205"/>
      <c r="PCN659" s="205"/>
      <c r="PCO659" s="205"/>
      <c r="PCP659" s="205"/>
      <c r="PCQ659" s="205"/>
      <c r="PCR659" s="205"/>
      <c r="PCS659" s="205"/>
      <c r="PCT659" s="205"/>
      <c r="PCU659" s="205"/>
      <c r="PCV659" s="205"/>
      <c r="PCW659" s="205"/>
      <c r="PCX659" s="205"/>
      <c r="PCY659" s="205"/>
      <c r="PCZ659" s="205"/>
      <c r="PDA659" s="205"/>
      <c r="PDB659" s="205"/>
      <c r="PDC659" s="205"/>
      <c r="PDD659" s="205"/>
      <c r="PDE659" s="205"/>
      <c r="PDF659" s="205"/>
      <c r="PDG659" s="205"/>
      <c r="PDH659" s="205"/>
      <c r="PDI659" s="205"/>
      <c r="PDJ659" s="205"/>
      <c r="PDK659" s="205"/>
      <c r="PDL659" s="205"/>
      <c r="PDM659" s="205"/>
      <c r="PDN659" s="205"/>
      <c r="PDO659" s="205"/>
      <c r="PDP659" s="205"/>
      <c r="PDQ659" s="205"/>
      <c r="PDR659" s="205"/>
      <c r="PDS659" s="205"/>
      <c r="PDT659" s="205"/>
      <c r="PDU659" s="205"/>
      <c r="PDV659" s="205"/>
      <c r="PDW659" s="205"/>
      <c r="PDX659" s="205"/>
      <c r="PDY659" s="205"/>
      <c r="PDZ659" s="205"/>
      <c r="PEA659" s="205"/>
      <c r="PEB659" s="205"/>
      <c r="PEC659" s="205"/>
      <c r="PED659" s="205"/>
      <c r="PEE659" s="205"/>
      <c r="PEF659" s="205"/>
      <c r="PEG659" s="205"/>
      <c r="PEH659" s="205"/>
      <c r="PEI659" s="205"/>
      <c r="PEJ659" s="205"/>
      <c r="PEK659" s="205"/>
      <c r="PEL659" s="205"/>
      <c r="PEM659" s="205"/>
      <c r="PEN659" s="205"/>
      <c r="PEO659" s="205"/>
      <c r="PEP659" s="205"/>
      <c r="PEQ659" s="205"/>
      <c r="PER659" s="205"/>
      <c r="PES659" s="205"/>
      <c r="PET659" s="205"/>
      <c r="PEU659" s="205"/>
      <c r="PEV659" s="205"/>
      <c r="PEW659" s="205"/>
      <c r="PEX659" s="205"/>
      <c r="PEY659" s="205"/>
      <c r="PEZ659" s="205"/>
      <c r="PFA659" s="205"/>
      <c r="PFB659" s="205"/>
      <c r="PFC659" s="205"/>
      <c r="PFD659" s="205"/>
      <c r="PFE659" s="205"/>
      <c r="PFF659" s="205"/>
      <c r="PFG659" s="205"/>
      <c r="PFH659" s="205"/>
      <c r="PFI659" s="205"/>
      <c r="PFJ659" s="205"/>
      <c r="PFK659" s="205"/>
      <c r="PFL659" s="205"/>
      <c r="PFM659" s="205"/>
      <c r="PFN659" s="205"/>
      <c r="PFO659" s="205"/>
      <c r="PFP659" s="205"/>
      <c r="PFQ659" s="205"/>
      <c r="PFR659" s="205"/>
      <c r="PFS659" s="205"/>
      <c r="PFT659" s="205"/>
      <c r="PFU659" s="205"/>
      <c r="PFV659" s="205"/>
      <c r="PFW659" s="205"/>
      <c r="PFX659" s="205"/>
      <c r="PFY659" s="205"/>
      <c r="PFZ659" s="205"/>
      <c r="PGA659" s="205"/>
      <c r="PGB659" s="205"/>
      <c r="PGC659" s="205"/>
      <c r="PGD659" s="205"/>
      <c r="PGE659" s="205"/>
      <c r="PGF659" s="205"/>
      <c r="PGG659" s="205"/>
      <c r="PGH659" s="205"/>
      <c r="PGI659" s="205"/>
      <c r="PGJ659" s="205"/>
      <c r="PGK659" s="205"/>
      <c r="PGL659" s="205"/>
      <c r="PGM659" s="205"/>
      <c r="PGN659" s="205"/>
      <c r="PGO659" s="205"/>
      <c r="PGP659" s="205"/>
      <c r="PGQ659" s="205"/>
      <c r="PGR659" s="205"/>
      <c r="PGS659" s="205"/>
      <c r="PGT659" s="205"/>
      <c r="PGU659" s="205"/>
      <c r="PGV659" s="205"/>
      <c r="PGW659" s="205"/>
      <c r="PGX659" s="205"/>
      <c r="PGY659" s="205"/>
      <c r="PGZ659" s="205"/>
      <c r="PHA659" s="205"/>
      <c r="PHB659" s="205"/>
      <c r="PHC659" s="205"/>
      <c r="PHD659" s="205"/>
      <c r="PHE659" s="205"/>
      <c r="PHF659" s="205"/>
      <c r="PHG659" s="205"/>
      <c r="PHH659" s="205"/>
      <c r="PHI659" s="205"/>
      <c r="PHJ659" s="205"/>
      <c r="PHK659" s="205"/>
      <c r="PHL659" s="205"/>
      <c r="PHM659" s="205"/>
      <c r="PHN659" s="205"/>
      <c r="PHO659" s="205"/>
      <c r="PHP659" s="205"/>
      <c r="PHQ659" s="205"/>
      <c r="PHR659" s="205"/>
      <c r="PHS659" s="205"/>
      <c r="PHT659" s="205"/>
      <c r="PHU659" s="205"/>
      <c r="PHV659" s="205"/>
      <c r="PHW659" s="205"/>
      <c r="PHX659" s="205"/>
      <c r="PHY659" s="205"/>
      <c r="PHZ659" s="205"/>
      <c r="PIA659" s="205"/>
      <c r="PIB659" s="205"/>
      <c r="PIC659" s="205"/>
      <c r="PID659" s="205"/>
      <c r="PIE659" s="205"/>
      <c r="PIF659" s="205"/>
      <c r="PIG659" s="205"/>
      <c r="PIH659" s="205"/>
      <c r="PII659" s="205"/>
      <c r="PIJ659" s="205"/>
      <c r="PIK659" s="205"/>
      <c r="PIL659" s="205"/>
      <c r="PIM659" s="205"/>
      <c r="PIN659" s="205"/>
      <c r="PIO659" s="205"/>
      <c r="PIP659" s="205"/>
      <c r="PIQ659" s="205"/>
      <c r="PIR659" s="205"/>
      <c r="PIS659" s="205"/>
      <c r="PIT659" s="205"/>
      <c r="PIU659" s="205"/>
      <c r="PIV659" s="205"/>
      <c r="PIW659" s="205"/>
      <c r="PIX659" s="205"/>
      <c r="PIY659" s="205"/>
      <c r="PIZ659" s="205"/>
      <c r="PJA659" s="205"/>
      <c r="PJB659" s="205"/>
      <c r="PJC659" s="205"/>
      <c r="PJD659" s="205"/>
      <c r="PJE659" s="205"/>
      <c r="PJF659" s="205"/>
      <c r="PJG659" s="205"/>
      <c r="PJH659" s="205"/>
      <c r="PJI659" s="205"/>
      <c r="PJJ659" s="205"/>
      <c r="PJK659" s="205"/>
      <c r="PJL659" s="205"/>
      <c r="PJM659" s="205"/>
      <c r="PJN659" s="205"/>
      <c r="PJO659" s="205"/>
      <c r="PJP659" s="205"/>
      <c r="PJQ659" s="205"/>
      <c r="PJR659" s="205"/>
      <c r="PJS659" s="205"/>
      <c r="PJT659" s="205"/>
      <c r="PJU659" s="205"/>
      <c r="PJV659" s="205"/>
      <c r="PJW659" s="205"/>
      <c r="PJX659" s="205"/>
      <c r="PJY659" s="205"/>
      <c r="PJZ659" s="205"/>
      <c r="PKA659" s="205"/>
      <c r="PKB659" s="205"/>
      <c r="PKC659" s="205"/>
      <c r="PKD659" s="205"/>
      <c r="PKE659" s="205"/>
      <c r="PKF659" s="205"/>
      <c r="PKG659" s="205"/>
      <c r="PKH659" s="205"/>
      <c r="PKI659" s="205"/>
      <c r="PKJ659" s="205"/>
      <c r="PKK659" s="205"/>
      <c r="PKL659" s="205"/>
      <c r="PKM659" s="205"/>
      <c r="PKN659" s="205"/>
      <c r="PKO659" s="205"/>
      <c r="PKP659" s="205"/>
      <c r="PKQ659" s="205"/>
      <c r="PKR659" s="205"/>
      <c r="PKS659" s="205"/>
      <c r="PKT659" s="205"/>
      <c r="PKU659" s="205"/>
      <c r="PKV659" s="205"/>
      <c r="PKW659" s="205"/>
      <c r="PKX659" s="205"/>
      <c r="PKY659" s="205"/>
      <c r="PKZ659" s="205"/>
      <c r="PLA659" s="205"/>
      <c r="PLB659" s="205"/>
      <c r="PLC659" s="205"/>
      <c r="PLD659" s="205"/>
      <c r="PLE659" s="205"/>
      <c r="PLF659" s="205"/>
      <c r="PLG659" s="205"/>
      <c r="PLH659" s="205"/>
      <c r="PLI659" s="205"/>
      <c r="PLJ659" s="205"/>
      <c r="PLK659" s="205"/>
      <c r="PLL659" s="205"/>
      <c r="PLM659" s="205"/>
      <c r="PLN659" s="205"/>
      <c r="PLO659" s="205"/>
      <c r="PLP659" s="205"/>
      <c r="PLQ659" s="205"/>
      <c r="PLR659" s="205"/>
      <c r="PLS659" s="205"/>
      <c r="PLT659" s="205"/>
      <c r="PLU659" s="205"/>
      <c r="PLV659" s="205"/>
      <c r="PLW659" s="205"/>
      <c r="PLX659" s="205"/>
      <c r="PLY659" s="205"/>
      <c r="PLZ659" s="205"/>
      <c r="PMA659" s="205"/>
      <c r="PMB659" s="205"/>
      <c r="PMC659" s="205"/>
      <c r="PMD659" s="205"/>
      <c r="PME659" s="205"/>
      <c r="PMF659" s="205"/>
      <c r="PMG659" s="205"/>
      <c r="PMH659" s="205"/>
      <c r="PMI659" s="205"/>
      <c r="PMJ659" s="205"/>
      <c r="PMK659" s="205"/>
      <c r="PML659" s="205"/>
      <c r="PMM659" s="205"/>
      <c r="PMN659" s="205"/>
      <c r="PMO659" s="205"/>
      <c r="PMP659" s="205"/>
      <c r="PMQ659" s="205"/>
      <c r="PMR659" s="205"/>
      <c r="PMS659" s="205"/>
      <c r="PMT659" s="205"/>
      <c r="PMU659" s="205"/>
      <c r="PMV659" s="205"/>
      <c r="PMW659" s="205"/>
      <c r="PMX659" s="205"/>
      <c r="PMY659" s="205"/>
      <c r="PMZ659" s="205"/>
      <c r="PNA659" s="205"/>
      <c r="PNB659" s="205"/>
      <c r="PNC659" s="205"/>
      <c r="PND659" s="205"/>
      <c r="PNE659" s="205"/>
      <c r="PNF659" s="205"/>
      <c r="PNG659" s="205"/>
      <c r="PNH659" s="205"/>
      <c r="PNI659" s="205"/>
      <c r="PNJ659" s="205"/>
      <c r="PNK659" s="205"/>
      <c r="PNL659" s="205"/>
      <c r="PNM659" s="205"/>
      <c r="PNN659" s="205"/>
      <c r="PNO659" s="205"/>
      <c r="PNP659" s="205"/>
      <c r="PNQ659" s="205"/>
      <c r="PNR659" s="205"/>
      <c r="PNS659" s="205"/>
      <c r="PNT659" s="205"/>
      <c r="PNU659" s="205"/>
      <c r="PNV659" s="205"/>
      <c r="PNW659" s="205"/>
      <c r="PNX659" s="205"/>
      <c r="PNY659" s="205"/>
      <c r="PNZ659" s="205"/>
      <c r="POA659" s="205"/>
      <c r="POB659" s="205"/>
      <c r="POC659" s="205"/>
      <c r="POD659" s="205"/>
      <c r="POE659" s="205"/>
      <c r="POF659" s="205"/>
      <c r="POG659" s="205"/>
      <c r="POH659" s="205"/>
      <c r="POI659" s="205"/>
      <c r="POJ659" s="205"/>
      <c r="POK659" s="205"/>
      <c r="POL659" s="205"/>
      <c r="POM659" s="205"/>
      <c r="PON659" s="205"/>
      <c r="POO659" s="205"/>
      <c r="POP659" s="205"/>
      <c r="POQ659" s="205"/>
      <c r="POR659" s="205"/>
      <c r="POS659" s="205"/>
      <c r="POT659" s="205"/>
      <c r="POU659" s="205"/>
      <c r="POV659" s="205"/>
      <c r="POW659" s="205"/>
      <c r="POX659" s="205"/>
      <c r="POY659" s="205"/>
      <c r="POZ659" s="205"/>
      <c r="PPA659" s="205"/>
      <c r="PPB659" s="205"/>
      <c r="PPC659" s="205"/>
      <c r="PPD659" s="205"/>
      <c r="PPE659" s="205"/>
      <c r="PPF659" s="205"/>
      <c r="PPG659" s="205"/>
      <c r="PPH659" s="205"/>
      <c r="PPI659" s="205"/>
      <c r="PPJ659" s="205"/>
      <c r="PPK659" s="205"/>
      <c r="PPL659" s="205"/>
      <c r="PPM659" s="205"/>
      <c r="PPN659" s="205"/>
      <c r="PPO659" s="205"/>
      <c r="PPP659" s="205"/>
      <c r="PPQ659" s="205"/>
      <c r="PPR659" s="205"/>
      <c r="PPS659" s="205"/>
      <c r="PPT659" s="205"/>
      <c r="PPU659" s="205"/>
      <c r="PPV659" s="205"/>
      <c r="PPW659" s="205"/>
      <c r="PPX659" s="205"/>
      <c r="PPY659" s="205"/>
      <c r="PPZ659" s="205"/>
      <c r="PQA659" s="205"/>
      <c r="PQB659" s="205"/>
      <c r="PQC659" s="205"/>
      <c r="PQD659" s="205"/>
      <c r="PQE659" s="205"/>
      <c r="PQF659" s="205"/>
      <c r="PQG659" s="205"/>
      <c r="PQH659" s="205"/>
      <c r="PQI659" s="205"/>
      <c r="PQJ659" s="205"/>
      <c r="PQK659" s="205"/>
      <c r="PQL659" s="205"/>
      <c r="PQM659" s="205"/>
      <c r="PQN659" s="205"/>
      <c r="PQO659" s="205"/>
      <c r="PQP659" s="205"/>
      <c r="PQQ659" s="205"/>
      <c r="PQR659" s="205"/>
      <c r="PQS659" s="205"/>
      <c r="PQT659" s="205"/>
      <c r="PQU659" s="205"/>
      <c r="PQV659" s="205"/>
      <c r="PQW659" s="205"/>
      <c r="PQX659" s="205"/>
      <c r="PQY659" s="205"/>
      <c r="PQZ659" s="205"/>
      <c r="PRA659" s="205"/>
      <c r="PRB659" s="205"/>
      <c r="PRC659" s="205"/>
      <c r="PRD659" s="205"/>
      <c r="PRE659" s="205"/>
      <c r="PRF659" s="205"/>
      <c r="PRG659" s="205"/>
      <c r="PRH659" s="205"/>
      <c r="PRI659" s="205"/>
      <c r="PRJ659" s="205"/>
      <c r="PRK659" s="205"/>
      <c r="PRL659" s="205"/>
      <c r="PRM659" s="205"/>
      <c r="PRN659" s="205"/>
      <c r="PRO659" s="205"/>
      <c r="PRP659" s="205"/>
      <c r="PRQ659" s="205"/>
      <c r="PRR659" s="205"/>
      <c r="PRS659" s="205"/>
      <c r="PRT659" s="205"/>
      <c r="PRU659" s="205"/>
      <c r="PRV659" s="205"/>
      <c r="PRW659" s="205"/>
      <c r="PRX659" s="205"/>
      <c r="PRY659" s="205"/>
      <c r="PRZ659" s="205"/>
      <c r="PSA659" s="205"/>
      <c r="PSB659" s="205"/>
      <c r="PSC659" s="205"/>
      <c r="PSD659" s="205"/>
      <c r="PSE659" s="205"/>
      <c r="PSF659" s="205"/>
      <c r="PSG659" s="205"/>
      <c r="PSH659" s="205"/>
      <c r="PSI659" s="205"/>
      <c r="PSJ659" s="205"/>
      <c r="PSK659" s="205"/>
      <c r="PSL659" s="205"/>
      <c r="PSM659" s="205"/>
      <c r="PSN659" s="205"/>
      <c r="PSO659" s="205"/>
      <c r="PSP659" s="205"/>
      <c r="PSQ659" s="205"/>
      <c r="PSR659" s="205"/>
      <c r="PSS659" s="205"/>
      <c r="PST659" s="205"/>
      <c r="PSU659" s="205"/>
      <c r="PSV659" s="205"/>
      <c r="PSW659" s="205"/>
      <c r="PSX659" s="205"/>
      <c r="PSY659" s="205"/>
      <c r="PSZ659" s="205"/>
      <c r="PTA659" s="205"/>
      <c r="PTB659" s="205"/>
      <c r="PTC659" s="205"/>
      <c r="PTD659" s="205"/>
      <c r="PTE659" s="205"/>
      <c r="PTF659" s="205"/>
      <c r="PTG659" s="205"/>
      <c r="PTH659" s="205"/>
      <c r="PTI659" s="205"/>
      <c r="PTJ659" s="205"/>
      <c r="PTK659" s="205"/>
      <c r="PTL659" s="205"/>
      <c r="PTM659" s="205"/>
      <c r="PTN659" s="205"/>
      <c r="PTO659" s="205"/>
      <c r="PTP659" s="205"/>
      <c r="PTQ659" s="205"/>
      <c r="PTR659" s="205"/>
      <c r="PTS659" s="205"/>
      <c r="PTT659" s="205"/>
      <c r="PTU659" s="205"/>
      <c r="PTV659" s="205"/>
      <c r="PTW659" s="205"/>
      <c r="PTX659" s="205"/>
      <c r="PTY659" s="205"/>
      <c r="PTZ659" s="205"/>
      <c r="PUA659" s="205"/>
      <c r="PUB659" s="205"/>
      <c r="PUC659" s="205"/>
      <c r="PUD659" s="205"/>
      <c r="PUE659" s="205"/>
      <c r="PUF659" s="205"/>
      <c r="PUG659" s="205"/>
      <c r="PUH659" s="205"/>
      <c r="PUI659" s="205"/>
      <c r="PUJ659" s="205"/>
      <c r="PUK659" s="205"/>
      <c r="PUL659" s="205"/>
      <c r="PUM659" s="205"/>
      <c r="PUN659" s="205"/>
      <c r="PUO659" s="205"/>
      <c r="PUP659" s="205"/>
      <c r="PUQ659" s="205"/>
      <c r="PUR659" s="205"/>
      <c r="PUS659" s="205"/>
      <c r="PUT659" s="205"/>
      <c r="PUU659" s="205"/>
      <c r="PUV659" s="205"/>
      <c r="PUW659" s="205"/>
      <c r="PUX659" s="205"/>
      <c r="PUY659" s="205"/>
      <c r="PUZ659" s="205"/>
      <c r="PVA659" s="205"/>
      <c r="PVB659" s="205"/>
      <c r="PVC659" s="205"/>
      <c r="PVD659" s="205"/>
      <c r="PVE659" s="205"/>
      <c r="PVF659" s="205"/>
      <c r="PVG659" s="205"/>
      <c r="PVH659" s="205"/>
      <c r="PVI659" s="205"/>
      <c r="PVJ659" s="205"/>
      <c r="PVK659" s="205"/>
      <c r="PVL659" s="205"/>
      <c r="PVM659" s="205"/>
      <c r="PVN659" s="205"/>
      <c r="PVO659" s="205"/>
      <c r="PVP659" s="205"/>
      <c r="PVQ659" s="205"/>
      <c r="PVR659" s="205"/>
      <c r="PVS659" s="205"/>
      <c r="PVT659" s="205"/>
      <c r="PVU659" s="205"/>
      <c r="PVV659" s="205"/>
      <c r="PVW659" s="205"/>
      <c r="PVX659" s="205"/>
      <c r="PVY659" s="205"/>
      <c r="PVZ659" s="205"/>
      <c r="PWA659" s="205"/>
      <c r="PWB659" s="205"/>
      <c r="PWC659" s="205"/>
      <c r="PWD659" s="205"/>
      <c r="PWE659" s="205"/>
      <c r="PWF659" s="205"/>
      <c r="PWG659" s="205"/>
      <c r="PWH659" s="205"/>
      <c r="PWI659" s="205"/>
      <c r="PWJ659" s="205"/>
      <c r="PWK659" s="205"/>
      <c r="PWL659" s="205"/>
      <c r="PWM659" s="205"/>
      <c r="PWN659" s="205"/>
      <c r="PWO659" s="205"/>
      <c r="PWP659" s="205"/>
      <c r="PWQ659" s="205"/>
      <c r="PWR659" s="205"/>
      <c r="PWS659" s="205"/>
      <c r="PWT659" s="205"/>
      <c r="PWU659" s="205"/>
      <c r="PWV659" s="205"/>
      <c r="PWW659" s="205"/>
      <c r="PWX659" s="205"/>
      <c r="PWY659" s="205"/>
      <c r="PWZ659" s="205"/>
      <c r="PXA659" s="205"/>
      <c r="PXB659" s="205"/>
      <c r="PXC659" s="205"/>
      <c r="PXD659" s="205"/>
      <c r="PXE659" s="205"/>
      <c r="PXF659" s="205"/>
      <c r="PXG659" s="205"/>
      <c r="PXH659" s="205"/>
      <c r="PXI659" s="205"/>
      <c r="PXJ659" s="205"/>
      <c r="PXK659" s="205"/>
      <c r="PXL659" s="205"/>
      <c r="PXM659" s="205"/>
      <c r="PXN659" s="205"/>
      <c r="PXO659" s="205"/>
      <c r="PXP659" s="205"/>
      <c r="PXQ659" s="205"/>
      <c r="PXR659" s="205"/>
      <c r="PXS659" s="205"/>
      <c r="PXT659" s="205"/>
      <c r="PXU659" s="205"/>
      <c r="PXV659" s="205"/>
      <c r="PXW659" s="205"/>
      <c r="PXX659" s="205"/>
      <c r="PXY659" s="205"/>
      <c r="PXZ659" s="205"/>
      <c r="PYA659" s="205"/>
      <c r="PYB659" s="205"/>
      <c r="PYC659" s="205"/>
      <c r="PYD659" s="205"/>
      <c r="PYE659" s="205"/>
      <c r="PYF659" s="205"/>
      <c r="PYG659" s="205"/>
      <c r="PYH659" s="205"/>
      <c r="PYI659" s="205"/>
      <c r="PYJ659" s="205"/>
      <c r="PYK659" s="205"/>
      <c r="PYL659" s="205"/>
      <c r="PYM659" s="205"/>
      <c r="PYN659" s="205"/>
      <c r="PYO659" s="205"/>
      <c r="PYP659" s="205"/>
      <c r="PYQ659" s="205"/>
      <c r="PYR659" s="205"/>
      <c r="PYS659" s="205"/>
      <c r="PYT659" s="205"/>
      <c r="PYU659" s="205"/>
      <c r="PYV659" s="205"/>
      <c r="PYW659" s="205"/>
      <c r="PYX659" s="205"/>
      <c r="PYY659" s="205"/>
      <c r="PYZ659" s="205"/>
      <c r="PZA659" s="205"/>
      <c r="PZB659" s="205"/>
      <c r="PZC659" s="205"/>
      <c r="PZD659" s="205"/>
      <c r="PZE659" s="205"/>
      <c r="PZF659" s="205"/>
      <c r="PZG659" s="205"/>
      <c r="PZH659" s="205"/>
      <c r="PZI659" s="205"/>
      <c r="PZJ659" s="205"/>
      <c r="PZK659" s="205"/>
      <c r="PZL659" s="205"/>
      <c r="PZM659" s="205"/>
      <c r="PZN659" s="205"/>
      <c r="PZO659" s="205"/>
      <c r="PZP659" s="205"/>
      <c r="PZQ659" s="205"/>
      <c r="PZR659" s="205"/>
      <c r="PZS659" s="205"/>
      <c r="PZT659" s="205"/>
      <c r="PZU659" s="205"/>
      <c r="PZV659" s="205"/>
      <c r="PZW659" s="205"/>
      <c r="PZX659" s="205"/>
      <c r="PZY659" s="205"/>
      <c r="PZZ659" s="205"/>
      <c r="QAA659" s="205"/>
      <c r="QAB659" s="205"/>
      <c r="QAC659" s="205"/>
      <c r="QAD659" s="205"/>
      <c r="QAE659" s="205"/>
      <c r="QAF659" s="205"/>
      <c r="QAG659" s="205"/>
      <c r="QAH659" s="205"/>
      <c r="QAI659" s="205"/>
      <c r="QAJ659" s="205"/>
      <c r="QAK659" s="205"/>
      <c r="QAL659" s="205"/>
      <c r="QAM659" s="205"/>
      <c r="QAN659" s="205"/>
      <c r="QAO659" s="205"/>
      <c r="QAP659" s="205"/>
      <c r="QAQ659" s="205"/>
      <c r="QAR659" s="205"/>
      <c r="QAS659" s="205"/>
      <c r="QAT659" s="205"/>
      <c r="QAU659" s="205"/>
      <c r="QAV659" s="205"/>
      <c r="QAW659" s="205"/>
      <c r="QAX659" s="205"/>
      <c r="QAY659" s="205"/>
      <c r="QAZ659" s="205"/>
      <c r="QBA659" s="205"/>
      <c r="QBB659" s="205"/>
      <c r="QBC659" s="205"/>
      <c r="QBD659" s="205"/>
      <c r="QBE659" s="205"/>
      <c r="QBF659" s="205"/>
      <c r="QBG659" s="205"/>
      <c r="QBH659" s="205"/>
      <c r="QBI659" s="205"/>
      <c r="QBJ659" s="205"/>
      <c r="QBK659" s="205"/>
      <c r="QBL659" s="205"/>
      <c r="QBM659" s="205"/>
      <c r="QBN659" s="205"/>
      <c r="QBO659" s="205"/>
      <c r="QBP659" s="205"/>
      <c r="QBQ659" s="205"/>
      <c r="QBR659" s="205"/>
      <c r="QBS659" s="205"/>
      <c r="QBT659" s="205"/>
      <c r="QBU659" s="205"/>
      <c r="QBV659" s="205"/>
      <c r="QBW659" s="205"/>
      <c r="QBX659" s="205"/>
      <c r="QBY659" s="205"/>
      <c r="QBZ659" s="205"/>
      <c r="QCA659" s="205"/>
      <c r="QCB659" s="205"/>
      <c r="QCC659" s="205"/>
      <c r="QCD659" s="205"/>
      <c r="QCE659" s="205"/>
      <c r="QCF659" s="205"/>
      <c r="QCG659" s="205"/>
      <c r="QCH659" s="205"/>
      <c r="QCI659" s="205"/>
      <c r="QCJ659" s="205"/>
      <c r="QCK659" s="205"/>
      <c r="QCL659" s="205"/>
      <c r="QCM659" s="205"/>
      <c r="QCN659" s="205"/>
      <c r="QCO659" s="205"/>
      <c r="QCP659" s="205"/>
      <c r="QCQ659" s="205"/>
      <c r="QCR659" s="205"/>
      <c r="QCS659" s="205"/>
      <c r="QCT659" s="205"/>
      <c r="QCU659" s="205"/>
      <c r="QCV659" s="205"/>
      <c r="QCW659" s="205"/>
      <c r="QCX659" s="205"/>
      <c r="QCY659" s="205"/>
      <c r="QCZ659" s="205"/>
      <c r="QDA659" s="205"/>
      <c r="QDB659" s="205"/>
      <c r="QDC659" s="205"/>
      <c r="QDD659" s="205"/>
      <c r="QDE659" s="205"/>
      <c r="QDF659" s="205"/>
      <c r="QDG659" s="205"/>
      <c r="QDH659" s="205"/>
      <c r="QDI659" s="205"/>
      <c r="QDJ659" s="205"/>
      <c r="QDK659" s="205"/>
      <c r="QDL659" s="205"/>
      <c r="QDM659" s="205"/>
      <c r="QDN659" s="205"/>
      <c r="QDO659" s="205"/>
      <c r="QDP659" s="205"/>
      <c r="QDQ659" s="205"/>
      <c r="QDR659" s="205"/>
      <c r="QDS659" s="205"/>
      <c r="QDT659" s="205"/>
      <c r="QDU659" s="205"/>
      <c r="QDV659" s="205"/>
      <c r="QDW659" s="205"/>
      <c r="QDX659" s="205"/>
      <c r="QDY659" s="205"/>
      <c r="QDZ659" s="205"/>
      <c r="QEA659" s="205"/>
      <c r="QEB659" s="205"/>
      <c r="QEC659" s="205"/>
      <c r="QED659" s="205"/>
      <c r="QEE659" s="205"/>
      <c r="QEF659" s="205"/>
      <c r="QEG659" s="205"/>
      <c r="QEH659" s="205"/>
      <c r="QEI659" s="205"/>
      <c r="QEJ659" s="205"/>
      <c r="QEK659" s="205"/>
      <c r="QEL659" s="205"/>
      <c r="QEM659" s="205"/>
      <c r="QEN659" s="205"/>
      <c r="QEO659" s="205"/>
      <c r="QEP659" s="205"/>
      <c r="QEQ659" s="205"/>
      <c r="QER659" s="205"/>
      <c r="QES659" s="205"/>
      <c r="QET659" s="205"/>
      <c r="QEU659" s="205"/>
      <c r="QEV659" s="205"/>
      <c r="QEW659" s="205"/>
      <c r="QEX659" s="205"/>
      <c r="QEY659" s="205"/>
      <c r="QEZ659" s="205"/>
      <c r="QFA659" s="205"/>
      <c r="QFB659" s="205"/>
      <c r="QFC659" s="205"/>
      <c r="QFD659" s="205"/>
      <c r="QFE659" s="205"/>
      <c r="QFF659" s="205"/>
      <c r="QFG659" s="205"/>
      <c r="QFH659" s="205"/>
      <c r="QFI659" s="205"/>
      <c r="QFJ659" s="205"/>
      <c r="QFK659" s="205"/>
      <c r="QFL659" s="205"/>
      <c r="QFM659" s="205"/>
      <c r="QFN659" s="205"/>
      <c r="QFO659" s="205"/>
      <c r="QFP659" s="205"/>
      <c r="QFQ659" s="205"/>
      <c r="QFR659" s="205"/>
      <c r="QFS659" s="205"/>
      <c r="QFT659" s="205"/>
      <c r="QFU659" s="205"/>
      <c r="QFV659" s="205"/>
      <c r="QFW659" s="205"/>
      <c r="QFX659" s="205"/>
      <c r="QFY659" s="205"/>
      <c r="QFZ659" s="205"/>
      <c r="QGA659" s="205"/>
      <c r="QGB659" s="205"/>
      <c r="QGC659" s="205"/>
      <c r="QGD659" s="205"/>
      <c r="QGE659" s="205"/>
      <c r="QGF659" s="205"/>
      <c r="QGG659" s="205"/>
      <c r="QGH659" s="205"/>
      <c r="QGI659" s="205"/>
      <c r="QGJ659" s="205"/>
      <c r="QGK659" s="205"/>
      <c r="QGL659" s="205"/>
      <c r="QGM659" s="205"/>
      <c r="QGN659" s="205"/>
      <c r="QGO659" s="205"/>
      <c r="QGP659" s="205"/>
      <c r="QGQ659" s="205"/>
      <c r="QGR659" s="205"/>
      <c r="QGS659" s="205"/>
      <c r="QGT659" s="205"/>
      <c r="QGU659" s="205"/>
      <c r="QGV659" s="205"/>
      <c r="QGW659" s="205"/>
      <c r="QGX659" s="205"/>
      <c r="QGY659" s="205"/>
      <c r="QGZ659" s="205"/>
      <c r="QHA659" s="205"/>
      <c r="QHB659" s="205"/>
      <c r="QHC659" s="205"/>
      <c r="QHD659" s="205"/>
      <c r="QHE659" s="205"/>
      <c r="QHF659" s="205"/>
      <c r="QHG659" s="205"/>
      <c r="QHH659" s="205"/>
      <c r="QHI659" s="205"/>
      <c r="QHJ659" s="205"/>
      <c r="QHK659" s="205"/>
      <c r="QHL659" s="205"/>
      <c r="QHM659" s="205"/>
      <c r="QHN659" s="205"/>
      <c r="QHO659" s="205"/>
      <c r="QHP659" s="205"/>
      <c r="QHQ659" s="205"/>
      <c r="QHR659" s="205"/>
      <c r="QHS659" s="205"/>
      <c r="QHT659" s="205"/>
      <c r="QHU659" s="205"/>
      <c r="QHV659" s="205"/>
      <c r="QHW659" s="205"/>
      <c r="QHX659" s="205"/>
      <c r="QHY659" s="205"/>
      <c r="QHZ659" s="205"/>
      <c r="QIA659" s="205"/>
      <c r="QIB659" s="205"/>
      <c r="QIC659" s="205"/>
      <c r="QID659" s="205"/>
      <c r="QIE659" s="205"/>
      <c r="QIF659" s="205"/>
      <c r="QIG659" s="205"/>
      <c r="QIH659" s="205"/>
      <c r="QII659" s="205"/>
      <c r="QIJ659" s="205"/>
      <c r="QIK659" s="205"/>
      <c r="QIL659" s="205"/>
      <c r="QIM659" s="205"/>
      <c r="QIN659" s="205"/>
      <c r="QIO659" s="205"/>
      <c r="QIP659" s="205"/>
      <c r="QIQ659" s="205"/>
      <c r="QIR659" s="205"/>
      <c r="QIS659" s="205"/>
      <c r="QIT659" s="205"/>
      <c r="QIU659" s="205"/>
      <c r="QIV659" s="205"/>
      <c r="QIW659" s="205"/>
      <c r="QIX659" s="205"/>
      <c r="QIY659" s="205"/>
      <c r="QIZ659" s="205"/>
      <c r="QJA659" s="205"/>
      <c r="QJB659" s="205"/>
      <c r="QJC659" s="205"/>
      <c r="QJD659" s="205"/>
      <c r="QJE659" s="205"/>
      <c r="QJF659" s="205"/>
      <c r="QJG659" s="205"/>
      <c r="QJH659" s="205"/>
      <c r="QJI659" s="205"/>
      <c r="QJJ659" s="205"/>
      <c r="QJK659" s="205"/>
      <c r="QJL659" s="205"/>
      <c r="QJM659" s="205"/>
      <c r="QJN659" s="205"/>
      <c r="QJO659" s="205"/>
      <c r="QJP659" s="205"/>
      <c r="QJQ659" s="205"/>
      <c r="QJR659" s="205"/>
      <c r="QJS659" s="205"/>
      <c r="QJT659" s="205"/>
      <c r="QJU659" s="205"/>
      <c r="QJV659" s="205"/>
      <c r="QJW659" s="205"/>
      <c r="QJX659" s="205"/>
      <c r="QJY659" s="205"/>
      <c r="QJZ659" s="205"/>
      <c r="QKA659" s="205"/>
      <c r="QKB659" s="205"/>
      <c r="QKC659" s="205"/>
      <c r="QKD659" s="205"/>
      <c r="QKE659" s="205"/>
      <c r="QKF659" s="205"/>
      <c r="QKG659" s="205"/>
      <c r="QKH659" s="205"/>
      <c r="QKI659" s="205"/>
      <c r="QKJ659" s="205"/>
      <c r="QKK659" s="205"/>
      <c r="QKL659" s="205"/>
      <c r="QKM659" s="205"/>
      <c r="QKN659" s="205"/>
      <c r="QKO659" s="205"/>
      <c r="QKP659" s="205"/>
      <c r="QKQ659" s="205"/>
      <c r="QKR659" s="205"/>
      <c r="QKS659" s="205"/>
      <c r="QKT659" s="205"/>
      <c r="QKU659" s="205"/>
      <c r="QKV659" s="205"/>
      <c r="QKW659" s="205"/>
      <c r="QKX659" s="205"/>
      <c r="QKY659" s="205"/>
      <c r="QKZ659" s="205"/>
      <c r="QLA659" s="205"/>
      <c r="QLB659" s="205"/>
      <c r="QLC659" s="205"/>
      <c r="QLD659" s="205"/>
      <c r="QLE659" s="205"/>
      <c r="QLF659" s="205"/>
      <c r="QLG659" s="205"/>
      <c r="QLH659" s="205"/>
      <c r="QLI659" s="205"/>
      <c r="QLJ659" s="205"/>
      <c r="QLK659" s="205"/>
      <c r="QLL659" s="205"/>
      <c r="QLM659" s="205"/>
      <c r="QLN659" s="205"/>
      <c r="QLO659" s="205"/>
      <c r="QLP659" s="205"/>
      <c r="QLQ659" s="205"/>
      <c r="QLR659" s="205"/>
      <c r="QLS659" s="205"/>
      <c r="QLT659" s="205"/>
      <c r="QLU659" s="205"/>
      <c r="QLV659" s="205"/>
      <c r="QLW659" s="205"/>
      <c r="QLX659" s="205"/>
      <c r="QLY659" s="205"/>
      <c r="QLZ659" s="205"/>
      <c r="QMA659" s="205"/>
      <c r="QMB659" s="205"/>
      <c r="QMC659" s="205"/>
      <c r="QMD659" s="205"/>
      <c r="QME659" s="205"/>
      <c r="QMF659" s="205"/>
      <c r="QMG659" s="205"/>
      <c r="QMH659" s="205"/>
      <c r="QMI659" s="205"/>
      <c r="QMJ659" s="205"/>
      <c r="QMK659" s="205"/>
      <c r="QML659" s="205"/>
      <c r="QMM659" s="205"/>
      <c r="QMN659" s="205"/>
      <c r="QMO659" s="205"/>
      <c r="QMP659" s="205"/>
      <c r="QMQ659" s="205"/>
      <c r="QMR659" s="205"/>
      <c r="QMS659" s="205"/>
      <c r="QMT659" s="205"/>
      <c r="QMU659" s="205"/>
      <c r="QMV659" s="205"/>
      <c r="QMW659" s="205"/>
      <c r="QMX659" s="205"/>
      <c r="QMY659" s="205"/>
      <c r="QMZ659" s="205"/>
      <c r="QNA659" s="205"/>
      <c r="QNB659" s="205"/>
      <c r="QNC659" s="205"/>
      <c r="QND659" s="205"/>
      <c r="QNE659" s="205"/>
      <c r="QNF659" s="205"/>
      <c r="QNG659" s="205"/>
      <c r="QNH659" s="205"/>
      <c r="QNI659" s="205"/>
      <c r="QNJ659" s="205"/>
      <c r="QNK659" s="205"/>
      <c r="QNL659" s="205"/>
      <c r="QNM659" s="205"/>
      <c r="QNN659" s="205"/>
      <c r="QNO659" s="205"/>
      <c r="QNP659" s="205"/>
      <c r="QNQ659" s="205"/>
      <c r="QNR659" s="205"/>
      <c r="QNS659" s="205"/>
      <c r="QNT659" s="205"/>
      <c r="QNU659" s="205"/>
      <c r="QNV659" s="205"/>
      <c r="QNW659" s="205"/>
      <c r="QNX659" s="205"/>
      <c r="QNY659" s="205"/>
      <c r="QNZ659" s="205"/>
      <c r="QOA659" s="205"/>
      <c r="QOB659" s="205"/>
      <c r="QOC659" s="205"/>
      <c r="QOD659" s="205"/>
      <c r="QOE659" s="205"/>
      <c r="QOF659" s="205"/>
      <c r="QOG659" s="205"/>
      <c r="QOH659" s="205"/>
      <c r="QOI659" s="205"/>
      <c r="QOJ659" s="205"/>
      <c r="QOK659" s="205"/>
      <c r="QOL659" s="205"/>
      <c r="QOM659" s="205"/>
      <c r="QON659" s="205"/>
      <c r="QOO659" s="205"/>
      <c r="QOP659" s="205"/>
      <c r="QOQ659" s="205"/>
      <c r="QOR659" s="205"/>
      <c r="QOS659" s="205"/>
      <c r="QOT659" s="205"/>
      <c r="QOU659" s="205"/>
      <c r="QOV659" s="205"/>
      <c r="QOW659" s="205"/>
      <c r="QOX659" s="205"/>
      <c r="QOY659" s="205"/>
      <c r="QOZ659" s="205"/>
      <c r="QPA659" s="205"/>
      <c r="QPB659" s="205"/>
      <c r="QPC659" s="205"/>
      <c r="QPD659" s="205"/>
      <c r="QPE659" s="205"/>
      <c r="QPF659" s="205"/>
      <c r="QPG659" s="205"/>
      <c r="QPH659" s="205"/>
      <c r="QPI659" s="205"/>
      <c r="QPJ659" s="205"/>
      <c r="QPK659" s="205"/>
      <c r="QPL659" s="205"/>
      <c r="QPM659" s="205"/>
      <c r="QPN659" s="205"/>
      <c r="QPO659" s="205"/>
      <c r="QPP659" s="205"/>
      <c r="QPQ659" s="205"/>
      <c r="QPR659" s="205"/>
      <c r="QPS659" s="205"/>
      <c r="QPT659" s="205"/>
      <c r="QPU659" s="205"/>
      <c r="QPV659" s="205"/>
      <c r="QPW659" s="205"/>
      <c r="QPX659" s="205"/>
      <c r="QPY659" s="205"/>
      <c r="QPZ659" s="205"/>
      <c r="QQA659" s="205"/>
      <c r="QQB659" s="205"/>
      <c r="QQC659" s="205"/>
      <c r="QQD659" s="205"/>
      <c r="QQE659" s="205"/>
      <c r="QQF659" s="205"/>
      <c r="QQG659" s="205"/>
      <c r="QQH659" s="205"/>
      <c r="QQI659" s="205"/>
      <c r="QQJ659" s="205"/>
      <c r="QQK659" s="205"/>
      <c r="QQL659" s="205"/>
      <c r="QQM659" s="205"/>
      <c r="QQN659" s="205"/>
      <c r="QQO659" s="205"/>
      <c r="QQP659" s="205"/>
      <c r="QQQ659" s="205"/>
      <c r="QQR659" s="205"/>
      <c r="QQS659" s="205"/>
      <c r="QQT659" s="205"/>
      <c r="QQU659" s="205"/>
      <c r="QQV659" s="205"/>
      <c r="QQW659" s="205"/>
      <c r="QQX659" s="205"/>
      <c r="QQY659" s="205"/>
      <c r="QQZ659" s="205"/>
      <c r="QRA659" s="205"/>
      <c r="QRB659" s="205"/>
      <c r="QRC659" s="205"/>
      <c r="QRD659" s="205"/>
      <c r="QRE659" s="205"/>
      <c r="QRF659" s="205"/>
      <c r="QRG659" s="205"/>
      <c r="QRH659" s="205"/>
      <c r="QRI659" s="205"/>
      <c r="QRJ659" s="205"/>
      <c r="QRK659" s="205"/>
      <c r="QRL659" s="205"/>
      <c r="QRM659" s="205"/>
      <c r="QRN659" s="205"/>
      <c r="QRO659" s="205"/>
      <c r="QRP659" s="205"/>
      <c r="QRQ659" s="205"/>
      <c r="QRR659" s="205"/>
      <c r="QRS659" s="205"/>
      <c r="QRT659" s="205"/>
      <c r="QRU659" s="205"/>
      <c r="QRV659" s="205"/>
      <c r="QRW659" s="205"/>
      <c r="QRX659" s="205"/>
      <c r="QRY659" s="205"/>
      <c r="QRZ659" s="205"/>
      <c r="QSA659" s="205"/>
      <c r="QSB659" s="205"/>
      <c r="QSC659" s="205"/>
      <c r="QSD659" s="205"/>
      <c r="QSE659" s="205"/>
      <c r="QSF659" s="205"/>
      <c r="QSG659" s="205"/>
      <c r="QSH659" s="205"/>
      <c r="QSI659" s="205"/>
      <c r="QSJ659" s="205"/>
      <c r="QSK659" s="205"/>
      <c r="QSL659" s="205"/>
      <c r="QSM659" s="205"/>
      <c r="QSN659" s="205"/>
      <c r="QSO659" s="205"/>
      <c r="QSP659" s="205"/>
      <c r="QSQ659" s="205"/>
      <c r="QSR659" s="205"/>
      <c r="QSS659" s="205"/>
      <c r="QST659" s="205"/>
      <c r="QSU659" s="205"/>
      <c r="QSV659" s="205"/>
      <c r="QSW659" s="205"/>
      <c r="QSX659" s="205"/>
      <c r="QSY659" s="205"/>
      <c r="QSZ659" s="205"/>
      <c r="QTA659" s="205"/>
      <c r="QTB659" s="205"/>
      <c r="QTC659" s="205"/>
      <c r="QTD659" s="205"/>
      <c r="QTE659" s="205"/>
      <c r="QTF659" s="205"/>
      <c r="QTG659" s="205"/>
      <c r="QTH659" s="205"/>
      <c r="QTI659" s="205"/>
      <c r="QTJ659" s="205"/>
      <c r="QTK659" s="205"/>
      <c r="QTL659" s="205"/>
      <c r="QTM659" s="205"/>
      <c r="QTN659" s="205"/>
      <c r="QTO659" s="205"/>
      <c r="QTP659" s="205"/>
      <c r="QTQ659" s="205"/>
      <c r="QTR659" s="205"/>
      <c r="QTS659" s="205"/>
      <c r="QTT659" s="205"/>
      <c r="QTU659" s="205"/>
      <c r="QTV659" s="205"/>
      <c r="QTW659" s="205"/>
      <c r="QTX659" s="205"/>
      <c r="QTY659" s="205"/>
      <c r="QTZ659" s="205"/>
      <c r="QUA659" s="205"/>
      <c r="QUB659" s="205"/>
      <c r="QUC659" s="205"/>
      <c r="QUD659" s="205"/>
      <c r="QUE659" s="205"/>
      <c r="QUF659" s="205"/>
      <c r="QUG659" s="205"/>
      <c r="QUH659" s="205"/>
      <c r="QUI659" s="205"/>
      <c r="QUJ659" s="205"/>
      <c r="QUK659" s="205"/>
      <c r="QUL659" s="205"/>
      <c r="QUM659" s="205"/>
      <c r="QUN659" s="205"/>
      <c r="QUO659" s="205"/>
      <c r="QUP659" s="205"/>
      <c r="QUQ659" s="205"/>
      <c r="QUR659" s="205"/>
      <c r="QUS659" s="205"/>
      <c r="QUT659" s="205"/>
      <c r="QUU659" s="205"/>
      <c r="QUV659" s="205"/>
      <c r="QUW659" s="205"/>
      <c r="QUX659" s="205"/>
      <c r="QUY659" s="205"/>
      <c r="QUZ659" s="205"/>
      <c r="QVA659" s="205"/>
      <c r="QVB659" s="205"/>
      <c r="QVC659" s="205"/>
      <c r="QVD659" s="205"/>
      <c r="QVE659" s="205"/>
      <c r="QVF659" s="205"/>
      <c r="QVG659" s="205"/>
      <c r="QVH659" s="205"/>
      <c r="QVI659" s="205"/>
      <c r="QVJ659" s="205"/>
      <c r="QVK659" s="205"/>
      <c r="QVL659" s="205"/>
      <c r="QVM659" s="205"/>
      <c r="QVN659" s="205"/>
      <c r="QVO659" s="205"/>
      <c r="QVP659" s="205"/>
      <c r="QVQ659" s="205"/>
      <c r="QVR659" s="205"/>
      <c r="QVS659" s="205"/>
      <c r="QVT659" s="205"/>
      <c r="QVU659" s="205"/>
      <c r="QVV659" s="205"/>
      <c r="QVW659" s="205"/>
      <c r="QVX659" s="205"/>
      <c r="QVY659" s="205"/>
      <c r="QVZ659" s="205"/>
      <c r="QWA659" s="205"/>
      <c r="QWB659" s="205"/>
      <c r="QWC659" s="205"/>
      <c r="QWD659" s="205"/>
      <c r="QWE659" s="205"/>
      <c r="QWF659" s="205"/>
      <c r="QWG659" s="205"/>
      <c r="QWH659" s="205"/>
      <c r="QWI659" s="205"/>
      <c r="QWJ659" s="205"/>
      <c r="QWK659" s="205"/>
      <c r="QWL659" s="205"/>
      <c r="QWM659" s="205"/>
      <c r="QWN659" s="205"/>
      <c r="QWO659" s="205"/>
      <c r="QWP659" s="205"/>
      <c r="QWQ659" s="205"/>
      <c r="QWR659" s="205"/>
      <c r="QWS659" s="205"/>
      <c r="QWT659" s="205"/>
      <c r="QWU659" s="205"/>
      <c r="QWV659" s="205"/>
      <c r="QWW659" s="205"/>
      <c r="QWX659" s="205"/>
      <c r="QWY659" s="205"/>
      <c r="QWZ659" s="205"/>
      <c r="QXA659" s="205"/>
      <c r="QXB659" s="205"/>
      <c r="QXC659" s="205"/>
      <c r="QXD659" s="205"/>
      <c r="QXE659" s="205"/>
      <c r="QXF659" s="205"/>
      <c r="QXG659" s="205"/>
      <c r="QXH659" s="205"/>
      <c r="QXI659" s="205"/>
      <c r="QXJ659" s="205"/>
      <c r="QXK659" s="205"/>
      <c r="QXL659" s="205"/>
      <c r="QXM659" s="205"/>
      <c r="QXN659" s="205"/>
      <c r="QXO659" s="205"/>
      <c r="QXP659" s="205"/>
      <c r="QXQ659" s="205"/>
      <c r="QXR659" s="205"/>
      <c r="QXS659" s="205"/>
      <c r="QXT659" s="205"/>
      <c r="QXU659" s="205"/>
      <c r="QXV659" s="205"/>
      <c r="QXW659" s="205"/>
      <c r="QXX659" s="205"/>
      <c r="QXY659" s="205"/>
      <c r="QXZ659" s="205"/>
      <c r="QYA659" s="205"/>
      <c r="QYB659" s="205"/>
      <c r="QYC659" s="205"/>
      <c r="QYD659" s="205"/>
      <c r="QYE659" s="205"/>
      <c r="QYF659" s="205"/>
      <c r="QYG659" s="205"/>
      <c r="QYH659" s="205"/>
      <c r="QYI659" s="205"/>
      <c r="QYJ659" s="205"/>
      <c r="QYK659" s="205"/>
      <c r="QYL659" s="205"/>
      <c r="QYM659" s="205"/>
      <c r="QYN659" s="205"/>
      <c r="QYO659" s="205"/>
      <c r="QYP659" s="205"/>
      <c r="QYQ659" s="205"/>
      <c r="QYR659" s="205"/>
      <c r="QYS659" s="205"/>
      <c r="QYT659" s="205"/>
      <c r="QYU659" s="205"/>
      <c r="QYV659" s="205"/>
      <c r="QYW659" s="205"/>
      <c r="QYX659" s="205"/>
      <c r="QYY659" s="205"/>
      <c r="QYZ659" s="205"/>
      <c r="QZA659" s="205"/>
      <c r="QZB659" s="205"/>
      <c r="QZC659" s="205"/>
      <c r="QZD659" s="205"/>
      <c r="QZE659" s="205"/>
      <c r="QZF659" s="205"/>
      <c r="QZG659" s="205"/>
      <c r="QZH659" s="205"/>
      <c r="QZI659" s="205"/>
      <c r="QZJ659" s="205"/>
      <c r="QZK659" s="205"/>
      <c r="QZL659" s="205"/>
      <c r="QZM659" s="205"/>
      <c r="QZN659" s="205"/>
      <c r="QZO659" s="205"/>
      <c r="QZP659" s="205"/>
      <c r="QZQ659" s="205"/>
      <c r="QZR659" s="205"/>
      <c r="QZS659" s="205"/>
      <c r="QZT659" s="205"/>
      <c r="QZU659" s="205"/>
      <c r="QZV659" s="205"/>
      <c r="QZW659" s="205"/>
      <c r="QZX659" s="205"/>
      <c r="QZY659" s="205"/>
      <c r="QZZ659" s="205"/>
      <c r="RAA659" s="205"/>
      <c r="RAB659" s="205"/>
      <c r="RAC659" s="205"/>
      <c r="RAD659" s="205"/>
      <c r="RAE659" s="205"/>
      <c r="RAF659" s="205"/>
      <c r="RAG659" s="205"/>
      <c r="RAH659" s="205"/>
      <c r="RAI659" s="205"/>
      <c r="RAJ659" s="205"/>
      <c r="RAK659" s="205"/>
      <c r="RAL659" s="205"/>
      <c r="RAM659" s="205"/>
      <c r="RAN659" s="205"/>
      <c r="RAO659" s="205"/>
      <c r="RAP659" s="205"/>
      <c r="RAQ659" s="205"/>
      <c r="RAR659" s="205"/>
      <c r="RAS659" s="205"/>
      <c r="RAT659" s="205"/>
      <c r="RAU659" s="205"/>
      <c r="RAV659" s="205"/>
      <c r="RAW659" s="205"/>
      <c r="RAX659" s="205"/>
      <c r="RAY659" s="205"/>
      <c r="RAZ659" s="205"/>
      <c r="RBA659" s="205"/>
      <c r="RBB659" s="205"/>
      <c r="RBC659" s="205"/>
      <c r="RBD659" s="205"/>
      <c r="RBE659" s="205"/>
      <c r="RBF659" s="205"/>
      <c r="RBG659" s="205"/>
      <c r="RBH659" s="205"/>
      <c r="RBI659" s="205"/>
      <c r="RBJ659" s="205"/>
      <c r="RBK659" s="205"/>
      <c r="RBL659" s="205"/>
      <c r="RBM659" s="205"/>
      <c r="RBN659" s="205"/>
      <c r="RBO659" s="205"/>
      <c r="RBP659" s="205"/>
      <c r="RBQ659" s="205"/>
      <c r="RBR659" s="205"/>
      <c r="RBS659" s="205"/>
      <c r="RBT659" s="205"/>
      <c r="RBU659" s="205"/>
      <c r="RBV659" s="205"/>
      <c r="RBW659" s="205"/>
      <c r="RBX659" s="205"/>
      <c r="RBY659" s="205"/>
      <c r="RBZ659" s="205"/>
      <c r="RCA659" s="205"/>
      <c r="RCB659" s="205"/>
      <c r="RCC659" s="205"/>
      <c r="RCD659" s="205"/>
      <c r="RCE659" s="205"/>
      <c r="RCF659" s="205"/>
      <c r="RCG659" s="205"/>
      <c r="RCH659" s="205"/>
      <c r="RCI659" s="205"/>
      <c r="RCJ659" s="205"/>
      <c r="RCK659" s="205"/>
      <c r="RCL659" s="205"/>
      <c r="RCM659" s="205"/>
      <c r="RCN659" s="205"/>
      <c r="RCO659" s="205"/>
      <c r="RCP659" s="205"/>
      <c r="RCQ659" s="205"/>
      <c r="RCR659" s="205"/>
      <c r="RCS659" s="205"/>
      <c r="RCT659" s="205"/>
      <c r="RCU659" s="205"/>
      <c r="RCV659" s="205"/>
      <c r="RCW659" s="205"/>
      <c r="RCX659" s="205"/>
      <c r="RCY659" s="205"/>
      <c r="RCZ659" s="205"/>
      <c r="RDA659" s="205"/>
      <c r="RDB659" s="205"/>
      <c r="RDC659" s="205"/>
      <c r="RDD659" s="205"/>
      <c r="RDE659" s="205"/>
      <c r="RDF659" s="205"/>
      <c r="RDG659" s="205"/>
      <c r="RDH659" s="205"/>
      <c r="RDI659" s="205"/>
      <c r="RDJ659" s="205"/>
      <c r="RDK659" s="205"/>
      <c r="RDL659" s="205"/>
      <c r="RDM659" s="205"/>
      <c r="RDN659" s="205"/>
      <c r="RDO659" s="205"/>
      <c r="RDP659" s="205"/>
      <c r="RDQ659" s="205"/>
      <c r="RDR659" s="205"/>
      <c r="RDS659" s="205"/>
      <c r="RDT659" s="205"/>
      <c r="RDU659" s="205"/>
      <c r="RDV659" s="205"/>
      <c r="RDW659" s="205"/>
      <c r="RDX659" s="205"/>
      <c r="RDY659" s="205"/>
      <c r="RDZ659" s="205"/>
      <c r="REA659" s="205"/>
      <c r="REB659" s="205"/>
      <c r="REC659" s="205"/>
      <c r="RED659" s="205"/>
      <c r="REE659" s="205"/>
      <c r="REF659" s="205"/>
      <c r="REG659" s="205"/>
      <c r="REH659" s="205"/>
      <c r="REI659" s="205"/>
      <c r="REJ659" s="205"/>
      <c r="REK659" s="205"/>
      <c r="REL659" s="205"/>
      <c r="REM659" s="205"/>
      <c r="REN659" s="205"/>
      <c r="REO659" s="205"/>
      <c r="REP659" s="205"/>
      <c r="REQ659" s="205"/>
      <c r="RER659" s="205"/>
      <c r="RES659" s="205"/>
      <c r="RET659" s="205"/>
      <c r="REU659" s="205"/>
      <c r="REV659" s="205"/>
      <c r="REW659" s="205"/>
      <c r="REX659" s="205"/>
      <c r="REY659" s="205"/>
      <c r="REZ659" s="205"/>
      <c r="RFA659" s="205"/>
      <c r="RFB659" s="205"/>
      <c r="RFC659" s="205"/>
      <c r="RFD659" s="205"/>
      <c r="RFE659" s="205"/>
      <c r="RFF659" s="205"/>
      <c r="RFG659" s="205"/>
      <c r="RFH659" s="205"/>
      <c r="RFI659" s="205"/>
      <c r="RFJ659" s="205"/>
      <c r="RFK659" s="205"/>
      <c r="RFL659" s="205"/>
      <c r="RFM659" s="205"/>
      <c r="RFN659" s="205"/>
      <c r="RFO659" s="205"/>
      <c r="RFP659" s="205"/>
      <c r="RFQ659" s="205"/>
      <c r="RFR659" s="205"/>
      <c r="RFS659" s="205"/>
      <c r="RFT659" s="205"/>
      <c r="RFU659" s="205"/>
      <c r="RFV659" s="205"/>
      <c r="RFW659" s="205"/>
      <c r="RFX659" s="205"/>
      <c r="RFY659" s="205"/>
      <c r="RFZ659" s="205"/>
      <c r="RGA659" s="205"/>
      <c r="RGB659" s="205"/>
      <c r="RGC659" s="205"/>
      <c r="RGD659" s="205"/>
      <c r="RGE659" s="205"/>
      <c r="RGF659" s="205"/>
      <c r="RGG659" s="205"/>
      <c r="RGH659" s="205"/>
      <c r="RGI659" s="205"/>
      <c r="RGJ659" s="205"/>
      <c r="RGK659" s="205"/>
      <c r="RGL659" s="205"/>
      <c r="RGM659" s="205"/>
      <c r="RGN659" s="205"/>
      <c r="RGO659" s="205"/>
      <c r="RGP659" s="205"/>
      <c r="RGQ659" s="205"/>
      <c r="RGR659" s="205"/>
      <c r="RGS659" s="205"/>
      <c r="RGT659" s="205"/>
      <c r="RGU659" s="205"/>
      <c r="RGV659" s="205"/>
      <c r="RGW659" s="205"/>
      <c r="RGX659" s="205"/>
      <c r="RGY659" s="205"/>
      <c r="RGZ659" s="205"/>
      <c r="RHA659" s="205"/>
      <c r="RHB659" s="205"/>
      <c r="RHC659" s="205"/>
      <c r="RHD659" s="205"/>
      <c r="RHE659" s="205"/>
      <c r="RHF659" s="205"/>
      <c r="RHG659" s="205"/>
      <c r="RHH659" s="205"/>
      <c r="RHI659" s="205"/>
      <c r="RHJ659" s="205"/>
      <c r="RHK659" s="205"/>
      <c r="RHL659" s="205"/>
      <c r="RHM659" s="205"/>
      <c r="RHN659" s="205"/>
      <c r="RHO659" s="205"/>
      <c r="RHP659" s="205"/>
      <c r="RHQ659" s="205"/>
      <c r="RHR659" s="205"/>
      <c r="RHS659" s="205"/>
      <c r="RHT659" s="205"/>
      <c r="RHU659" s="205"/>
      <c r="RHV659" s="205"/>
      <c r="RHW659" s="205"/>
      <c r="RHX659" s="205"/>
      <c r="RHY659" s="205"/>
      <c r="RHZ659" s="205"/>
      <c r="RIA659" s="205"/>
      <c r="RIB659" s="205"/>
      <c r="RIC659" s="205"/>
      <c r="RID659" s="205"/>
      <c r="RIE659" s="205"/>
      <c r="RIF659" s="205"/>
      <c r="RIG659" s="205"/>
      <c r="RIH659" s="205"/>
      <c r="RII659" s="205"/>
      <c r="RIJ659" s="205"/>
      <c r="RIK659" s="205"/>
      <c r="RIL659" s="205"/>
      <c r="RIM659" s="205"/>
      <c r="RIN659" s="205"/>
      <c r="RIO659" s="205"/>
      <c r="RIP659" s="205"/>
      <c r="RIQ659" s="205"/>
      <c r="RIR659" s="205"/>
      <c r="RIS659" s="205"/>
      <c r="RIT659" s="205"/>
      <c r="RIU659" s="205"/>
      <c r="RIV659" s="205"/>
      <c r="RIW659" s="205"/>
      <c r="RIX659" s="205"/>
      <c r="RIY659" s="205"/>
      <c r="RIZ659" s="205"/>
      <c r="RJA659" s="205"/>
      <c r="RJB659" s="205"/>
      <c r="RJC659" s="205"/>
      <c r="RJD659" s="205"/>
      <c r="RJE659" s="205"/>
      <c r="RJF659" s="205"/>
      <c r="RJG659" s="205"/>
      <c r="RJH659" s="205"/>
      <c r="RJI659" s="205"/>
      <c r="RJJ659" s="205"/>
      <c r="RJK659" s="205"/>
      <c r="RJL659" s="205"/>
      <c r="RJM659" s="205"/>
      <c r="RJN659" s="205"/>
      <c r="RJO659" s="205"/>
      <c r="RJP659" s="205"/>
      <c r="RJQ659" s="205"/>
      <c r="RJR659" s="205"/>
      <c r="RJS659" s="205"/>
      <c r="RJT659" s="205"/>
      <c r="RJU659" s="205"/>
      <c r="RJV659" s="205"/>
      <c r="RJW659" s="205"/>
      <c r="RJX659" s="205"/>
      <c r="RJY659" s="205"/>
      <c r="RJZ659" s="205"/>
      <c r="RKA659" s="205"/>
      <c r="RKB659" s="205"/>
      <c r="RKC659" s="205"/>
      <c r="RKD659" s="205"/>
      <c r="RKE659" s="205"/>
      <c r="RKF659" s="205"/>
      <c r="RKG659" s="205"/>
      <c r="RKH659" s="205"/>
      <c r="RKI659" s="205"/>
      <c r="RKJ659" s="205"/>
      <c r="RKK659" s="205"/>
      <c r="RKL659" s="205"/>
      <c r="RKM659" s="205"/>
      <c r="RKN659" s="205"/>
      <c r="RKO659" s="205"/>
      <c r="RKP659" s="205"/>
      <c r="RKQ659" s="205"/>
      <c r="RKR659" s="205"/>
      <c r="RKS659" s="205"/>
      <c r="RKT659" s="205"/>
      <c r="RKU659" s="205"/>
      <c r="RKV659" s="205"/>
      <c r="RKW659" s="205"/>
      <c r="RKX659" s="205"/>
      <c r="RKY659" s="205"/>
      <c r="RKZ659" s="205"/>
      <c r="RLA659" s="205"/>
      <c r="RLB659" s="205"/>
      <c r="RLC659" s="205"/>
      <c r="RLD659" s="205"/>
      <c r="RLE659" s="205"/>
      <c r="RLF659" s="205"/>
      <c r="RLG659" s="205"/>
      <c r="RLH659" s="205"/>
      <c r="RLI659" s="205"/>
      <c r="RLJ659" s="205"/>
      <c r="RLK659" s="205"/>
      <c r="RLL659" s="205"/>
      <c r="RLM659" s="205"/>
      <c r="RLN659" s="205"/>
      <c r="RLO659" s="205"/>
      <c r="RLP659" s="205"/>
      <c r="RLQ659" s="205"/>
      <c r="RLR659" s="205"/>
      <c r="RLS659" s="205"/>
      <c r="RLT659" s="205"/>
      <c r="RLU659" s="205"/>
      <c r="RLV659" s="205"/>
      <c r="RLW659" s="205"/>
      <c r="RLX659" s="205"/>
      <c r="RLY659" s="205"/>
      <c r="RLZ659" s="205"/>
      <c r="RMA659" s="205"/>
      <c r="RMB659" s="205"/>
      <c r="RMC659" s="205"/>
      <c r="RMD659" s="205"/>
      <c r="RME659" s="205"/>
      <c r="RMF659" s="205"/>
      <c r="RMG659" s="205"/>
      <c r="RMH659" s="205"/>
      <c r="RMI659" s="205"/>
      <c r="RMJ659" s="205"/>
      <c r="RMK659" s="205"/>
      <c r="RML659" s="205"/>
      <c r="RMM659" s="205"/>
      <c r="RMN659" s="205"/>
      <c r="RMO659" s="205"/>
      <c r="RMP659" s="205"/>
      <c r="RMQ659" s="205"/>
      <c r="RMR659" s="205"/>
      <c r="RMS659" s="205"/>
      <c r="RMT659" s="205"/>
      <c r="RMU659" s="205"/>
      <c r="RMV659" s="205"/>
      <c r="RMW659" s="205"/>
      <c r="RMX659" s="205"/>
      <c r="RMY659" s="205"/>
      <c r="RMZ659" s="205"/>
      <c r="RNA659" s="205"/>
      <c r="RNB659" s="205"/>
      <c r="RNC659" s="205"/>
      <c r="RND659" s="205"/>
      <c r="RNE659" s="205"/>
      <c r="RNF659" s="205"/>
      <c r="RNG659" s="205"/>
      <c r="RNH659" s="205"/>
      <c r="RNI659" s="205"/>
      <c r="RNJ659" s="205"/>
      <c r="RNK659" s="205"/>
      <c r="RNL659" s="205"/>
      <c r="RNM659" s="205"/>
      <c r="RNN659" s="205"/>
      <c r="RNO659" s="205"/>
      <c r="RNP659" s="205"/>
      <c r="RNQ659" s="205"/>
      <c r="RNR659" s="205"/>
      <c r="RNS659" s="205"/>
      <c r="RNT659" s="205"/>
      <c r="RNU659" s="205"/>
      <c r="RNV659" s="205"/>
      <c r="RNW659" s="205"/>
      <c r="RNX659" s="205"/>
      <c r="RNY659" s="205"/>
      <c r="RNZ659" s="205"/>
      <c r="ROA659" s="205"/>
      <c r="ROB659" s="205"/>
      <c r="ROC659" s="205"/>
      <c r="ROD659" s="205"/>
      <c r="ROE659" s="205"/>
      <c r="ROF659" s="205"/>
      <c r="ROG659" s="205"/>
      <c r="ROH659" s="205"/>
      <c r="ROI659" s="205"/>
      <c r="ROJ659" s="205"/>
      <c r="ROK659" s="205"/>
      <c r="ROL659" s="205"/>
      <c r="ROM659" s="205"/>
      <c r="RON659" s="205"/>
      <c r="ROO659" s="205"/>
      <c r="ROP659" s="205"/>
      <c r="ROQ659" s="205"/>
      <c r="ROR659" s="205"/>
      <c r="ROS659" s="205"/>
      <c r="ROT659" s="205"/>
      <c r="ROU659" s="205"/>
      <c r="ROV659" s="205"/>
      <c r="ROW659" s="205"/>
      <c r="ROX659" s="205"/>
      <c r="ROY659" s="205"/>
      <c r="ROZ659" s="205"/>
      <c r="RPA659" s="205"/>
      <c r="RPB659" s="205"/>
      <c r="RPC659" s="205"/>
      <c r="RPD659" s="205"/>
      <c r="RPE659" s="205"/>
      <c r="RPF659" s="205"/>
      <c r="RPG659" s="205"/>
      <c r="RPH659" s="205"/>
      <c r="RPI659" s="205"/>
      <c r="RPJ659" s="205"/>
      <c r="RPK659" s="205"/>
      <c r="RPL659" s="205"/>
      <c r="RPM659" s="205"/>
      <c r="RPN659" s="205"/>
      <c r="RPO659" s="205"/>
      <c r="RPP659" s="205"/>
      <c r="RPQ659" s="205"/>
      <c r="RPR659" s="205"/>
      <c r="RPS659" s="205"/>
      <c r="RPT659" s="205"/>
      <c r="RPU659" s="205"/>
      <c r="RPV659" s="205"/>
      <c r="RPW659" s="205"/>
      <c r="RPX659" s="205"/>
      <c r="RPY659" s="205"/>
      <c r="RPZ659" s="205"/>
      <c r="RQA659" s="205"/>
      <c r="RQB659" s="205"/>
      <c r="RQC659" s="205"/>
      <c r="RQD659" s="205"/>
      <c r="RQE659" s="205"/>
      <c r="RQF659" s="205"/>
      <c r="RQG659" s="205"/>
      <c r="RQH659" s="205"/>
      <c r="RQI659" s="205"/>
      <c r="RQJ659" s="205"/>
      <c r="RQK659" s="205"/>
      <c r="RQL659" s="205"/>
      <c r="RQM659" s="205"/>
      <c r="RQN659" s="205"/>
      <c r="RQO659" s="205"/>
      <c r="RQP659" s="205"/>
      <c r="RQQ659" s="205"/>
      <c r="RQR659" s="205"/>
      <c r="RQS659" s="205"/>
      <c r="RQT659" s="205"/>
      <c r="RQU659" s="205"/>
      <c r="RQV659" s="205"/>
      <c r="RQW659" s="205"/>
      <c r="RQX659" s="205"/>
      <c r="RQY659" s="205"/>
      <c r="RQZ659" s="205"/>
      <c r="RRA659" s="205"/>
      <c r="RRB659" s="205"/>
      <c r="RRC659" s="205"/>
      <c r="RRD659" s="205"/>
      <c r="RRE659" s="205"/>
      <c r="RRF659" s="205"/>
      <c r="RRG659" s="205"/>
      <c r="RRH659" s="205"/>
      <c r="RRI659" s="205"/>
      <c r="RRJ659" s="205"/>
      <c r="RRK659" s="205"/>
      <c r="RRL659" s="205"/>
      <c r="RRM659" s="205"/>
      <c r="RRN659" s="205"/>
      <c r="RRO659" s="205"/>
      <c r="RRP659" s="205"/>
      <c r="RRQ659" s="205"/>
      <c r="RRR659" s="205"/>
      <c r="RRS659" s="205"/>
      <c r="RRT659" s="205"/>
      <c r="RRU659" s="205"/>
      <c r="RRV659" s="205"/>
      <c r="RRW659" s="205"/>
      <c r="RRX659" s="205"/>
      <c r="RRY659" s="205"/>
      <c r="RRZ659" s="205"/>
      <c r="RSA659" s="205"/>
      <c r="RSB659" s="205"/>
      <c r="RSC659" s="205"/>
      <c r="RSD659" s="205"/>
      <c r="RSE659" s="205"/>
      <c r="RSF659" s="205"/>
      <c r="RSG659" s="205"/>
      <c r="RSH659" s="205"/>
      <c r="RSI659" s="205"/>
      <c r="RSJ659" s="205"/>
      <c r="RSK659" s="205"/>
      <c r="RSL659" s="205"/>
      <c r="RSM659" s="205"/>
      <c r="RSN659" s="205"/>
      <c r="RSO659" s="205"/>
      <c r="RSP659" s="205"/>
      <c r="RSQ659" s="205"/>
      <c r="RSR659" s="205"/>
      <c r="RSS659" s="205"/>
      <c r="RST659" s="205"/>
      <c r="RSU659" s="205"/>
      <c r="RSV659" s="205"/>
      <c r="RSW659" s="205"/>
      <c r="RSX659" s="205"/>
      <c r="RSY659" s="205"/>
      <c r="RSZ659" s="205"/>
      <c r="RTA659" s="205"/>
      <c r="RTB659" s="205"/>
      <c r="RTC659" s="205"/>
      <c r="RTD659" s="205"/>
      <c r="RTE659" s="205"/>
      <c r="RTF659" s="205"/>
      <c r="RTG659" s="205"/>
      <c r="RTH659" s="205"/>
      <c r="RTI659" s="205"/>
      <c r="RTJ659" s="205"/>
      <c r="RTK659" s="205"/>
      <c r="RTL659" s="205"/>
      <c r="RTM659" s="205"/>
      <c r="RTN659" s="205"/>
      <c r="RTO659" s="205"/>
      <c r="RTP659" s="205"/>
      <c r="RTQ659" s="205"/>
      <c r="RTR659" s="205"/>
      <c r="RTS659" s="205"/>
      <c r="RTT659" s="205"/>
      <c r="RTU659" s="205"/>
      <c r="RTV659" s="205"/>
      <c r="RTW659" s="205"/>
      <c r="RTX659" s="205"/>
      <c r="RTY659" s="205"/>
      <c r="RTZ659" s="205"/>
      <c r="RUA659" s="205"/>
      <c r="RUB659" s="205"/>
      <c r="RUC659" s="205"/>
      <c r="RUD659" s="205"/>
      <c r="RUE659" s="205"/>
      <c r="RUF659" s="205"/>
      <c r="RUG659" s="205"/>
      <c r="RUH659" s="205"/>
      <c r="RUI659" s="205"/>
      <c r="RUJ659" s="205"/>
      <c r="RUK659" s="205"/>
      <c r="RUL659" s="205"/>
      <c r="RUM659" s="205"/>
      <c r="RUN659" s="205"/>
      <c r="RUO659" s="205"/>
      <c r="RUP659" s="205"/>
      <c r="RUQ659" s="205"/>
      <c r="RUR659" s="205"/>
      <c r="RUS659" s="205"/>
      <c r="RUT659" s="205"/>
      <c r="RUU659" s="205"/>
      <c r="RUV659" s="205"/>
      <c r="RUW659" s="205"/>
      <c r="RUX659" s="205"/>
      <c r="RUY659" s="205"/>
      <c r="RUZ659" s="205"/>
      <c r="RVA659" s="205"/>
      <c r="RVB659" s="205"/>
      <c r="RVC659" s="205"/>
      <c r="RVD659" s="205"/>
      <c r="RVE659" s="205"/>
      <c r="RVF659" s="205"/>
      <c r="RVG659" s="205"/>
      <c r="RVH659" s="205"/>
      <c r="RVI659" s="205"/>
      <c r="RVJ659" s="205"/>
      <c r="RVK659" s="205"/>
      <c r="RVL659" s="205"/>
      <c r="RVM659" s="205"/>
      <c r="RVN659" s="205"/>
      <c r="RVO659" s="205"/>
      <c r="RVP659" s="205"/>
      <c r="RVQ659" s="205"/>
      <c r="RVR659" s="205"/>
      <c r="RVS659" s="205"/>
      <c r="RVT659" s="205"/>
      <c r="RVU659" s="205"/>
      <c r="RVV659" s="205"/>
      <c r="RVW659" s="205"/>
      <c r="RVX659" s="205"/>
      <c r="RVY659" s="205"/>
      <c r="RVZ659" s="205"/>
      <c r="RWA659" s="205"/>
      <c r="RWB659" s="205"/>
      <c r="RWC659" s="205"/>
      <c r="RWD659" s="205"/>
      <c r="RWE659" s="205"/>
      <c r="RWF659" s="205"/>
      <c r="RWG659" s="205"/>
      <c r="RWH659" s="205"/>
      <c r="RWI659" s="205"/>
      <c r="RWJ659" s="205"/>
      <c r="RWK659" s="205"/>
      <c r="RWL659" s="205"/>
      <c r="RWM659" s="205"/>
      <c r="RWN659" s="205"/>
      <c r="RWO659" s="205"/>
      <c r="RWP659" s="205"/>
      <c r="RWQ659" s="205"/>
      <c r="RWR659" s="205"/>
      <c r="RWS659" s="205"/>
      <c r="RWT659" s="205"/>
      <c r="RWU659" s="205"/>
      <c r="RWV659" s="205"/>
      <c r="RWW659" s="205"/>
      <c r="RWX659" s="205"/>
      <c r="RWY659" s="205"/>
      <c r="RWZ659" s="205"/>
      <c r="RXA659" s="205"/>
      <c r="RXB659" s="205"/>
      <c r="RXC659" s="205"/>
      <c r="RXD659" s="205"/>
      <c r="RXE659" s="205"/>
      <c r="RXF659" s="205"/>
      <c r="RXG659" s="205"/>
      <c r="RXH659" s="205"/>
      <c r="RXI659" s="205"/>
      <c r="RXJ659" s="205"/>
      <c r="RXK659" s="205"/>
      <c r="RXL659" s="205"/>
      <c r="RXM659" s="205"/>
      <c r="RXN659" s="205"/>
      <c r="RXO659" s="205"/>
      <c r="RXP659" s="205"/>
      <c r="RXQ659" s="205"/>
      <c r="RXR659" s="205"/>
      <c r="RXS659" s="205"/>
      <c r="RXT659" s="205"/>
      <c r="RXU659" s="205"/>
      <c r="RXV659" s="205"/>
      <c r="RXW659" s="205"/>
      <c r="RXX659" s="205"/>
      <c r="RXY659" s="205"/>
      <c r="RXZ659" s="205"/>
      <c r="RYA659" s="205"/>
      <c r="RYB659" s="205"/>
      <c r="RYC659" s="205"/>
      <c r="RYD659" s="205"/>
      <c r="RYE659" s="205"/>
      <c r="RYF659" s="205"/>
      <c r="RYG659" s="205"/>
      <c r="RYH659" s="205"/>
      <c r="RYI659" s="205"/>
      <c r="RYJ659" s="205"/>
      <c r="RYK659" s="205"/>
      <c r="RYL659" s="205"/>
      <c r="RYM659" s="205"/>
      <c r="RYN659" s="205"/>
      <c r="RYO659" s="205"/>
      <c r="RYP659" s="205"/>
      <c r="RYQ659" s="205"/>
      <c r="RYR659" s="205"/>
      <c r="RYS659" s="205"/>
      <c r="RYT659" s="205"/>
      <c r="RYU659" s="205"/>
      <c r="RYV659" s="205"/>
      <c r="RYW659" s="205"/>
      <c r="RYX659" s="205"/>
      <c r="RYY659" s="205"/>
      <c r="RYZ659" s="205"/>
      <c r="RZA659" s="205"/>
      <c r="RZB659" s="205"/>
      <c r="RZC659" s="205"/>
      <c r="RZD659" s="205"/>
      <c r="RZE659" s="205"/>
      <c r="RZF659" s="205"/>
      <c r="RZG659" s="205"/>
      <c r="RZH659" s="205"/>
      <c r="RZI659" s="205"/>
      <c r="RZJ659" s="205"/>
      <c r="RZK659" s="205"/>
      <c r="RZL659" s="205"/>
      <c r="RZM659" s="205"/>
      <c r="RZN659" s="205"/>
      <c r="RZO659" s="205"/>
      <c r="RZP659" s="205"/>
      <c r="RZQ659" s="205"/>
      <c r="RZR659" s="205"/>
      <c r="RZS659" s="205"/>
      <c r="RZT659" s="205"/>
      <c r="RZU659" s="205"/>
      <c r="RZV659" s="205"/>
      <c r="RZW659" s="205"/>
      <c r="RZX659" s="205"/>
      <c r="RZY659" s="205"/>
      <c r="RZZ659" s="205"/>
      <c r="SAA659" s="205"/>
      <c r="SAB659" s="205"/>
      <c r="SAC659" s="205"/>
      <c r="SAD659" s="205"/>
      <c r="SAE659" s="205"/>
      <c r="SAF659" s="205"/>
      <c r="SAG659" s="205"/>
      <c r="SAH659" s="205"/>
      <c r="SAI659" s="205"/>
      <c r="SAJ659" s="205"/>
      <c r="SAK659" s="205"/>
      <c r="SAL659" s="205"/>
      <c r="SAM659" s="205"/>
      <c r="SAN659" s="205"/>
      <c r="SAO659" s="205"/>
      <c r="SAP659" s="205"/>
      <c r="SAQ659" s="205"/>
      <c r="SAR659" s="205"/>
      <c r="SAS659" s="205"/>
      <c r="SAT659" s="205"/>
      <c r="SAU659" s="205"/>
      <c r="SAV659" s="205"/>
      <c r="SAW659" s="205"/>
      <c r="SAX659" s="205"/>
      <c r="SAY659" s="205"/>
      <c r="SAZ659" s="205"/>
      <c r="SBA659" s="205"/>
      <c r="SBB659" s="205"/>
      <c r="SBC659" s="205"/>
      <c r="SBD659" s="205"/>
      <c r="SBE659" s="205"/>
      <c r="SBF659" s="205"/>
      <c r="SBG659" s="205"/>
      <c r="SBH659" s="205"/>
      <c r="SBI659" s="205"/>
      <c r="SBJ659" s="205"/>
      <c r="SBK659" s="205"/>
      <c r="SBL659" s="205"/>
      <c r="SBM659" s="205"/>
      <c r="SBN659" s="205"/>
      <c r="SBO659" s="205"/>
      <c r="SBP659" s="205"/>
      <c r="SBQ659" s="205"/>
      <c r="SBR659" s="205"/>
      <c r="SBS659" s="205"/>
      <c r="SBT659" s="205"/>
      <c r="SBU659" s="205"/>
      <c r="SBV659" s="205"/>
      <c r="SBW659" s="205"/>
      <c r="SBX659" s="205"/>
      <c r="SBY659" s="205"/>
      <c r="SBZ659" s="205"/>
      <c r="SCA659" s="205"/>
      <c r="SCB659" s="205"/>
      <c r="SCC659" s="205"/>
      <c r="SCD659" s="205"/>
      <c r="SCE659" s="205"/>
      <c r="SCF659" s="205"/>
      <c r="SCG659" s="205"/>
      <c r="SCH659" s="205"/>
      <c r="SCI659" s="205"/>
      <c r="SCJ659" s="205"/>
      <c r="SCK659" s="205"/>
      <c r="SCL659" s="205"/>
      <c r="SCM659" s="205"/>
      <c r="SCN659" s="205"/>
      <c r="SCO659" s="205"/>
      <c r="SCP659" s="205"/>
      <c r="SCQ659" s="205"/>
      <c r="SCR659" s="205"/>
      <c r="SCS659" s="205"/>
      <c r="SCT659" s="205"/>
      <c r="SCU659" s="205"/>
      <c r="SCV659" s="205"/>
      <c r="SCW659" s="205"/>
      <c r="SCX659" s="205"/>
      <c r="SCY659" s="205"/>
      <c r="SCZ659" s="205"/>
      <c r="SDA659" s="205"/>
      <c r="SDB659" s="205"/>
      <c r="SDC659" s="205"/>
      <c r="SDD659" s="205"/>
      <c r="SDE659" s="205"/>
      <c r="SDF659" s="205"/>
      <c r="SDG659" s="205"/>
      <c r="SDH659" s="205"/>
      <c r="SDI659" s="205"/>
      <c r="SDJ659" s="205"/>
      <c r="SDK659" s="205"/>
      <c r="SDL659" s="205"/>
      <c r="SDM659" s="205"/>
      <c r="SDN659" s="205"/>
      <c r="SDO659" s="205"/>
      <c r="SDP659" s="205"/>
      <c r="SDQ659" s="205"/>
      <c r="SDR659" s="205"/>
      <c r="SDS659" s="205"/>
      <c r="SDT659" s="205"/>
      <c r="SDU659" s="205"/>
      <c r="SDV659" s="205"/>
      <c r="SDW659" s="205"/>
      <c r="SDX659" s="205"/>
      <c r="SDY659" s="205"/>
      <c r="SDZ659" s="205"/>
      <c r="SEA659" s="205"/>
      <c r="SEB659" s="205"/>
      <c r="SEC659" s="205"/>
      <c r="SED659" s="205"/>
      <c r="SEE659" s="205"/>
      <c r="SEF659" s="205"/>
      <c r="SEG659" s="205"/>
      <c r="SEH659" s="205"/>
      <c r="SEI659" s="205"/>
      <c r="SEJ659" s="205"/>
      <c r="SEK659" s="205"/>
      <c r="SEL659" s="205"/>
      <c r="SEM659" s="205"/>
      <c r="SEN659" s="205"/>
      <c r="SEO659" s="205"/>
      <c r="SEP659" s="205"/>
      <c r="SEQ659" s="205"/>
      <c r="SER659" s="205"/>
      <c r="SES659" s="205"/>
      <c r="SET659" s="205"/>
      <c r="SEU659" s="205"/>
      <c r="SEV659" s="205"/>
      <c r="SEW659" s="205"/>
      <c r="SEX659" s="205"/>
      <c r="SEY659" s="205"/>
      <c r="SEZ659" s="205"/>
      <c r="SFA659" s="205"/>
      <c r="SFB659" s="205"/>
      <c r="SFC659" s="205"/>
      <c r="SFD659" s="205"/>
      <c r="SFE659" s="205"/>
      <c r="SFF659" s="205"/>
      <c r="SFG659" s="205"/>
      <c r="SFH659" s="205"/>
      <c r="SFI659" s="205"/>
      <c r="SFJ659" s="205"/>
      <c r="SFK659" s="205"/>
      <c r="SFL659" s="205"/>
      <c r="SFM659" s="205"/>
      <c r="SFN659" s="205"/>
      <c r="SFO659" s="205"/>
      <c r="SFP659" s="205"/>
      <c r="SFQ659" s="205"/>
      <c r="SFR659" s="205"/>
      <c r="SFS659" s="205"/>
      <c r="SFT659" s="205"/>
      <c r="SFU659" s="205"/>
      <c r="SFV659" s="205"/>
      <c r="SFW659" s="205"/>
      <c r="SFX659" s="205"/>
      <c r="SFY659" s="205"/>
      <c r="SFZ659" s="205"/>
      <c r="SGA659" s="205"/>
      <c r="SGB659" s="205"/>
      <c r="SGC659" s="205"/>
      <c r="SGD659" s="205"/>
      <c r="SGE659" s="205"/>
      <c r="SGF659" s="205"/>
      <c r="SGG659" s="205"/>
      <c r="SGH659" s="205"/>
      <c r="SGI659" s="205"/>
      <c r="SGJ659" s="205"/>
      <c r="SGK659" s="205"/>
      <c r="SGL659" s="205"/>
      <c r="SGM659" s="205"/>
      <c r="SGN659" s="205"/>
      <c r="SGO659" s="205"/>
      <c r="SGP659" s="205"/>
      <c r="SGQ659" s="205"/>
      <c r="SGR659" s="205"/>
      <c r="SGS659" s="205"/>
      <c r="SGT659" s="205"/>
      <c r="SGU659" s="205"/>
      <c r="SGV659" s="205"/>
      <c r="SGW659" s="205"/>
      <c r="SGX659" s="205"/>
      <c r="SGY659" s="205"/>
      <c r="SGZ659" s="205"/>
      <c r="SHA659" s="205"/>
      <c r="SHB659" s="205"/>
      <c r="SHC659" s="205"/>
      <c r="SHD659" s="205"/>
      <c r="SHE659" s="205"/>
      <c r="SHF659" s="205"/>
      <c r="SHG659" s="205"/>
      <c r="SHH659" s="205"/>
      <c r="SHI659" s="205"/>
      <c r="SHJ659" s="205"/>
      <c r="SHK659" s="205"/>
      <c r="SHL659" s="205"/>
      <c r="SHM659" s="205"/>
      <c r="SHN659" s="205"/>
      <c r="SHO659" s="205"/>
      <c r="SHP659" s="205"/>
      <c r="SHQ659" s="205"/>
      <c r="SHR659" s="205"/>
      <c r="SHS659" s="205"/>
      <c r="SHT659" s="205"/>
      <c r="SHU659" s="205"/>
      <c r="SHV659" s="205"/>
      <c r="SHW659" s="205"/>
      <c r="SHX659" s="205"/>
      <c r="SHY659" s="205"/>
      <c r="SHZ659" s="205"/>
      <c r="SIA659" s="205"/>
      <c r="SIB659" s="205"/>
      <c r="SIC659" s="205"/>
      <c r="SID659" s="205"/>
      <c r="SIE659" s="205"/>
      <c r="SIF659" s="205"/>
      <c r="SIG659" s="205"/>
      <c r="SIH659" s="205"/>
      <c r="SII659" s="205"/>
      <c r="SIJ659" s="205"/>
      <c r="SIK659" s="205"/>
      <c r="SIL659" s="205"/>
      <c r="SIM659" s="205"/>
      <c r="SIN659" s="205"/>
      <c r="SIO659" s="205"/>
      <c r="SIP659" s="205"/>
      <c r="SIQ659" s="205"/>
      <c r="SIR659" s="205"/>
      <c r="SIS659" s="205"/>
      <c r="SIT659" s="205"/>
      <c r="SIU659" s="205"/>
      <c r="SIV659" s="205"/>
      <c r="SIW659" s="205"/>
      <c r="SIX659" s="205"/>
      <c r="SIY659" s="205"/>
      <c r="SIZ659" s="205"/>
      <c r="SJA659" s="205"/>
      <c r="SJB659" s="205"/>
      <c r="SJC659" s="205"/>
      <c r="SJD659" s="205"/>
      <c r="SJE659" s="205"/>
      <c r="SJF659" s="205"/>
      <c r="SJG659" s="205"/>
      <c r="SJH659" s="205"/>
      <c r="SJI659" s="205"/>
      <c r="SJJ659" s="205"/>
      <c r="SJK659" s="205"/>
      <c r="SJL659" s="205"/>
      <c r="SJM659" s="205"/>
      <c r="SJN659" s="205"/>
      <c r="SJO659" s="205"/>
      <c r="SJP659" s="205"/>
      <c r="SJQ659" s="205"/>
      <c r="SJR659" s="205"/>
      <c r="SJS659" s="205"/>
      <c r="SJT659" s="205"/>
      <c r="SJU659" s="205"/>
      <c r="SJV659" s="205"/>
      <c r="SJW659" s="205"/>
      <c r="SJX659" s="205"/>
      <c r="SJY659" s="205"/>
      <c r="SJZ659" s="205"/>
      <c r="SKA659" s="205"/>
      <c r="SKB659" s="205"/>
      <c r="SKC659" s="205"/>
      <c r="SKD659" s="205"/>
      <c r="SKE659" s="205"/>
      <c r="SKF659" s="205"/>
      <c r="SKG659" s="205"/>
      <c r="SKH659" s="205"/>
      <c r="SKI659" s="205"/>
      <c r="SKJ659" s="205"/>
      <c r="SKK659" s="205"/>
      <c r="SKL659" s="205"/>
      <c r="SKM659" s="205"/>
      <c r="SKN659" s="205"/>
      <c r="SKO659" s="205"/>
      <c r="SKP659" s="205"/>
      <c r="SKQ659" s="205"/>
      <c r="SKR659" s="205"/>
      <c r="SKS659" s="205"/>
      <c r="SKT659" s="205"/>
      <c r="SKU659" s="205"/>
      <c r="SKV659" s="205"/>
      <c r="SKW659" s="205"/>
      <c r="SKX659" s="205"/>
      <c r="SKY659" s="205"/>
      <c r="SKZ659" s="205"/>
      <c r="SLA659" s="205"/>
      <c r="SLB659" s="205"/>
      <c r="SLC659" s="205"/>
      <c r="SLD659" s="205"/>
      <c r="SLE659" s="205"/>
      <c r="SLF659" s="205"/>
      <c r="SLG659" s="205"/>
      <c r="SLH659" s="205"/>
      <c r="SLI659" s="205"/>
      <c r="SLJ659" s="205"/>
      <c r="SLK659" s="205"/>
      <c r="SLL659" s="205"/>
      <c r="SLM659" s="205"/>
      <c r="SLN659" s="205"/>
      <c r="SLO659" s="205"/>
      <c r="SLP659" s="205"/>
      <c r="SLQ659" s="205"/>
      <c r="SLR659" s="205"/>
      <c r="SLS659" s="205"/>
      <c r="SLT659" s="205"/>
      <c r="SLU659" s="205"/>
      <c r="SLV659" s="205"/>
      <c r="SLW659" s="205"/>
      <c r="SLX659" s="205"/>
      <c r="SLY659" s="205"/>
      <c r="SLZ659" s="205"/>
      <c r="SMA659" s="205"/>
      <c r="SMB659" s="205"/>
      <c r="SMC659" s="205"/>
      <c r="SMD659" s="205"/>
      <c r="SME659" s="205"/>
      <c r="SMF659" s="205"/>
      <c r="SMG659" s="205"/>
      <c r="SMH659" s="205"/>
      <c r="SMI659" s="205"/>
      <c r="SMJ659" s="205"/>
      <c r="SMK659" s="205"/>
      <c r="SML659" s="205"/>
      <c r="SMM659" s="205"/>
      <c r="SMN659" s="205"/>
      <c r="SMO659" s="205"/>
      <c r="SMP659" s="205"/>
      <c r="SMQ659" s="205"/>
      <c r="SMR659" s="205"/>
      <c r="SMS659" s="205"/>
      <c r="SMT659" s="205"/>
      <c r="SMU659" s="205"/>
      <c r="SMV659" s="205"/>
      <c r="SMW659" s="205"/>
      <c r="SMX659" s="205"/>
      <c r="SMY659" s="205"/>
      <c r="SMZ659" s="205"/>
      <c r="SNA659" s="205"/>
      <c r="SNB659" s="205"/>
      <c r="SNC659" s="205"/>
      <c r="SND659" s="205"/>
      <c r="SNE659" s="205"/>
      <c r="SNF659" s="205"/>
      <c r="SNG659" s="205"/>
      <c r="SNH659" s="205"/>
      <c r="SNI659" s="205"/>
      <c r="SNJ659" s="205"/>
      <c r="SNK659" s="205"/>
      <c r="SNL659" s="205"/>
      <c r="SNM659" s="205"/>
      <c r="SNN659" s="205"/>
      <c r="SNO659" s="205"/>
      <c r="SNP659" s="205"/>
      <c r="SNQ659" s="205"/>
      <c r="SNR659" s="205"/>
      <c r="SNS659" s="205"/>
      <c r="SNT659" s="205"/>
      <c r="SNU659" s="205"/>
      <c r="SNV659" s="205"/>
      <c r="SNW659" s="205"/>
      <c r="SNX659" s="205"/>
      <c r="SNY659" s="205"/>
      <c r="SNZ659" s="205"/>
      <c r="SOA659" s="205"/>
      <c r="SOB659" s="205"/>
      <c r="SOC659" s="205"/>
      <c r="SOD659" s="205"/>
      <c r="SOE659" s="205"/>
      <c r="SOF659" s="205"/>
      <c r="SOG659" s="205"/>
      <c r="SOH659" s="205"/>
      <c r="SOI659" s="205"/>
      <c r="SOJ659" s="205"/>
      <c r="SOK659" s="205"/>
      <c r="SOL659" s="205"/>
      <c r="SOM659" s="205"/>
      <c r="SON659" s="205"/>
      <c r="SOO659" s="205"/>
      <c r="SOP659" s="205"/>
      <c r="SOQ659" s="205"/>
      <c r="SOR659" s="205"/>
      <c r="SOS659" s="205"/>
      <c r="SOT659" s="205"/>
      <c r="SOU659" s="205"/>
      <c r="SOV659" s="205"/>
      <c r="SOW659" s="205"/>
      <c r="SOX659" s="205"/>
      <c r="SOY659" s="205"/>
      <c r="SOZ659" s="205"/>
      <c r="SPA659" s="205"/>
      <c r="SPB659" s="205"/>
      <c r="SPC659" s="205"/>
      <c r="SPD659" s="205"/>
      <c r="SPE659" s="205"/>
      <c r="SPF659" s="205"/>
      <c r="SPG659" s="205"/>
      <c r="SPH659" s="205"/>
      <c r="SPI659" s="205"/>
      <c r="SPJ659" s="205"/>
      <c r="SPK659" s="205"/>
      <c r="SPL659" s="205"/>
      <c r="SPM659" s="205"/>
      <c r="SPN659" s="205"/>
      <c r="SPO659" s="205"/>
      <c r="SPP659" s="205"/>
      <c r="SPQ659" s="205"/>
      <c r="SPR659" s="205"/>
      <c r="SPS659" s="205"/>
      <c r="SPT659" s="205"/>
      <c r="SPU659" s="205"/>
      <c r="SPV659" s="205"/>
      <c r="SPW659" s="205"/>
      <c r="SPX659" s="205"/>
      <c r="SPY659" s="205"/>
      <c r="SPZ659" s="205"/>
      <c r="SQA659" s="205"/>
      <c r="SQB659" s="205"/>
      <c r="SQC659" s="205"/>
      <c r="SQD659" s="205"/>
      <c r="SQE659" s="205"/>
      <c r="SQF659" s="205"/>
      <c r="SQG659" s="205"/>
      <c r="SQH659" s="205"/>
      <c r="SQI659" s="205"/>
      <c r="SQJ659" s="205"/>
      <c r="SQK659" s="205"/>
      <c r="SQL659" s="205"/>
      <c r="SQM659" s="205"/>
      <c r="SQN659" s="205"/>
      <c r="SQO659" s="205"/>
      <c r="SQP659" s="205"/>
      <c r="SQQ659" s="205"/>
      <c r="SQR659" s="205"/>
      <c r="SQS659" s="205"/>
      <c r="SQT659" s="205"/>
      <c r="SQU659" s="205"/>
      <c r="SQV659" s="205"/>
      <c r="SQW659" s="205"/>
      <c r="SQX659" s="205"/>
      <c r="SQY659" s="205"/>
      <c r="SQZ659" s="205"/>
      <c r="SRA659" s="205"/>
      <c r="SRB659" s="205"/>
      <c r="SRC659" s="205"/>
      <c r="SRD659" s="205"/>
      <c r="SRE659" s="205"/>
      <c r="SRF659" s="205"/>
      <c r="SRG659" s="205"/>
      <c r="SRH659" s="205"/>
      <c r="SRI659" s="205"/>
      <c r="SRJ659" s="205"/>
      <c r="SRK659" s="205"/>
      <c r="SRL659" s="205"/>
      <c r="SRM659" s="205"/>
      <c r="SRN659" s="205"/>
      <c r="SRO659" s="205"/>
      <c r="SRP659" s="205"/>
      <c r="SRQ659" s="205"/>
      <c r="SRR659" s="205"/>
      <c r="SRS659" s="205"/>
      <c r="SRT659" s="205"/>
      <c r="SRU659" s="205"/>
      <c r="SRV659" s="205"/>
      <c r="SRW659" s="205"/>
      <c r="SRX659" s="205"/>
      <c r="SRY659" s="205"/>
      <c r="SRZ659" s="205"/>
      <c r="SSA659" s="205"/>
      <c r="SSB659" s="205"/>
      <c r="SSC659" s="205"/>
      <c r="SSD659" s="205"/>
      <c r="SSE659" s="205"/>
      <c r="SSF659" s="205"/>
      <c r="SSG659" s="205"/>
      <c r="SSH659" s="205"/>
      <c r="SSI659" s="205"/>
      <c r="SSJ659" s="205"/>
      <c r="SSK659" s="205"/>
      <c r="SSL659" s="205"/>
      <c r="SSM659" s="205"/>
      <c r="SSN659" s="205"/>
      <c r="SSO659" s="205"/>
      <c r="SSP659" s="205"/>
      <c r="SSQ659" s="205"/>
      <c r="SSR659" s="205"/>
      <c r="SSS659" s="205"/>
      <c r="SST659" s="205"/>
      <c r="SSU659" s="205"/>
      <c r="SSV659" s="205"/>
      <c r="SSW659" s="205"/>
      <c r="SSX659" s="205"/>
      <c r="SSY659" s="205"/>
      <c r="SSZ659" s="205"/>
      <c r="STA659" s="205"/>
      <c r="STB659" s="205"/>
      <c r="STC659" s="205"/>
      <c r="STD659" s="205"/>
      <c r="STE659" s="205"/>
      <c r="STF659" s="205"/>
      <c r="STG659" s="205"/>
      <c r="STH659" s="205"/>
      <c r="STI659" s="205"/>
      <c r="STJ659" s="205"/>
      <c r="STK659" s="205"/>
      <c r="STL659" s="205"/>
      <c r="STM659" s="205"/>
      <c r="STN659" s="205"/>
      <c r="STO659" s="205"/>
      <c r="STP659" s="205"/>
      <c r="STQ659" s="205"/>
      <c r="STR659" s="205"/>
      <c r="STS659" s="205"/>
      <c r="STT659" s="205"/>
      <c r="STU659" s="205"/>
      <c r="STV659" s="205"/>
      <c r="STW659" s="205"/>
      <c r="STX659" s="205"/>
      <c r="STY659" s="205"/>
      <c r="STZ659" s="205"/>
      <c r="SUA659" s="205"/>
      <c r="SUB659" s="205"/>
      <c r="SUC659" s="205"/>
      <c r="SUD659" s="205"/>
      <c r="SUE659" s="205"/>
      <c r="SUF659" s="205"/>
      <c r="SUG659" s="205"/>
      <c r="SUH659" s="205"/>
      <c r="SUI659" s="205"/>
      <c r="SUJ659" s="205"/>
      <c r="SUK659" s="205"/>
      <c r="SUL659" s="205"/>
      <c r="SUM659" s="205"/>
      <c r="SUN659" s="205"/>
      <c r="SUO659" s="205"/>
      <c r="SUP659" s="205"/>
      <c r="SUQ659" s="205"/>
      <c r="SUR659" s="205"/>
      <c r="SUS659" s="205"/>
      <c r="SUT659" s="205"/>
      <c r="SUU659" s="205"/>
      <c r="SUV659" s="205"/>
      <c r="SUW659" s="205"/>
      <c r="SUX659" s="205"/>
      <c r="SUY659" s="205"/>
      <c r="SUZ659" s="205"/>
      <c r="SVA659" s="205"/>
      <c r="SVB659" s="205"/>
      <c r="SVC659" s="205"/>
      <c r="SVD659" s="205"/>
      <c r="SVE659" s="205"/>
      <c r="SVF659" s="205"/>
      <c r="SVG659" s="205"/>
      <c r="SVH659" s="205"/>
      <c r="SVI659" s="205"/>
      <c r="SVJ659" s="205"/>
      <c r="SVK659" s="205"/>
      <c r="SVL659" s="205"/>
      <c r="SVM659" s="205"/>
      <c r="SVN659" s="205"/>
      <c r="SVO659" s="205"/>
      <c r="SVP659" s="205"/>
      <c r="SVQ659" s="205"/>
      <c r="SVR659" s="205"/>
      <c r="SVS659" s="205"/>
      <c r="SVT659" s="205"/>
      <c r="SVU659" s="205"/>
      <c r="SVV659" s="205"/>
      <c r="SVW659" s="205"/>
      <c r="SVX659" s="205"/>
      <c r="SVY659" s="205"/>
      <c r="SVZ659" s="205"/>
      <c r="SWA659" s="205"/>
      <c r="SWB659" s="205"/>
      <c r="SWC659" s="205"/>
      <c r="SWD659" s="205"/>
      <c r="SWE659" s="205"/>
      <c r="SWF659" s="205"/>
      <c r="SWG659" s="205"/>
      <c r="SWH659" s="205"/>
      <c r="SWI659" s="205"/>
      <c r="SWJ659" s="205"/>
      <c r="SWK659" s="205"/>
      <c r="SWL659" s="205"/>
      <c r="SWM659" s="205"/>
      <c r="SWN659" s="205"/>
      <c r="SWO659" s="205"/>
      <c r="SWP659" s="205"/>
      <c r="SWQ659" s="205"/>
      <c r="SWR659" s="205"/>
      <c r="SWS659" s="205"/>
      <c r="SWT659" s="205"/>
      <c r="SWU659" s="205"/>
      <c r="SWV659" s="205"/>
      <c r="SWW659" s="205"/>
      <c r="SWX659" s="205"/>
      <c r="SWY659" s="205"/>
      <c r="SWZ659" s="205"/>
      <c r="SXA659" s="205"/>
      <c r="SXB659" s="205"/>
      <c r="SXC659" s="205"/>
      <c r="SXD659" s="205"/>
      <c r="SXE659" s="205"/>
      <c r="SXF659" s="205"/>
      <c r="SXG659" s="205"/>
      <c r="SXH659" s="205"/>
      <c r="SXI659" s="205"/>
      <c r="SXJ659" s="205"/>
      <c r="SXK659" s="205"/>
      <c r="SXL659" s="205"/>
      <c r="SXM659" s="205"/>
      <c r="SXN659" s="205"/>
      <c r="SXO659" s="205"/>
      <c r="SXP659" s="205"/>
      <c r="SXQ659" s="205"/>
      <c r="SXR659" s="205"/>
      <c r="SXS659" s="205"/>
      <c r="SXT659" s="205"/>
      <c r="SXU659" s="205"/>
      <c r="SXV659" s="205"/>
      <c r="SXW659" s="205"/>
      <c r="SXX659" s="205"/>
      <c r="SXY659" s="205"/>
      <c r="SXZ659" s="205"/>
      <c r="SYA659" s="205"/>
      <c r="SYB659" s="205"/>
      <c r="SYC659" s="205"/>
      <c r="SYD659" s="205"/>
      <c r="SYE659" s="205"/>
      <c r="SYF659" s="205"/>
      <c r="SYG659" s="205"/>
      <c r="SYH659" s="205"/>
      <c r="SYI659" s="205"/>
      <c r="SYJ659" s="205"/>
      <c r="SYK659" s="205"/>
      <c r="SYL659" s="205"/>
      <c r="SYM659" s="205"/>
      <c r="SYN659" s="205"/>
      <c r="SYO659" s="205"/>
      <c r="SYP659" s="205"/>
      <c r="SYQ659" s="205"/>
      <c r="SYR659" s="205"/>
      <c r="SYS659" s="205"/>
      <c r="SYT659" s="205"/>
      <c r="SYU659" s="205"/>
      <c r="SYV659" s="205"/>
      <c r="SYW659" s="205"/>
      <c r="SYX659" s="205"/>
      <c r="SYY659" s="205"/>
      <c r="SYZ659" s="205"/>
      <c r="SZA659" s="205"/>
      <c r="SZB659" s="205"/>
      <c r="SZC659" s="205"/>
      <c r="SZD659" s="205"/>
      <c r="SZE659" s="205"/>
      <c r="SZF659" s="205"/>
      <c r="SZG659" s="205"/>
      <c r="SZH659" s="205"/>
      <c r="SZI659" s="205"/>
      <c r="SZJ659" s="205"/>
      <c r="SZK659" s="205"/>
      <c r="SZL659" s="205"/>
      <c r="SZM659" s="205"/>
      <c r="SZN659" s="205"/>
      <c r="SZO659" s="205"/>
      <c r="SZP659" s="205"/>
      <c r="SZQ659" s="205"/>
      <c r="SZR659" s="205"/>
      <c r="SZS659" s="205"/>
      <c r="SZT659" s="205"/>
      <c r="SZU659" s="205"/>
      <c r="SZV659" s="205"/>
      <c r="SZW659" s="205"/>
      <c r="SZX659" s="205"/>
      <c r="SZY659" s="205"/>
      <c r="SZZ659" s="205"/>
      <c r="TAA659" s="205"/>
      <c r="TAB659" s="205"/>
      <c r="TAC659" s="205"/>
      <c r="TAD659" s="205"/>
      <c r="TAE659" s="205"/>
      <c r="TAF659" s="205"/>
      <c r="TAG659" s="205"/>
      <c r="TAH659" s="205"/>
      <c r="TAI659" s="205"/>
      <c r="TAJ659" s="205"/>
      <c r="TAK659" s="205"/>
      <c r="TAL659" s="205"/>
      <c r="TAM659" s="205"/>
      <c r="TAN659" s="205"/>
      <c r="TAO659" s="205"/>
      <c r="TAP659" s="205"/>
      <c r="TAQ659" s="205"/>
      <c r="TAR659" s="205"/>
      <c r="TAS659" s="205"/>
      <c r="TAT659" s="205"/>
      <c r="TAU659" s="205"/>
      <c r="TAV659" s="205"/>
      <c r="TAW659" s="205"/>
      <c r="TAX659" s="205"/>
      <c r="TAY659" s="205"/>
      <c r="TAZ659" s="205"/>
      <c r="TBA659" s="205"/>
      <c r="TBB659" s="205"/>
      <c r="TBC659" s="205"/>
      <c r="TBD659" s="205"/>
      <c r="TBE659" s="205"/>
      <c r="TBF659" s="205"/>
      <c r="TBG659" s="205"/>
      <c r="TBH659" s="205"/>
      <c r="TBI659" s="205"/>
      <c r="TBJ659" s="205"/>
      <c r="TBK659" s="205"/>
      <c r="TBL659" s="205"/>
      <c r="TBM659" s="205"/>
      <c r="TBN659" s="205"/>
      <c r="TBO659" s="205"/>
      <c r="TBP659" s="205"/>
      <c r="TBQ659" s="205"/>
      <c r="TBR659" s="205"/>
      <c r="TBS659" s="205"/>
      <c r="TBT659" s="205"/>
      <c r="TBU659" s="205"/>
      <c r="TBV659" s="205"/>
      <c r="TBW659" s="205"/>
      <c r="TBX659" s="205"/>
      <c r="TBY659" s="205"/>
      <c r="TBZ659" s="205"/>
      <c r="TCA659" s="205"/>
      <c r="TCB659" s="205"/>
      <c r="TCC659" s="205"/>
      <c r="TCD659" s="205"/>
      <c r="TCE659" s="205"/>
      <c r="TCF659" s="205"/>
      <c r="TCG659" s="205"/>
      <c r="TCH659" s="205"/>
      <c r="TCI659" s="205"/>
      <c r="TCJ659" s="205"/>
      <c r="TCK659" s="205"/>
      <c r="TCL659" s="205"/>
      <c r="TCM659" s="205"/>
      <c r="TCN659" s="205"/>
      <c r="TCO659" s="205"/>
      <c r="TCP659" s="205"/>
      <c r="TCQ659" s="205"/>
      <c r="TCR659" s="205"/>
      <c r="TCS659" s="205"/>
      <c r="TCT659" s="205"/>
      <c r="TCU659" s="205"/>
      <c r="TCV659" s="205"/>
      <c r="TCW659" s="205"/>
      <c r="TCX659" s="205"/>
      <c r="TCY659" s="205"/>
      <c r="TCZ659" s="205"/>
      <c r="TDA659" s="205"/>
      <c r="TDB659" s="205"/>
      <c r="TDC659" s="205"/>
      <c r="TDD659" s="205"/>
      <c r="TDE659" s="205"/>
      <c r="TDF659" s="205"/>
      <c r="TDG659" s="205"/>
      <c r="TDH659" s="205"/>
      <c r="TDI659" s="205"/>
      <c r="TDJ659" s="205"/>
      <c r="TDK659" s="205"/>
      <c r="TDL659" s="205"/>
      <c r="TDM659" s="205"/>
      <c r="TDN659" s="205"/>
      <c r="TDO659" s="205"/>
      <c r="TDP659" s="205"/>
      <c r="TDQ659" s="205"/>
      <c r="TDR659" s="205"/>
      <c r="TDS659" s="205"/>
      <c r="TDT659" s="205"/>
      <c r="TDU659" s="205"/>
      <c r="TDV659" s="205"/>
      <c r="TDW659" s="205"/>
      <c r="TDX659" s="205"/>
      <c r="TDY659" s="205"/>
      <c r="TDZ659" s="205"/>
      <c r="TEA659" s="205"/>
      <c r="TEB659" s="205"/>
      <c r="TEC659" s="205"/>
      <c r="TED659" s="205"/>
      <c r="TEE659" s="205"/>
      <c r="TEF659" s="205"/>
      <c r="TEG659" s="205"/>
      <c r="TEH659" s="205"/>
      <c r="TEI659" s="205"/>
      <c r="TEJ659" s="205"/>
      <c r="TEK659" s="205"/>
      <c r="TEL659" s="205"/>
      <c r="TEM659" s="205"/>
      <c r="TEN659" s="205"/>
      <c r="TEO659" s="205"/>
      <c r="TEP659" s="205"/>
      <c r="TEQ659" s="205"/>
      <c r="TER659" s="205"/>
      <c r="TES659" s="205"/>
      <c r="TET659" s="205"/>
      <c r="TEU659" s="205"/>
      <c r="TEV659" s="205"/>
      <c r="TEW659" s="205"/>
      <c r="TEX659" s="205"/>
      <c r="TEY659" s="205"/>
      <c r="TEZ659" s="205"/>
      <c r="TFA659" s="205"/>
      <c r="TFB659" s="205"/>
      <c r="TFC659" s="205"/>
      <c r="TFD659" s="205"/>
      <c r="TFE659" s="205"/>
      <c r="TFF659" s="205"/>
      <c r="TFG659" s="205"/>
      <c r="TFH659" s="205"/>
      <c r="TFI659" s="205"/>
      <c r="TFJ659" s="205"/>
      <c r="TFK659" s="205"/>
      <c r="TFL659" s="205"/>
      <c r="TFM659" s="205"/>
      <c r="TFN659" s="205"/>
      <c r="TFO659" s="205"/>
      <c r="TFP659" s="205"/>
      <c r="TFQ659" s="205"/>
      <c r="TFR659" s="205"/>
      <c r="TFS659" s="205"/>
      <c r="TFT659" s="205"/>
      <c r="TFU659" s="205"/>
      <c r="TFV659" s="205"/>
      <c r="TFW659" s="205"/>
      <c r="TFX659" s="205"/>
      <c r="TFY659" s="205"/>
      <c r="TFZ659" s="205"/>
      <c r="TGA659" s="205"/>
      <c r="TGB659" s="205"/>
      <c r="TGC659" s="205"/>
      <c r="TGD659" s="205"/>
      <c r="TGE659" s="205"/>
      <c r="TGF659" s="205"/>
      <c r="TGG659" s="205"/>
      <c r="TGH659" s="205"/>
      <c r="TGI659" s="205"/>
      <c r="TGJ659" s="205"/>
      <c r="TGK659" s="205"/>
      <c r="TGL659" s="205"/>
      <c r="TGM659" s="205"/>
      <c r="TGN659" s="205"/>
      <c r="TGO659" s="205"/>
      <c r="TGP659" s="205"/>
      <c r="TGQ659" s="205"/>
      <c r="TGR659" s="205"/>
      <c r="TGS659" s="205"/>
      <c r="TGT659" s="205"/>
      <c r="TGU659" s="205"/>
      <c r="TGV659" s="205"/>
      <c r="TGW659" s="205"/>
      <c r="TGX659" s="205"/>
      <c r="TGY659" s="205"/>
      <c r="TGZ659" s="205"/>
      <c r="THA659" s="205"/>
      <c r="THB659" s="205"/>
      <c r="THC659" s="205"/>
      <c r="THD659" s="205"/>
      <c r="THE659" s="205"/>
      <c r="THF659" s="205"/>
      <c r="THG659" s="205"/>
      <c r="THH659" s="205"/>
      <c r="THI659" s="205"/>
      <c r="THJ659" s="205"/>
      <c r="THK659" s="205"/>
      <c r="THL659" s="205"/>
      <c r="THM659" s="205"/>
      <c r="THN659" s="205"/>
      <c r="THO659" s="205"/>
      <c r="THP659" s="205"/>
      <c r="THQ659" s="205"/>
      <c r="THR659" s="205"/>
      <c r="THS659" s="205"/>
      <c r="THT659" s="205"/>
      <c r="THU659" s="205"/>
      <c r="THV659" s="205"/>
      <c r="THW659" s="205"/>
      <c r="THX659" s="205"/>
      <c r="THY659" s="205"/>
      <c r="THZ659" s="205"/>
      <c r="TIA659" s="205"/>
      <c r="TIB659" s="205"/>
      <c r="TIC659" s="205"/>
      <c r="TID659" s="205"/>
      <c r="TIE659" s="205"/>
      <c r="TIF659" s="205"/>
      <c r="TIG659" s="205"/>
      <c r="TIH659" s="205"/>
      <c r="TII659" s="205"/>
      <c r="TIJ659" s="205"/>
      <c r="TIK659" s="205"/>
      <c r="TIL659" s="205"/>
      <c r="TIM659" s="205"/>
      <c r="TIN659" s="205"/>
      <c r="TIO659" s="205"/>
      <c r="TIP659" s="205"/>
      <c r="TIQ659" s="205"/>
      <c r="TIR659" s="205"/>
      <c r="TIS659" s="205"/>
      <c r="TIT659" s="205"/>
      <c r="TIU659" s="205"/>
      <c r="TIV659" s="205"/>
      <c r="TIW659" s="205"/>
      <c r="TIX659" s="205"/>
      <c r="TIY659" s="205"/>
      <c r="TIZ659" s="205"/>
      <c r="TJA659" s="205"/>
      <c r="TJB659" s="205"/>
      <c r="TJC659" s="205"/>
      <c r="TJD659" s="205"/>
      <c r="TJE659" s="205"/>
      <c r="TJF659" s="205"/>
      <c r="TJG659" s="205"/>
      <c r="TJH659" s="205"/>
      <c r="TJI659" s="205"/>
      <c r="TJJ659" s="205"/>
      <c r="TJK659" s="205"/>
      <c r="TJL659" s="205"/>
      <c r="TJM659" s="205"/>
      <c r="TJN659" s="205"/>
      <c r="TJO659" s="205"/>
      <c r="TJP659" s="205"/>
      <c r="TJQ659" s="205"/>
      <c r="TJR659" s="205"/>
      <c r="TJS659" s="205"/>
      <c r="TJT659" s="205"/>
      <c r="TJU659" s="205"/>
      <c r="TJV659" s="205"/>
      <c r="TJW659" s="205"/>
      <c r="TJX659" s="205"/>
      <c r="TJY659" s="205"/>
      <c r="TJZ659" s="205"/>
      <c r="TKA659" s="205"/>
      <c r="TKB659" s="205"/>
      <c r="TKC659" s="205"/>
      <c r="TKD659" s="205"/>
      <c r="TKE659" s="205"/>
      <c r="TKF659" s="205"/>
      <c r="TKG659" s="205"/>
      <c r="TKH659" s="205"/>
      <c r="TKI659" s="205"/>
      <c r="TKJ659" s="205"/>
      <c r="TKK659" s="205"/>
      <c r="TKL659" s="205"/>
      <c r="TKM659" s="205"/>
      <c r="TKN659" s="205"/>
      <c r="TKO659" s="205"/>
      <c r="TKP659" s="205"/>
      <c r="TKQ659" s="205"/>
      <c r="TKR659" s="205"/>
      <c r="TKS659" s="205"/>
      <c r="TKT659" s="205"/>
      <c r="TKU659" s="205"/>
      <c r="TKV659" s="205"/>
      <c r="TKW659" s="205"/>
      <c r="TKX659" s="205"/>
      <c r="TKY659" s="205"/>
      <c r="TKZ659" s="205"/>
      <c r="TLA659" s="205"/>
      <c r="TLB659" s="205"/>
      <c r="TLC659" s="205"/>
      <c r="TLD659" s="205"/>
      <c r="TLE659" s="205"/>
      <c r="TLF659" s="205"/>
      <c r="TLG659" s="205"/>
      <c r="TLH659" s="205"/>
      <c r="TLI659" s="205"/>
      <c r="TLJ659" s="205"/>
      <c r="TLK659" s="205"/>
      <c r="TLL659" s="205"/>
      <c r="TLM659" s="205"/>
      <c r="TLN659" s="205"/>
      <c r="TLO659" s="205"/>
      <c r="TLP659" s="205"/>
      <c r="TLQ659" s="205"/>
      <c r="TLR659" s="205"/>
      <c r="TLS659" s="205"/>
      <c r="TLT659" s="205"/>
      <c r="TLU659" s="205"/>
      <c r="TLV659" s="205"/>
      <c r="TLW659" s="205"/>
      <c r="TLX659" s="205"/>
      <c r="TLY659" s="205"/>
      <c r="TLZ659" s="205"/>
      <c r="TMA659" s="205"/>
      <c r="TMB659" s="205"/>
      <c r="TMC659" s="205"/>
      <c r="TMD659" s="205"/>
      <c r="TME659" s="205"/>
      <c r="TMF659" s="205"/>
      <c r="TMG659" s="205"/>
      <c r="TMH659" s="205"/>
      <c r="TMI659" s="205"/>
      <c r="TMJ659" s="205"/>
      <c r="TMK659" s="205"/>
      <c r="TML659" s="205"/>
      <c r="TMM659" s="205"/>
      <c r="TMN659" s="205"/>
      <c r="TMO659" s="205"/>
      <c r="TMP659" s="205"/>
      <c r="TMQ659" s="205"/>
      <c r="TMR659" s="205"/>
      <c r="TMS659" s="205"/>
      <c r="TMT659" s="205"/>
      <c r="TMU659" s="205"/>
      <c r="TMV659" s="205"/>
      <c r="TMW659" s="205"/>
      <c r="TMX659" s="205"/>
      <c r="TMY659" s="205"/>
      <c r="TMZ659" s="205"/>
      <c r="TNA659" s="205"/>
      <c r="TNB659" s="205"/>
      <c r="TNC659" s="205"/>
      <c r="TND659" s="205"/>
      <c r="TNE659" s="205"/>
      <c r="TNF659" s="205"/>
      <c r="TNG659" s="205"/>
      <c r="TNH659" s="205"/>
      <c r="TNI659" s="205"/>
      <c r="TNJ659" s="205"/>
      <c r="TNK659" s="205"/>
      <c r="TNL659" s="205"/>
      <c r="TNM659" s="205"/>
      <c r="TNN659" s="205"/>
      <c r="TNO659" s="205"/>
      <c r="TNP659" s="205"/>
      <c r="TNQ659" s="205"/>
      <c r="TNR659" s="205"/>
      <c r="TNS659" s="205"/>
      <c r="TNT659" s="205"/>
      <c r="TNU659" s="205"/>
      <c r="TNV659" s="205"/>
      <c r="TNW659" s="205"/>
      <c r="TNX659" s="205"/>
      <c r="TNY659" s="205"/>
      <c r="TNZ659" s="205"/>
      <c r="TOA659" s="205"/>
      <c r="TOB659" s="205"/>
      <c r="TOC659" s="205"/>
      <c r="TOD659" s="205"/>
      <c r="TOE659" s="205"/>
      <c r="TOF659" s="205"/>
      <c r="TOG659" s="205"/>
      <c r="TOH659" s="205"/>
      <c r="TOI659" s="205"/>
      <c r="TOJ659" s="205"/>
      <c r="TOK659" s="205"/>
      <c r="TOL659" s="205"/>
      <c r="TOM659" s="205"/>
      <c r="TON659" s="205"/>
      <c r="TOO659" s="205"/>
      <c r="TOP659" s="205"/>
      <c r="TOQ659" s="205"/>
      <c r="TOR659" s="205"/>
      <c r="TOS659" s="205"/>
      <c r="TOT659" s="205"/>
      <c r="TOU659" s="205"/>
      <c r="TOV659" s="205"/>
      <c r="TOW659" s="205"/>
      <c r="TOX659" s="205"/>
      <c r="TOY659" s="205"/>
      <c r="TOZ659" s="205"/>
      <c r="TPA659" s="205"/>
      <c r="TPB659" s="205"/>
      <c r="TPC659" s="205"/>
      <c r="TPD659" s="205"/>
      <c r="TPE659" s="205"/>
      <c r="TPF659" s="205"/>
      <c r="TPG659" s="205"/>
      <c r="TPH659" s="205"/>
      <c r="TPI659" s="205"/>
      <c r="TPJ659" s="205"/>
      <c r="TPK659" s="205"/>
      <c r="TPL659" s="205"/>
      <c r="TPM659" s="205"/>
      <c r="TPN659" s="205"/>
      <c r="TPO659" s="205"/>
      <c r="TPP659" s="205"/>
      <c r="TPQ659" s="205"/>
      <c r="TPR659" s="205"/>
      <c r="TPS659" s="205"/>
      <c r="TPT659" s="205"/>
      <c r="TPU659" s="205"/>
      <c r="TPV659" s="205"/>
      <c r="TPW659" s="205"/>
      <c r="TPX659" s="205"/>
      <c r="TPY659" s="205"/>
      <c r="TPZ659" s="205"/>
      <c r="TQA659" s="205"/>
      <c r="TQB659" s="205"/>
      <c r="TQC659" s="205"/>
      <c r="TQD659" s="205"/>
      <c r="TQE659" s="205"/>
      <c r="TQF659" s="205"/>
      <c r="TQG659" s="205"/>
      <c r="TQH659" s="205"/>
      <c r="TQI659" s="205"/>
      <c r="TQJ659" s="205"/>
      <c r="TQK659" s="205"/>
      <c r="TQL659" s="205"/>
      <c r="TQM659" s="205"/>
      <c r="TQN659" s="205"/>
      <c r="TQO659" s="205"/>
      <c r="TQP659" s="205"/>
      <c r="TQQ659" s="205"/>
      <c r="TQR659" s="205"/>
      <c r="TQS659" s="205"/>
      <c r="TQT659" s="205"/>
      <c r="TQU659" s="205"/>
      <c r="TQV659" s="205"/>
      <c r="TQW659" s="205"/>
      <c r="TQX659" s="205"/>
      <c r="TQY659" s="205"/>
      <c r="TQZ659" s="205"/>
      <c r="TRA659" s="205"/>
      <c r="TRB659" s="205"/>
      <c r="TRC659" s="205"/>
      <c r="TRD659" s="205"/>
      <c r="TRE659" s="205"/>
      <c r="TRF659" s="205"/>
      <c r="TRG659" s="205"/>
      <c r="TRH659" s="205"/>
      <c r="TRI659" s="205"/>
      <c r="TRJ659" s="205"/>
      <c r="TRK659" s="205"/>
      <c r="TRL659" s="205"/>
      <c r="TRM659" s="205"/>
      <c r="TRN659" s="205"/>
      <c r="TRO659" s="205"/>
      <c r="TRP659" s="205"/>
      <c r="TRQ659" s="205"/>
      <c r="TRR659" s="205"/>
      <c r="TRS659" s="205"/>
      <c r="TRT659" s="205"/>
      <c r="TRU659" s="205"/>
      <c r="TRV659" s="205"/>
      <c r="TRW659" s="205"/>
      <c r="TRX659" s="205"/>
      <c r="TRY659" s="205"/>
      <c r="TRZ659" s="205"/>
      <c r="TSA659" s="205"/>
      <c r="TSB659" s="205"/>
      <c r="TSC659" s="205"/>
      <c r="TSD659" s="205"/>
      <c r="TSE659" s="205"/>
      <c r="TSF659" s="205"/>
      <c r="TSG659" s="205"/>
      <c r="TSH659" s="205"/>
      <c r="TSI659" s="205"/>
      <c r="TSJ659" s="205"/>
      <c r="TSK659" s="205"/>
      <c r="TSL659" s="205"/>
      <c r="TSM659" s="205"/>
      <c r="TSN659" s="205"/>
      <c r="TSO659" s="205"/>
      <c r="TSP659" s="205"/>
      <c r="TSQ659" s="205"/>
      <c r="TSR659" s="205"/>
      <c r="TSS659" s="205"/>
      <c r="TST659" s="205"/>
      <c r="TSU659" s="205"/>
      <c r="TSV659" s="205"/>
      <c r="TSW659" s="205"/>
      <c r="TSX659" s="205"/>
      <c r="TSY659" s="205"/>
      <c r="TSZ659" s="205"/>
      <c r="TTA659" s="205"/>
      <c r="TTB659" s="205"/>
      <c r="TTC659" s="205"/>
      <c r="TTD659" s="205"/>
      <c r="TTE659" s="205"/>
      <c r="TTF659" s="205"/>
      <c r="TTG659" s="205"/>
      <c r="TTH659" s="205"/>
      <c r="TTI659" s="205"/>
      <c r="TTJ659" s="205"/>
      <c r="TTK659" s="205"/>
      <c r="TTL659" s="205"/>
      <c r="TTM659" s="205"/>
      <c r="TTN659" s="205"/>
      <c r="TTO659" s="205"/>
      <c r="TTP659" s="205"/>
      <c r="TTQ659" s="205"/>
      <c r="TTR659" s="205"/>
      <c r="TTS659" s="205"/>
      <c r="TTT659" s="205"/>
      <c r="TTU659" s="205"/>
      <c r="TTV659" s="205"/>
      <c r="TTW659" s="205"/>
      <c r="TTX659" s="205"/>
      <c r="TTY659" s="205"/>
      <c r="TTZ659" s="205"/>
      <c r="TUA659" s="205"/>
      <c r="TUB659" s="205"/>
      <c r="TUC659" s="205"/>
      <c r="TUD659" s="205"/>
      <c r="TUE659" s="205"/>
      <c r="TUF659" s="205"/>
      <c r="TUG659" s="205"/>
      <c r="TUH659" s="205"/>
      <c r="TUI659" s="205"/>
      <c r="TUJ659" s="205"/>
      <c r="TUK659" s="205"/>
      <c r="TUL659" s="205"/>
      <c r="TUM659" s="205"/>
      <c r="TUN659" s="205"/>
      <c r="TUO659" s="205"/>
      <c r="TUP659" s="205"/>
      <c r="TUQ659" s="205"/>
      <c r="TUR659" s="205"/>
      <c r="TUS659" s="205"/>
      <c r="TUT659" s="205"/>
      <c r="TUU659" s="205"/>
      <c r="TUV659" s="205"/>
      <c r="TUW659" s="205"/>
      <c r="TUX659" s="205"/>
      <c r="TUY659" s="205"/>
      <c r="TUZ659" s="205"/>
      <c r="TVA659" s="205"/>
      <c r="TVB659" s="205"/>
      <c r="TVC659" s="205"/>
      <c r="TVD659" s="205"/>
      <c r="TVE659" s="205"/>
      <c r="TVF659" s="205"/>
      <c r="TVG659" s="205"/>
      <c r="TVH659" s="205"/>
      <c r="TVI659" s="205"/>
      <c r="TVJ659" s="205"/>
      <c r="TVK659" s="205"/>
      <c r="TVL659" s="205"/>
      <c r="TVM659" s="205"/>
      <c r="TVN659" s="205"/>
      <c r="TVO659" s="205"/>
      <c r="TVP659" s="205"/>
      <c r="TVQ659" s="205"/>
      <c r="TVR659" s="205"/>
      <c r="TVS659" s="205"/>
      <c r="TVT659" s="205"/>
      <c r="TVU659" s="205"/>
      <c r="TVV659" s="205"/>
      <c r="TVW659" s="205"/>
      <c r="TVX659" s="205"/>
      <c r="TVY659" s="205"/>
      <c r="TVZ659" s="205"/>
      <c r="TWA659" s="205"/>
      <c r="TWB659" s="205"/>
      <c r="TWC659" s="205"/>
      <c r="TWD659" s="205"/>
      <c r="TWE659" s="205"/>
      <c r="TWF659" s="205"/>
      <c r="TWG659" s="205"/>
      <c r="TWH659" s="205"/>
      <c r="TWI659" s="205"/>
      <c r="TWJ659" s="205"/>
      <c r="TWK659" s="205"/>
      <c r="TWL659" s="205"/>
      <c r="TWM659" s="205"/>
      <c r="TWN659" s="205"/>
      <c r="TWO659" s="205"/>
      <c r="TWP659" s="205"/>
      <c r="TWQ659" s="205"/>
      <c r="TWR659" s="205"/>
      <c r="TWS659" s="205"/>
      <c r="TWT659" s="205"/>
      <c r="TWU659" s="205"/>
      <c r="TWV659" s="205"/>
      <c r="TWW659" s="205"/>
      <c r="TWX659" s="205"/>
      <c r="TWY659" s="205"/>
      <c r="TWZ659" s="205"/>
      <c r="TXA659" s="205"/>
      <c r="TXB659" s="205"/>
      <c r="TXC659" s="205"/>
      <c r="TXD659" s="205"/>
      <c r="TXE659" s="205"/>
      <c r="TXF659" s="205"/>
      <c r="TXG659" s="205"/>
      <c r="TXH659" s="205"/>
      <c r="TXI659" s="205"/>
      <c r="TXJ659" s="205"/>
      <c r="TXK659" s="205"/>
      <c r="TXL659" s="205"/>
      <c r="TXM659" s="205"/>
      <c r="TXN659" s="205"/>
      <c r="TXO659" s="205"/>
      <c r="TXP659" s="205"/>
      <c r="TXQ659" s="205"/>
      <c r="TXR659" s="205"/>
      <c r="TXS659" s="205"/>
      <c r="TXT659" s="205"/>
      <c r="TXU659" s="205"/>
      <c r="TXV659" s="205"/>
      <c r="TXW659" s="205"/>
      <c r="TXX659" s="205"/>
      <c r="TXY659" s="205"/>
      <c r="TXZ659" s="205"/>
      <c r="TYA659" s="205"/>
      <c r="TYB659" s="205"/>
      <c r="TYC659" s="205"/>
      <c r="TYD659" s="205"/>
      <c r="TYE659" s="205"/>
      <c r="TYF659" s="205"/>
      <c r="TYG659" s="205"/>
      <c r="TYH659" s="205"/>
      <c r="TYI659" s="205"/>
      <c r="TYJ659" s="205"/>
      <c r="TYK659" s="205"/>
      <c r="TYL659" s="205"/>
      <c r="TYM659" s="205"/>
      <c r="TYN659" s="205"/>
      <c r="TYO659" s="205"/>
      <c r="TYP659" s="205"/>
      <c r="TYQ659" s="205"/>
      <c r="TYR659" s="205"/>
      <c r="TYS659" s="205"/>
      <c r="TYT659" s="205"/>
      <c r="TYU659" s="205"/>
      <c r="TYV659" s="205"/>
      <c r="TYW659" s="205"/>
      <c r="TYX659" s="205"/>
      <c r="TYY659" s="205"/>
      <c r="TYZ659" s="205"/>
      <c r="TZA659" s="205"/>
      <c r="TZB659" s="205"/>
      <c r="TZC659" s="205"/>
      <c r="TZD659" s="205"/>
      <c r="TZE659" s="205"/>
      <c r="TZF659" s="205"/>
      <c r="TZG659" s="205"/>
      <c r="TZH659" s="205"/>
      <c r="TZI659" s="205"/>
      <c r="TZJ659" s="205"/>
      <c r="TZK659" s="205"/>
      <c r="TZL659" s="205"/>
      <c r="TZM659" s="205"/>
      <c r="TZN659" s="205"/>
      <c r="TZO659" s="205"/>
      <c r="TZP659" s="205"/>
      <c r="TZQ659" s="205"/>
      <c r="TZR659" s="205"/>
      <c r="TZS659" s="205"/>
      <c r="TZT659" s="205"/>
      <c r="TZU659" s="205"/>
      <c r="TZV659" s="205"/>
      <c r="TZW659" s="205"/>
      <c r="TZX659" s="205"/>
      <c r="TZY659" s="205"/>
      <c r="TZZ659" s="205"/>
      <c r="UAA659" s="205"/>
      <c r="UAB659" s="205"/>
      <c r="UAC659" s="205"/>
      <c r="UAD659" s="205"/>
      <c r="UAE659" s="205"/>
      <c r="UAF659" s="205"/>
      <c r="UAG659" s="205"/>
      <c r="UAH659" s="205"/>
      <c r="UAI659" s="205"/>
      <c r="UAJ659" s="205"/>
      <c r="UAK659" s="205"/>
      <c r="UAL659" s="205"/>
      <c r="UAM659" s="205"/>
      <c r="UAN659" s="205"/>
      <c r="UAO659" s="205"/>
      <c r="UAP659" s="205"/>
      <c r="UAQ659" s="205"/>
      <c r="UAR659" s="205"/>
      <c r="UAS659" s="205"/>
      <c r="UAT659" s="205"/>
      <c r="UAU659" s="205"/>
      <c r="UAV659" s="205"/>
      <c r="UAW659" s="205"/>
      <c r="UAX659" s="205"/>
      <c r="UAY659" s="205"/>
      <c r="UAZ659" s="205"/>
      <c r="UBA659" s="205"/>
      <c r="UBB659" s="205"/>
      <c r="UBC659" s="205"/>
      <c r="UBD659" s="205"/>
      <c r="UBE659" s="205"/>
      <c r="UBF659" s="205"/>
      <c r="UBG659" s="205"/>
      <c r="UBH659" s="205"/>
      <c r="UBI659" s="205"/>
      <c r="UBJ659" s="205"/>
      <c r="UBK659" s="205"/>
      <c r="UBL659" s="205"/>
      <c r="UBM659" s="205"/>
      <c r="UBN659" s="205"/>
      <c r="UBO659" s="205"/>
      <c r="UBP659" s="205"/>
      <c r="UBQ659" s="205"/>
      <c r="UBR659" s="205"/>
      <c r="UBS659" s="205"/>
      <c r="UBT659" s="205"/>
      <c r="UBU659" s="205"/>
      <c r="UBV659" s="205"/>
      <c r="UBW659" s="205"/>
      <c r="UBX659" s="205"/>
      <c r="UBY659" s="205"/>
      <c r="UBZ659" s="205"/>
      <c r="UCA659" s="205"/>
      <c r="UCB659" s="205"/>
      <c r="UCC659" s="205"/>
      <c r="UCD659" s="205"/>
      <c r="UCE659" s="205"/>
      <c r="UCF659" s="205"/>
      <c r="UCG659" s="205"/>
      <c r="UCH659" s="205"/>
      <c r="UCI659" s="205"/>
      <c r="UCJ659" s="205"/>
      <c r="UCK659" s="205"/>
      <c r="UCL659" s="205"/>
      <c r="UCM659" s="205"/>
      <c r="UCN659" s="205"/>
      <c r="UCO659" s="205"/>
      <c r="UCP659" s="205"/>
      <c r="UCQ659" s="205"/>
      <c r="UCR659" s="205"/>
      <c r="UCS659" s="205"/>
      <c r="UCT659" s="205"/>
      <c r="UCU659" s="205"/>
      <c r="UCV659" s="205"/>
      <c r="UCW659" s="205"/>
      <c r="UCX659" s="205"/>
      <c r="UCY659" s="205"/>
      <c r="UCZ659" s="205"/>
      <c r="UDA659" s="205"/>
      <c r="UDB659" s="205"/>
      <c r="UDC659" s="205"/>
      <c r="UDD659" s="205"/>
      <c r="UDE659" s="205"/>
      <c r="UDF659" s="205"/>
      <c r="UDG659" s="205"/>
      <c r="UDH659" s="205"/>
      <c r="UDI659" s="205"/>
      <c r="UDJ659" s="205"/>
      <c r="UDK659" s="205"/>
      <c r="UDL659" s="205"/>
      <c r="UDM659" s="205"/>
      <c r="UDN659" s="205"/>
      <c r="UDO659" s="205"/>
      <c r="UDP659" s="205"/>
      <c r="UDQ659" s="205"/>
      <c r="UDR659" s="205"/>
      <c r="UDS659" s="205"/>
      <c r="UDT659" s="205"/>
      <c r="UDU659" s="205"/>
      <c r="UDV659" s="205"/>
      <c r="UDW659" s="205"/>
      <c r="UDX659" s="205"/>
      <c r="UDY659" s="205"/>
      <c r="UDZ659" s="205"/>
      <c r="UEA659" s="205"/>
      <c r="UEB659" s="205"/>
      <c r="UEC659" s="205"/>
      <c r="UED659" s="205"/>
      <c r="UEE659" s="205"/>
      <c r="UEF659" s="205"/>
      <c r="UEG659" s="205"/>
      <c r="UEH659" s="205"/>
      <c r="UEI659" s="205"/>
      <c r="UEJ659" s="205"/>
      <c r="UEK659" s="205"/>
      <c r="UEL659" s="205"/>
      <c r="UEM659" s="205"/>
      <c r="UEN659" s="205"/>
      <c r="UEO659" s="205"/>
      <c r="UEP659" s="205"/>
      <c r="UEQ659" s="205"/>
      <c r="UER659" s="205"/>
      <c r="UES659" s="205"/>
      <c r="UET659" s="205"/>
      <c r="UEU659" s="205"/>
      <c r="UEV659" s="205"/>
      <c r="UEW659" s="205"/>
      <c r="UEX659" s="205"/>
      <c r="UEY659" s="205"/>
      <c r="UEZ659" s="205"/>
      <c r="UFA659" s="205"/>
      <c r="UFB659" s="205"/>
      <c r="UFC659" s="205"/>
      <c r="UFD659" s="205"/>
      <c r="UFE659" s="205"/>
      <c r="UFF659" s="205"/>
      <c r="UFG659" s="205"/>
      <c r="UFH659" s="205"/>
      <c r="UFI659" s="205"/>
      <c r="UFJ659" s="205"/>
      <c r="UFK659" s="205"/>
      <c r="UFL659" s="205"/>
      <c r="UFM659" s="205"/>
      <c r="UFN659" s="205"/>
      <c r="UFO659" s="205"/>
      <c r="UFP659" s="205"/>
      <c r="UFQ659" s="205"/>
      <c r="UFR659" s="205"/>
      <c r="UFS659" s="205"/>
      <c r="UFT659" s="205"/>
      <c r="UFU659" s="205"/>
      <c r="UFV659" s="205"/>
      <c r="UFW659" s="205"/>
      <c r="UFX659" s="205"/>
      <c r="UFY659" s="205"/>
      <c r="UFZ659" s="205"/>
      <c r="UGA659" s="205"/>
      <c r="UGB659" s="205"/>
      <c r="UGC659" s="205"/>
      <c r="UGD659" s="205"/>
      <c r="UGE659" s="205"/>
      <c r="UGF659" s="205"/>
      <c r="UGG659" s="205"/>
      <c r="UGH659" s="205"/>
      <c r="UGI659" s="205"/>
      <c r="UGJ659" s="205"/>
      <c r="UGK659" s="205"/>
      <c r="UGL659" s="205"/>
      <c r="UGM659" s="205"/>
      <c r="UGN659" s="205"/>
      <c r="UGO659" s="205"/>
      <c r="UGP659" s="205"/>
      <c r="UGQ659" s="205"/>
      <c r="UGR659" s="205"/>
      <c r="UGS659" s="205"/>
      <c r="UGT659" s="205"/>
      <c r="UGU659" s="205"/>
      <c r="UGV659" s="205"/>
      <c r="UGW659" s="205"/>
      <c r="UGX659" s="205"/>
      <c r="UGY659" s="205"/>
      <c r="UGZ659" s="205"/>
      <c r="UHA659" s="205"/>
      <c r="UHB659" s="205"/>
      <c r="UHC659" s="205"/>
      <c r="UHD659" s="205"/>
      <c r="UHE659" s="205"/>
      <c r="UHF659" s="205"/>
      <c r="UHG659" s="205"/>
      <c r="UHH659" s="205"/>
      <c r="UHI659" s="205"/>
      <c r="UHJ659" s="205"/>
      <c r="UHK659" s="205"/>
      <c r="UHL659" s="205"/>
      <c r="UHM659" s="205"/>
      <c r="UHN659" s="205"/>
      <c r="UHO659" s="205"/>
      <c r="UHP659" s="205"/>
      <c r="UHQ659" s="205"/>
      <c r="UHR659" s="205"/>
      <c r="UHS659" s="205"/>
      <c r="UHT659" s="205"/>
      <c r="UHU659" s="205"/>
      <c r="UHV659" s="205"/>
      <c r="UHW659" s="205"/>
      <c r="UHX659" s="205"/>
      <c r="UHY659" s="205"/>
      <c r="UHZ659" s="205"/>
      <c r="UIA659" s="205"/>
      <c r="UIB659" s="205"/>
      <c r="UIC659" s="205"/>
      <c r="UID659" s="205"/>
      <c r="UIE659" s="205"/>
      <c r="UIF659" s="205"/>
      <c r="UIG659" s="205"/>
      <c r="UIH659" s="205"/>
      <c r="UII659" s="205"/>
      <c r="UIJ659" s="205"/>
      <c r="UIK659" s="205"/>
      <c r="UIL659" s="205"/>
      <c r="UIM659" s="205"/>
      <c r="UIN659" s="205"/>
      <c r="UIO659" s="205"/>
      <c r="UIP659" s="205"/>
      <c r="UIQ659" s="205"/>
      <c r="UIR659" s="205"/>
      <c r="UIS659" s="205"/>
      <c r="UIT659" s="205"/>
      <c r="UIU659" s="205"/>
      <c r="UIV659" s="205"/>
      <c r="UIW659" s="205"/>
      <c r="UIX659" s="205"/>
      <c r="UIY659" s="205"/>
      <c r="UIZ659" s="205"/>
      <c r="UJA659" s="205"/>
      <c r="UJB659" s="205"/>
      <c r="UJC659" s="205"/>
      <c r="UJD659" s="205"/>
      <c r="UJE659" s="205"/>
      <c r="UJF659" s="205"/>
      <c r="UJG659" s="205"/>
      <c r="UJH659" s="205"/>
      <c r="UJI659" s="205"/>
      <c r="UJJ659" s="205"/>
      <c r="UJK659" s="205"/>
      <c r="UJL659" s="205"/>
      <c r="UJM659" s="205"/>
      <c r="UJN659" s="205"/>
      <c r="UJO659" s="205"/>
      <c r="UJP659" s="205"/>
      <c r="UJQ659" s="205"/>
      <c r="UJR659" s="205"/>
      <c r="UJS659" s="205"/>
      <c r="UJT659" s="205"/>
      <c r="UJU659" s="205"/>
      <c r="UJV659" s="205"/>
      <c r="UJW659" s="205"/>
      <c r="UJX659" s="205"/>
      <c r="UJY659" s="205"/>
      <c r="UJZ659" s="205"/>
      <c r="UKA659" s="205"/>
      <c r="UKB659" s="205"/>
      <c r="UKC659" s="205"/>
      <c r="UKD659" s="205"/>
      <c r="UKE659" s="205"/>
      <c r="UKF659" s="205"/>
      <c r="UKG659" s="205"/>
      <c r="UKH659" s="205"/>
      <c r="UKI659" s="205"/>
      <c r="UKJ659" s="205"/>
      <c r="UKK659" s="205"/>
      <c r="UKL659" s="205"/>
      <c r="UKM659" s="205"/>
      <c r="UKN659" s="205"/>
      <c r="UKO659" s="205"/>
      <c r="UKP659" s="205"/>
      <c r="UKQ659" s="205"/>
      <c r="UKR659" s="205"/>
      <c r="UKS659" s="205"/>
      <c r="UKT659" s="205"/>
      <c r="UKU659" s="205"/>
      <c r="UKV659" s="205"/>
      <c r="UKW659" s="205"/>
      <c r="UKX659" s="205"/>
      <c r="UKY659" s="205"/>
      <c r="UKZ659" s="205"/>
      <c r="ULA659" s="205"/>
      <c r="ULB659" s="205"/>
      <c r="ULC659" s="205"/>
      <c r="ULD659" s="205"/>
      <c r="ULE659" s="205"/>
      <c r="ULF659" s="205"/>
      <c r="ULG659" s="205"/>
      <c r="ULH659" s="205"/>
      <c r="ULI659" s="205"/>
      <c r="ULJ659" s="205"/>
      <c r="ULK659" s="205"/>
      <c r="ULL659" s="205"/>
      <c r="ULM659" s="205"/>
      <c r="ULN659" s="205"/>
      <c r="ULO659" s="205"/>
      <c r="ULP659" s="205"/>
      <c r="ULQ659" s="205"/>
      <c r="ULR659" s="205"/>
      <c r="ULS659" s="205"/>
      <c r="ULT659" s="205"/>
      <c r="ULU659" s="205"/>
      <c r="ULV659" s="205"/>
      <c r="ULW659" s="205"/>
      <c r="ULX659" s="205"/>
      <c r="ULY659" s="205"/>
      <c r="ULZ659" s="205"/>
      <c r="UMA659" s="205"/>
      <c r="UMB659" s="205"/>
      <c r="UMC659" s="205"/>
      <c r="UMD659" s="205"/>
      <c r="UME659" s="205"/>
      <c r="UMF659" s="205"/>
      <c r="UMG659" s="205"/>
      <c r="UMH659" s="205"/>
      <c r="UMI659" s="205"/>
      <c r="UMJ659" s="205"/>
      <c r="UMK659" s="205"/>
      <c r="UML659" s="205"/>
      <c r="UMM659" s="205"/>
      <c r="UMN659" s="205"/>
      <c r="UMO659" s="205"/>
      <c r="UMP659" s="205"/>
      <c r="UMQ659" s="205"/>
      <c r="UMR659" s="205"/>
      <c r="UMS659" s="205"/>
      <c r="UMT659" s="205"/>
      <c r="UMU659" s="205"/>
      <c r="UMV659" s="205"/>
      <c r="UMW659" s="205"/>
      <c r="UMX659" s="205"/>
      <c r="UMY659" s="205"/>
      <c r="UMZ659" s="205"/>
      <c r="UNA659" s="205"/>
      <c r="UNB659" s="205"/>
      <c r="UNC659" s="205"/>
      <c r="UND659" s="205"/>
      <c r="UNE659" s="205"/>
      <c r="UNF659" s="205"/>
      <c r="UNG659" s="205"/>
      <c r="UNH659" s="205"/>
      <c r="UNI659" s="205"/>
      <c r="UNJ659" s="205"/>
      <c r="UNK659" s="205"/>
      <c r="UNL659" s="205"/>
      <c r="UNM659" s="205"/>
      <c r="UNN659" s="205"/>
      <c r="UNO659" s="205"/>
      <c r="UNP659" s="205"/>
      <c r="UNQ659" s="205"/>
      <c r="UNR659" s="205"/>
      <c r="UNS659" s="205"/>
      <c r="UNT659" s="205"/>
      <c r="UNU659" s="205"/>
      <c r="UNV659" s="205"/>
      <c r="UNW659" s="205"/>
      <c r="UNX659" s="205"/>
      <c r="UNY659" s="205"/>
      <c r="UNZ659" s="205"/>
      <c r="UOA659" s="205"/>
      <c r="UOB659" s="205"/>
      <c r="UOC659" s="205"/>
      <c r="UOD659" s="205"/>
      <c r="UOE659" s="205"/>
      <c r="UOF659" s="205"/>
      <c r="UOG659" s="205"/>
      <c r="UOH659" s="205"/>
      <c r="UOI659" s="205"/>
      <c r="UOJ659" s="205"/>
      <c r="UOK659" s="205"/>
      <c r="UOL659" s="205"/>
      <c r="UOM659" s="205"/>
      <c r="UON659" s="205"/>
      <c r="UOO659" s="205"/>
      <c r="UOP659" s="205"/>
      <c r="UOQ659" s="205"/>
      <c r="UOR659" s="205"/>
      <c r="UOS659" s="205"/>
      <c r="UOT659" s="205"/>
      <c r="UOU659" s="205"/>
      <c r="UOV659" s="205"/>
      <c r="UOW659" s="205"/>
      <c r="UOX659" s="205"/>
      <c r="UOY659" s="205"/>
      <c r="UOZ659" s="205"/>
      <c r="UPA659" s="205"/>
      <c r="UPB659" s="205"/>
      <c r="UPC659" s="205"/>
      <c r="UPD659" s="205"/>
      <c r="UPE659" s="205"/>
      <c r="UPF659" s="205"/>
      <c r="UPG659" s="205"/>
      <c r="UPH659" s="205"/>
      <c r="UPI659" s="205"/>
      <c r="UPJ659" s="205"/>
      <c r="UPK659" s="205"/>
      <c r="UPL659" s="205"/>
      <c r="UPM659" s="205"/>
      <c r="UPN659" s="205"/>
      <c r="UPO659" s="205"/>
      <c r="UPP659" s="205"/>
      <c r="UPQ659" s="205"/>
      <c r="UPR659" s="205"/>
      <c r="UPS659" s="205"/>
      <c r="UPT659" s="205"/>
      <c r="UPU659" s="205"/>
      <c r="UPV659" s="205"/>
      <c r="UPW659" s="205"/>
      <c r="UPX659" s="205"/>
      <c r="UPY659" s="205"/>
      <c r="UPZ659" s="205"/>
      <c r="UQA659" s="205"/>
      <c r="UQB659" s="205"/>
      <c r="UQC659" s="205"/>
      <c r="UQD659" s="205"/>
      <c r="UQE659" s="205"/>
      <c r="UQF659" s="205"/>
      <c r="UQG659" s="205"/>
      <c r="UQH659" s="205"/>
      <c r="UQI659" s="205"/>
      <c r="UQJ659" s="205"/>
      <c r="UQK659" s="205"/>
      <c r="UQL659" s="205"/>
      <c r="UQM659" s="205"/>
      <c r="UQN659" s="205"/>
      <c r="UQO659" s="205"/>
      <c r="UQP659" s="205"/>
      <c r="UQQ659" s="205"/>
      <c r="UQR659" s="205"/>
      <c r="UQS659" s="205"/>
      <c r="UQT659" s="205"/>
      <c r="UQU659" s="205"/>
      <c r="UQV659" s="205"/>
      <c r="UQW659" s="205"/>
      <c r="UQX659" s="205"/>
      <c r="UQY659" s="205"/>
      <c r="UQZ659" s="205"/>
      <c r="URA659" s="205"/>
      <c r="URB659" s="205"/>
      <c r="URC659" s="205"/>
      <c r="URD659" s="205"/>
      <c r="URE659" s="205"/>
      <c r="URF659" s="205"/>
      <c r="URG659" s="205"/>
      <c r="URH659" s="205"/>
      <c r="URI659" s="205"/>
      <c r="URJ659" s="205"/>
      <c r="URK659" s="205"/>
      <c r="URL659" s="205"/>
      <c r="URM659" s="205"/>
      <c r="URN659" s="205"/>
      <c r="URO659" s="205"/>
      <c r="URP659" s="205"/>
      <c r="URQ659" s="205"/>
      <c r="URR659" s="205"/>
      <c r="URS659" s="205"/>
      <c r="URT659" s="205"/>
      <c r="URU659" s="205"/>
      <c r="URV659" s="205"/>
      <c r="URW659" s="205"/>
      <c r="URX659" s="205"/>
      <c r="URY659" s="205"/>
      <c r="URZ659" s="205"/>
      <c r="USA659" s="205"/>
      <c r="USB659" s="205"/>
      <c r="USC659" s="205"/>
      <c r="USD659" s="205"/>
      <c r="USE659" s="205"/>
      <c r="USF659" s="205"/>
      <c r="USG659" s="205"/>
      <c r="USH659" s="205"/>
      <c r="USI659" s="205"/>
      <c r="USJ659" s="205"/>
      <c r="USK659" s="205"/>
      <c r="USL659" s="205"/>
      <c r="USM659" s="205"/>
      <c r="USN659" s="205"/>
      <c r="USO659" s="205"/>
      <c r="USP659" s="205"/>
      <c r="USQ659" s="205"/>
      <c r="USR659" s="205"/>
      <c r="USS659" s="205"/>
      <c r="UST659" s="205"/>
      <c r="USU659" s="205"/>
      <c r="USV659" s="205"/>
      <c r="USW659" s="205"/>
      <c r="USX659" s="205"/>
      <c r="USY659" s="205"/>
      <c r="USZ659" s="205"/>
      <c r="UTA659" s="205"/>
      <c r="UTB659" s="205"/>
      <c r="UTC659" s="205"/>
      <c r="UTD659" s="205"/>
      <c r="UTE659" s="205"/>
      <c r="UTF659" s="205"/>
      <c r="UTG659" s="205"/>
      <c r="UTH659" s="205"/>
      <c r="UTI659" s="205"/>
      <c r="UTJ659" s="205"/>
      <c r="UTK659" s="205"/>
      <c r="UTL659" s="205"/>
      <c r="UTM659" s="205"/>
      <c r="UTN659" s="205"/>
      <c r="UTO659" s="205"/>
      <c r="UTP659" s="205"/>
      <c r="UTQ659" s="205"/>
      <c r="UTR659" s="205"/>
      <c r="UTS659" s="205"/>
      <c r="UTT659" s="205"/>
      <c r="UTU659" s="205"/>
      <c r="UTV659" s="205"/>
      <c r="UTW659" s="205"/>
      <c r="UTX659" s="205"/>
      <c r="UTY659" s="205"/>
      <c r="UTZ659" s="205"/>
      <c r="UUA659" s="205"/>
      <c r="UUB659" s="205"/>
      <c r="UUC659" s="205"/>
      <c r="UUD659" s="205"/>
      <c r="UUE659" s="205"/>
      <c r="UUF659" s="205"/>
      <c r="UUG659" s="205"/>
      <c r="UUH659" s="205"/>
      <c r="UUI659" s="205"/>
      <c r="UUJ659" s="205"/>
      <c r="UUK659" s="205"/>
      <c r="UUL659" s="205"/>
      <c r="UUM659" s="205"/>
      <c r="UUN659" s="205"/>
      <c r="UUO659" s="205"/>
      <c r="UUP659" s="205"/>
      <c r="UUQ659" s="205"/>
      <c r="UUR659" s="205"/>
      <c r="UUS659" s="205"/>
      <c r="UUT659" s="205"/>
      <c r="UUU659" s="205"/>
      <c r="UUV659" s="205"/>
      <c r="UUW659" s="205"/>
      <c r="UUX659" s="205"/>
      <c r="UUY659" s="205"/>
      <c r="UUZ659" s="205"/>
      <c r="UVA659" s="205"/>
      <c r="UVB659" s="205"/>
      <c r="UVC659" s="205"/>
      <c r="UVD659" s="205"/>
      <c r="UVE659" s="205"/>
      <c r="UVF659" s="205"/>
      <c r="UVG659" s="205"/>
      <c r="UVH659" s="205"/>
      <c r="UVI659" s="205"/>
      <c r="UVJ659" s="205"/>
      <c r="UVK659" s="205"/>
      <c r="UVL659" s="205"/>
      <c r="UVM659" s="205"/>
      <c r="UVN659" s="205"/>
      <c r="UVO659" s="205"/>
      <c r="UVP659" s="205"/>
      <c r="UVQ659" s="205"/>
      <c r="UVR659" s="205"/>
      <c r="UVS659" s="205"/>
      <c r="UVT659" s="205"/>
      <c r="UVU659" s="205"/>
      <c r="UVV659" s="205"/>
      <c r="UVW659" s="205"/>
      <c r="UVX659" s="205"/>
      <c r="UVY659" s="205"/>
      <c r="UVZ659" s="205"/>
      <c r="UWA659" s="205"/>
      <c r="UWB659" s="205"/>
      <c r="UWC659" s="205"/>
      <c r="UWD659" s="205"/>
      <c r="UWE659" s="205"/>
      <c r="UWF659" s="205"/>
      <c r="UWG659" s="205"/>
      <c r="UWH659" s="205"/>
      <c r="UWI659" s="205"/>
      <c r="UWJ659" s="205"/>
      <c r="UWK659" s="205"/>
      <c r="UWL659" s="205"/>
      <c r="UWM659" s="205"/>
      <c r="UWN659" s="205"/>
      <c r="UWO659" s="205"/>
      <c r="UWP659" s="205"/>
      <c r="UWQ659" s="205"/>
      <c r="UWR659" s="205"/>
      <c r="UWS659" s="205"/>
      <c r="UWT659" s="205"/>
      <c r="UWU659" s="205"/>
      <c r="UWV659" s="205"/>
      <c r="UWW659" s="205"/>
      <c r="UWX659" s="205"/>
      <c r="UWY659" s="205"/>
      <c r="UWZ659" s="205"/>
      <c r="UXA659" s="205"/>
      <c r="UXB659" s="205"/>
      <c r="UXC659" s="205"/>
      <c r="UXD659" s="205"/>
      <c r="UXE659" s="205"/>
      <c r="UXF659" s="205"/>
      <c r="UXG659" s="205"/>
      <c r="UXH659" s="205"/>
      <c r="UXI659" s="205"/>
      <c r="UXJ659" s="205"/>
      <c r="UXK659" s="205"/>
      <c r="UXL659" s="205"/>
      <c r="UXM659" s="205"/>
      <c r="UXN659" s="205"/>
      <c r="UXO659" s="205"/>
      <c r="UXP659" s="205"/>
      <c r="UXQ659" s="205"/>
      <c r="UXR659" s="205"/>
      <c r="UXS659" s="205"/>
      <c r="UXT659" s="205"/>
      <c r="UXU659" s="205"/>
      <c r="UXV659" s="205"/>
      <c r="UXW659" s="205"/>
      <c r="UXX659" s="205"/>
      <c r="UXY659" s="205"/>
      <c r="UXZ659" s="205"/>
      <c r="UYA659" s="205"/>
      <c r="UYB659" s="205"/>
      <c r="UYC659" s="205"/>
      <c r="UYD659" s="205"/>
      <c r="UYE659" s="205"/>
      <c r="UYF659" s="205"/>
      <c r="UYG659" s="205"/>
      <c r="UYH659" s="205"/>
      <c r="UYI659" s="205"/>
      <c r="UYJ659" s="205"/>
      <c r="UYK659" s="205"/>
      <c r="UYL659" s="205"/>
      <c r="UYM659" s="205"/>
      <c r="UYN659" s="205"/>
      <c r="UYO659" s="205"/>
      <c r="UYP659" s="205"/>
      <c r="UYQ659" s="205"/>
      <c r="UYR659" s="205"/>
      <c r="UYS659" s="205"/>
      <c r="UYT659" s="205"/>
      <c r="UYU659" s="205"/>
      <c r="UYV659" s="205"/>
      <c r="UYW659" s="205"/>
      <c r="UYX659" s="205"/>
      <c r="UYY659" s="205"/>
      <c r="UYZ659" s="205"/>
      <c r="UZA659" s="205"/>
      <c r="UZB659" s="205"/>
      <c r="UZC659" s="205"/>
      <c r="UZD659" s="205"/>
      <c r="UZE659" s="205"/>
      <c r="UZF659" s="205"/>
      <c r="UZG659" s="205"/>
      <c r="UZH659" s="205"/>
      <c r="UZI659" s="205"/>
      <c r="UZJ659" s="205"/>
      <c r="UZK659" s="205"/>
      <c r="UZL659" s="205"/>
      <c r="UZM659" s="205"/>
      <c r="UZN659" s="205"/>
      <c r="UZO659" s="205"/>
      <c r="UZP659" s="205"/>
      <c r="UZQ659" s="205"/>
      <c r="UZR659" s="205"/>
      <c r="UZS659" s="205"/>
      <c r="UZT659" s="205"/>
      <c r="UZU659" s="205"/>
      <c r="UZV659" s="205"/>
      <c r="UZW659" s="205"/>
      <c r="UZX659" s="205"/>
      <c r="UZY659" s="205"/>
      <c r="UZZ659" s="205"/>
      <c r="VAA659" s="205"/>
      <c r="VAB659" s="205"/>
      <c r="VAC659" s="205"/>
      <c r="VAD659" s="205"/>
      <c r="VAE659" s="205"/>
      <c r="VAF659" s="205"/>
      <c r="VAG659" s="205"/>
      <c r="VAH659" s="205"/>
      <c r="VAI659" s="205"/>
      <c r="VAJ659" s="205"/>
      <c r="VAK659" s="205"/>
      <c r="VAL659" s="205"/>
      <c r="VAM659" s="205"/>
      <c r="VAN659" s="205"/>
      <c r="VAO659" s="205"/>
      <c r="VAP659" s="205"/>
      <c r="VAQ659" s="205"/>
      <c r="VAR659" s="205"/>
      <c r="VAS659" s="205"/>
      <c r="VAT659" s="205"/>
      <c r="VAU659" s="205"/>
      <c r="VAV659" s="205"/>
      <c r="VAW659" s="205"/>
      <c r="VAX659" s="205"/>
      <c r="VAY659" s="205"/>
      <c r="VAZ659" s="205"/>
      <c r="VBA659" s="205"/>
      <c r="VBB659" s="205"/>
      <c r="VBC659" s="205"/>
      <c r="VBD659" s="205"/>
      <c r="VBE659" s="205"/>
      <c r="VBF659" s="205"/>
      <c r="VBG659" s="205"/>
      <c r="VBH659" s="205"/>
      <c r="VBI659" s="205"/>
      <c r="VBJ659" s="205"/>
      <c r="VBK659" s="205"/>
      <c r="VBL659" s="205"/>
      <c r="VBM659" s="205"/>
      <c r="VBN659" s="205"/>
      <c r="VBO659" s="205"/>
      <c r="VBP659" s="205"/>
      <c r="VBQ659" s="205"/>
      <c r="VBR659" s="205"/>
      <c r="VBS659" s="205"/>
      <c r="VBT659" s="205"/>
      <c r="VBU659" s="205"/>
      <c r="VBV659" s="205"/>
      <c r="VBW659" s="205"/>
      <c r="VBX659" s="205"/>
      <c r="VBY659" s="205"/>
      <c r="VBZ659" s="205"/>
      <c r="VCA659" s="205"/>
      <c r="VCB659" s="205"/>
      <c r="VCC659" s="205"/>
      <c r="VCD659" s="205"/>
      <c r="VCE659" s="205"/>
      <c r="VCF659" s="205"/>
      <c r="VCG659" s="205"/>
      <c r="VCH659" s="205"/>
      <c r="VCI659" s="205"/>
      <c r="VCJ659" s="205"/>
      <c r="VCK659" s="205"/>
      <c r="VCL659" s="205"/>
      <c r="VCM659" s="205"/>
      <c r="VCN659" s="205"/>
      <c r="VCO659" s="205"/>
      <c r="VCP659" s="205"/>
      <c r="VCQ659" s="205"/>
      <c r="VCR659" s="205"/>
      <c r="VCS659" s="205"/>
      <c r="VCT659" s="205"/>
      <c r="VCU659" s="205"/>
      <c r="VCV659" s="205"/>
      <c r="VCW659" s="205"/>
      <c r="VCX659" s="205"/>
      <c r="VCY659" s="205"/>
      <c r="VCZ659" s="205"/>
      <c r="VDA659" s="205"/>
      <c r="VDB659" s="205"/>
      <c r="VDC659" s="205"/>
      <c r="VDD659" s="205"/>
      <c r="VDE659" s="205"/>
      <c r="VDF659" s="205"/>
      <c r="VDG659" s="205"/>
      <c r="VDH659" s="205"/>
      <c r="VDI659" s="205"/>
      <c r="VDJ659" s="205"/>
      <c r="VDK659" s="205"/>
      <c r="VDL659" s="205"/>
      <c r="VDM659" s="205"/>
      <c r="VDN659" s="205"/>
      <c r="VDO659" s="205"/>
      <c r="VDP659" s="205"/>
      <c r="VDQ659" s="205"/>
      <c r="VDR659" s="205"/>
      <c r="VDS659" s="205"/>
      <c r="VDT659" s="205"/>
      <c r="VDU659" s="205"/>
      <c r="VDV659" s="205"/>
      <c r="VDW659" s="205"/>
      <c r="VDX659" s="205"/>
      <c r="VDY659" s="205"/>
      <c r="VDZ659" s="205"/>
      <c r="VEA659" s="205"/>
      <c r="VEB659" s="205"/>
      <c r="VEC659" s="205"/>
      <c r="VED659" s="205"/>
      <c r="VEE659" s="205"/>
      <c r="VEF659" s="205"/>
      <c r="VEG659" s="205"/>
      <c r="VEH659" s="205"/>
      <c r="VEI659" s="205"/>
      <c r="VEJ659" s="205"/>
      <c r="VEK659" s="205"/>
      <c r="VEL659" s="205"/>
      <c r="VEM659" s="205"/>
      <c r="VEN659" s="205"/>
      <c r="VEO659" s="205"/>
      <c r="VEP659" s="205"/>
      <c r="VEQ659" s="205"/>
      <c r="VER659" s="205"/>
      <c r="VES659" s="205"/>
      <c r="VET659" s="205"/>
      <c r="VEU659" s="205"/>
      <c r="VEV659" s="205"/>
      <c r="VEW659" s="205"/>
      <c r="VEX659" s="205"/>
      <c r="VEY659" s="205"/>
      <c r="VEZ659" s="205"/>
      <c r="VFA659" s="205"/>
      <c r="VFB659" s="205"/>
      <c r="VFC659" s="205"/>
      <c r="VFD659" s="205"/>
      <c r="VFE659" s="205"/>
      <c r="VFF659" s="205"/>
      <c r="VFG659" s="205"/>
      <c r="VFH659" s="205"/>
      <c r="VFI659" s="205"/>
      <c r="VFJ659" s="205"/>
      <c r="VFK659" s="205"/>
      <c r="VFL659" s="205"/>
      <c r="VFM659" s="205"/>
      <c r="VFN659" s="205"/>
      <c r="VFO659" s="205"/>
      <c r="VFP659" s="205"/>
      <c r="VFQ659" s="205"/>
      <c r="VFR659" s="205"/>
      <c r="VFS659" s="205"/>
      <c r="VFT659" s="205"/>
      <c r="VFU659" s="205"/>
      <c r="VFV659" s="205"/>
      <c r="VFW659" s="205"/>
      <c r="VFX659" s="205"/>
      <c r="VFY659" s="205"/>
      <c r="VFZ659" s="205"/>
      <c r="VGA659" s="205"/>
      <c r="VGB659" s="205"/>
      <c r="VGC659" s="205"/>
      <c r="VGD659" s="205"/>
      <c r="VGE659" s="205"/>
      <c r="VGF659" s="205"/>
      <c r="VGG659" s="205"/>
      <c r="VGH659" s="205"/>
      <c r="VGI659" s="205"/>
      <c r="VGJ659" s="205"/>
      <c r="VGK659" s="205"/>
      <c r="VGL659" s="205"/>
      <c r="VGM659" s="205"/>
      <c r="VGN659" s="205"/>
      <c r="VGO659" s="205"/>
      <c r="VGP659" s="205"/>
      <c r="VGQ659" s="205"/>
      <c r="VGR659" s="205"/>
      <c r="VGS659" s="205"/>
      <c r="VGT659" s="205"/>
      <c r="VGU659" s="205"/>
      <c r="VGV659" s="205"/>
      <c r="VGW659" s="205"/>
      <c r="VGX659" s="205"/>
      <c r="VGY659" s="205"/>
      <c r="VGZ659" s="205"/>
      <c r="VHA659" s="205"/>
      <c r="VHB659" s="205"/>
      <c r="VHC659" s="205"/>
      <c r="VHD659" s="205"/>
      <c r="VHE659" s="205"/>
      <c r="VHF659" s="205"/>
      <c r="VHG659" s="205"/>
      <c r="VHH659" s="205"/>
      <c r="VHI659" s="205"/>
      <c r="VHJ659" s="205"/>
      <c r="VHK659" s="205"/>
      <c r="VHL659" s="205"/>
      <c r="VHM659" s="205"/>
      <c r="VHN659" s="205"/>
      <c r="VHO659" s="205"/>
      <c r="VHP659" s="205"/>
      <c r="VHQ659" s="205"/>
      <c r="VHR659" s="205"/>
      <c r="VHS659" s="205"/>
      <c r="VHT659" s="205"/>
      <c r="VHU659" s="205"/>
      <c r="VHV659" s="205"/>
      <c r="VHW659" s="205"/>
      <c r="VHX659" s="205"/>
      <c r="VHY659" s="205"/>
      <c r="VHZ659" s="205"/>
      <c r="VIA659" s="205"/>
      <c r="VIB659" s="205"/>
      <c r="VIC659" s="205"/>
      <c r="VID659" s="205"/>
      <c r="VIE659" s="205"/>
      <c r="VIF659" s="205"/>
      <c r="VIG659" s="205"/>
      <c r="VIH659" s="205"/>
      <c r="VII659" s="205"/>
      <c r="VIJ659" s="205"/>
      <c r="VIK659" s="205"/>
      <c r="VIL659" s="205"/>
      <c r="VIM659" s="205"/>
      <c r="VIN659" s="205"/>
      <c r="VIO659" s="205"/>
      <c r="VIP659" s="205"/>
      <c r="VIQ659" s="205"/>
      <c r="VIR659" s="205"/>
      <c r="VIS659" s="205"/>
      <c r="VIT659" s="205"/>
      <c r="VIU659" s="205"/>
      <c r="VIV659" s="205"/>
      <c r="VIW659" s="205"/>
      <c r="VIX659" s="205"/>
      <c r="VIY659" s="205"/>
      <c r="VIZ659" s="205"/>
      <c r="VJA659" s="205"/>
      <c r="VJB659" s="205"/>
      <c r="VJC659" s="205"/>
      <c r="VJD659" s="205"/>
      <c r="VJE659" s="205"/>
      <c r="VJF659" s="205"/>
      <c r="VJG659" s="205"/>
      <c r="VJH659" s="205"/>
      <c r="VJI659" s="205"/>
      <c r="VJJ659" s="205"/>
      <c r="VJK659" s="205"/>
      <c r="VJL659" s="205"/>
      <c r="VJM659" s="205"/>
      <c r="VJN659" s="205"/>
      <c r="VJO659" s="205"/>
      <c r="VJP659" s="205"/>
      <c r="VJQ659" s="205"/>
      <c r="VJR659" s="205"/>
      <c r="VJS659" s="205"/>
      <c r="VJT659" s="205"/>
      <c r="VJU659" s="205"/>
      <c r="VJV659" s="205"/>
      <c r="VJW659" s="205"/>
      <c r="VJX659" s="205"/>
      <c r="VJY659" s="205"/>
      <c r="VJZ659" s="205"/>
      <c r="VKA659" s="205"/>
      <c r="VKB659" s="205"/>
      <c r="VKC659" s="205"/>
      <c r="VKD659" s="205"/>
      <c r="VKE659" s="205"/>
      <c r="VKF659" s="205"/>
      <c r="VKG659" s="205"/>
      <c r="VKH659" s="205"/>
      <c r="VKI659" s="205"/>
      <c r="VKJ659" s="205"/>
      <c r="VKK659" s="205"/>
      <c r="VKL659" s="205"/>
      <c r="VKM659" s="205"/>
      <c r="VKN659" s="205"/>
      <c r="VKO659" s="205"/>
      <c r="VKP659" s="205"/>
      <c r="VKQ659" s="205"/>
      <c r="VKR659" s="205"/>
      <c r="VKS659" s="205"/>
      <c r="VKT659" s="205"/>
      <c r="VKU659" s="205"/>
      <c r="VKV659" s="205"/>
      <c r="VKW659" s="205"/>
      <c r="VKX659" s="205"/>
      <c r="VKY659" s="205"/>
      <c r="VKZ659" s="205"/>
      <c r="VLA659" s="205"/>
      <c r="VLB659" s="205"/>
      <c r="VLC659" s="205"/>
      <c r="VLD659" s="205"/>
      <c r="VLE659" s="205"/>
      <c r="VLF659" s="205"/>
      <c r="VLG659" s="205"/>
      <c r="VLH659" s="205"/>
      <c r="VLI659" s="205"/>
      <c r="VLJ659" s="205"/>
      <c r="VLK659" s="205"/>
      <c r="VLL659" s="205"/>
      <c r="VLM659" s="205"/>
      <c r="VLN659" s="205"/>
      <c r="VLO659" s="205"/>
      <c r="VLP659" s="205"/>
      <c r="VLQ659" s="205"/>
      <c r="VLR659" s="205"/>
      <c r="VLS659" s="205"/>
      <c r="VLT659" s="205"/>
      <c r="VLU659" s="205"/>
      <c r="VLV659" s="205"/>
      <c r="VLW659" s="205"/>
      <c r="VLX659" s="205"/>
      <c r="VLY659" s="205"/>
      <c r="VLZ659" s="205"/>
      <c r="VMA659" s="205"/>
      <c r="VMB659" s="205"/>
      <c r="VMC659" s="205"/>
      <c r="VMD659" s="205"/>
      <c r="VME659" s="205"/>
      <c r="VMF659" s="205"/>
      <c r="VMG659" s="205"/>
      <c r="VMH659" s="205"/>
      <c r="VMI659" s="205"/>
      <c r="VMJ659" s="205"/>
      <c r="VMK659" s="205"/>
      <c r="VML659" s="205"/>
      <c r="VMM659" s="205"/>
      <c r="VMN659" s="205"/>
      <c r="VMO659" s="205"/>
      <c r="VMP659" s="205"/>
      <c r="VMQ659" s="205"/>
      <c r="VMR659" s="205"/>
      <c r="VMS659" s="205"/>
      <c r="VMT659" s="205"/>
      <c r="VMU659" s="205"/>
      <c r="VMV659" s="205"/>
      <c r="VMW659" s="205"/>
      <c r="VMX659" s="205"/>
      <c r="VMY659" s="205"/>
      <c r="VMZ659" s="205"/>
      <c r="VNA659" s="205"/>
      <c r="VNB659" s="205"/>
      <c r="VNC659" s="205"/>
      <c r="VND659" s="205"/>
      <c r="VNE659" s="205"/>
      <c r="VNF659" s="205"/>
      <c r="VNG659" s="205"/>
      <c r="VNH659" s="205"/>
      <c r="VNI659" s="205"/>
      <c r="VNJ659" s="205"/>
      <c r="VNK659" s="205"/>
      <c r="VNL659" s="205"/>
      <c r="VNM659" s="205"/>
      <c r="VNN659" s="205"/>
      <c r="VNO659" s="205"/>
      <c r="VNP659" s="205"/>
      <c r="VNQ659" s="205"/>
      <c r="VNR659" s="205"/>
      <c r="VNS659" s="205"/>
      <c r="VNT659" s="205"/>
      <c r="VNU659" s="205"/>
      <c r="VNV659" s="205"/>
      <c r="VNW659" s="205"/>
      <c r="VNX659" s="205"/>
      <c r="VNY659" s="205"/>
      <c r="VNZ659" s="205"/>
      <c r="VOA659" s="205"/>
      <c r="VOB659" s="205"/>
      <c r="VOC659" s="205"/>
      <c r="VOD659" s="205"/>
      <c r="VOE659" s="205"/>
      <c r="VOF659" s="205"/>
      <c r="VOG659" s="205"/>
      <c r="VOH659" s="205"/>
      <c r="VOI659" s="205"/>
      <c r="VOJ659" s="205"/>
      <c r="VOK659" s="205"/>
      <c r="VOL659" s="205"/>
      <c r="VOM659" s="205"/>
      <c r="VON659" s="205"/>
      <c r="VOO659" s="205"/>
      <c r="VOP659" s="205"/>
      <c r="VOQ659" s="205"/>
      <c r="VOR659" s="205"/>
      <c r="VOS659" s="205"/>
      <c r="VOT659" s="205"/>
      <c r="VOU659" s="205"/>
      <c r="VOV659" s="205"/>
      <c r="VOW659" s="205"/>
      <c r="VOX659" s="205"/>
      <c r="VOY659" s="205"/>
      <c r="VOZ659" s="205"/>
      <c r="VPA659" s="205"/>
      <c r="VPB659" s="205"/>
      <c r="VPC659" s="205"/>
      <c r="VPD659" s="205"/>
      <c r="VPE659" s="205"/>
      <c r="VPF659" s="205"/>
      <c r="VPG659" s="205"/>
      <c r="VPH659" s="205"/>
      <c r="VPI659" s="205"/>
      <c r="VPJ659" s="205"/>
      <c r="VPK659" s="205"/>
      <c r="VPL659" s="205"/>
      <c r="VPM659" s="205"/>
      <c r="VPN659" s="205"/>
      <c r="VPO659" s="205"/>
      <c r="VPP659" s="205"/>
      <c r="VPQ659" s="205"/>
      <c r="VPR659" s="205"/>
      <c r="VPS659" s="205"/>
      <c r="VPT659" s="205"/>
      <c r="VPU659" s="205"/>
      <c r="VPV659" s="205"/>
      <c r="VPW659" s="205"/>
      <c r="VPX659" s="205"/>
      <c r="VPY659" s="205"/>
      <c r="VPZ659" s="205"/>
      <c r="VQA659" s="205"/>
      <c r="VQB659" s="205"/>
      <c r="VQC659" s="205"/>
      <c r="VQD659" s="205"/>
      <c r="VQE659" s="205"/>
      <c r="VQF659" s="205"/>
      <c r="VQG659" s="205"/>
      <c r="VQH659" s="205"/>
      <c r="VQI659" s="205"/>
      <c r="VQJ659" s="205"/>
      <c r="VQK659" s="205"/>
      <c r="VQL659" s="205"/>
      <c r="VQM659" s="205"/>
      <c r="VQN659" s="205"/>
      <c r="VQO659" s="205"/>
      <c r="VQP659" s="205"/>
      <c r="VQQ659" s="205"/>
      <c r="VQR659" s="205"/>
      <c r="VQS659" s="205"/>
      <c r="VQT659" s="205"/>
      <c r="VQU659" s="205"/>
      <c r="VQV659" s="205"/>
      <c r="VQW659" s="205"/>
      <c r="VQX659" s="205"/>
      <c r="VQY659" s="205"/>
      <c r="VQZ659" s="205"/>
      <c r="VRA659" s="205"/>
      <c r="VRB659" s="205"/>
      <c r="VRC659" s="205"/>
      <c r="VRD659" s="205"/>
      <c r="VRE659" s="205"/>
      <c r="VRF659" s="205"/>
      <c r="VRG659" s="205"/>
      <c r="VRH659" s="205"/>
      <c r="VRI659" s="205"/>
      <c r="VRJ659" s="205"/>
      <c r="VRK659" s="205"/>
      <c r="VRL659" s="205"/>
      <c r="VRM659" s="205"/>
      <c r="VRN659" s="205"/>
      <c r="VRO659" s="205"/>
      <c r="VRP659" s="205"/>
      <c r="VRQ659" s="205"/>
      <c r="VRR659" s="205"/>
      <c r="VRS659" s="205"/>
      <c r="VRT659" s="205"/>
      <c r="VRU659" s="205"/>
      <c r="VRV659" s="205"/>
      <c r="VRW659" s="205"/>
      <c r="VRX659" s="205"/>
      <c r="VRY659" s="205"/>
      <c r="VRZ659" s="205"/>
      <c r="VSA659" s="205"/>
      <c r="VSB659" s="205"/>
      <c r="VSC659" s="205"/>
      <c r="VSD659" s="205"/>
      <c r="VSE659" s="205"/>
      <c r="VSF659" s="205"/>
      <c r="VSG659" s="205"/>
      <c r="VSH659" s="205"/>
      <c r="VSI659" s="205"/>
      <c r="VSJ659" s="205"/>
      <c r="VSK659" s="205"/>
      <c r="VSL659" s="205"/>
      <c r="VSM659" s="205"/>
      <c r="VSN659" s="205"/>
      <c r="VSO659" s="205"/>
      <c r="VSP659" s="205"/>
      <c r="VSQ659" s="205"/>
      <c r="VSR659" s="205"/>
      <c r="VSS659" s="205"/>
      <c r="VST659" s="205"/>
      <c r="VSU659" s="205"/>
      <c r="VSV659" s="205"/>
      <c r="VSW659" s="205"/>
      <c r="VSX659" s="205"/>
      <c r="VSY659" s="205"/>
      <c r="VSZ659" s="205"/>
      <c r="VTA659" s="205"/>
      <c r="VTB659" s="205"/>
      <c r="VTC659" s="205"/>
      <c r="VTD659" s="205"/>
      <c r="VTE659" s="205"/>
      <c r="VTF659" s="205"/>
      <c r="VTG659" s="205"/>
      <c r="VTH659" s="205"/>
      <c r="VTI659" s="205"/>
      <c r="VTJ659" s="205"/>
      <c r="VTK659" s="205"/>
      <c r="VTL659" s="205"/>
      <c r="VTM659" s="205"/>
      <c r="VTN659" s="205"/>
      <c r="VTO659" s="205"/>
      <c r="VTP659" s="205"/>
      <c r="VTQ659" s="205"/>
      <c r="VTR659" s="205"/>
      <c r="VTS659" s="205"/>
      <c r="VTT659" s="205"/>
      <c r="VTU659" s="205"/>
      <c r="VTV659" s="205"/>
      <c r="VTW659" s="205"/>
      <c r="VTX659" s="205"/>
      <c r="VTY659" s="205"/>
      <c r="VTZ659" s="205"/>
      <c r="VUA659" s="205"/>
      <c r="VUB659" s="205"/>
      <c r="VUC659" s="205"/>
      <c r="VUD659" s="205"/>
      <c r="VUE659" s="205"/>
      <c r="VUF659" s="205"/>
      <c r="VUG659" s="205"/>
      <c r="VUH659" s="205"/>
      <c r="VUI659" s="205"/>
      <c r="VUJ659" s="205"/>
      <c r="VUK659" s="205"/>
      <c r="VUL659" s="205"/>
      <c r="VUM659" s="205"/>
      <c r="VUN659" s="205"/>
      <c r="VUO659" s="205"/>
      <c r="VUP659" s="205"/>
      <c r="VUQ659" s="205"/>
      <c r="VUR659" s="205"/>
      <c r="VUS659" s="205"/>
      <c r="VUT659" s="205"/>
      <c r="VUU659" s="205"/>
      <c r="VUV659" s="205"/>
      <c r="VUW659" s="205"/>
      <c r="VUX659" s="205"/>
      <c r="VUY659" s="205"/>
      <c r="VUZ659" s="205"/>
      <c r="VVA659" s="205"/>
      <c r="VVB659" s="205"/>
      <c r="VVC659" s="205"/>
      <c r="VVD659" s="205"/>
      <c r="VVE659" s="205"/>
      <c r="VVF659" s="205"/>
      <c r="VVG659" s="205"/>
      <c r="VVH659" s="205"/>
      <c r="VVI659" s="205"/>
      <c r="VVJ659" s="205"/>
      <c r="VVK659" s="205"/>
      <c r="VVL659" s="205"/>
      <c r="VVM659" s="205"/>
      <c r="VVN659" s="205"/>
      <c r="VVO659" s="205"/>
      <c r="VVP659" s="205"/>
      <c r="VVQ659" s="205"/>
      <c r="VVR659" s="205"/>
      <c r="VVS659" s="205"/>
      <c r="VVT659" s="205"/>
      <c r="VVU659" s="205"/>
      <c r="VVV659" s="205"/>
      <c r="VVW659" s="205"/>
      <c r="VVX659" s="205"/>
      <c r="VVY659" s="205"/>
      <c r="VVZ659" s="205"/>
      <c r="VWA659" s="205"/>
      <c r="VWB659" s="205"/>
      <c r="VWC659" s="205"/>
      <c r="VWD659" s="205"/>
      <c r="VWE659" s="205"/>
      <c r="VWF659" s="205"/>
      <c r="VWG659" s="205"/>
      <c r="VWH659" s="205"/>
      <c r="VWI659" s="205"/>
      <c r="VWJ659" s="205"/>
      <c r="VWK659" s="205"/>
      <c r="VWL659" s="205"/>
      <c r="VWM659" s="205"/>
      <c r="VWN659" s="205"/>
      <c r="VWO659" s="205"/>
      <c r="VWP659" s="205"/>
      <c r="VWQ659" s="205"/>
      <c r="VWR659" s="205"/>
      <c r="VWS659" s="205"/>
      <c r="VWT659" s="205"/>
      <c r="VWU659" s="205"/>
      <c r="VWV659" s="205"/>
      <c r="VWW659" s="205"/>
      <c r="VWX659" s="205"/>
      <c r="VWY659" s="205"/>
      <c r="VWZ659" s="205"/>
      <c r="VXA659" s="205"/>
      <c r="VXB659" s="205"/>
      <c r="VXC659" s="205"/>
      <c r="VXD659" s="205"/>
      <c r="VXE659" s="205"/>
      <c r="VXF659" s="205"/>
      <c r="VXG659" s="205"/>
      <c r="VXH659" s="205"/>
      <c r="VXI659" s="205"/>
      <c r="VXJ659" s="205"/>
      <c r="VXK659" s="205"/>
      <c r="VXL659" s="205"/>
      <c r="VXM659" s="205"/>
      <c r="VXN659" s="205"/>
      <c r="VXO659" s="205"/>
      <c r="VXP659" s="205"/>
      <c r="VXQ659" s="205"/>
      <c r="VXR659" s="205"/>
      <c r="VXS659" s="205"/>
      <c r="VXT659" s="205"/>
      <c r="VXU659" s="205"/>
      <c r="VXV659" s="205"/>
      <c r="VXW659" s="205"/>
      <c r="VXX659" s="205"/>
      <c r="VXY659" s="205"/>
      <c r="VXZ659" s="205"/>
      <c r="VYA659" s="205"/>
      <c r="VYB659" s="205"/>
      <c r="VYC659" s="205"/>
      <c r="VYD659" s="205"/>
      <c r="VYE659" s="205"/>
      <c r="VYF659" s="205"/>
      <c r="VYG659" s="205"/>
      <c r="VYH659" s="205"/>
      <c r="VYI659" s="205"/>
      <c r="VYJ659" s="205"/>
      <c r="VYK659" s="205"/>
      <c r="VYL659" s="205"/>
      <c r="VYM659" s="205"/>
      <c r="VYN659" s="205"/>
      <c r="VYO659" s="205"/>
      <c r="VYP659" s="205"/>
      <c r="VYQ659" s="205"/>
      <c r="VYR659" s="205"/>
      <c r="VYS659" s="205"/>
      <c r="VYT659" s="205"/>
      <c r="VYU659" s="205"/>
      <c r="VYV659" s="205"/>
      <c r="VYW659" s="205"/>
      <c r="VYX659" s="205"/>
      <c r="VYY659" s="205"/>
      <c r="VYZ659" s="205"/>
      <c r="VZA659" s="205"/>
      <c r="VZB659" s="205"/>
      <c r="VZC659" s="205"/>
      <c r="VZD659" s="205"/>
      <c r="VZE659" s="205"/>
      <c r="VZF659" s="205"/>
      <c r="VZG659" s="205"/>
      <c r="VZH659" s="205"/>
      <c r="VZI659" s="205"/>
      <c r="VZJ659" s="205"/>
      <c r="VZK659" s="205"/>
      <c r="VZL659" s="205"/>
      <c r="VZM659" s="205"/>
      <c r="VZN659" s="205"/>
      <c r="VZO659" s="205"/>
      <c r="VZP659" s="205"/>
      <c r="VZQ659" s="205"/>
      <c r="VZR659" s="205"/>
      <c r="VZS659" s="205"/>
      <c r="VZT659" s="205"/>
      <c r="VZU659" s="205"/>
      <c r="VZV659" s="205"/>
      <c r="VZW659" s="205"/>
      <c r="VZX659" s="205"/>
      <c r="VZY659" s="205"/>
      <c r="VZZ659" s="205"/>
      <c r="WAA659" s="205"/>
      <c r="WAB659" s="205"/>
      <c r="WAC659" s="205"/>
      <c r="WAD659" s="205"/>
      <c r="WAE659" s="205"/>
      <c r="WAF659" s="205"/>
      <c r="WAG659" s="205"/>
      <c r="WAH659" s="205"/>
      <c r="WAI659" s="205"/>
      <c r="WAJ659" s="205"/>
      <c r="WAK659" s="205"/>
      <c r="WAL659" s="205"/>
      <c r="WAM659" s="205"/>
      <c r="WAN659" s="205"/>
      <c r="WAO659" s="205"/>
      <c r="WAP659" s="205"/>
      <c r="WAQ659" s="205"/>
      <c r="WAR659" s="205"/>
      <c r="WAS659" s="205"/>
      <c r="WAT659" s="205"/>
      <c r="WAU659" s="205"/>
      <c r="WAV659" s="205"/>
      <c r="WAW659" s="205"/>
      <c r="WAX659" s="205"/>
      <c r="WAY659" s="205"/>
      <c r="WAZ659" s="205"/>
      <c r="WBA659" s="205"/>
      <c r="WBB659" s="205"/>
      <c r="WBC659" s="205"/>
      <c r="WBD659" s="205"/>
      <c r="WBE659" s="205"/>
      <c r="WBF659" s="205"/>
      <c r="WBG659" s="205"/>
      <c r="WBH659" s="205"/>
      <c r="WBI659" s="205"/>
      <c r="WBJ659" s="205"/>
      <c r="WBK659" s="205"/>
      <c r="WBL659" s="205"/>
      <c r="WBM659" s="205"/>
      <c r="WBN659" s="205"/>
      <c r="WBO659" s="205"/>
      <c r="WBP659" s="205"/>
      <c r="WBQ659" s="205"/>
      <c r="WBR659" s="205"/>
      <c r="WBS659" s="205"/>
      <c r="WBT659" s="205"/>
      <c r="WBU659" s="205"/>
      <c r="WBV659" s="205"/>
      <c r="WBW659" s="205"/>
      <c r="WBX659" s="205"/>
      <c r="WBY659" s="205"/>
      <c r="WBZ659" s="205"/>
      <c r="WCA659" s="205"/>
      <c r="WCB659" s="205"/>
      <c r="WCC659" s="205"/>
      <c r="WCD659" s="205"/>
      <c r="WCE659" s="205"/>
      <c r="WCF659" s="205"/>
      <c r="WCG659" s="205"/>
      <c r="WCH659" s="205"/>
      <c r="WCI659" s="205"/>
      <c r="WCJ659" s="205"/>
      <c r="WCK659" s="205"/>
      <c r="WCL659" s="205"/>
      <c r="WCM659" s="205"/>
      <c r="WCN659" s="205"/>
      <c r="WCO659" s="205"/>
      <c r="WCP659" s="205"/>
      <c r="WCQ659" s="205"/>
      <c r="WCR659" s="205"/>
      <c r="WCS659" s="205"/>
      <c r="WCT659" s="205"/>
      <c r="WCU659" s="205"/>
      <c r="WCV659" s="205"/>
      <c r="WCW659" s="205"/>
      <c r="WCX659" s="205"/>
      <c r="WCY659" s="205"/>
      <c r="WCZ659" s="205"/>
      <c r="WDA659" s="205"/>
      <c r="WDB659" s="205"/>
      <c r="WDC659" s="205"/>
      <c r="WDD659" s="205"/>
      <c r="WDE659" s="205"/>
      <c r="WDF659" s="205"/>
      <c r="WDG659" s="205"/>
      <c r="WDH659" s="205"/>
      <c r="WDI659" s="205"/>
      <c r="WDJ659" s="205"/>
      <c r="WDK659" s="205"/>
      <c r="WDL659" s="205"/>
      <c r="WDM659" s="205"/>
      <c r="WDN659" s="205"/>
      <c r="WDO659" s="205"/>
      <c r="WDP659" s="205"/>
      <c r="WDQ659" s="205"/>
      <c r="WDR659" s="205"/>
      <c r="WDS659" s="205"/>
      <c r="WDT659" s="205"/>
      <c r="WDU659" s="205"/>
      <c r="WDV659" s="205"/>
      <c r="WDW659" s="205"/>
      <c r="WDX659" s="205"/>
      <c r="WDY659" s="205"/>
      <c r="WDZ659" s="205"/>
      <c r="WEA659" s="205"/>
      <c r="WEB659" s="205"/>
      <c r="WEC659" s="205"/>
      <c r="WED659" s="205"/>
      <c r="WEE659" s="205"/>
      <c r="WEF659" s="205"/>
      <c r="WEG659" s="205"/>
      <c r="WEH659" s="205"/>
      <c r="WEI659" s="205"/>
      <c r="WEJ659" s="205"/>
      <c r="WEK659" s="205"/>
      <c r="WEL659" s="205"/>
      <c r="WEM659" s="205"/>
      <c r="WEN659" s="205"/>
      <c r="WEO659" s="205"/>
      <c r="WEP659" s="205"/>
      <c r="WEQ659" s="205"/>
      <c r="WER659" s="205"/>
      <c r="WES659" s="205"/>
      <c r="WET659" s="205"/>
      <c r="WEU659" s="205"/>
      <c r="WEV659" s="205"/>
      <c r="WEW659" s="205"/>
      <c r="WEX659" s="205"/>
      <c r="WEY659" s="205"/>
      <c r="WEZ659" s="205"/>
      <c r="WFA659" s="205"/>
      <c r="WFB659" s="205"/>
      <c r="WFC659" s="205"/>
      <c r="WFD659" s="205"/>
      <c r="WFE659" s="205"/>
      <c r="WFF659" s="205"/>
      <c r="WFG659" s="205"/>
      <c r="WFH659" s="205"/>
      <c r="WFI659" s="205"/>
      <c r="WFJ659" s="205"/>
      <c r="WFK659" s="205"/>
      <c r="WFL659" s="205"/>
      <c r="WFM659" s="205"/>
      <c r="WFN659" s="205"/>
      <c r="WFO659" s="205"/>
      <c r="WFP659" s="205"/>
      <c r="WFQ659" s="205"/>
      <c r="WFR659" s="205"/>
      <c r="WFS659" s="205"/>
      <c r="WFT659" s="205"/>
      <c r="WFU659" s="205"/>
      <c r="WFV659" s="205"/>
      <c r="WFW659" s="205"/>
      <c r="WFX659" s="205"/>
      <c r="WFY659" s="205"/>
      <c r="WFZ659" s="205"/>
      <c r="WGA659" s="205"/>
      <c r="WGB659" s="205"/>
      <c r="WGC659" s="205"/>
      <c r="WGD659" s="205"/>
      <c r="WGE659" s="205"/>
      <c r="WGF659" s="205"/>
      <c r="WGG659" s="205"/>
      <c r="WGH659" s="205"/>
      <c r="WGI659" s="205"/>
      <c r="WGJ659" s="205"/>
      <c r="WGK659" s="205"/>
      <c r="WGL659" s="205"/>
      <c r="WGM659" s="205"/>
      <c r="WGN659" s="205"/>
      <c r="WGO659" s="205"/>
      <c r="WGP659" s="205"/>
      <c r="WGQ659" s="205"/>
      <c r="WGR659" s="205"/>
      <c r="WGS659" s="205"/>
      <c r="WGT659" s="205"/>
      <c r="WGU659" s="205"/>
      <c r="WGV659" s="205"/>
      <c r="WGW659" s="205"/>
      <c r="WGX659" s="205"/>
      <c r="WGY659" s="205"/>
      <c r="WGZ659" s="205"/>
      <c r="WHA659" s="205"/>
      <c r="WHB659" s="205"/>
      <c r="WHC659" s="205"/>
      <c r="WHD659" s="205"/>
      <c r="WHE659" s="205"/>
      <c r="WHF659" s="205"/>
      <c r="WHG659" s="205"/>
      <c r="WHH659" s="205"/>
      <c r="WHI659" s="205"/>
      <c r="WHJ659" s="205"/>
      <c r="WHK659" s="205"/>
      <c r="WHL659" s="205"/>
      <c r="WHM659" s="205"/>
      <c r="WHN659" s="205"/>
      <c r="WHO659" s="205"/>
      <c r="WHP659" s="205"/>
      <c r="WHQ659" s="205"/>
      <c r="WHR659" s="205"/>
      <c r="WHS659" s="205"/>
      <c r="WHT659" s="205"/>
      <c r="WHU659" s="205"/>
      <c r="WHV659" s="205"/>
      <c r="WHW659" s="205"/>
      <c r="WHX659" s="205"/>
      <c r="WHY659" s="205"/>
      <c r="WHZ659" s="205"/>
      <c r="WIA659" s="205"/>
      <c r="WIB659" s="205"/>
      <c r="WIC659" s="205"/>
      <c r="WID659" s="205"/>
      <c r="WIE659" s="205"/>
      <c r="WIF659" s="205"/>
      <c r="WIG659" s="205"/>
      <c r="WIH659" s="205"/>
      <c r="WII659" s="205"/>
      <c r="WIJ659" s="205"/>
      <c r="WIK659" s="205"/>
      <c r="WIL659" s="205"/>
      <c r="WIM659" s="205"/>
      <c r="WIN659" s="205"/>
      <c r="WIO659" s="205"/>
      <c r="WIP659" s="205"/>
      <c r="WIQ659" s="205"/>
      <c r="WIR659" s="205"/>
      <c r="WIS659" s="205"/>
      <c r="WIT659" s="205"/>
      <c r="WIU659" s="205"/>
      <c r="WIV659" s="205"/>
      <c r="WIW659" s="205"/>
      <c r="WIX659" s="205"/>
      <c r="WIY659" s="205"/>
      <c r="WIZ659" s="205"/>
      <c r="WJA659" s="205"/>
      <c r="WJB659" s="205"/>
      <c r="WJC659" s="205"/>
      <c r="WJD659" s="205"/>
      <c r="WJE659" s="205"/>
      <c r="WJF659" s="205"/>
      <c r="WJG659" s="205"/>
      <c r="WJH659" s="205"/>
      <c r="WJI659" s="205"/>
      <c r="WJJ659" s="205"/>
      <c r="WJK659" s="205"/>
      <c r="WJL659" s="205"/>
      <c r="WJM659" s="205"/>
      <c r="WJN659" s="205"/>
      <c r="WJO659" s="205"/>
      <c r="WJP659" s="205"/>
      <c r="WJQ659" s="205"/>
      <c r="WJR659" s="205"/>
      <c r="WJS659" s="205"/>
      <c r="WJT659" s="205"/>
      <c r="WJU659" s="205"/>
      <c r="WJV659" s="205"/>
      <c r="WJW659" s="205"/>
      <c r="WJX659" s="205"/>
      <c r="WJY659" s="205"/>
      <c r="WJZ659" s="205"/>
      <c r="WKA659" s="205"/>
      <c r="WKB659" s="205"/>
      <c r="WKC659" s="205"/>
      <c r="WKD659" s="205"/>
      <c r="WKE659" s="205"/>
      <c r="WKF659" s="205"/>
      <c r="WKG659" s="205"/>
      <c r="WKH659" s="205"/>
      <c r="WKI659" s="205"/>
      <c r="WKJ659" s="205"/>
      <c r="WKK659" s="205"/>
      <c r="WKL659" s="205"/>
      <c r="WKM659" s="205"/>
      <c r="WKN659" s="205"/>
      <c r="WKO659" s="205"/>
      <c r="WKP659" s="205"/>
      <c r="WKQ659" s="205"/>
      <c r="WKR659" s="205"/>
      <c r="WKS659" s="205"/>
      <c r="WKT659" s="205"/>
      <c r="WKU659" s="205"/>
      <c r="WKV659" s="205"/>
      <c r="WKW659" s="205"/>
      <c r="WKX659" s="205"/>
      <c r="WKY659" s="205"/>
      <c r="WKZ659" s="205"/>
      <c r="WLA659" s="205"/>
      <c r="WLB659" s="205"/>
      <c r="WLC659" s="205"/>
      <c r="WLD659" s="205"/>
      <c r="WLE659" s="205"/>
      <c r="WLF659" s="205"/>
      <c r="WLG659" s="205"/>
      <c r="WLH659" s="205"/>
      <c r="WLI659" s="205"/>
      <c r="WLJ659" s="205"/>
      <c r="WLK659" s="205"/>
      <c r="WLL659" s="205"/>
      <c r="WLM659" s="205"/>
      <c r="WLN659" s="205"/>
      <c r="WLO659" s="205"/>
      <c r="WLP659" s="205"/>
      <c r="WLQ659" s="205"/>
      <c r="WLR659" s="205"/>
      <c r="WLS659" s="205"/>
      <c r="WLT659" s="205"/>
      <c r="WLU659" s="205"/>
      <c r="WLV659" s="205"/>
      <c r="WLW659" s="205"/>
      <c r="WLX659" s="205"/>
      <c r="WLY659" s="205"/>
      <c r="WLZ659" s="205"/>
      <c r="WMA659" s="205"/>
      <c r="WMB659" s="205"/>
      <c r="WMC659" s="205"/>
      <c r="WMD659" s="205"/>
      <c r="WME659" s="205"/>
      <c r="WMF659" s="205"/>
      <c r="WMG659" s="205"/>
      <c r="WMH659" s="205"/>
      <c r="WMI659" s="205"/>
      <c r="WMJ659" s="205"/>
      <c r="WMK659" s="205"/>
      <c r="WML659" s="205"/>
      <c r="WMM659" s="205"/>
      <c r="WMN659" s="205"/>
      <c r="WMO659" s="205"/>
      <c r="WMP659" s="205"/>
      <c r="WMQ659" s="205"/>
      <c r="WMR659" s="205"/>
      <c r="WMS659" s="205"/>
      <c r="WMT659" s="205"/>
      <c r="WMU659" s="205"/>
      <c r="WMV659" s="205"/>
      <c r="WMW659" s="205"/>
      <c r="WMX659" s="205"/>
      <c r="WMY659" s="205"/>
      <c r="WMZ659" s="205"/>
      <c r="WNA659" s="205"/>
      <c r="WNB659" s="205"/>
      <c r="WNC659" s="205"/>
      <c r="WND659" s="205"/>
      <c r="WNE659" s="205"/>
      <c r="WNF659" s="205"/>
      <c r="WNG659" s="205"/>
      <c r="WNH659" s="205"/>
      <c r="WNI659" s="205"/>
      <c r="WNJ659" s="205"/>
      <c r="WNK659" s="205"/>
      <c r="WNL659" s="205"/>
      <c r="WNM659" s="205"/>
      <c r="WNN659" s="205"/>
      <c r="WNO659" s="205"/>
      <c r="WNP659" s="205"/>
      <c r="WNQ659" s="205"/>
      <c r="WNR659" s="205"/>
      <c r="WNS659" s="205"/>
      <c r="WNT659" s="205"/>
      <c r="WNU659" s="205"/>
      <c r="WNV659" s="205"/>
      <c r="WNW659" s="205"/>
      <c r="WNX659" s="205"/>
      <c r="WNY659" s="205"/>
      <c r="WNZ659" s="205"/>
      <c r="WOA659" s="205"/>
      <c r="WOB659" s="205"/>
      <c r="WOC659" s="205"/>
      <c r="WOD659" s="205"/>
      <c r="WOE659" s="205"/>
      <c r="WOF659" s="205"/>
      <c r="WOG659" s="205"/>
      <c r="WOH659" s="205"/>
      <c r="WOI659" s="205"/>
      <c r="WOJ659" s="205"/>
      <c r="WOK659" s="205"/>
      <c r="WOL659" s="205"/>
      <c r="WOM659" s="205"/>
      <c r="WON659" s="205"/>
      <c r="WOO659" s="205"/>
      <c r="WOP659" s="205"/>
      <c r="WOQ659" s="205"/>
      <c r="WOR659" s="205"/>
      <c r="WOS659" s="205"/>
      <c r="WOT659" s="205"/>
      <c r="WOU659" s="205"/>
      <c r="WOV659" s="205"/>
      <c r="WOW659" s="205"/>
      <c r="WOX659" s="205"/>
      <c r="WOY659" s="205"/>
      <c r="WOZ659" s="205"/>
      <c r="WPA659" s="205"/>
      <c r="WPB659" s="205"/>
      <c r="WPC659" s="205"/>
      <c r="WPD659" s="205"/>
      <c r="WPE659" s="205"/>
      <c r="WPF659" s="205"/>
      <c r="WPG659" s="205"/>
      <c r="WPH659" s="205"/>
      <c r="WPI659" s="205"/>
      <c r="WPJ659" s="205"/>
      <c r="WPK659" s="205"/>
      <c r="WPL659" s="205"/>
      <c r="WPM659" s="205"/>
      <c r="WPN659" s="205"/>
      <c r="WPO659" s="205"/>
      <c r="WPP659" s="205"/>
      <c r="WPQ659" s="205"/>
      <c r="WPR659" s="205"/>
      <c r="WPS659" s="205"/>
      <c r="WPT659" s="205"/>
      <c r="WPU659" s="205"/>
      <c r="WPV659" s="205"/>
      <c r="WPW659" s="205"/>
      <c r="WPX659" s="205"/>
      <c r="WPY659" s="205"/>
      <c r="WPZ659" s="205"/>
      <c r="WQA659" s="205"/>
      <c r="WQB659" s="205"/>
      <c r="WQC659" s="205"/>
      <c r="WQD659" s="205"/>
      <c r="WQE659" s="205"/>
      <c r="WQF659" s="205"/>
      <c r="WQG659" s="205"/>
      <c r="WQH659" s="205"/>
      <c r="WQI659" s="205"/>
      <c r="WQJ659" s="205"/>
      <c r="WQK659" s="205"/>
      <c r="WQL659" s="205"/>
      <c r="WQM659" s="205"/>
      <c r="WQN659" s="205"/>
      <c r="WQO659" s="205"/>
      <c r="WQP659" s="205"/>
      <c r="WQQ659" s="205"/>
      <c r="WQR659" s="205"/>
      <c r="WQS659" s="205"/>
      <c r="WQT659" s="205"/>
      <c r="WQU659" s="205"/>
      <c r="WQV659" s="205"/>
      <c r="WQW659" s="205"/>
      <c r="WQX659" s="205"/>
      <c r="WQY659" s="205"/>
      <c r="WQZ659" s="205"/>
      <c r="WRA659" s="205"/>
      <c r="WRB659" s="205"/>
      <c r="WRC659" s="205"/>
      <c r="WRD659" s="205"/>
      <c r="WRE659" s="205"/>
      <c r="WRF659" s="205"/>
      <c r="WRG659" s="205"/>
      <c r="WRH659" s="205"/>
      <c r="WRI659" s="205"/>
      <c r="WRJ659" s="205"/>
      <c r="WRK659" s="205"/>
      <c r="WRL659" s="205"/>
      <c r="WRM659" s="205"/>
      <c r="WRN659" s="205"/>
      <c r="WRO659" s="205"/>
      <c r="WRP659" s="205"/>
      <c r="WRQ659" s="205"/>
      <c r="WRR659" s="205"/>
      <c r="WRS659" s="205"/>
      <c r="WRT659" s="205"/>
      <c r="WRU659" s="205"/>
      <c r="WRV659" s="205"/>
      <c r="WRW659" s="205"/>
      <c r="WRX659" s="205"/>
      <c r="WRY659" s="205"/>
      <c r="WRZ659" s="205"/>
      <c r="WSA659" s="205"/>
      <c r="WSB659" s="205"/>
      <c r="WSC659" s="205"/>
      <c r="WSD659" s="205"/>
      <c r="WSE659" s="205"/>
      <c r="WSF659" s="205"/>
      <c r="WSG659" s="205"/>
      <c r="WSH659" s="205"/>
      <c r="WSI659" s="205"/>
      <c r="WSJ659" s="205"/>
      <c r="WSK659" s="205"/>
      <c r="WSL659" s="205"/>
      <c r="WSM659" s="205"/>
      <c r="WSN659" s="205"/>
      <c r="WSO659" s="205"/>
      <c r="WSP659" s="205"/>
      <c r="WSQ659" s="205"/>
      <c r="WSR659" s="205"/>
      <c r="WSS659" s="205"/>
      <c r="WST659" s="205"/>
      <c r="WSU659" s="205"/>
      <c r="WSV659" s="205"/>
      <c r="WSW659" s="205"/>
      <c r="WSX659" s="205"/>
      <c r="WSY659" s="205"/>
      <c r="WSZ659" s="205"/>
      <c r="WTA659" s="205"/>
      <c r="WTB659" s="205"/>
      <c r="WTC659" s="205"/>
      <c r="WTD659" s="205"/>
      <c r="WTE659" s="205"/>
      <c r="WTF659" s="205"/>
      <c r="WTG659" s="205"/>
      <c r="WTH659" s="205"/>
      <c r="WTI659" s="205"/>
      <c r="WTJ659" s="205"/>
      <c r="WTK659" s="205"/>
      <c r="WTL659" s="205"/>
      <c r="WTM659" s="205"/>
      <c r="WTN659" s="205"/>
      <c r="WTO659" s="205"/>
      <c r="WTP659" s="205"/>
      <c r="WTQ659" s="205"/>
      <c r="WTR659" s="205"/>
      <c r="WTS659" s="205"/>
      <c r="WTT659" s="205"/>
      <c r="WTU659" s="205"/>
      <c r="WTV659" s="205"/>
      <c r="WTW659" s="205"/>
      <c r="WTX659" s="205"/>
      <c r="WTY659" s="205"/>
      <c r="WTZ659" s="205"/>
      <c r="WUA659" s="205"/>
      <c r="WUB659" s="205"/>
      <c r="WUC659" s="205"/>
      <c r="WUD659" s="205"/>
      <c r="WUE659" s="205"/>
      <c r="WUF659" s="205"/>
      <c r="WUG659" s="205"/>
      <c r="WUH659" s="205"/>
      <c r="WUI659" s="205"/>
      <c r="WUJ659" s="205"/>
      <c r="WUK659" s="205"/>
      <c r="WUL659" s="205"/>
      <c r="WUM659" s="205"/>
      <c r="WUN659" s="205"/>
      <c r="WUO659" s="205"/>
      <c r="WUP659" s="205"/>
      <c r="WUQ659" s="205"/>
      <c r="WUR659" s="205"/>
      <c r="WUS659" s="205"/>
      <c r="WUT659" s="205"/>
      <c r="WUU659" s="205"/>
      <c r="WUV659" s="205"/>
      <c r="WUW659" s="205"/>
      <c r="WUX659" s="205"/>
      <c r="WUY659" s="205"/>
      <c r="WUZ659" s="205"/>
      <c r="WVA659" s="205"/>
      <c r="WVB659" s="205"/>
      <c r="WVC659" s="205"/>
      <c r="WVD659" s="205"/>
      <c r="WVE659" s="205"/>
      <c r="WVF659" s="205"/>
      <c r="WVG659" s="205"/>
      <c r="WVH659" s="205"/>
      <c r="WVI659" s="205"/>
      <c r="WVJ659" s="205"/>
      <c r="WVK659" s="205"/>
      <c r="WVL659" s="205"/>
      <c r="WVM659" s="205"/>
      <c r="WVN659" s="205"/>
      <c r="WVO659" s="205"/>
      <c r="WVP659" s="205"/>
      <c r="WVQ659" s="205"/>
      <c r="WVR659" s="205"/>
      <c r="WVS659" s="205"/>
      <c r="WVT659" s="205"/>
      <c r="WVU659" s="205"/>
      <c r="WVV659" s="205"/>
      <c r="WVW659" s="205"/>
      <c r="WVX659" s="205"/>
      <c r="WVY659" s="205"/>
      <c r="WVZ659" s="205"/>
      <c r="WWA659" s="205"/>
      <c r="WWB659" s="205"/>
      <c r="WWC659" s="205"/>
      <c r="WWD659" s="205"/>
      <c r="WWE659" s="205"/>
      <c r="WWF659" s="205"/>
      <c r="WWG659" s="205"/>
      <c r="WWH659" s="205"/>
      <c r="WWI659" s="205"/>
      <c r="WWJ659" s="205"/>
      <c r="WWK659" s="205"/>
      <c r="WWL659" s="205"/>
      <c r="WWM659" s="205"/>
      <c r="WWN659" s="205"/>
      <c r="WWO659" s="205"/>
      <c r="WWP659" s="205"/>
      <c r="WWQ659" s="205"/>
      <c r="WWR659" s="205"/>
      <c r="WWS659" s="205"/>
      <c r="WWT659" s="205"/>
      <c r="WWU659" s="205"/>
      <c r="WWV659" s="205"/>
      <c r="WWW659" s="205"/>
      <c r="WWX659" s="205"/>
      <c r="WWY659" s="205"/>
      <c r="WWZ659" s="205"/>
      <c r="WXA659" s="205"/>
      <c r="WXB659" s="205"/>
      <c r="WXC659" s="205"/>
      <c r="WXD659" s="205"/>
      <c r="WXE659" s="205"/>
      <c r="WXF659" s="205"/>
      <c r="WXG659" s="205"/>
      <c r="WXH659" s="205"/>
      <c r="WXI659" s="205"/>
      <c r="WXJ659" s="205"/>
      <c r="WXK659" s="205"/>
      <c r="WXL659" s="205"/>
      <c r="WXM659" s="205"/>
      <c r="WXN659" s="205"/>
      <c r="WXO659" s="205"/>
      <c r="WXP659" s="205"/>
      <c r="WXQ659" s="205"/>
      <c r="WXR659" s="205"/>
      <c r="WXS659" s="205"/>
      <c r="WXT659" s="205"/>
      <c r="WXU659" s="205"/>
      <c r="WXV659" s="205"/>
      <c r="WXW659" s="205"/>
      <c r="WXX659" s="205"/>
      <c r="WXY659" s="205"/>
      <c r="WXZ659" s="205"/>
      <c r="WYA659" s="205"/>
      <c r="WYB659" s="205"/>
      <c r="WYC659" s="205"/>
      <c r="WYD659" s="205"/>
      <c r="WYE659" s="205"/>
      <c r="WYF659" s="205"/>
      <c r="WYG659" s="205"/>
      <c r="WYH659" s="205"/>
      <c r="WYI659" s="205"/>
      <c r="WYJ659" s="205"/>
      <c r="WYK659" s="205"/>
      <c r="WYL659" s="205"/>
      <c r="WYM659" s="205"/>
      <c r="WYN659" s="205"/>
      <c r="WYO659" s="205"/>
      <c r="WYP659" s="205"/>
      <c r="WYQ659" s="205"/>
      <c r="WYR659" s="205"/>
      <c r="WYS659" s="205"/>
      <c r="WYT659" s="205"/>
      <c r="WYU659" s="205"/>
      <c r="WYV659" s="205"/>
      <c r="WYW659" s="205"/>
      <c r="WYX659" s="205"/>
      <c r="WYY659" s="205"/>
      <c r="WYZ659" s="205"/>
      <c r="WZA659" s="205"/>
      <c r="WZB659" s="205"/>
      <c r="WZC659" s="205"/>
      <c r="WZD659" s="205"/>
      <c r="WZE659" s="205"/>
      <c r="WZF659" s="205"/>
      <c r="WZG659" s="205"/>
      <c r="WZH659" s="205"/>
      <c r="WZI659" s="205"/>
      <c r="WZJ659" s="205"/>
      <c r="WZK659" s="205"/>
      <c r="WZL659" s="205"/>
      <c r="WZM659" s="205"/>
      <c r="WZN659" s="205"/>
      <c r="WZO659" s="205"/>
      <c r="WZP659" s="205"/>
      <c r="WZQ659" s="205"/>
      <c r="WZR659" s="205"/>
      <c r="WZS659" s="205"/>
      <c r="WZT659" s="205"/>
      <c r="WZU659" s="205"/>
      <c r="WZV659" s="205"/>
      <c r="WZW659" s="205"/>
      <c r="WZX659" s="205"/>
      <c r="WZY659" s="205"/>
      <c r="WZZ659" s="205"/>
      <c r="XAA659" s="205"/>
      <c r="XAB659" s="205"/>
      <c r="XAC659" s="205"/>
      <c r="XAD659" s="205"/>
      <c r="XAE659" s="205"/>
      <c r="XAF659" s="205"/>
      <c r="XAG659" s="205"/>
      <c r="XAH659" s="205"/>
      <c r="XAI659" s="205"/>
      <c r="XAJ659" s="205"/>
      <c r="XAK659" s="205"/>
      <c r="XAL659" s="205"/>
      <c r="XAM659" s="205"/>
      <c r="XAN659" s="205"/>
      <c r="XAO659" s="205"/>
      <c r="XAP659" s="205"/>
      <c r="XAQ659" s="205"/>
      <c r="XAR659" s="205"/>
      <c r="XAS659" s="205"/>
      <c r="XAT659" s="205"/>
      <c r="XAU659" s="205"/>
      <c r="XAV659" s="205"/>
      <c r="XAW659" s="205"/>
      <c r="XAX659" s="205"/>
      <c r="XAY659" s="205"/>
      <c r="XAZ659" s="205"/>
      <c r="XBA659" s="205"/>
      <c r="XBB659" s="205"/>
      <c r="XBC659" s="205"/>
      <c r="XBD659" s="205"/>
      <c r="XBE659" s="205"/>
      <c r="XBF659" s="205"/>
      <c r="XBG659" s="205"/>
      <c r="XBH659" s="205"/>
      <c r="XBI659" s="205"/>
      <c r="XBJ659" s="205"/>
      <c r="XBK659" s="205"/>
      <c r="XBL659" s="205"/>
      <c r="XBM659" s="205"/>
      <c r="XBN659" s="205"/>
      <c r="XBO659" s="205"/>
      <c r="XBP659" s="205"/>
      <c r="XBQ659" s="205"/>
      <c r="XBR659" s="205"/>
      <c r="XBS659" s="205"/>
      <c r="XBT659" s="205"/>
      <c r="XBU659" s="205"/>
      <c r="XBV659" s="205"/>
      <c r="XBW659" s="205"/>
      <c r="XBX659" s="205"/>
      <c r="XBY659" s="205"/>
      <c r="XBZ659" s="205"/>
      <c r="XCA659" s="205"/>
      <c r="XCB659" s="205"/>
      <c r="XCC659" s="205"/>
      <c r="XCD659" s="205"/>
      <c r="XCE659" s="205"/>
      <c r="XCF659" s="205"/>
      <c r="XCG659" s="205"/>
      <c r="XCH659" s="205"/>
      <c r="XCI659" s="205"/>
      <c r="XCJ659" s="205"/>
      <c r="XCK659" s="205"/>
      <c r="XCL659" s="205"/>
      <c r="XCM659" s="205"/>
      <c r="XCN659" s="205"/>
      <c r="XCO659" s="205"/>
      <c r="XCP659" s="205"/>
      <c r="XCQ659" s="205"/>
      <c r="XCR659" s="205"/>
      <c r="XCS659" s="205"/>
      <c r="XCT659" s="205"/>
      <c r="XCU659" s="205"/>
      <c r="XCV659" s="205"/>
      <c r="XCW659" s="205"/>
      <c r="XCX659" s="205"/>
      <c r="XCY659" s="205"/>
      <c r="XCZ659" s="205"/>
      <c r="XDA659" s="205"/>
      <c r="XDB659" s="205"/>
      <c r="XDC659" s="205"/>
      <c r="XDD659" s="205"/>
      <c r="XDE659" s="205"/>
      <c r="XDF659" s="205"/>
      <c r="XDG659" s="205"/>
      <c r="XDH659" s="205"/>
      <c r="XDI659" s="205"/>
      <c r="XDJ659" s="205"/>
      <c r="XDK659" s="205"/>
      <c r="XDL659" s="205"/>
      <c r="XDM659" s="205"/>
      <c r="XDN659" s="205"/>
      <c r="XDO659" s="205"/>
      <c r="XDP659" s="205"/>
      <c r="XDQ659" s="205"/>
      <c r="XDR659" s="205"/>
      <c r="XDS659" s="205"/>
      <c r="XDT659" s="205"/>
      <c r="XDU659" s="205"/>
      <c r="XDV659" s="205"/>
      <c r="XDW659" s="205"/>
      <c r="XDX659" s="205"/>
      <c r="XDY659" s="205"/>
      <c r="XDZ659" s="205"/>
      <c r="XEA659" s="205"/>
      <c r="XEB659" s="205"/>
      <c r="XEC659" s="205"/>
      <c r="XED659" s="205"/>
      <c r="XEE659" s="205"/>
      <c r="XEF659" s="205"/>
      <c r="XEG659" s="205"/>
      <c r="XEH659" s="205"/>
      <c r="XEI659" s="205"/>
      <c r="XEJ659" s="205"/>
      <c r="XEK659" s="205"/>
      <c r="XEL659" s="205"/>
      <c r="XEM659" s="205"/>
      <c r="XEN659" s="205"/>
      <c r="XEO659" s="205"/>
      <c r="XEP659" s="205"/>
      <c r="XEQ659" s="205"/>
      <c r="XER659" s="205"/>
      <c r="XES659" s="205"/>
      <c r="XET659" s="205"/>
      <c r="XEU659" s="205"/>
      <c r="XEV659" s="205"/>
      <c r="XEW659" s="205"/>
      <c r="XEX659" s="205"/>
      <c r="XEY659" s="205"/>
      <c r="XEZ659" s="205"/>
      <c r="XFA659" s="205"/>
      <c r="XFB659" s="205"/>
      <c r="XFC659" s="205"/>
    </row>
    <row r="660" spans="1:16383" s="181" customFormat="1" x14ac:dyDescent="0.2">
      <c r="A660" s="207" t="s">
        <v>35</v>
      </c>
      <c r="B660" s="208"/>
      <c r="C660" s="209"/>
      <c r="D660" s="209"/>
      <c r="E660" s="209"/>
      <c r="F660" s="209"/>
      <c r="G660" s="209"/>
      <c r="H660" s="209"/>
      <c r="I660" s="209"/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10"/>
      <c r="X660" s="210"/>
      <c r="Y660" s="209"/>
      <c r="Z660" s="211"/>
      <c r="AA660" s="211"/>
    </row>
    <row r="661" spans="1:16383" s="181" customFormat="1" x14ac:dyDescent="0.2">
      <c r="A661" s="108" t="s">
        <v>317</v>
      </c>
      <c r="B661" s="208"/>
      <c r="C661" s="209"/>
      <c r="D661" s="209"/>
      <c r="E661" s="209"/>
      <c r="F661" s="209"/>
      <c r="G661" s="209"/>
      <c r="H661" s="209"/>
      <c r="I661" s="209"/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10"/>
      <c r="X661" s="210"/>
      <c r="Y661" s="209"/>
      <c r="Z661" s="211"/>
      <c r="AA661" s="211"/>
    </row>
    <row r="662" spans="1:16383" s="181" customFormat="1" ht="38.25" x14ac:dyDescent="0.2">
      <c r="A662" s="223" t="s">
        <v>318</v>
      </c>
      <c r="B662" s="13" t="s">
        <v>18</v>
      </c>
      <c r="C662" s="76" t="s">
        <v>294</v>
      </c>
      <c r="D662" s="76" t="s">
        <v>295</v>
      </c>
      <c r="E662" s="76" t="s">
        <v>296</v>
      </c>
      <c r="F662" s="76" t="s">
        <v>297</v>
      </c>
      <c r="G662" s="76" t="s">
        <v>296</v>
      </c>
      <c r="H662" s="76" t="s">
        <v>298</v>
      </c>
      <c r="I662" s="76" t="s">
        <v>299</v>
      </c>
      <c r="J662" s="76" t="s">
        <v>19</v>
      </c>
      <c r="K662" s="135">
        <v>100</v>
      </c>
      <c r="L662" s="13">
        <v>230000000</v>
      </c>
      <c r="M662" s="16" t="s">
        <v>20</v>
      </c>
      <c r="N662" s="6" t="s">
        <v>22</v>
      </c>
      <c r="O662" s="76" t="s">
        <v>43</v>
      </c>
      <c r="P662" s="138"/>
      <c r="Q662" s="76" t="s">
        <v>44</v>
      </c>
      <c r="R662" s="14" t="s">
        <v>144</v>
      </c>
      <c r="S662" s="13"/>
      <c r="T662" s="13"/>
      <c r="U662" s="95"/>
      <c r="V662" s="95"/>
      <c r="W662" s="157">
        <v>26403050</v>
      </c>
      <c r="X662" s="157">
        <f t="shared" ref="X662" si="44">W662*1.12</f>
        <v>29571416.000000004</v>
      </c>
      <c r="Y662" s="13"/>
      <c r="Z662" s="136">
        <v>2014</v>
      </c>
      <c r="AA662" s="145"/>
    </row>
    <row r="663" spans="1:16383" s="181" customFormat="1" x14ac:dyDescent="0.2">
      <c r="A663" s="203"/>
      <c r="B663" s="208"/>
      <c r="C663" s="209"/>
      <c r="D663" s="209"/>
      <c r="E663" s="209"/>
      <c r="F663" s="209"/>
      <c r="G663" s="209"/>
      <c r="H663" s="209"/>
      <c r="I663" s="209"/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10">
        <f>W662</f>
        <v>26403050</v>
      </c>
      <c r="X663" s="210">
        <f>X662</f>
        <v>29571416.000000004</v>
      </c>
      <c r="Y663" s="209"/>
      <c r="Z663" s="211"/>
      <c r="AA663" s="211"/>
    </row>
    <row r="664" spans="1:16383" s="181" customFormat="1" x14ac:dyDescent="0.2">
      <c r="A664" s="203"/>
      <c r="B664" s="208"/>
      <c r="C664" s="209"/>
      <c r="D664" s="209"/>
      <c r="E664" s="209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10"/>
      <c r="X664" s="210"/>
      <c r="Y664" s="209"/>
      <c r="Z664" s="211"/>
      <c r="AA664" s="211"/>
    </row>
    <row r="665" spans="1:16383" s="181" customFormat="1" x14ac:dyDescent="0.2">
      <c r="A665" s="108" t="s">
        <v>36</v>
      </c>
      <c r="B665" s="208"/>
      <c r="C665" s="209"/>
      <c r="D665" s="209"/>
      <c r="E665" s="209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10"/>
      <c r="X665" s="210"/>
      <c r="Y665" s="209"/>
      <c r="Z665" s="211"/>
      <c r="AA665" s="211"/>
    </row>
    <row r="666" spans="1:16383" s="181" customFormat="1" ht="114.75" x14ac:dyDescent="0.2">
      <c r="A666" s="12" t="s">
        <v>249</v>
      </c>
      <c r="B666" s="5" t="s">
        <v>130</v>
      </c>
      <c r="C666" s="176" t="s">
        <v>131</v>
      </c>
      <c r="D666" s="4" t="s">
        <v>132</v>
      </c>
      <c r="E666" s="4" t="s">
        <v>133</v>
      </c>
      <c r="F666" s="177" t="s">
        <v>132</v>
      </c>
      <c r="G666" s="4" t="s">
        <v>133</v>
      </c>
      <c r="H666" s="178" t="s">
        <v>134</v>
      </c>
      <c r="I666" s="178" t="s">
        <v>135</v>
      </c>
      <c r="J666" s="60" t="s">
        <v>24</v>
      </c>
      <c r="K666" s="140">
        <v>100</v>
      </c>
      <c r="L666" s="7">
        <v>230000000</v>
      </c>
      <c r="M666" s="4" t="s">
        <v>42</v>
      </c>
      <c r="N666" s="9" t="s">
        <v>22</v>
      </c>
      <c r="O666" s="60" t="s">
        <v>43</v>
      </c>
      <c r="P666" s="179"/>
      <c r="Q666" s="60" t="s">
        <v>44</v>
      </c>
      <c r="R666" s="9" t="s">
        <v>136</v>
      </c>
      <c r="S666" s="60"/>
      <c r="T666" s="60"/>
      <c r="U666" s="178"/>
      <c r="V666" s="178"/>
      <c r="W666" s="147">
        <v>208500000</v>
      </c>
      <c r="X666" s="61">
        <f t="shared" ref="X666:X675" si="45">W666*1.12</f>
        <v>233520000.00000003</v>
      </c>
      <c r="Y666" s="60"/>
      <c r="Z666" s="179">
        <v>2014</v>
      </c>
      <c r="AA666" s="180" t="s">
        <v>250</v>
      </c>
    </row>
    <row r="667" spans="1:16383" s="181" customFormat="1" ht="76.5" x14ac:dyDescent="0.2">
      <c r="A667" s="12" t="s">
        <v>252</v>
      </c>
      <c r="B667" s="5" t="s">
        <v>130</v>
      </c>
      <c r="C667" s="182" t="s">
        <v>139</v>
      </c>
      <c r="D667" s="183" t="s">
        <v>140</v>
      </c>
      <c r="E667" s="183" t="s">
        <v>141</v>
      </c>
      <c r="F667" s="183" t="s">
        <v>140</v>
      </c>
      <c r="G667" s="183" t="s">
        <v>141</v>
      </c>
      <c r="H667" s="60" t="s">
        <v>142</v>
      </c>
      <c r="I667" s="60" t="s">
        <v>251</v>
      </c>
      <c r="J667" s="60" t="s">
        <v>23</v>
      </c>
      <c r="K667" s="140">
        <v>100</v>
      </c>
      <c r="L667" s="7">
        <v>230000000</v>
      </c>
      <c r="M667" s="4" t="s">
        <v>42</v>
      </c>
      <c r="N667" s="9" t="s">
        <v>22</v>
      </c>
      <c r="O667" s="60" t="s">
        <v>43</v>
      </c>
      <c r="P667" s="179"/>
      <c r="Q667" s="60" t="s">
        <v>44</v>
      </c>
      <c r="R667" s="9" t="s">
        <v>144</v>
      </c>
      <c r="S667" s="179"/>
      <c r="T667" s="60"/>
      <c r="U667" s="184"/>
      <c r="V667" s="185"/>
      <c r="W667" s="212">
        <v>4750000</v>
      </c>
      <c r="X667" s="213">
        <f t="shared" si="45"/>
        <v>5320000.0000000009</v>
      </c>
      <c r="Y667" s="187"/>
      <c r="Z667" s="179">
        <v>2014</v>
      </c>
      <c r="AA667" s="180"/>
    </row>
    <row r="668" spans="1:16383" s="181" customFormat="1" ht="89.25" x14ac:dyDescent="0.2">
      <c r="A668" s="12" t="s">
        <v>257</v>
      </c>
      <c r="B668" s="5" t="s">
        <v>130</v>
      </c>
      <c r="C668" s="60" t="s">
        <v>146</v>
      </c>
      <c r="D668" s="60" t="s">
        <v>254</v>
      </c>
      <c r="E668" s="60" t="s">
        <v>148</v>
      </c>
      <c r="F668" s="60" t="s">
        <v>255</v>
      </c>
      <c r="G668" s="60" t="s">
        <v>150</v>
      </c>
      <c r="H668" s="60" t="s">
        <v>151</v>
      </c>
      <c r="I668" s="60" t="s">
        <v>152</v>
      </c>
      <c r="J668" s="60" t="s">
        <v>19</v>
      </c>
      <c r="K668" s="140">
        <v>100</v>
      </c>
      <c r="L668" s="7">
        <v>230000000</v>
      </c>
      <c r="M668" s="4" t="s">
        <v>42</v>
      </c>
      <c r="N668" s="9" t="s">
        <v>256</v>
      </c>
      <c r="O668" s="60" t="s">
        <v>43</v>
      </c>
      <c r="P668" s="179"/>
      <c r="Q668" s="60" t="s">
        <v>45</v>
      </c>
      <c r="R668" s="9" t="s">
        <v>144</v>
      </c>
      <c r="S668" s="179"/>
      <c r="T668" s="60"/>
      <c r="U668" s="184"/>
      <c r="V668" s="185"/>
      <c r="W668" s="212">
        <v>9435000</v>
      </c>
      <c r="X668" s="213">
        <f t="shared" si="45"/>
        <v>10567200.000000002</v>
      </c>
      <c r="Y668" s="187"/>
      <c r="Z668" s="179">
        <v>2014</v>
      </c>
      <c r="AA668" s="180"/>
    </row>
    <row r="669" spans="1:16383" s="181" customFormat="1" ht="89.25" x14ac:dyDescent="0.2">
      <c r="A669" s="286" t="s">
        <v>1690</v>
      </c>
      <c r="B669" s="301" t="s">
        <v>130</v>
      </c>
      <c r="C669" s="372" t="s">
        <v>146</v>
      </c>
      <c r="D669" s="372" t="s">
        <v>254</v>
      </c>
      <c r="E669" s="372" t="s">
        <v>148</v>
      </c>
      <c r="F669" s="372" t="s">
        <v>255</v>
      </c>
      <c r="G669" s="372" t="s">
        <v>150</v>
      </c>
      <c r="H669" s="372" t="s">
        <v>151</v>
      </c>
      <c r="I669" s="60" t="s">
        <v>152</v>
      </c>
      <c r="J669" s="60" t="s">
        <v>24</v>
      </c>
      <c r="K669" s="140">
        <v>100</v>
      </c>
      <c r="L669" s="7">
        <v>230000000</v>
      </c>
      <c r="M669" s="4" t="s">
        <v>42</v>
      </c>
      <c r="N669" s="9" t="s">
        <v>22</v>
      </c>
      <c r="O669" s="60" t="s">
        <v>43</v>
      </c>
      <c r="P669" s="179"/>
      <c r="Q669" s="60" t="s">
        <v>259</v>
      </c>
      <c r="R669" s="9" t="s">
        <v>144</v>
      </c>
      <c r="S669" s="179"/>
      <c r="T669" s="60"/>
      <c r="U669" s="184"/>
      <c r="V669" s="185"/>
      <c r="W669" s="212">
        <v>1887000</v>
      </c>
      <c r="X669" s="213">
        <f t="shared" si="45"/>
        <v>2113440</v>
      </c>
      <c r="Y669" s="187"/>
      <c r="Z669" s="179">
        <v>2014</v>
      </c>
      <c r="AA669" s="180"/>
    </row>
    <row r="670" spans="1:16383" s="181" customFormat="1" ht="89.25" x14ac:dyDescent="0.2">
      <c r="A670" s="12" t="s">
        <v>263</v>
      </c>
      <c r="B670" s="5" t="s">
        <v>130</v>
      </c>
      <c r="C670" s="60" t="s">
        <v>146</v>
      </c>
      <c r="D670" s="60" t="s">
        <v>254</v>
      </c>
      <c r="E670" s="60" t="s">
        <v>148</v>
      </c>
      <c r="F670" s="60" t="s">
        <v>255</v>
      </c>
      <c r="G670" s="60" t="s">
        <v>150</v>
      </c>
      <c r="H670" s="60" t="s">
        <v>155</v>
      </c>
      <c r="I670" s="60" t="s">
        <v>156</v>
      </c>
      <c r="J670" s="60" t="s">
        <v>19</v>
      </c>
      <c r="K670" s="140">
        <v>100</v>
      </c>
      <c r="L670" s="7">
        <v>230000000</v>
      </c>
      <c r="M670" s="4" t="s">
        <v>42</v>
      </c>
      <c r="N670" s="9" t="s">
        <v>256</v>
      </c>
      <c r="O670" s="60" t="s">
        <v>43</v>
      </c>
      <c r="P670" s="179"/>
      <c r="Q670" s="60" t="s">
        <v>45</v>
      </c>
      <c r="R670" s="9" t="s">
        <v>144</v>
      </c>
      <c r="S670" s="179"/>
      <c r="T670" s="60"/>
      <c r="U670" s="184"/>
      <c r="V670" s="185"/>
      <c r="W670" s="212">
        <v>27988340</v>
      </c>
      <c r="X670" s="213">
        <f t="shared" si="45"/>
        <v>31346940.800000004</v>
      </c>
      <c r="Y670" s="187"/>
      <c r="Z670" s="179">
        <v>2014</v>
      </c>
      <c r="AA670" s="180"/>
    </row>
    <row r="671" spans="1:16383" s="181" customFormat="1" ht="89.25" x14ac:dyDescent="0.2">
      <c r="A671" s="286" t="s">
        <v>1691</v>
      </c>
      <c r="B671" s="301" t="s">
        <v>130</v>
      </c>
      <c r="C671" s="372" t="s">
        <v>146</v>
      </c>
      <c r="D671" s="372" t="s">
        <v>254</v>
      </c>
      <c r="E671" s="372" t="s">
        <v>148</v>
      </c>
      <c r="F671" s="372" t="s">
        <v>255</v>
      </c>
      <c r="G671" s="372" t="s">
        <v>150</v>
      </c>
      <c r="H671" s="372" t="s">
        <v>155</v>
      </c>
      <c r="I671" s="60" t="s">
        <v>156</v>
      </c>
      <c r="J671" s="60" t="s">
        <v>24</v>
      </c>
      <c r="K671" s="140">
        <v>100</v>
      </c>
      <c r="L671" s="7">
        <v>230000000</v>
      </c>
      <c r="M671" s="4" t="s">
        <v>42</v>
      </c>
      <c r="N671" s="9" t="s">
        <v>248</v>
      </c>
      <c r="O671" s="60" t="s">
        <v>43</v>
      </c>
      <c r="P671" s="179"/>
      <c r="Q671" s="60" t="s">
        <v>259</v>
      </c>
      <c r="R671" s="9" t="s">
        <v>144</v>
      </c>
      <c r="S671" s="179"/>
      <c r="T671" s="60"/>
      <c r="U671" s="184"/>
      <c r="V671" s="185"/>
      <c r="W671" s="212">
        <v>5597660</v>
      </c>
      <c r="X671" s="213">
        <f t="shared" si="45"/>
        <v>6269379.2000000002</v>
      </c>
      <c r="Y671" s="187"/>
      <c r="Z671" s="179">
        <v>2014</v>
      </c>
      <c r="AA671" s="180"/>
    </row>
    <row r="672" spans="1:16383" s="181" customFormat="1" ht="102" x14ac:dyDescent="0.2">
      <c r="A672" s="12" t="s">
        <v>264</v>
      </c>
      <c r="B672" s="5" t="s">
        <v>130</v>
      </c>
      <c r="C672" s="60" t="s">
        <v>146</v>
      </c>
      <c r="D672" s="60" t="s">
        <v>254</v>
      </c>
      <c r="E672" s="60" t="s">
        <v>148</v>
      </c>
      <c r="F672" s="60" t="s">
        <v>255</v>
      </c>
      <c r="G672" s="60" t="s">
        <v>150</v>
      </c>
      <c r="H672" s="60" t="s">
        <v>158</v>
      </c>
      <c r="I672" s="60" t="s">
        <v>159</v>
      </c>
      <c r="J672" s="60" t="s">
        <v>19</v>
      </c>
      <c r="K672" s="140">
        <v>100</v>
      </c>
      <c r="L672" s="7">
        <v>230000000</v>
      </c>
      <c r="M672" s="4" t="s">
        <v>42</v>
      </c>
      <c r="N672" s="9" t="s">
        <v>256</v>
      </c>
      <c r="O672" s="60" t="s">
        <v>43</v>
      </c>
      <c r="P672" s="179"/>
      <c r="Q672" s="60" t="s">
        <v>45</v>
      </c>
      <c r="R672" s="9" t="s">
        <v>144</v>
      </c>
      <c r="S672" s="179"/>
      <c r="T672" s="60"/>
      <c r="U672" s="184"/>
      <c r="V672" s="185"/>
      <c r="W672" s="212">
        <v>2435000</v>
      </c>
      <c r="X672" s="213">
        <f t="shared" si="45"/>
        <v>2727200.0000000005</v>
      </c>
      <c r="Y672" s="187"/>
      <c r="Z672" s="179">
        <v>2014</v>
      </c>
      <c r="AA672" s="180"/>
    </row>
    <row r="673" spans="1:27" s="112" customFormat="1" ht="102" x14ac:dyDescent="0.2">
      <c r="A673" s="260" t="s">
        <v>1692</v>
      </c>
      <c r="B673" s="280" t="s">
        <v>130</v>
      </c>
      <c r="C673" s="373" t="s">
        <v>146</v>
      </c>
      <c r="D673" s="373" t="s">
        <v>254</v>
      </c>
      <c r="E673" s="373" t="s">
        <v>148</v>
      </c>
      <c r="F673" s="373" t="s">
        <v>255</v>
      </c>
      <c r="G673" s="373" t="s">
        <v>150</v>
      </c>
      <c r="H673" s="373" t="s">
        <v>158</v>
      </c>
      <c r="I673" s="76" t="s">
        <v>159</v>
      </c>
      <c r="J673" s="76" t="s">
        <v>24</v>
      </c>
      <c r="K673" s="135">
        <v>100</v>
      </c>
      <c r="L673" s="13">
        <v>230000000</v>
      </c>
      <c r="M673" s="14" t="s">
        <v>42</v>
      </c>
      <c r="N673" s="6" t="s">
        <v>248</v>
      </c>
      <c r="O673" s="76" t="s">
        <v>43</v>
      </c>
      <c r="P673" s="138"/>
      <c r="Q673" s="76" t="s">
        <v>259</v>
      </c>
      <c r="R673" s="6" t="s">
        <v>144</v>
      </c>
      <c r="S673" s="138"/>
      <c r="T673" s="76"/>
      <c r="U673" s="141"/>
      <c r="V673" s="142"/>
      <c r="W673" s="156">
        <v>487000</v>
      </c>
      <c r="X673" s="157">
        <f t="shared" si="45"/>
        <v>545440</v>
      </c>
      <c r="Y673" s="144"/>
      <c r="Z673" s="138">
        <v>2014</v>
      </c>
      <c r="AA673" s="145"/>
    </row>
    <row r="674" spans="1:27" s="112" customFormat="1" ht="102" x14ac:dyDescent="0.2">
      <c r="A674" s="12" t="s">
        <v>267</v>
      </c>
      <c r="B674" s="155" t="s">
        <v>130</v>
      </c>
      <c r="C674" s="158" t="s">
        <v>161</v>
      </c>
      <c r="D674" s="158" t="s">
        <v>162</v>
      </c>
      <c r="E674" s="76" t="s">
        <v>265</v>
      </c>
      <c r="F674" s="76" t="s">
        <v>164</v>
      </c>
      <c r="G674" s="76" t="s">
        <v>266</v>
      </c>
      <c r="H674" s="76" t="s">
        <v>166</v>
      </c>
      <c r="I674" s="76" t="s">
        <v>167</v>
      </c>
      <c r="J674" s="76" t="s">
        <v>19</v>
      </c>
      <c r="K674" s="135">
        <v>100</v>
      </c>
      <c r="L674" s="13">
        <v>230000000</v>
      </c>
      <c r="M674" s="14" t="s">
        <v>42</v>
      </c>
      <c r="N674" s="6" t="s">
        <v>256</v>
      </c>
      <c r="O674" s="76" t="s">
        <v>43</v>
      </c>
      <c r="P674" s="138"/>
      <c r="Q674" s="76" t="s">
        <v>45</v>
      </c>
      <c r="R674" s="6" t="s">
        <v>144</v>
      </c>
      <c r="S674" s="138"/>
      <c r="T674" s="76"/>
      <c r="U674" s="141"/>
      <c r="V674" s="142"/>
      <c r="W674" s="156">
        <v>6026000</v>
      </c>
      <c r="X674" s="157">
        <f t="shared" si="45"/>
        <v>6749120.0000000009</v>
      </c>
      <c r="Y674" s="144"/>
      <c r="Z674" s="138">
        <v>2014</v>
      </c>
      <c r="AA674" s="145"/>
    </row>
    <row r="675" spans="1:27" s="112" customFormat="1" ht="102" x14ac:dyDescent="0.2">
      <c r="A675" s="260" t="s">
        <v>1693</v>
      </c>
      <c r="B675" s="280" t="s">
        <v>130</v>
      </c>
      <c r="C675" s="373" t="s">
        <v>161</v>
      </c>
      <c r="D675" s="373" t="s">
        <v>162</v>
      </c>
      <c r="E675" s="373" t="s">
        <v>265</v>
      </c>
      <c r="F675" s="373" t="s">
        <v>164</v>
      </c>
      <c r="G675" s="373" t="s">
        <v>266</v>
      </c>
      <c r="H675" s="373" t="s">
        <v>166</v>
      </c>
      <c r="I675" s="76" t="s">
        <v>167</v>
      </c>
      <c r="J675" s="76" t="s">
        <v>24</v>
      </c>
      <c r="K675" s="135">
        <v>100</v>
      </c>
      <c r="L675" s="13">
        <v>230000000</v>
      </c>
      <c r="M675" s="14" t="s">
        <v>42</v>
      </c>
      <c r="N675" s="6" t="s">
        <v>248</v>
      </c>
      <c r="O675" s="76" t="s">
        <v>43</v>
      </c>
      <c r="P675" s="138"/>
      <c r="Q675" s="76" t="s">
        <v>259</v>
      </c>
      <c r="R675" s="6" t="s">
        <v>144</v>
      </c>
      <c r="S675" s="138"/>
      <c r="T675" s="76"/>
      <c r="U675" s="141"/>
      <c r="V675" s="142"/>
      <c r="W675" s="156">
        <v>2010000</v>
      </c>
      <c r="X675" s="157">
        <f t="shared" si="45"/>
        <v>2251200</v>
      </c>
      <c r="Y675" s="144"/>
      <c r="Z675" s="138">
        <v>2014</v>
      </c>
      <c r="AA675" s="145"/>
    </row>
    <row r="676" spans="1:27" s="112" customFormat="1" ht="102" x14ac:dyDescent="0.2">
      <c r="A676" s="12" t="s">
        <v>268</v>
      </c>
      <c r="B676" s="155" t="s">
        <v>130</v>
      </c>
      <c r="C676" s="158" t="s">
        <v>161</v>
      </c>
      <c r="D676" s="158" t="s">
        <v>162</v>
      </c>
      <c r="E676" s="76" t="s">
        <v>265</v>
      </c>
      <c r="F676" s="76" t="s">
        <v>164</v>
      </c>
      <c r="G676" s="76" t="s">
        <v>266</v>
      </c>
      <c r="H676" s="76" t="s">
        <v>169</v>
      </c>
      <c r="I676" s="76" t="s">
        <v>170</v>
      </c>
      <c r="J676" s="76" t="s">
        <v>19</v>
      </c>
      <c r="K676" s="135">
        <v>100</v>
      </c>
      <c r="L676" s="13">
        <v>230000000</v>
      </c>
      <c r="M676" s="14" t="s">
        <v>42</v>
      </c>
      <c r="N676" s="6" t="s">
        <v>256</v>
      </c>
      <c r="O676" s="76" t="s">
        <v>43</v>
      </c>
      <c r="P676" s="138"/>
      <c r="Q676" s="76" t="s">
        <v>45</v>
      </c>
      <c r="R676" s="6" t="s">
        <v>144</v>
      </c>
      <c r="S676" s="138"/>
      <c r="T676" s="76"/>
      <c r="U676" s="141"/>
      <c r="V676" s="142"/>
      <c r="W676" s="156">
        <v>22152800</v>
      </c>
      <c r="X676" s="157">
        <f>W676*1.12</f>
        <v>24811136.000000004</v>
      </c>
      <c r="Y676" s="144"/>
      <c r="Z676" s="138">
        <v>2014</v>
      </c>
      <c r="AA676" s="145"/>
    </row>
    <row r="677" spans="1:27" s="112" customFormat="1" ht="102" x14ac:dyDescent="0.2">
      <c r="A677" s="260" t="s">
        <v>1694</v>
      </c>
      <c r="B677" s="280" t="s">
        <v>130</v>
      </c>
      <c r="C677" s="373" t="s">
        <v>161</v>
      </c>
      <c r="D677" s="373" t="s">
        <v>162</v>
      </c>
      <c r="E677" s="373" t="s">
        <v>265</v>
      </c>
      <c r="F677" s="373" t="s">
        <v>164</v>
      </c>
      <c r="G677" s="373" t="s">
        <v>266</v>
      </c>
      <c r="H677" s="373" t="s">
        <v>169</v>
      </c>
      <c r="I677" s="76" t="s">
        <v>170</v>
      </c>
      <c r="J677" s="76" t="s">
        <v>24</v>
      </c>
      <c r="K677" s="135">
        <v>100</v>
      </c>
      <c r="L677" s="13">
        <v>230000000</v>
      </c>
      <c r="M677" s="14" t="s">
        <v>42</v>
      </c>
      <c r="N677" s="6" t="s">
        <v>22</v>
      </c>
      <c r="O677" s="76" t="s">
        <v>43</v>
      </c>
      <c r="P677" s="138"/>
      <c r="Q677" s="76" t="s">
        <v>259</v>
      </c>
      <c r="R677" s="6" t="s">
        <v>144</v>
      </c>
      <c r="S677" s="138"/>
      <c r="T677" s="76"/>
      <c r="U677" s="141"/>
      <c r="V677" s="142"/>
      <c r="W677" s="156">
        <v>7400000</v>
      </c>
      <c r="X677" s="157">
        <f t="shared" ref="X677:X683" si="46">W677*1.12</f>
        <v>8288000.0000000009</v>
      </c>
      <c r="Y677" s="144"/>
      <c r="Z677" s="138">
        <v>2014</v>
      </c>
      <c r="AA677" s="145"/>
    </row>
    <row r="678" spans="1:27" s="112" customFormat="1" ht="114.75" x14ac:dyDescent="0.2">
      <c r="A678" s="12" t="s">
        <v>269</v>
      </c>
      <c r="B678" s="155" t="s">
        <v>130</v>
      </c>
      <c r="C678" s="158" t="s">
        <v>161</v>
      </c>
      <c r="D678" s="158" t="s">
        <v>162</v>
      </c>
      <c r="E678" s="76" t="s">
        <v>265</v>
      </c>
      <c r="F678" s="76" t="s">
        <v>164</v>
      </c>
      <c r="G678" s="76" t="s">
        <v>266</v>
      </c>
      <c r="H678" s="76" t="s">
        <v>172</v>
      </c>
      <c r="I678" s="76" t="s">
        <v>173</v>
      </c>
      <c r="J678" s="76" t="s">
        <v>19</v>
      </c>
      <c r="K678" s="135">
        <v>100</v>
      </c>
      <c r="L678" s="13">
        <v>230000000</v>
      </c>
      <c r="M678" s="14" t="s">
        <v>42</v>
      </c>
      <c r="N678" s="6" t="s">
        <v>256</v>
      </c>
      <c r="O678" s="76" t="s">
        <v>43</v>
      </c>
      <c r="P678" s="138"/>
      <c r="Q678" s="76" t="s">
        <v>45</v>
      </c>
      <c r="R678" s="6" t="s">
        <v>144</v>
      </c>
      <c r="S678" s="138"/>
      <c r="T678" s="76"/>
      <c r="U678" s="141"/>
      <c r="V678" s="142"/>
      <c r="W678" s="156">
        <v>11550000</v>
      </c>
      <c r="X678" s="157">
        <f t="shared" si="46"/>
        <v>12936000.000000002</v>
      </c>
      <c r="Y678" s="144"/>
      <c r="Z678" s="138">
        <v>2014</v>
      </c>
      <c r="AA678" s="145"/>
    </row>
    <row r="679" spans="1:27" s="112" customFormat="1" ht="114.75" x14ac:dyDescent="0.2">
      <c r="A679" s="260" t="s">
        <v>1695</v>
      </c>
      <c r="B679" s="280" t="s">
        <v>130</v>
      </c>
      <c r="C679" s="373" t="s">
        <v>161</v>
      </c>
      <c r="D679" s="373" t="s">
        <v>162</v>
      </c>
      <c r="E679" s="373" t="s">
        <v>265</v>
      </c>
      <c r="F679" s="373" t="s">
        <v>164</v>
      </c>
      <c r="G679" s="373" t="s">
        <v>266</v>
      </c>
      <c r="H679" s="373" t="s">
        <v>172</v>
      </c>
      <c r="I679" s="76" t="s">
        <v>173</v>
      </c>
      <c r="J679" s="76" t="s">
        <v>24</v>
      </c>
      <c r="K679" s="135">
        <v>100</v>
      </c>
      <c r="L679" s="13">
        <v>230000000</v>
      </c>
      <c r="M679" s="14" t="s">
        <v>42</v>
      </c>
      <c r="N679" s="6" t="s">
        <v>22</v>
      </c>
      <c r="O679" s="76" t="s">
        <v>43</v>
      </c>
      <c r="P679" s="138"/>
      <c r="Q679" s="76" t="s">
        <v>259</v>
      </c>
      <c r="R679" s="6" t="s">
        <v>144</v>
      </c>
      <c r="S679" s="138"/>
      <c r="T679" s="76"/>
      <c r="U679" s="141"/>
      <c r="V679" s="142"/>
      <c r="W679" s="156">
        <v>3850000</v>
      </c>
      <c r="X679" s="157">
        <f t="shared" si="46"/>
        <v>4312000</v>
      </c>
      <c r="Y679" s="144"/>
      <c r="Z679" s="138">
        <v>2014</v>
      </c>
      <c r="AA679" s="145"/>
    </row>
    <row r="680" spans="1:27" s="112" customFormat="1" ht="102" x14ac:dyDescent="0.2">
      <c r="A680" s="12" t="s">
        <v>270</v>
      </c>
      <c r="B680" s="155" t="s">
        <v>130</v>
      </c>
      <c r="C680" s="158" t="s">
        <v>161</v>
      </c>
      <c r="D680" s="158" t="s">
        <v>162</v>
      </c>
      <c r="E680" s="76" t="s">
        <v>265</v>
      </c>
      <c r="F680" s="76" t="s">
        <v>164</v>
      </c>
      <c r="G680" s="76" t="s">
        <v>266</v>
      </c>
      <c r="H680" s="76" t="s">
        <v>175</v>
      </c>
      <c r="I680" s="76" t="s">
        <v>176</v>
      </c>
      <c r="J680" s="76" t="s">
        <v>19</v>
      </c>
      <c r="K680" s="135">
        <v>100</v>
      </c>
      <c r="L680" s="13">
        <v>230000000</v>
      </c>
      <c r="M680" s="14" t="s">
        <v>42</v>
      </c>
      <c r="N680" s="6" t="s">
        <v>256</v>
      </c>
      <c r="O680" s="76" t="s">
        <v>43</v>
      </c>
      <c r="P680" s="138"/>
      <c r="Q680" s="76" t="s">
        <v>45</v>
      </c>
      <c r="R680" s="6" t="s">
        <v>144</v>
      </c>
      <c r="S680" s="138"/>
      <c r="T680" s="76"/>
      <c r="U680" s="141"/>
      <c r="V680" s="142"/>
      <c r="W680" s="156">
        <v>9102000</v>
      </c>
      <c r="X680" s="157">
        <f t="shared" si="46"/>
        <v>10194240.000000002</v>
      </c>
      <c r="Y680" s="144"/>
      <c r="Z680" s="138">
        <v>2014</v>
      </c>
      <c r="AA680" s="145"/>
    </row>
    <row r="681" spans="1:27" s="112" customFormat="1" ht="102" x14ac:dyDescent="0.2">
      <c r="A681" s="260" t="s">
        <v>1696</v>
      </c>
      <c r="B681" s="280" t="s">
        <v>130</v>
      </c>
      <c r="C681" s="373" t="s">
        <v>161</v>
      </c>
      <c r="D681" s="373" t="s">
        <v>162</v>
      </c>
      <c r="E681" s="373" t="s">
        <v>265</v>
      </c>
      <c r="F681" s="373" t="s">
        <v>164</v>
      </c>
      <c r="G681" s="373" t="s">
        <v>266</v>
      </c>
      <c r="H681" s="373" t="s">
        <v>175</v>
      </c>
      <c r="I681" s="76" t="s">
        <v>176</v>
      </c>
      <c r="J681" s="76" t="s">
        <v>24</v>
      </c>
      <c r="K681" s="135">
        <v>100</v>
      </c>
      <c r="L681" s="13">
        <v>230000000</v>
      </c>
      <c r="M681" s="14" t="s">
        <v>42</v>
      </c>
      <c r="N681" s="6" t="s">
        <v>22</v>
      </c>
      <c r="O681" s="76" t="s">
        <v>43</v>
      </c>
      <c r="P681" s="138"/>
      <c r="Q681" s="76" t="s">
        <v>259</v>
      </c>
      <c r="R681" s="6" t="s">
        <v>144</v>
      </c>
      <c r="S681" s="138"/>
      <c r="T681" s="76"/>
      <c r="U681" s="141"/>
      <c r="V681" s="142"/>
      <c r="W681" s="156">
        <v>3040000</v>
      </c>
      <c r="X681" s="157">
        <f t="shared" si="46"/>
        <v>3404800.0000000005</v>
      </c>
      <c r="Y681" s="144"/>
      <c r="Z681" s="138">
        <v>2014</v>
      </c>
      <c r="AA681" s="145"/>
    </row>
    <row r="682" spans="1:27" s="112" customFormat="1" ht="114.75" x14ac:dyDescent="0.2">
      <c r="A682" s="12" t="s">
        <v>271</v>
      </c>
      <c r="B682" s="155" t="s">
        <v>130</v>
      </c>
      <c r="C682" s="158" t="s">
        <v>161</v>
      </c>
      <c r="D682" s="158" t="s">
        <v>162</v>
      </c>
      <c r="E682" s="76" t="s">
        <v>265</v>
      </c>
      <c r="F682" s="76" t="s">
        <v>164</v>
      </c>
      <c r="G682" s="76" t="s">
        <v>266</v>
      </c>
      <c r="H682" s="76" t="s">
        <v>178</v>
      </c>
      <c r="I682" s="76" t="s">
        <v>179</v>
      </c>
      <c r="J682" s="76" t="s">
        <v>19</v>
      </c>
      <c r="K682" s="135">
        <v>100</v>
      </c>
      <c r="L682" s="13">
        <v>230000000</v>
      </c>
      <c r="M682" s="14" t="s">
        <v>42</v>
      </c>
      <c r="N682" s="6" t="s">
        <v>256</v>
      </c>
      <c r="O682" s="76" t="s">
        <v>43</v>
      </c>
      <c r="P682" s="138"/>
      <c r="Q682" s="76" t="s">
        <v>45</v>
      </c>
      <c r="R682" s="6" t="s">
        <v>144</v>
      </c>
      <c r="S682" s="138"/>
      <c r="T682" s="76"/>
      <c r="U682" s="141"/>
      <c r="V682" s="142"/>
      <c r="W682" s="156">
        <v>3278000</v>
      </c>
      <c r="X682" s="157">
        <f t="shared" si="46"/>
        <v>3671360.0000000005</v>
      </c>
      <c r="Y682" s="144"/>
      <c r="Z682" s="138">
        <v>2014</v>
      </c>
      <c r="AA682" s="145"/>
    </row>
    <row r="683" spans="1:27" s="112" customFormat="1" ht="114.75" x14ac:dyDescent="0.2">
      <c r="A683" s="260" t="s">
        <v>1697</v>
      </c>
      <c r="B683" s="280" t="s">
        <v>130</v>
      </c>
      <c r="C683" s="373" t="s">
        <v>161</v>
      </c>
      <c r="D683" s="373" t="s">
        <v>162</v>
      </c>
      <c r="E683" s="373" t="s">
        <v>265</v>
      </c>
      <c r="F683" s="373" t="s">
        <v>164</v>
      </c>
      <c r="G683" s="373" t="s">
        <v>266</v>
      </c>
      <c r="H683" s="373" t="s">
        <v>178</v>
      </c>
      <c r="I683" s="76" t="s">
        <v>179</v>
      </c>
      <c r="J683" s="76" t="s">
        <v>24</v>
      </c>
      <c r="K683" s="135">
        <v>100</v>
      </c>
      <c r="L683" s="13">
        <v>230000000</v>
      </c>
      <c r="M683" s="14" t="s">
        <v>42</v>
      </c>
      <c r="N683" s="6" t="s">
        <v>22</v>
      </c>
      <c r="O683" s="76" t="s">
        <v>43</v>
      </c>
      <c r="P683" s="138"/>
      <c r="Q683" s="76" t="s">
        <v>259</v>
      </c>
      <c r="R683" s="6" t="s">
        <v>144</v>
      </c>
      <c r="S683" s="138"/>
      <c r="T683" s="76"/>
      <c r="U683" s="141"/>
      <c r="V683" s="142"/>
      <c r="W683" s="156">
        <v>1090000</v>
      </c>
      <c r="X683" s="157">
        <f t="shared" si="46"/>
        <v>1220800</v>
      </c>
      <c r="Y683" s="144"/>
      <c r="Z683" s="138">
        <v>2014</v>
      </c>
      <c r="AA683" s="145"/>
    </row>
    <row r="684" spans="1:27" s="112" customFormat="1" ht="89.25" x14ac:dyDescent="0.2">
      <c r="A684" s="12" t="s">
        <v>274</v>
      </c>
      <c r="B684" s="155" t="s">
        <v>130</v>
      </c>
      <c r="C684" s="159" t="s">
        <v>181</v>
      </c>
      <c r="D684" s="160" t="s">
        <v>182</v>
      </c>
      <c r="E684" s="146" t="s">
        <v>183</v>
      </c>
      <c r="F684" s="158" t="s">
        <v>272</v>
      </c>
      <c r="G684" s="158" t="s">
        <v>185</v>
      </c>
      <c r="H684" s="158" t="s">
        <v>186</v>
      </c>
      <c r="I684" s="158" t="s">
        <v>187</v>
      </c>
      <c r="J684" s="158" t="s">
        <v>19</v>
      </c>
      <c r="K684" s="161">
        <v>100</v>
      </c>
      <c r="L684" s="97">
        <v>230000000</v>
      </c>
      <c r="M684" s="154" t="s">
        <v>42</v>
      </c>
      <c r="N684" s="6" t="s">
        <v>256</v>
      </c>
      <c r="O684" s="76" t="s">
        <v>43</v>
      </c>
      <c r="P684" s="138"/>
      <c r="Q684" s="76" t="s">
        <v>45</v>
      </c>
      <c r="R684" s="162" t="s">
        <v>144</v>
      </c>
      <c r="S684" s="163"/>
      <c r="T684" s="158"/>
      <c r="U684" s="164"/>
      <c r="V684" s="165"/>
      <c r="W684" s="166">
        <v>5036598</v>
      </c>
      <c r="X684" s="167">
        <f>W684*1.12</f>
        <v>5640989.7600000007</v>
      </c>
      <c r="Y684" s="168"/>
      <c r="Z684" s="163">
        <v>2014</v>
      </c>
      <c r="AA684" s="145"/>
    </row>
    <row r="685" spans="1:27" s="112" customFormat="1" ht="38.25" x14ac:dyDescent="0.2">
      <c r="A685" s="12" t="s">
        <v>276</v>
      </c>
      <c r="B685" s="155" t="s">
        <v>130</v>
      </c>
      <c r="C685" s="169" t="s">
        <v>189</v>
      </c>
      <c r="D685" s="158" t="s">
        <v>190</v>
      </c>
      <c r="E685" s="158" t="s">
        <v>275</v>
      </c>
      <c r="F685" s="158" t="s">
        <v>190</v>
      </c>
      <c r="G685" s="158" t="s">
        <v>275</v>
      </c>
      <c r="H685" s="158" t="s">
        <v>192</v>
      </c>
      <c r="I685" s="158" t="s">
        <v>193</v>
      </c>
      <c r="J685" s="158" t="s">
        <v>19</v>
      </c>
      <c r="K685" s="161">
        <v>100</v>
      </c>
      <c r="L685" s="97">
        <v>230000000</v>
      </c>
      <c r="M685" s="154" t="s">
        <v>42</v>
      </c>
      <c r="N685" s="162" t="s">
        <v>22</v>
      </c>
      <c r="O685" s="158" t="s">
        <v>43</v>
      </c>
      <c r="P685" s="170"/>
      <c r="Q685" s="158" t="s">
        <v>44</v>
      </c>
      <c r="R685" s="162" t="s">
        <v>144</v>
      </c>
      <c r="S685" s="163"/>
      <c r="T685" s="158"/>
      <c r="U685" s="163"/>
      <c r="V685" s="165"/>
      <c r="W685" s="171">
        <v>16500000</v>
      </c>
      <c r="X685" s="172">
        <f t="shared" ref="X685" si="47">W685*1.12</f>
        <v>18480000</v>
      </c>
      <c r="Y685" s="168"/>
      <c r="Z685" s="163">
        <v>2014</v>
      </c>
      <c r="AA685" s="145"/>
    </row>
    <row r="686" spans="1:27" s="112" customFormat="1" ht="51" x14ac:dyDescent="0.2">
      <c r="A686" s="12" t="s">
        <v>277</v>
      </c>
      <c r="B686" s="75" t="s">
        <v>130</v>
      </c>
      <c r="C686" s="154" t="s">
        <v>195</v>
      </c>
      <c r="D686" s="76" t="s">
        <v>196</v>
      </c>
      <c r="E686" s="76" t="s">
        <v>197</v>
      </c>
      <c r="F686" s="76" t="s">
        <v>196</v>
      </c>
      <c r="G686" s="76" t="s">
        <v>197</v>
      </c>
      <c r="H686" s="76" t="s">
        <v>198</v>
      </c>
      <c r="I686" s="76" t="s">
        <v>199</v>
      </c>
      <c r="J686" s="76" t="s">
        <v>19</v>
      </c>
      <c r="K686" s="135">
        <v>100</v>
      </c>
      <c r="L686" s="13">
        <v>230000000</v>
      </c>
      <c r="M686" s="14" t="s">
        <v>42</v>
      </c>
      <c r="N686" s="6" t="s">
        <v>248</v>
      </c>
      <c r="O686" s="76" t="s">
        <v>43</v>
      </c>
      <c r="P686" s="136"/>
      <c r="Q686" s="76" t="s">
        <v>44</v>
      </c>
      <c r="R686" s="6" t="s">
        <v>144</v>
      </c>
      <c r="S686" s="76"/>
      <c r="T686" s="76"/>
      <c r="U686" s="76"/>
      <c r="V686" s="76"/>
      <c r="W686" s="157">
        <v>57520000</v>
      </c>
      <c r="X686" s="157">
        <f>W686*1.12</f>
        <v>64422400.000000007</v>
      </c>
      <c r="Y686" s="76"/>
      <c r="Z686" s="138">
        <v>2014</v>
      </c>
      <c r="AA686" s="145"/>
    </row>
    <row r="687" spans="1:27" s="112" customFormat="1" ht="51" x14ac:dyDescent="0.2">
      <c r="A687" s="12" t="s">
        <v>279</v>
      </c>
      <c r="B687" s="155" t="s">
        <v>130</v>
      </c>
      <c r="C687" s="169" t="s">
        <v>201</v>
      </c>
      <c r="D687" s="158" t="s">
        <v>202</v>
      </c>
      <c r="E687" s="158" t="s">
        <v>203</v>
      </c>
      <c r="F687" s="158" t="s">
        <v>204</v>
      </c>
      <c r="G687" s="158" t="s">
        <v>278</v>
      </c>
      <c r="H687" s="158" t="s">
        <v>206</v>
      </c>
      <c r="I687" s="158" t="s">
        <v>207</v>
      </c>
      <c r="J687" s="158" t="s">
        <v>23</v>
      </c>
      <c r="K687" s="161">
        <v>100</v>
      </c>
      <c r="L687" s="97">
        <v>230000000</v>
      </c>
      <c r="M687" s="154" t="s">
        <v>42</v>
      </c>
      <c r="N687" s="162" t="s">
        <v>248</v>
      </c>
      <c r="O687" s="158" t="s">
        <v>43</v>
      </c>
      <c r="P687" s="170"/>
      <c r="Q687" s="158" t="s">
        <v>44</v>
      </c>
      <c r="R687" s="162" t="s">
        <v>144</v>
      </c>
      <c r="S687" s="163"/>
      <c r="T687" s="158"/>
      <c r="U687" s="173"/>
      <c r="V687" s="174"/>
      <c r="W687" s="171">
        <v>3255999.99</v>
      </c>
      <c r="X687" s="172">
        <f t="shared" ref="X687:X688" si="48">W687*1.12</f>
        <v>3646719.9888000004</v>
      </c>
      <c r="Y687" s="168"/>
      <c r="Z687" s="163">
        <v>2014</v>
      </c>
      <c r="AA687" s="145"/>
    </row>
    <row r="688" spans="1:27" s="112" customFormat="1" ht="89.25" x14ac:dyDescent="0.2">
      <c r="A688" s="12" t="s">
        <v>280</v>
      </c>
      <c r="B688" s="75" t="s">
        <v>130</v>
      </c>
      <c r="C688" s="14" t="s">
        <v>195</v>
      </c>
      <c r="D688" s="76" t="s">
        <v>196</v>
      </c>
      <c r="E688" s="76" t="s">
        <v>197</v>
      </c>
      <c r="F688" s="76" t="s">
        <v>198</v>
      </c>
      <c r="G688" s="76" t="s">
        <v>199</v>
      </c>
      <c r="H688" s="76" t="s">
        <v>209</v>
      </c>
      <c r="I688" s="76" t="s">
        <v>210</v>
      </c>
      <c r="J688" s="76" t="s">
        <v>19</v>
      </c>
      <c r="K688" s="135">
        <v>100</v>
      </c>
      <c r="L688" s="13">
        <v>230000000</v>
      </c>
      <c r="M688" s="14" t="s">
        <v>42</v>
      </c>
      <c r="N688" s="6" t="s">
        <v>22</v>
      </c>
      <c r="O688" s="76" t="s">
        <v>43</v>
      </c>
      <c r="P688" s="136"/>
      <c r="Q688" s="76" t="s">
        <v>44</v>
      </c>
      <c r="R688" s="6" t="s">
        <v>144</v>
      </c>
      <c r="S688" s="76"/>
      <c r="T688" s="76"/>
      <c r="U688" s="76"/>
      <c r="V688" s="76"/>
      <c r="W688" s="157">
        <v>15000000</v>
      </c>
      <c r="X688" s="157">
        <f t="shared" si="48"/>
        <v>16800000</v>
      </c>
      <c r="Y688" s="76"/>
      <c r="Z688" s="138">
        <v>2014</v>
      </c>
      <c r="AA688" s="145"/>
    </row>
    <row r="689" spans="1:16383" s="112" customFormat="1" ht="63.75" x14ac:dyDescent="0.2">
      <c r="A689" s="12" t="s">
        <v>282</v>
      </c>
      <c r="B689" s="75" t="s">
        <v>130</v>
      </c>
      <c r="C689" s="148" t="s">
        <v>212</v>
      </c>
      <c r="D689" s="139" t="s">
        <v>213</v>
      </c>
      <c r="E689" s="76" t="s">
        <v>214</v>
      </c>
      <c r="F689" s="139" t="s">
        <v>213</v>
      </c>
      <c r="G689" s="76" t="s">
        <v>214</v>
      </c>
      <c r="H689" s="16" t="s">
        <v>215</v>
      </c>
      <c r="I689" s="76" t="s">
        <v>216</v>
      </c>
      <c r="J689" s="76" t="s">
        <v>19</v>
      </c>
      <c r="K689" s="135">
        <v>100</v>
      </c>
      <c r="L689" s="13">
        <v>230000000</v>
      </c>
      <c r="M689" s="14" t="s">
        <v>42</v>
      </c>
      <c r="N689" s="6" t="s">
        <v>22</v>
      </c>
      <c r="O689" s="76" t="s">
        <v>43</v>
      </c>
      <c r="P689" s="136"/>
      <c r="Q689" s="89" t="s">
        <v>218</v>
      </c>
      <c r="R689" s="6" t="s">
        <v>144</v>
      </c>
      <c r="S689" s="149"/>
      <c r="T689" s="76"/>
      <c r="U689" s="134"/>
      <c r="V689" s="76"/>
      <c r="W689" s="137">
        <v>39674700</v>
      </c>
      <c r="X689" s="143">
        <f>W689*1.12</f>
        <v>44435664.000000007</v>
      </c>
      <c r="Y689" s="76"/>
      <c r="Z689" s="136">
        <v>2014</v>
      </c>
      <c r="AA689" s="145"/>
    </row>
    <row r="690" spans="1:16383" s="112" customFormat="1" ht="63.75" x14ac:dyDescent="0.2">
      <c r="A690" s="12" t="s">
        <v>286</v>
      </c>
      <c r="B690" s="75" t="s">
        <v>130</v>
      </c>
      <c r="C690" s="162" t="s">
        <v>220</v>
      </c>
      <c r="D690" s="76" t="s">
        <v>221</v>
      </c>
      <c r="E690" s="76" t="s">
        <v>283</v>
      </c>
      <c r="F690" s="76" t="s">
        <v>223</v>
      </c>
      <c r="G690" s="76" t="s">
        <v>284</v>
      </c>
      <c r="H690" s="76" t="s">
        <v>225</v>
      </c>
      <c r="I690" s="76" t="s">
        <v>226</v>
      </c>
      <c r="J690" s="76" t="s">
        <v>19</v>
      </c>
      <c r="K690" s="135">
        <v>50</v>
      </c>
      <c r="L690" s="13">
        <v>230000000</v>
      </c>
      <c r="M690" s="14" t="s">
        <v>42</v>
      </c>
      <c r="N690" s="6" t="s">
        <v>22</v>
      </c>
      <c r="O690" s="76" t="s">
        <v>43</v>
      </c>
      <c r="P690" s="136"/>
      <c r="Q690" s="76" t="s">
        <v>44</v>
      </c>
      <c r="R690" s="6" t="s">
        <v>144</v>
      </c>
      <c r="S690" s="76"/>
      <c r="T690" s="76"/>
      <c r="U690" s="76"/>
      <c r="V690" s="76"/>
      <c r="W690" s="137">
        <v>7650000</v>
      </c>
      <c r="X690" s="143">
        <v>8568000</v>
      </c>
      <c r="Y690" s="76"/>
      <c r="Z690" s="138">
        <v>2014</v>
      </c>
      <c r="AA690" s="145"/>
    </row>
    <row r="691" spans="1:16383" s="112" customFormat="1" ht="102" x14ac:dyDescent="0.2">
      <c r="A691" s="12" t="s">
        <v>287</v>
      </c>
      <c r="B691" s="152" t="s">
        <v>130</v>
      </c>
      <c r="C691" s="154" t="s">
        <v>228</v>
      </c>
      <c r="D691" s="76" t="s">
        <v>229</v>
      </c>
      <c r="E691" s="76" t="s">
        <v>230</v>
      </c>
      <c r="F691" s="76" t="s">
        <v>231</v>
      </c>
      <c r="G691" s="76" t="s">
        <v>232</v>
      </c>
      <c r="H691" s="153" t="s">
        <v>233</v>
      </c>
      <c r="I691" s="76" t="s">
        <v>234</v>
      </c>
      <c r="J691" s="76" t="s">
        <v>19</v>
      </c>
      <c r="K691" s="135">
        <v>50</v>
      </c>
      <c r="L691" s="13">
        <v>230000000</v>
      </c>
      <c r="M691" s="14" t="s">
        <v>42</v>
      </c>
      <c r="N691" s="6" t="s">
        <v>22</v>
      </c>
      <c r="O691" s="76" t="s">
        <v>43</v>
      </c>
      <c r="P691" s="136"/>
      <c r="Q691" s="76" t="s">
        <v>44</v>
      </c>
      <c r="R691" s="6" t="s">
        <v>144</v>
      </c>
      <c r="S691" s="76"/>
      <c r="T691" s="76"/>
      <c r="U691" s="76"/>
      <c r="V691" s="134"/>
      <c r="W691" s="137">
        <v>11200000</v>
      </c>
      <c r="X691" s="143">
        <f>W691*1.12</f>
        <v>12544000.000000002</v>
      </c>
      <c r="Y691" s="76"/>
      <c r="Z691" s="138">
        <v>2014</v>
      </c>
      <c r="AA691" s="145"/>
    </row>
    <row r="692" spans="1:16383" s="112" customFormat="1" ht="89.25" x14ac:dyDescent="0.2">
      <c r="A692" s="12" t="s">
        <v>288</v>
      </c>
      <c r="B692" s="152" t="s">
        <v>130</v>
      </c>
      <c r="C692" s="75" t="s">
        <v>236</v>
      </c>
      <c r="D692" s="6" t="s">
        <v>237</v>
      </c>
      <c r="E692" s="6" t="s">
        <v>238</v>
      </c>
      <c r="F692" s="6" t="s">
        <v>237</v>
      </c>
      <c r="G692" s="6" t="s">
        <v>238</v>
      </c>
      <c r="H692" s="6" t="s">
        <v>239</v>
      </c>
      <c r="I692" s="76" t="s">
        <v>240</v>
      </c>
      <c r="J692" s="76" t="s">
        <v>19</v>
      </c>
      <c r="K692" s="135">
        <v>50</v>
      </c>
      <c r="L692" s="13">
        <v>230000000</v>
      </c>
      <c r="M692" s="14" t="s">
        <v>42</v>
      </c>
      <c r="N692" s="6" t="s">
        <v>22</v>
      </c>
      <c r="O692" s="76" t="s">
        <v>43</v>
      </c>
      <c r="P692" s="136"/>
      <c r="Q692" s="76" t="s">
        <v>44</v>
      </c>
      <c r="R692" s="6" t="s">
        <v>144</v>
      </c>
      <c r="S692" s="76"/>
      <c r="T692" s="76"/>
      <c r="U692" s="134"/>
      <c r="V692" s="134"/>
      <c r="W692" s="157">
        <v>35941000</v>
      </c>
      <c r="X692" s="157">
        <f t="shared" ref="X692:X693" si="49">W692*1.12</f>
        <v>40253920.000000007</v>
      </c>
      <c r="Y692" s="76"/>
      <c r="Z692" s="138">
        <v>2014</v>
      </c>
      <c r="AA692" s="145"/>
    </row>
    <row r="693" spans="1:16383" s="112" customFormat="1" ht="114.75" x14ac:dyDescent="0.2">
      <c r="A693" s="12" t="s">
        <v>289</v>
      </c>
      <c r="B693" s="152" t="s">
        <v>130</v>
      </c>
      <c r="C693" s="219" t="s">
        <v>242</v>
      </c>
      <c r="D693" s="220" t="s">
        <v>243</v>
      </c>
      <c r="E693" s="220" t="s">
        <v>244</v>
      </c>
      <c r="F693" s="220" t="s">
        <v>245</v>
      </c>
      <c r="G693" s="220" t="s">
        <v>244</v>
      </c>
      <c r="H693" s="220" t="s">
        <v>246</v>
      </c>
      <c r="I693" s="76" t="s">
        <v>247</v>
      </c>
      <c r="J693" s="76" t="s">
        <v>19</v>
      </c>
      <c r="K693" s="135">
        <v>50</v>
      </c>
      <c r="L693" s="13">
        <v>230000000</v>
      </c>
      <c r="M693" s="14" t="s">
        <v>42</v>
      </c>
      <c r="N693" s="6" t="s">
        <v>22</v>
      </c>
      <c r="O693" s="76" t="s">
        <v>43</v>
      </c>
      <c r="P693" s="136"/>
      <c r="Q693" s="76" t="s">
        <v>44</v>
      </c>
      <c r="R693" s="6" t="s">
        <v>144</v>
      </c>
      <c r="S693" s="76"/>
      <c r="T693" s="76"/>
      <c r="U693" s="134"/>
      <c r="V693" s="134"/>
      <c r="W693" s="147">
        <v>70905500</v>
      </c>
      <c r="X693" s="61">
        <f t="shared" si="49"/>
        <v>79414160.000000015</v>
      </c>
      <c r="Y693" s="76"/>
      <c r="Z693" s="136">
        <v>2014</v>
      </c>
      <c r="AA693" s="145"/>
    </row>
    <row r="694" spans="1:16383" s="112" customFormat="1" ht="63.75" x14ac:dyDescent="0.2">
      <c r="A694" s="12" t="s">
        <v>309</v>
      </c>
      <c r="B694" s="5" t="s">
        <v>130</v>
      </c>
      <c r="C694" s="214" t="s">
        <v>306</v>
      </c>
      <c r="D694" s="195" t="s">
        <v>307</v>
      </c>
      <c r="E694" s="195" t="s">
        <v>308</v>
      </c>
      <c r="F694" s="195" t="s">
        <v>307</v>
      </c>
      <c r="G694" s="195" t="s">
        <v>308</v>
      </c>
      <c r="H694" s="215" t="s">
        <v>290</v>
      </c>
      <c r="I694" s="175" t="s">
        <v>291</v>
      </c>
      <c r="J694" s="215" t="s">
        <v>24</v>
      </c>
      <c r="K694" s="216">
        <v>100</v>
      </c>
      <c r="L694" s="217">
        <v>230000000</v>
      </c>
      <c r="M694" s="8" t="s">
        <v>20</v>
      </c>
      <c r="N694" s="6" t="s">
        <v>293</v>
      </c>
      <c r="O694" s="60" t="s">
        <v>43</v>
      </c>
      <c r="P694" s="150"/>
      <c r="Q694" s="76" t="s">
        <v>292</v>
      </c>
      <c r="R694" s="9" t="s">
        <v>144</v>
      </c>
      <c r="S694" s="196"/>
      <c r="T694" s="60"/>
      <c r="U694" s="150"/>
      <c r="V694" s="197"/>
      <c r="W694" s="197">
        <v>460000</v>
      </c>
      <c r="X694" s="61">
        <f t="shared" ref="X694" si="50">W694*1.12</f>
        <v>515200.00000000006</v>
      </c>
      <c r="Y694" s="218"/>
      <c r="Z694" s="4">
        <v>2014</v>
      </c>
      <c r="AA694" s="12"/>
    </row>
    <row r="695" spans="1:16383" s="112" customFormat="1" ht="76.5" x14ac:dyDescent="0.2">
      <c r="A695" s="260" t="s">
        <v>1698</v>
      </c>
      <c r="B695" s="374" t="s">
        <v>130</v>
      </c>
      <c r="C695" s="373" t="s">
        <v>300</v>
      </c>
      <c r="D695" s="373" t="s">
        <v>301</v>
      </c>
      <c r="E695" s="373" t="s">
        <v>302</v>
      </c>
      <c r="F695" s="373" t="s">
        <v>301</v>
      </c>
      <c r="G695" s="373" t="s">
        <v>302</v>
      </c>
      <c r="H695" s="262" t="s">
        <v>303</v>
      </c>
      <c r="I695" s="76" t="s">
        <v>304</v>
      </c>
      <c r="J695" s="76" t="s">
        <v>24</v>
      </c>
      <c r="K695" s="135">
        <v>50</v>
      </c>
      <c r="L695" s="13">
        <v>230000000</v>
      </c>
      <c r="M695" s="14" t="s">
        <v>153</v>
      </c>
      <c r="N695" s="6" t="s">
        <v>248</v>
      </c>
      <c r="O695" s="76" t="s">
        <v>43</v>
      </c>
      <c r="P695" s="136"/>
      <c r="Q695" s="76" t="s">
        <v>44</v>
      </c>
      <c r="R695" s="6" t="s">
        <v>144</v>
      </c>
      <c r="S695" s="76"/>
      <c r="T695" s="76"/>
      <c r="U695" s="134"/>
      <c r="V695" s="134"/>
      <c r="W695" s="157">
        <v>58741071.43</v>
      </c>
      <c r="X695" s="157">
        <f t="shared" ref="X695:X698" si="51">W695*1.12</f>
        <v>65790000.001600005</v>
      </c>
      <c r="Y695" s="76"/>
      <c r="Z695" s="138">
        <v>2014</v>
      </c>
      <c r="AA695" s="145"/>
    </row>
    <row r="696" spans="1:16383" s="112" customFormat="1" ht="76.5" x14ac:dyDescent="0.2">
      <c r="A696" s="260" t="s">
        <v>1699</v>
      </c>
      <c r="B696" s="374" t="s">
        <v>130</v>
      </c>
      <c r="C696" s="373" t="s">
        <v>300</v>
      </c>
      <c r="D696" s="373" t="s">
        <v>301</v>
      </c>
      <c r="E696" s="373" t="s">
        <v>302</v>
      </c>
      <c r="F696" s="373" t="s">
        <v>301</v>
      </c>
      <c r="G696" s="373" t="s">
        <v>302</v>
      </c>
      <c r="H696" s="262" t="s">
        <v>303</v>
      </c>
      <c r="I696" s="76" t="s">
        <v>304</v>
      </c>
      <c r="J696" s="76" t="s">
        <v>24</v>
      </c>
      <c r="K696" s="135">
        <v>50</v>
      </c>
      <c r="L696" s="13">
        <v>230000000</v>
      </c>
      <c r="M696" s="14" t="s">
        <v>153</v>
      </c>
      <c r="N696" s="6" t="s">
        <v>248</v>
      </c>
      <c r="O696" s="76" t="s">
        <v>43</v>
      </c>
      <c r="P696" s="136"/>
      <c r="Q696" s="76" t="s">
        <v>44</v>
      </c>
      <c r="R696" s="6" t="s">
        <v>144</v>
      </c>
      <c r="S696" s="76"/>
      <c r="T696" s="76"/>
      <c r="U696" s="134"/>
      <c r="V696" s="134"/>
      <c r="W696" s="157">
        <v>76607142.857142895</v>
      </c>
      <c r="X696" s="157">
        <f t="shared" si="51"/>
        <v>85800000.000000045</v>
      </c>
      <c r="Y696" s="76"/>
      <c r="Z696" s="138">
        <v>2014</v>
      </c>
      <c r="AA696" s="145"/>
    </row>
    <row r="697" spans="1:16383" s="112" customFormat="1" ht="76.5" x14ac:dyDescent="0.2">
      <c r="A697" s="260" t="s">
        <v>1700</v>
      </c>
      <c r="B697" s="374" t="s">
        <v>130</v>
      </c>
      <c r="C697" s="373" t="s">
        <v>300</v>
      </c>
      <c r="D697" s="373" t="s">
        <v>301</v>
      </c>
      <c r="E697" s="373" t="s">
        <v>302</v>
      </c>
      <c r="F697" s="373" t="s">
        <v>301</v>
      </c>
      <c r="G697" s="373" t="s">
        <v>302</v>
      </c>
      <c r="H697" s="262" t="s">
        <v>303</v>
      </c>
      <c r="I697" s="76" t="s">
        <v>304</v>
      </c>
      <c r="J697" s="76" t="s">
        <v>24</v>
      </c>
      <c r="K697" s="135">
        <v>50</v>
      </c>
      <c r="L697" s="13">
        <v>230000000</v>
      </c>
      <c r="M697" s="14" t="s">
        <v>153</v>
      </c>
      <c r="N697" s="6" t="s">
        <v>248</v>
      </c>
      <c r="O697" s="76" t="s">
        <v>43</v>
      </c>
      <c r="P697" s="136"/>
      <c r="Q697" s="76" t="s">
        <v>44</v>
      </c>
      <c r="R697" s="6" t="s">
        <v>144</v>
      </c>
      <c r="S697" s="76"/>
      <c r="T697" s="76"/>
      <c r="U697" s="134"/>
      <c r="V697" s="134"/>
      <c r="W697" s="157">
        <v>21428571.428571399</v>
      </c>
      <c r="X697" s="157">
        <f t="shared" si="51"/>
        <v>23999999.99999997</v>
      </c>
      <c r="Y697" s="76"/>
      <c r="Z697" s="138">
        <v>2014</v>
      </c>
      <c r="AA697" s="145"/>
    </row>
    <row r="698" spans="1:16383" s="112" customFormat="1" ht="76.5" x14ac:dyDescent="0.2">
      <c r="A698" s="260" t="s">
        <v>1701</v>
      </c>
      <c r="B698" s="374" t="s">
        <v>130</v>
      </c>
      <c r="C698" s="373" t="s">
        <v>300</v>
      </c>
      <c r="D698" s="373" t="s">
        <v>301</v>
      </c>
      <c r="E698" s="373" t="s">
        <v>302</v>
      </c>
      <c r="F698" s="373" t="s">
        <v>301</v>
      </c>
      <c r="G698" s="373" t="s">
        <v>302</v>
      </c>
      <c r="H698" s="262" t="s">
        <v>303</v>
      </c>
      <c r="I698" s="76" t="s">
        <v>304</v>
      </c>
      <c r="J698" s="76" t="s">
        <v>24</v>
      </c>
      <c r="K698" s="135">
        <v>50</v>
      </c>
      <c r="L698" s="13">
        <v>230000000</v>
      </c>
      <c r="M698" s="14" t="s">
        <v>153</v>
      </c>
      <c r="N698" s="6" t="s">
        <v>248</v>
      </c>
      <c r="O698" s="76" t="s">
        <v>43</v>
      </c>
      <c r="P698" s="136"/>
      <c r="Q698" s="76" t="s">
        <v>44</v>
      </c>
      <c r="R698" s="6" t="s">
        <v>144</v>
      </c>
      <c r="S698" s="76"/>
      <c r="T698" s="76"/>
      <c r="U698" s="134"/>
      <c r="V698" s="134"/>
      <c r="W698" s="157">
        <v>49107142.859999999</v>
      </c>
      <c r="X698" s="157">
        <f t="shared" si="51"/>
        <v>55000000.003200002</v>
      </c>
      <c r="Y698" s="76"/>
      <c r="Z698" s="138">
        <v>2014</v>
      </c>
      <c r="AA698" s="145"/>
    </row>
    <row r="699" spans="1:16383" s="181" customFormat="1" x14ac:dyDescent="0.2">
      <c r="A699" s="198" t="s">
        <v>38</v>
      </c>
      <c r="B699" s="199"/>
      <c r="C699" s="198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1">
        <f>SUM(W666:W698)</f>
        <v>799606526.56571424</v>
      </c>
      <c r="X699" s="201">
        <f>SUM(X666:X698)</f>
        <v>895559309.75360012</v>
      </c>
      <c r="Y699" s="200"/>
      <c r="Z699" s="202"/>
      <c r="AA699" s="202"/>
    </row>
    <row r="700" spans="1:16383" s="206" customFormat="1" x14ac:dyDescent="0.2">
      <c r="A700" s="203" t="s">
        <v>39</v>
      </c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4">
        <f>W699</f>
        <v>799606526.56571424</v>
      </c>
      <c r="X700" s="204">
        <f>X699</f>
        <v>895559309.75360012</v>
      </c>
      <c r="Y700" s="203"/>
      <c r="Z700" s="203"/>
      <c r="AA700" s="203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205"/>
      <c r="AN700" s="205"/>
      <c r="AO700" s="205"/>
      <c r="AP700" s="205"/>
      <c r="AQ700" s="205"/>
      <c r="AR700" s="205"/>
      <c r="AS700" s="205"/>
      <c r="AT700" s="205"/>
      <c r="AU700" s="205"/>
      <c r="AV700" s="205"/>
      <c r="AW700" s="205"/>
      <c r="AX700" s="205"/>
      <c r="AY700" s="205"/>
      <c r="AZ700" s="205"/>
      <c r="BA700" s="205"/>
      <c r="BB700" s="205"/>
      <c r="BC700" s="205"/>
      <c r="BD700" s="205"/>
      <c r="BE700" s="205"/>
      <c r="BF700" s="205"/>
      <c r="BG700" s="205"/>
      <c r="BH700" s="205"/>
      <c r="BI700" s="205"/>
      <c r="BJ700" s="205"/>
      <c r="BK700" s="205"/>
      <c r="BL700" s="205"/>
      <c r="BM700" s="205"/>
      <c r="BN700" s="205"/>
      <c r="BO700" s="205"/>
      <c r="BP700" s="205"/>
      <c r="BQ700" s="205"/>
      <c r="BR700" s="205"/>
      <c r="BS700" s="205"/>
      <c r="BT700" s="205"/>
      <c r="BU700" s="205"/>
      <c r="BV700" s="205"/>
      <c r="BW700" s="205"/>
      <c r="BX700" s="205"/>
      <c r="BY700" s="205"/>
      <c r="BZ700" s="205"/>
      <c r="CA700" s="205"/>
      <c r="CB700" s="205"/>
      <c r="CC700" s="205"/>
      <c r="CD700" s="205"/>
      <c r="CE700" s="205"/>
      <c r="CF700" s="205"/>
      <c r="CG700" s="205"/>
      <c r="CH700" s="205"/>
      <c r="CI700" s="205"/>
      <c r="CJ700" s="205"/>
      <c r="CK700" s="205"/>
      <c r="CL700" s="205"/>
      <c r="CM700" s="205"/>
      <c r="CN700" s="205"/>
      <c r="CO700" s="205"/>
      <c r="CP700" s="205"/>
      <c r="CQ700" s="205"/>
      <c r="CR700" s="205"/>
      <c r="CS700" s="205"/>
      <c r="CT700" s="205"/>
      <c r="CU700" s="205"/>
      <c r="CV700" s="205"/>
      <c r="CW700" s="205"/>
      <c r="CX700" s="205"/>
      <c r="CY700" s="205"/>
      <c r="CZ700" s="205"/>
      <c r="DA700" s="205"/>
      <c r="DB700" s="205"/>
      <c r="DC700" s="205"/>
      <c r="DD700" s="205"/>
      <c r="DE700" s="205"/>
      <c r="DF700" s="205"/>
      <c r="DG700" s="205"/>
      <c r="DH700" s="205"/>
      <c r="DI700" s="205"/>
      <c r="DJ700" s="205"/>
      <c r="DK700" s="205"/>
      <c r="DL700" s="205"/>
      <c r="DM700" s="205"/>
      <c r="DN700" s="205"/>
      <c r="DO700" s="205"/>
      <c r="DP700" s="205"/>
      <c r="DQ700" s="205"/>
      <c r="DR700" s="205"/>
      <c r="DS700" s="205"/>
      <c r="DT700" s="205"/>
      <c r="DU700" s="205"/>
      <c r="DV700" s="205"/>
      <c r="DW700" s="205"/>
      <c r="DX700" s="205"/>
      <c r="DY700" s="205"/>
      <c r="DZ700" s="205"/>
      <c r="EA700" s="205"/>
      <c r="EB700" s="205"/>
      <c r="EC700" s="205"/>
      <c r="ED700" s="205"/>
      <c r="EE700" s="205"/>
      <c r="EF700" s="205"/>
      <c r="EG700" s="205"/>
      <c r="EH700" s="205"/>
      <c r="EI700" s="205"/>
      <c r="EJ700" s="205"/>
      <c r="EK700" s="205"/>
      <c r="EL700" s="205"/>
      <c r="EM700" s="205"/>
      <c r="EN700" s="205"/>
      <c r="EO700" s="205"/>
      <c r="EP700" s="205"/>
      <c r="EQ700" s="205"/>
      <c r="ER700" s="205"/>
      <c r="ES700" s="205"/>
      <c r="ET700" s="205"/>
      <c r="EU700" s="205"/>
      <c r="EV700" s="205"/>
      <c r="EW700" s="205"/>
      <c r="EX700" s="205"/>
      <c r="EY700" s="205"/>
      <c r="EZ700" s="205"/>
      <c r="FA700" s="205"/>
      <c r="FB700" s="205"/>
      <c r="FC700" s="205"/>
      <c r="FD700" s="205"/>
      <c r="FE700" s="205"/>
      <c r="FF700" s="205"/>
      <c r="FG700" s="205"/>
      <c r="FH700" s="205"/>
      <c r="FI700" s="205"/>
      <c r="FJ700" s="205"/>
      <c r="FK700" s="205"/>
      <c r="FL700" s="205"/>
      <c r="FM700" s="205"/>
      <c r="FN700" s="205"/>
      <c r="FO700" s="205"/>
      <c r="FP700" s="205"/>
      <c r="FQ700" s="205"/>
      <c r="FR700" s="205"/>
      <c r="FS700" s="205"/>
      <c r="FT700" s="205"/>
      <c r="FU700" s="205"/>
      <c r="FV700" s="205"/>
      <c r="FW700" s="205"/>
      <c r="FX700" s="205"/>
      <c r="FY700" s="205"/>
      <c r="FZ700" s="205"/>
      <c r="GA700" s="205"/>
      <c r="GB700" s="205"/>
      <c r="GC700" s="205"/>
      <c r="GD700" s="205"/>
      <c r="GE700" s="205"/>
      <c r="GF700" s="205"/>
      <c r="GG700" s="205"/>
      <c r="GH700" s="205"/>
      <c r="GI700" s="205"/>
      <c r="GJ700" s="205"/>
      <c r="GK700" s="205"/>
      <c r="GL700" s="205"/>
      <c r="GM700" s="205"/>
      <c r="GN700" s="205"/>
      <c r="GO700" s="205"/>
      <c r="GP700" s="205"/>
      <c r="GQ700" s="205"/>
      <c r="GR700" s="205"/>
      <c r="GS700" s="205"/>
      <c r="GT700" s="205"/>
      <c r="GU700" s="205"/>
      <c r="GV700" s="205"/>
      <c r="GW700" s="205"/>
      <c r="GX700" s="205"/>
      <c r="GY700" s="205"/>
      <c r="GZ700" s="205"/>
      <c r="HA700" s="205"/>
      <c r="HB700" s="205"/>
      <c r="HC700" s="205"/>
      <c r="HD700" s="205"/>
      <c r="HE700" s="205"/>
      <c r="HF700" s="205"/>
      <c r="HG700" s="205"/>
      <c r="HH700" s="205"/>
      <c r="HI700" s="205"/>
      <c r="HJ700" s="205"/>
      <c r="HK700" s="205"/>
      <c r="HL700" s="205"/>
      <c r="HM700" s="205"/>
      <c r="HN700" s="205"/>
      <c r="HO700" s="205"/>
      <c r="HP700" s="205"/>
      <c r="HQ700" s="205"/>
      <c r="HR700" s="205"/>
      <c r="HS700" s="205"/>
      <c r="HT700" s="205"/>
      <c r="HU700" s="205"/>
      <c r="HV700" s="205"/>
      <c r="HW700" s="205"/>
      <c r="HX700" s="205"/>
      <c r="HY700" s="205"/>
      <c r="HZ700" s="205"/>
      <c r="IA700" s="205"/>
      <c r="IB700" s="205"/>
      <c r="IC700" s="205"/>
      <c r="ID700" s="205"/>
      <c r="IE700" s="205"/>
      <c r="IF700" s="205"/>
      <c r="IG700" s="205"/>
      <c r="IH700" s="205"/>
      <c r="II700" s="205"/>
      <c r="IJ700" s="205"/>
      <c r="IK700" s="205"/>
      <c r="IL700" s="205"/>
      <c r="IM700" s="205"/>
      <c r="IN700" s="205"/>
      <c r="IO700" s="205"/>
      <c r="IP700" s="205"/>
      <c r="IQ700" s="205"/>
      <c r="IR700" s="205"/>
      <c r="IS700" s="205"/>
      <c r="IT700" s="205"/>
      <c r="IU700" s="205"/>
      <c r="IV700" s="205"/>
      <c r="IW700" s="205"/>
      <c r="IX700" s="205"/>
      <c r="IY700" s="205"/>
      <c r="IZ700" s="205"/>
      <c r="JA700" s="205"/>
      <c r="JB700" s="205"/>
      <c r="JC700" s="205"/>
      <c r="JD700" s="205"/>
      <c r="JE700" s="205"/>
      <c r="JF700" s="205"/>
      <c r="JG700" s="205"/>
      <c r="JH700" s="205"/>
      <c r="JI700" s="205"/>
      <c r="JJ700" s="205"/>
      <c r="JK700" s="205"/>
      <c r="JL700" s="205"/>
      <c r="JM700" s="205"/>
      <c r="JN700" s="205"/>
      <c r="JO700" s="205"/>
      <c r="JP700" s="205"/>
      <c r="JQ700" s="205"/>
      <c r="JR700" s="205"/>
      <c r="JS700" s="205"/>
      <c r="JT700" s="205"/>
      <c r="JU700" s="205"/>
      <c r="JV700" s="205"/>
      <c r="JW700" s="205"/>
      <c r="JX700" s="205"/>
      <c r="JY700" s="205"/>
      <c r="JZ700" s="205"/>
      <c r="KA700" s="205"/>
      <c r="KB700" s="205"/>
      <c r="KC700" s="205"/>
      <c r="KD700" s="205"/>
      <c r="KE700" s="205"/>
      <c r="KF700" s="205"/>
      <c r="KG700" s="205"/>
      <c r="KH700" s="205"/>
      <c r="KI700" s="205"/>
      <c r="KJ700" s="205"/>
      <c r="KK700" s="205"/>
      <c r="KL700" s="205"/>
      <c r="KM700" s="205"/>
      <c r="KN700" s="205"/>
      <c r="KO700" s="205"/>
      <c r="KP700" s="205"/>
      <c r="KQ700" s="205"/>
      <c r="KR700" s="205"/>
      <c r="KS700" s="205"/>
      <c r="KT700" s="205"/>
      <c r="KU700" s="205"/>
      <c r="KV700" s="205"/>
      <c r="KW700" s="205"/>
      <c r="KX700" s="205"/>
      <c r="KY700" s="205"/>
      <c r="KZ700" s="205"/>
      <c r="LA700" s="205"/>
      <c r="LB700" s="205"/>
      <c r="LC700" s="205"/>
      <c r="LD700" s="205"/>
      <c r="LE700" s="205"/>
      <c r="LF700" s="205"/>
      <c r="LG700" s="205"/>
      <c r="LH700" s="205"/>
      <c r="LI700" s="205"/>
      <c r="LJ700" s="205"/>
      <c r="LK700" s="205"/>
      <c r="LL700" s="205"/>
      <c r="LM700" s="205"/>
      <c r="LN700" s="205"/>
      <c r="LO700" s="205"/>
      <c r="LP700" s="205"/>
      <c r="LQ700" s="205"/>
      <c r="LR700" s="205"/>
      <c r="LS700" s="205"/>
      <c r="LT700" s="205"/>
      <c r="LU700" s="205"/>
      <c r="LV700" s="205"/>
      <c r="LW700" s="205"/>
      <c r="LX700" s="205"/>
      <c r="LY700" s="205"/>
      <c r="LZ700" s="205"/>
      <c r="MA700" s="205"/>
      <c r="MB700" s="205"/>
      <c r="MC700" s="205"/>
      <c r="MD700" s="205"/>
      <c r="ME700" s="205"/>
      <c r="MF700" s="205"/>
      <c r="MG700" s="205"/>
      <c r="MH700" s="205"/>
      <c r="MI700" s="205"/>
      <c r="MJ700" s="205"/>
      <c r="MK700" s="205"/>
      <c r="ML700" s="205"/>
      <c r="MM700" s="205"/>
      <c r="MN700" s="205"/>
      <c r="MO700" s="205"/>
      <c r="MP700" s="205"/>
      <c r="MQ700" s="205"/>
      <c r="MR700" s="205"/>
      <c r="MS700" s="205"/>
      <c r="MT700" s="205"/>
      <c r="MU700" s="205"/>
      <c r="MV700" s="205"/>
      <c r="MW700" s="205"/>
      <c r="MX700" s="205"/>
      <c r="MY700" s="205"/>
      <c r="MZ700" s="205"/>
      <c r="NA700" s="205"/>
      <c r="NB700" s="205"/>
      <c r="NC700" s="205"/>
      <c r="ND700" s="205"/>
      <c r="NE700" s="205"/>
      <c r="NF700" s="205"/>
      <c r="NG700" s="205"/>
      <c r="NH700" s="205"/>
      <c r="NI700" s="205"/>
      <c r="NJ700" s="205"/>
      <c r="NK700" s="205"/>
      <c r="NL700" s="205"/>
      <c r="NM700" s="205"/>
      <c r="NN700" s="205"/>
      <c r="NO700" s="205"/>
      <c r="NP700" s="205"/>
      <c r="NQ700" s="205"/>
      <c r="NR700" s="205"/>
      <c r="NS700" s="205"/>
      <c r="NT700" s="205"/>
      <c r="NU700" s="205"/>
      <c r="NV700" s="205"/>
      <c r="NW700" s="205"/>
      <c r="NX700" s="205"/>
      <c r="NY700" s="205"/>
      <c r="NZ700" s="205"/>
      <c r="OA700" s="205"/>
      <c r="OB700" s="205"/>
      <c r="OC700" s="205"/>
      <c r="OD700" s="205"/>
      <c r="OE700" s="205"/>
      <c r="OF700" s="205"/>
      <c r="OG700" s="205"/>
      <c r="OH700" s="205"/>
      <c r="OI700" s="205"/>
      <c r="OJ700" s="205"/>
      <c r="OK700" s="205"/>
      <c r="OL700" s="205"/>
      <c r="OM700" s="205"/>
      <c r="ON700" s="205"/>
      <c r="OO700" s="205"/>
      <c r="OP700" s="205"/>
      <c r="OQ700" s="205"/>
      <c r="OR700" s="205"/>
      <c r="OS700" s="205"/>
      <c r="OT700" s="205"/>
      <c r="OU700" s="205"/>
      <c r="OV700" s="205"/>
      <c r="OW700" s="205"/>
      <c r="OX700" s="205"/>
      <c r="OY700" s="205"/>
      <c r="OZ700" s="205"/>
      <c r="PA700" s="205"/>
      <c r="PB700" s="205"/>
      <c r="PC700" s="205"/>
      <c r="PD700" s="205"/>
      <c r="PE700" s="205"/>
      <c r="PF700" s="205"/>
      <c r="PG700" s="205"/>
      <c r="PH700" s="205"/>
      <c r="PI700" s="205"/>
      <c r="PJ700" s="205"/>
      <c r="PK700" s="205"/>
      <c r="PL700" s="205"/>
      <c r="PM700" s="205"/>
      <c r="PN700" s="205"/>
      <c r="PO700" s="205"/>
      <c r="PP700" s="205"/>
      <c r="PQ700" s="205"/>
      <c r="PR700" s="205"/>
      <c r="PS700" s="205"/>
      <c r="PT700" s="205"/>
      <c r="PU700" s="205"/>
      <c r="PV700" s="205"/>
      <c r="PW700" s="205"/>
      <c r="PX700" s="205"/>
      <c r="PY700" s="205"/>
      <c r="PZ700" s="205"/>
      <c r="QA700" s="205"/>
      <c r="QB700" s="205"/>
      <c r="QC700" s="205"/>
      <c r="QD700" s="205"/>
      <c r="QE700" s="205"/>
      <c r="QF700" s="205"/>
      <c r="QG700" s="205"/>
      <c r="QH700" s="205"/>
      <c r="QI700" s="205"/>
      <c r="QJ700" s="205"/>
      <c r="QK700" s="205"/>
      <c r="QL700" s="205"/>
      <c r="QM700" s="205"/>
      <c r="QN700" s="205"/>
      <c r="QO700" s="205"/>
      <c r="QP700" s="205"/>
      <c r="QQ700" s="205"/>
      <c r="QR700" s="205"/>
      <c r="QS700" s="205"/>
      <c r="QT700" s="205"/>
      <c r="QU700" s="205"/>
      <c r="QV700" s="205"/>
      <c r="QW700" s="205"/>
      <c r="QX700" s="205"/>
      <c r="QY700" s="205"/>
      <c r="QZ700" s="205"/>
      <c r="RA700" s="205"/>
      <c r="RB700" s="205"/>
      <c r="RC700" s="205"/>
      <c r="RD700" s="205"/>
      <c r="RE700" s="205"/>
      <c r="RF700" s="205"/>
      <c r="RG700" s="205"/>
      <c r="RH700" s="205"/>
      <c r="RI700" s="205"/>
      <c r="RJ700" s="205"/>
      <c r="RK700" s="205"/>
      <c r="RL700" s="205"/>
      <c r="RM700" s="205"/>
      <c r="RN700" s="205"/>
      <c r="RO700" s="205"/>
      <c r="RP700" s="205"/>
      <c r="RQ700" s="205"/>
      <c r="RR700" s="205"/>
      <c r="RS700" s="205"/>
      <c r="RT700" s="205"/>
      <c r="RU700" s="205"/>
      <c r="RV700" s="205"/>
      <c r="RW700" s="205"/>
      <c r="RX700" s="205"/>
      <c r="RY700" s="205"/>
      <c r="RZ700" s="205"/>
      <c r="SA700" s="205"/>
      <c r="SB700" s="205"/>
      <c r="SC700" s="205"/>
      <c r="SD700" s="205"/>
      <c r="SE700" s="205"/>
      <c r="SF700" s="205"/>
      <c r="SG700" s="205"/>
      <c r="SH700" s="205"/>
      <c r="SI700" s="205"/>
      <c r="SJ700" s="205"/>
      <c r="SK700" s="205"/>
      <c r="SL700" s="205"/>
      <c r="SM700" s="205"/>
      <c r="SN700" s="205"/>
      <c r="SO700" s="205"/>
      <c r="SP700" s="205"/>
      <c r="SQ700" s="205"/>
      <c r="SR700" s="205"/>
      <c r="SS700" s="205"/>
      <c r="ST700" s="205"/>
      <c r="SU700" s="205"/>
      <c r="SV700" s="205"/>
      <c r="SW700" s="205"/>
      <c r="SX700" s="205"/>
      <c r="SY700" s="205"/>
      <c r="SZ700" s="205"/>
      <c r="TA700" s="205"/>
      <c r="TB700" s="205"/>
      <c r="TC700" s="205"/>
      <c r="TD700" s="205"/>
      <c r="TE700" s="205"/>
      <c r="TF700" s="205"/>
      <c r="TG700" s="205"/>
      <c r="TH700" s="205"/>
      <c r="TI700" s="205"/>
      <c r="TJ700" s="205"/>
      <c r="TK700" s="205"/>
      <c r="TL700" s="205"/>
      <c r="TM700" s="205"/>
      <c r="TN700" s="205"/>
      <c r="TO700" s="205"/>
      <c r="TP700" s="205"/>
      <c r="TQ700" s="205"/>
      <c r="TR700" s="205"/>
      <c r="TS700" s="205"/>
      <c r="TT700" s="205"/>
      <c r="TU700" s="205"/>
      <c r="TV700" s="205"/>
      <c r="TW700" s="205"/>
      <c r="TX700" s="205"/>
      <c r="TY700" s="205"/>
      <c r="TZ700" s="205"/>
      <c r="UA700" s="205"/>
      <c r="UB700" s="205"/>
      <c r="UC700" s="205"/>
      <c r="UD700" s="205"/>
      <c r="UE700" s="205"/>
      <c r="UF700" s="205"/>
      <c r="UG700" s="205"/>
      <c r="UH700" s="205"/>
      <c r="UI700" s="205"/>
      <c r="UJ700" s="205"/>
      <c r="UK700" s="205"/>
      <c r="UL700" s="205"/>
      <c r="UM700" s="205"/>
      <c r="UN700" s="205"/>
      <c r="UO700" s="205"/>
      <c r="UP700" s="205"/>
      <c r="UQ700" s="205"/>
      <c r="UR700" s="205"/>
      <c r="US700" s="205"/>
      <c r="UT700" s="205"/>
      <c r="UU700" s="205"/>
      <c r="UV700" s="205"/>
      <c r="UW700" s="205"/>
      <c r="UX700" s="205"/>
      <c r="UY700" s="205"/>
      <c r="UZ700" s="205"/>
      <c r="VA700" s="205"/>
      <c r="VB700" s="205"/>
      <c r="VC700" s="205"/>
      <c r="VD700" s="205"/>
      <c r="VE700" s="205"/>
      <c r="VF700" s="205"/>
      <c r="VG700" s="205"/>
      <c r="VH700" s="205"/>
      <c r="VI700" s="205"/>
      <c r="VJ700" s="205"/>
      <c r="VK700" s="205"/>
      <c r="VL700" s="205"/>
      <c r="VM700" s="205"/>
      <c r="VN700" s="205"/>
      <c r="VO700" s="205"/>
      <c r="VP700" s="205"/>
      <c r="VQ700" s="205"/>
      <c r="VR700" s="205"/>
      <c r="VS700" s="205"/>
      <c r="VT700" s="205"/>
      <c r="VU700" s="205"/>
      <c r="VV700" s="205"/>
      <c r="VW700" s="205"/>
      <c r="VX700" s="205"/>
      <c r="VY700" s="205"/>
      <c r="VZ700" s="205"/>
      <c r="WA700" s="205"/>
      <c r="WB700" s="205"/>
      <c r="WC700" s="205"/>
      <c r="WD700" s="205"/>
      <c r="WE700" s="205"/>
      <c r="WF700" s="205"/>
      <c r="WG700" s="205"/>
      <c r="WH700" s="205"/>
      <c r="WI700" s="205"/>
      <c r="WJ700" s="205"/>
      <c r="WK700" s="205"/>
      <c r="WL700" s="205"/>
      <c r="WM700" s="205"/>
      <c r="WN700" s="205"/>
      <c r="WO700" s="205"/>
      <c r="WP700" s="205"/>
      <c r="WQ700" s="205"/>
      <c r="WR700" s="205"/>
      <c r="WS700" s="205"/>
      <c r="WT700" s="205"/>
      <c r="WU700" s="205"/>
      <c r="WV700" s="205"/>
      <c r="WW700" s="205"/>
      <c r="WX700" s="205"/>
      <c r="WY700" s="205"/>
      <c r="WZ700" s="205"/>
      <c r="XA700" s="205"/>
      <c r="XB700" s="205"/>
      <c r="XC700" s="205"/>
      <c r="XD700" s="205"/>
      <c r="XE700" s="205"/>
      <c r="XF700" s="205"/>
      <c r="XG700" s="205"/>
      <c r="XH700" s="205"/>
      <c r="XI700" s="205"/>
      <c r="XJ700" s="205"/>
      <c r="XK700" s="205"/>
      <c r="XL700" s="205"/>
      <c r="XM700" s="205"/>
      <c r="XN700" s="205"/>
      <c r="XO700" s="205"/>
      <c r="XP700" s="205"/>
      <c r="XQ700" s="205"/>
      <c r="XR700" s="205"/>
      <c r="XS700" s="205"/>
      <c r="XT700" s="205"/>
      <c r="XU700" s="205"/>
      <c r="XV700" s="205"/>
      <c r="XW700" s="205"/>
      <c r="XX700" s="205"/>
      <c r="XY700" s="205"/>
      <c r="XZ700" s="205"/>
      <c r="YA700" s="205"/>
      <c r="YB700" s="205"/>
      <c r="YC700" s="205"/>
      <c r="YD700" s="205"/>
      <c r="YE700" s="205"/>
      <c r="YF700" s="205"/>
      <c r="YG700" s="205"/>
      <c r="YH700" s="205"/>
      <c r="YI700" s="205"/>
      <c r="YJ700" s="205"/>
      <c r="YK700" s="205"/>
      <c r="YL700" s="205"/>
      <c r="YM700" s="205"/>
      <c r="YN700" s="205"/>
      <c r="YO700" s="205"/>
      <c r="YP700" s="205"/>
      <c r="YQ700" s="205"/>
      <c r="YR700" s="205"/>
      <c r="YS700" s="205"/>
      <c r="YT700" s="205"/>
      <c r="YU700" s="205"/>
      <c r="YV700" s="205"/>
      <c r="YW700" s="205"/>
      <c r="YX700" s="205"/>
      <c r="YY700" s="205"/>
      <c r="YZ700" s="205"/>
      <c r="ZA700" s="205"/>
      <c r="ZB700" s="205"/>
      <c r="ZC700" s="205"/>
      <c r="ZD700" s="205"/>
      <c r="ZE700" s="205"/>
      <c r="ZF700" s="205"/>
      <c r="ZG700" s="205"/>
      <c r="ZH700" s="205"/>
      <c r="ZI700" s="205"/>
      <c r="ZJ700" s="205"/>
      <c r="ZK700" s="205"/>
      <c r="ZL700" s="205"/>
      <c r="ZM700" s="205"/>
      <c r="ZN700" s="205"/>
      <c r="ZO700" s="205"/>
      <c r="ZP700" s="205"/>
      <c r="ZQ700" s="205"/>
      <c r="ZR700" s="205"/>
      <c r="ZS700" s="205"/>
      <c r="ZT700" s="205"/>
      <c r="ZU700" s="205"/>
      <c r="ZV700" s="205"/>
      <c r="ZW700" s="205"/>
      <c r="ZX700" s="205"/>
      <c r="ZY700" s="205"/>
      <c r="ZZ700" s="205"/>
      <c r="AAA700" s="205"/>
      <c r="AAB700" s="205"/>
      <c r="AAC700" s="205"/>
      <c r="AAD700" s="205"/>
      <c r="AAE700" s="205"/>
      <c r="AAF700" s="205"/>
      <c r="AAG700" s="205"/>
      <c r="AAH700" s="205"/>
      <c r="AAI700" s="205"/>
      <c r="AAJ700" s="205"/>
      <c r="AAK700" s="205"/>
      <c r="AAL700" s="205"/>
      <c r="AAM700" s="205"/>
      <c r="AAN700" s="205"/>
      <c r="AAO700" s="205"/>
      <c r="AAP700" s="205"/>
      <c r="AAQ700" s="205"/>
      <c r="AAR700" s="205"/>
      <c r="AAS700" s="205"/>
      <c r="AAT700" s="205"/>
      <c r="AAU700" s="205"/>
      <c r="AAV700" s="205"/>
      <c r="AAW700" s="205"/>
      <c r="AAX700" s="205"/>
      <c r="AAY700" s="205"/>
      <c r="AAZ700" s="205"/>
      <c r="ABA700" s="205"/>
      <c r="ABB700" s="205"/>
      <c r="ABC700" s="205"/>
      <c r="ABD700" s="205"/>
      <c r="ABE700" s="205"/>
      <c r="ABF700" s="205"/>
      <c r="ABG700" s="205"/>
      <c r="ABH700" s="205"/>
      <c r="ABI700" s="205"/>
      <c r="ABJ700" s="205"/>
      <c r="ABK700" s="205"/>
      <c r="ABL700" s="205"/>
      <c r="ABM700" s="205"/>
      <c r="ABN700" s="205"/>
      <c r="ABO700" s="205"/>
      <c r="ABP700" s="205"/>
      <c r="ABQ700" s="205"/>
      <c r="ABR700" s="205"/>
      <c r="ABS700" s="205"/>
      <c r="ABT700" s="205"/>
      <c r="ABU700" s="205"/>
      <c r="ABV700" s="205"/>
      <c r="ABW700" s="205"/>
      <c r="ABX700" s="205"/>
      <c r="ABY700" s="205"/>
      <c r="ABZ700" s="205"/>
      <c r="ACA700" s="205"/>
      <c r="ACB700" s="205"/>
      <c r="ACC700" s="205"/>
      <c r="ACD700" s="205"/>
      <c r="ACE700" s="205"/>
      <c r="ACF700" s="205"/>
      <c r="ACG700" s="205"/>
      <c r="ACH700" s="205"/>
      <c r="ACI700" s="205"/>
      <c r="ACJ700" s="205"/>
      <c r="ACK700" s="205"/>
      <c r="ACL700" s="205"/>
      <c r="ACM700" s="205"/>
      <c r="ACN700" s="205"/>
      <c r="ACO700" s="205"/>
      <c r="ACP700" s="205"/>
      <c r="ACQ700" s="205"/>
      <c r="ACR700" s="205"/>
      <c r="ACS700" s="205"/>
      <c r="ACT700" s="205"/>
      <c r="ACU700" s="205"/>
      <c r="ACV700" s="205"/>
      <c r="ACW700" s="205"/>
      <c r="ACX700" s="205"/>
      <c r="ACY700" s="205"/>
      <c r="ACZ700" s="205"/>
      <c r="ADA700" s="205"/>
      <c r="ADB700" s="205"/>
      <c r="ADC700" s="205"/>
      <c r="ADD700" s="205"/>
      <c r="ADE700" s="205"/>
      <c r="ADF700" s="205"/>
      <c r="ADG700" s="205"/>
      <c r="ADH700" s="205"/>
      <c r="ADI700" s="205"/>
      <c r="ADJ700" s="205"/>
      <c r="ADK700" s="205"/>
      <c r="ADL700" s="205"/>
      <c r="ADM700" s="205"/>
      <c r="ADN700" s="205"/>
      <c r="ADO700" s="205"/>
      <c r="ADP700" s="205"/>
      <c r="ADQ700" s="205"/>
      <c r="ADR700" s="205"/>
      <c r="ADS700" s="205"/>
      <c r="ADT700" s="205"/>
      <c r="ADU700" s="205"/>
      <c r="ADV700" s="205"/>
      <c r="ADW700" s="205"/>
      <c r="ADX700" s="205"/>
      <c r="ADY700" s="205"/>
      <c r="ADZ700" s="205"/>
      <c r="AEA700" s="205"/>
      <c r="AEB700" s="205"/>
      <c r="AEC700" s="205"/>
      <c r="AED700" s="205"/>
      <c r="AEE700" s="205"/>
      <c r="AEF700" s="205"/>
      <c r="AEG700" s="205"/>
      <c r="AEH700" s="205"/>
      <c r="AEI700" s="205"/>
      <c r="AEJ700" s="205"/>
      <c r="AEK700" s="205"/>
      <c r="AEL700" s="205"/>
      <c r="AEM700" s="205"/>
      <c r="AEN700" s="205"/>
      <c r="AEO700" s="205"/>
      <c r="AEP700" s="205"/>
      <c r="AEQ700" s="205"/>
      <c r="AER700" s="205"/>
      <c r="AES700" s="205"/>
      <c r="AET700" s="205"/>
      <c r="AEU700" s="205"/>
      <c r="AEV700" s="205"/>
      <c r="AEW700" s="205"/>
      <c r="AEX700" s="205"/>
      <c r="AEY700" s="205"/>
      <c r="AEZ700" s="205"/>
      <c r="AFA700" s="205"/>
      <c r="AFB700" s="205"/>
      <c r="AFC700" s="205"/>
      <c r="AFD700" s="205"/>
      <c r="AFE700" s="205"/>
      <c r="AFF700" s="205"/>
      <c r="AFG700" s="205"/>
      <c r="AFH700" s="205"/>
      <c r="AFI700" s="205"/>
      <c r="AFJ700" s="205"/>
      <c r="AFK700" s="205"/>
      <c r="AFL700" s="205"/>
      <c r="AFM700" s="205"/>
      <c r="AFN700" s="205"/>
      <c r="AFO700" s="205"/>
      <c r="AFP700" s="205"/>
      <c r="AFQ700" s="205"/>
      <c r="AFR700" s="205"/>
      <c r="AFS700" s="205"/>
      <c r="AFT700" s="205"/>
      <c r="AFU700" s="205"/>
      <c r="AFV700" s="205"/>
      <c r="AFW700" s="205"/>
      <c r="AFX700" s="205"/>
      <c r="AFY700" s="205"/>
      <c r="AFZ700" s="205"/>
      <c r="AGA700" s="205"/>
      <c r="AGB700" s="205"/>
      <c r="AGC700" s="205"/>
      <c r="AGD700" s="205"/>
      <c r="AGE700" s="205"/>
      <c r="AGF700" s="205"/>
      <c r="AGG700" s="205"/>
      <c r="AGH700" s="205"/>
      <c r="AGI700" s="205"/>
      <c r="AGJ700" s="205"/>
      <c r="AGK700" s="205"/>
      <c r="AGL700" s="205"/>
      <c r="AGM700" s="205"/>
      <c r="AGN700" s="205"/>
      <c r="AGO700" s="205"/>
      <c r="AGP700" s="205"/>
      <c r="AGQ700" s="205"/>
      <c r="AGR700" s="205"/>
      <c r="AGS700" s="205"/>
      <c r="AGT700" s="205"/>
      <c r="AGU700" s="205"/>
      <c r="AGV700" s="205"/>
      <c r="AGW700" s="205"/>
      <c r="AGX700" s="205"/>
      <c r="AGY700" s="205"/>
      <c r="AGZ700" s="205"/>
      <c r="AHA700" s="205"/>
      <c r="AHB700" s="205"/>
      <c r="AHC700" s="205"/>
      <c r="AHD700" s="205"/>
      <c r="AHE700" s="205"/>
      <c r="AHF700" s="205"/>
      <c r="AHG700" s="205"/>
      <c r="AHH700" s="205"/>
      <c r="AHI700" s="205"/>
      <c r="AHJ700" s="205"/>
      <c r="AHK700" s="205"/>
      <c r="AHL700" s="205"/>
      <c r="AHM700" s="205"/>
      <c r="AHN700" s="205"/>
      <c r="AHO700" s="205"/>
      <c r="AHP700" s="205"/>
      <c r="AHQ700" s="205"/>
      <c r="AHR700" s="205"/>
      <c r="AHS700" s="205"/>
      <c r="AHT700" s="205"/>
      <c r="AHU700" s="205"/>
      <c r="AHV700" s="205"/>
      <c r="AHW700" s="205"/>
      <c r="AHX700" s="205"/>
      <c r="AHY700" s="205"/>
      <c r="AHZ700" s="205"/>
      <c r="AIA700" s="205"/>
      <c r="AIB700" s="205"/>
      <c r="AIC700" s="205"/>
      <c r="AID700" s="205"/>
      <c r="AIE700" s="205"/>
      <c r="AIF700" s="205"/>
      <c r="AIG700" s="205"/>
      <c r="AIH700" s="205"/>
      <c r="AII700" s="205"/>
      <c r="AIJ700" s="205"/>
      <c r="AIK700" s="205"/>
      <c r="AIL700" s="205"/>
      <c r="AIM700" s="205"/>
      <c r="AIN700" s="205"/>
      <c r="AIO700" s="205"/>
      <c r="AIP700" s="205"/>
      <c r="AIQ700" s="205"/>
      <c r="AIR700" s="205"/>
      <c r="AIS700" s="205"/>
      <c r="AIT700" s="205"/>
      <c r="AIU700" s="205"/>
      <c r="AIV700" s="205"/>
      <c r="AIW700" s="205"/>
      <c r="AIX700" s="205"/>
      <c r="AIY700" s="205"/>
      <c r="AIZ700" s="205"/>
      <c r="AJA700" s="205"/>
      <c r="AJB700" s="205"/>
      <c r="AJC700" s="205"/>
      <c r="AJD700" s="205"/>
      <c r="AJE700" s="205"/>
      <c r="AJF700" s="205"/>
      <c r="AJG700" s="205"/>
      <c r="AJH700" s="205"/>
      <c r="AJI700" s="205"/>
      <c r="AJJ700" s="205"/>
      <c r="AJK700" s="205"/>
      <c r="AJL700" s="205"/>
      <c r="AJM700" s="205"/>
      <c r="AJN700" s="205"/>
      <c r="AJO700" s="205"/>
      <c r="AJP700" s="205"/>
      <c r="AJQ700" s="205"/>
      <c r="AJR700" s="205"/>
      <c r="AJS700" s="205"/>
      <c r="AJT700" s="205"/>
      <c r="AJU700" s="205"/>
      <c r="AJV700" s="205"/>
      <c r="AJW700" s="205"/>
      <c r="AJX700" s="205"/>
      <c r="AJY700" s="205"/>
      <c r="AJZ700" s="205"/>
      <c r="AKA700" s="205"/>
      <c r="AKB700" s="205"/>
      <c r="AKC700" s="205"/>
      <c r="AKD700" s="205"/>
      <c r="AKE700" s="205"/>
      <c r="AKF700" s="205"/>
      <c r="AKG700" s="205"/>
      <c r="AKH700" s="205"/>
      <c r="AKI700" s="205"/>
      <c r="AKJ700" s="205"/>
      <c r="AKK700" s="205"/>
      <c r="AKL700" s="205"/>
      <c r="AKM700" s="205"/>
      <c r="AKN700" s="205"/>
      <c r="AKO700" s="205"/>
      <c r="AKP700" s="205"/>
      <c r="AKQ700" s="205"/>
      <c r="AKR700" s="205"/>
      <c r="AKS700" s="205"/>
      <c r="AKT700" s="205"/>
      <c r="AKU700" s="205"/>
      <c r="AKV700" s="205"/>
      <c r="AKW700" s="205"/>
      <c r="AKX700" s="205"/>
      <c r="AKY700" s="205"/>
      <c r="AKZ700" s="205"/>
      <c r="ALA700" s="205"/>
      <c r="ALB700" s="205"/>
      <c r="ALC700" s="205"/>
      <c r="ALD700" s="205"/>
      <c r="ALE700" s="205"/>
      <c r="ALF700" s="205"/>
      <c r="ALG700" s="205"/>
      <c r="ALH700" s="205"/>
      <c r="ALI700" s="205"/>
      <c r="ALJ700" s="205"/>
      <c r="ALK700" s="205"/>
      <c r="ALL700" s="205"/>
      <c r="ALM700" s="205"/>
      <c r="ALN700" s="205"/>
      <c r="ALO700" s="205"/>
      <c r="ALP700" s="205"/>
      <c r="ALQ700" s="205"/>
      <c r="ALR700" s="205"/>
      <c r="ALS700" s="205"/>
      <c r="ALT700" s="205"/>
      <c r="ALU700" s="205"/>
      <c r="ALV700" s="205"/>
      <c r="ALW700" s="205"/>
      <c r="ALX700" s="205"/>
      <c r="ALY700" s="205"/>
      <c r="ALZ700" s="205"/>
      <c r="AMA700" s="205"/>
      <c r="AMB700" s="205"/>
      <c r="AMC700" s="205"/>
      <c r="AMD700" s="205"/>
      <c r="AME700" s="205"/>
      <c r="AMF700" s="205"/>
      <c r="AMG700" s="205"/>
      <c r="AMH700" s="205"/>
      <c r="AMI700" s="205"/>
      <c r="AMJ700" s="205"/>
      <c r="AMK700" s="205"/>
      <c r="AML700" s="205"/>
      <c r="AMM700" s="205"/>
      <c r="AMN700" s="205"/>
      <c r="AMO700" s="205"/>
      <c r="AMP700" s="205"/>
      <c r="AMQ700" s="205"/>
      <c r="AMR700" s="205"/>
      <c r="AMS700" s="205"/>
      <c r="AMT700" s="205"/>
      <c r="AMU700" s="205"/>
      <c r="AMV700" s="205"/>
      <c r="AMW700" s="205"/>
      <c r="AMX700" s="205"/>
      <c r="AMY700" s="205"/>
      <c r="AMZ700" s="205"/>
      <c r="ANA700" s="205"/>
      <c r="ANB700" s="205"/>
      <c r="ANC700" s="205"/>
      <c r="AND700" s="205"/>
      <c r="ANE700" s="205"/>
      <c r="ANF700" s="205"/>
      <c r="ANG700" s="205"/>
      <c r="ANH700" s="205"/>
      <c r="ANI700" s="205"/>
      <c r="ANJ700" s="205"/>
      <c r="ANK700" s="205"/>
      <c r="ANL700" s="205"/>
      <c r="ANM700" s="205"/>
      <c r="ANN700" s="205"/>
      <c r="ANO700" s="205"/>
      <c r="ANP700" s="205"/>
      <c r="ANQ700" s="205"/>
      <c r="ANR700" s="205"/>
      <c r="ANS700" s="205"/>
      <c r="ANT700" s="205"/>
      <c r="ANU700" s="205"/>
      <c r="ANV700" s="205"/>
      <c r="ANW700" s="205"/>
      <c r="ANX700" s="205"/>
      <c r="ANY700" s="205"/>
      <c r="ANZ700" s="205"/>
      <c r="AOA700" s="205"/>
      <c r="AOB700" s="205"/>
      <c r="AOC700" s="205"/>
      <c r="AOD700" s="205"/>
      <c r="AOE700" s="205"/>
      <c r="AOF700" s="205"/>
      <c r="AOG700" s="205"/>
      <c r="AOH700" s="205"/>
      <c r="AOI700" s="205"/>
      <c r="AOJ700" s="205"/>
      <c r="AOK700" s="205"/>
      <c r="AOL700" s="205"/>
      <c r="AOM700" s="205"/>
      <c r="AON700" s="205"/>
      <c r="AOO700" s="205"/>
      <c r="AOP700" s="205"/>
      <c r="AOQ700" s="205"/>
      <c r="AOR700" s="205"/>
      <c r="AOS700" s="205"/>
      <c r="AOT700" s="205"/>
      <c r="AOU700" s="205"/>
      <c r="AOV700" s="205"/>
      <c r="AOW700" s="205"/>
      <c r="AOX700" s="205"/>
      <c r="AOY700" s="205"/>
      <c r="AOZ700" s="205"/>
      <c r="APA700" s="205"/>
      <c r="APB700" s="205"/>
      <c r="APC700" s="205"/>
      <c r="APD700" s="205"/>
      <c r="APE700" s="205"/>
      <c r="APF700" s="205"/>
      <c r="APG700" s="205"/>
      <c r="APH700" s="205"/>
      <c r="API700" s="205"/>
      <c r="APJ700" s="205"/>
      <c r="APK700" s="205"/>
      <c r="APL700" s="205"/>
      <c r="APM700" s="205"/>
      <c r="APN700" s="205"/>
      <c r="APO700" s="205"/>
      <c r="APP700" s="205"/>
      <c r="APQ700" s="205"/>
      <c r="APR700" s="205"/>
      <c r="APS700" s="205"/>
      <c r="APT700" s="205"/>
      <c r="APU700" s="205"/>
      <c r="APV700" s="205"/>
      <c r="APW700" s="205"/>
      <c r="APX700" s="205"/>
      <c r="APY700" s="205"/>
      <c r="APZ700" s="205"/>
      <c r="AQA700" s="205"/>
      <c r="AQB700" s="205"/>
      <c r="AQC700" s="205"/>
      <c r="AQD700" s="205"/>
      <c r="AQE700" s="205"/>
      <c r="AQF700" s="205"/>
      <c r="AQG700" s="205"/>
      <c r="AQH700" s="205"/>
      <c r="AQI700" s="205"/>
      <c r="AQJ700" s="205"/>
      <c r="AQK700" s="205"/>
      <c r="AQL700" s="205"/>
      <c r="AQM700" s="205"/>
      <c r="AQN700" s="205"/>
      <c r="AQO700" s="205"/>
      <c r="AQP700" s="205"/>
      <c r="AQQ700" s="205"/>
      <c r="AQR700" s="205"/>
      <c r="AQS700" s="205"/>
      <c r="AQT700" s="205"/>
      <c r="AQU700" s="205"/>
      <c r="AQV700" s="205"/>
      <c r="AQW700" s="205"/>
      <c r="AQX700" s="205"/>
      <c r="AQY700" s="205"/>
      <c r="AQZ700" s="205"/>
      <c r="ARA700" s="205"/>
      <c r="ARB700" s="205"/>
      <c r="ARC700" s="205"/>
      <c r="ARD700" s="205"/>
      <c r="ARE700" s="205"/>
      <c r="ARF700" s="205"/>
      <c r="ARG700" s="205"/>
      <c r="ARH700" s="205"/>
      <c r="ARI700" s="205"/>
      <c r="ARJ700" s="205"/>
      <c r="ARK700" s="205"/>
      <c r="ARL700" s="205"/>
      <c r="ARM700" s="205"/>
      <c r="ARN700" s="205"/>
      <c r="ARO700" s="205"/>
      <c r="ARP700" s="205"/>
      <c r="ARQ700" s="205"/>
      <c r="ARR700" s="205"/>
      <c r="ARS700" s="205"/>
      <c r="ART700" s="205"/>
      <c r="ARU700" s="205"/>
      <c r="ARV700" s="205"/>
      <c r="ARW700" s="205"/>
      <c r="ARX700" s="205"/>
      <c r="ARY700" s="205"/>
      <c r="ARZ700" s="205"/>
      <c r="ASA700" s="205"/>
      <c r="ASB700" s="205"/>
      <c r="ASC700" s="205"/>
      <c r="ASD700" s="205"/>
      <c r="ASE700" s="205"/>
      <c r="ASF700" s="205"/>
      <c r="ASG700" s="205"/>
      <c r="ASH700" s="205"/>
      <c r="ASI700" s="205"/>
      <c r="ASJ700" s="205"/>
      <c r="ASK700" s="205"/>
      <c r="ASL700" s="205"/>
      <c r="ASM700" s="205"/>
      <c r="ASN700" s="205"/>
      <c r="ASO700" s="205"/>
      <c r="ASP700" s="205"/>
      <c r="ASQ700" s="205"/>
      <c r="ASR700" s="205"/>
      <c r="ASS700" s="205"/>
      <c r="AST700" s="205"/>
      <c r="ASU700" s="205"/>
      <c r="ASV700" s="205"/>
      <c r="ASW700" s="205"/>
      <c r="ASX700" s="205"/>
      <c r="ASY700" s="205"/>
      <c r="ASZ700" s="205"/>
      <c r="ATA700" s="205"/>
      <c r="ATB700" s="205"/>
      <c r="ATC700" s="205"/>
      <c r="ATD700" s="205"/>
      <c r="ATE700" s="205"/>
      <c r="ATF700" s="205"/>
      <c r="ATG700" s="205"/>
      <c r="ATH700" s="205"/>
      <c r="ATI700" s="205"/>
      <c r="ATJ700" s="205"/>
      <c r="ATK700" s="205"/>
      <c r="ATL700" s="205"/>
      <c r="ATM700" s="205"/>
      <c r="ATN700" s="205"/>
      <c r="ATO700" s="205"/>
      <c r="ATP700" s="205"/>
      <c r="ATQ700" s="205"/>
      <c r="ATR700" s="205"/>
      <c r="ATS700" s="205"/>
      <c r="ATT700" s="205"/>
      <c r="ATU700" s="205"/>
      <c r="ATV700" s="205"/>
      <c r="ATW700" s="205"/>
      <c r="ATX700" s="205"/>
      <c r="ATY700" s="205"/>
      <c r="ATZ700" s="205"/>
      <c r="AUA700" s="205"/>
      <c r="AUB700" s="205"/>
      <c r="AUC700" s="205"/>
      <c r="AUD700" s="205"/>
      <c r="AUE700" s="205"/>
      <c r="AUF700" s="205"/>
      <c r="AUG700" s="205"/>
      <c r="AUH700" s="205"/>
      <c r="AUI700" s="205"/>
      <c r="AUJ700" s="205"/>
      <c r="AUK700" s="205"/>
      <c r="AUL700" s="205"/>
      <c r="AUM700" s="205"/>
      <c r="AUN700" s="205"/>
      <c r="AUO700" s="205"/>
      <c r="AUP700" s="205"/>
      <c r="AUQ700" s="205"/>
      <c r="AUR700" s="205"/>
      <c r="AUS700" s="205"/>
      <c r="AUT700" s="205"/>
      <c r="AUU700" s="205"/>
      <c r="AUV700" s="205"/>
      <c r="AUW700" s="205"/>
      <c r="AUX700" s="205"/>
      <c r="AUY700" s="205"/>
      <c r="AUZ700" s="205"/>
      <c r="AVA700" s="205"/>
      <c r="AVB700" s="205"/>
      <c r="AVC700" s="205"/>
      <c r="AVD700" s="205"/>
      <c r="AVE700" s="205"/>
      <c r="AVF700" s="205"/>
      <c r="AVG700" s="205"/>
      <c r="AVH700" s="205"/>
      <c r="AVI700" s="205"/>
      <c r="AVJ700" s="205"/>
      <c r="AVK700" s="205"/>
      <c r="AVL700" s="205"/>
      <c r="AVM700" s="205"/>
      <c r="AVN700" s="205"/>
      <c r="AVO700" s="205"/>
      <c r="AVP700" s="205"/>
      <c r="AVQ700" s="205"/>
      <c r="AVR700" s="205"/>
      <c r="AVS700" s="205"/>
      <c r="AVT700" s="205"/>
      <c r="AVU700" s="205"/>
      <c r="AVV700" s="205"/>
      <c r="AVW700" s="205"/>
      <c r="AVX700" s="205"/>
      <c r="AVY700" s="205"/>
      <c r="AVZ700" s="205"/>
      <c r="AWA700" s="205"/>
      <c r="AWB700" s="205"/>
      <c r="AWC700" s="205"/>
      <c r="AWD700" s="205"/>
      <c r="AWE700" s="205"/>
      <c r="AWF700" s="205"/>
      <c r="AWG700" s="205"/>
      <c r="AWH700" s="205"/>
      <c r="AWI700" s="205"/>
      <c r="AWJ700" s="205"/>
      <c r="AWK700" s="205"/>
      <c r="AWL700" s="205"/>
      <c r="AWM700" s="205"/>
      <c r="AWN700" s="205"/>
      <c r="AWO700" s="205"/>
      <c r="AWP700" s="205"/>
      <c r="AWQ700" s="205"/>
      <c r="AWR700" s="205"/>
      <c r="AWS700" s="205"/>
      <c r="AWT700" s="205"/>
      <c r="AWU700" s="205"/>
      <c r="AWV700" s="205"/>
      <c r="AWW700" s="205"/>
      <c r="AWX700" s="205"/>
      <c r="AWY700" s="205"/>
      <c r="AWZ700" s="205"/>
      <c r="AXA700" s="205"/>
      <c r="AXB700" s="205"/>
      <c r="AXC700" s="205"/>
      <c r="AXD700" s="205"/>
      <c r="AXE700" s="205"/>
      <c r="AXF700" s="205"/>
      <c r="AXG700" s="205"/>
      <c r="AXH700" s="205"/>
      <c r="AXI700" s="205"/>
      <c r="AXJ700" s="205"/>
      <c r="AXK700" s="205"/>
      <c r="AXL700" s="205"/>
      <c r="AXM700" s="205"/>
      <c r="AXN700" s="205"/>
      <c r="AXO700" s="205"/>
      <c r="AXP700" s="205"/>
      <c r="AXQ700" s="205"/>
      <c r="AXR700" s="205"/>
      <c r="AXS700" s="205"/>
      <c r="AXT700" s="205"/>
      <c r="AXU700" s="205"/>
      <c r="AXV700" s="205"/>
      <c r="AXW700" s="205"/>
      <c r="AXX700" s="205"/>
      <c r="AXY700" s="205"/>
      <c r="AXZ700" s="205"/>
      <c r="AYA700" s="205"/>
      <c r="AYB700" s="205"/>
      <c r="AYC700" s="205"/>
      <c r="AYD700" s="205"/>
      <c r="AYE700" s="205"/>
      <c r="AYF700" s="205"/>
      <c r="AYG700" s="205"/>
      <c r="AYH700" s="205"/>
      <c r="AYI700" s="205"/>
      <c r="AYJ700" s="205"/>
      <c r="AYK700" s="205"/>
      <c r="AYL700" s="205"/>
      <c r="AYM700" s="205"/>
      <c r="AYN700" s="205"/>
      <c r="AYO700" s="205"/>
      <c r="AYP700" s="205"/>
      <c r="AYQ700" s="205"/>
      <c r="AYR700" s="205"/>
      <c r="AYS700" s="205"/>
      <c r="AYT700" s="205"/>
      <c r="AYU700" s="205"/>
      <c r="AYV700" s="205"/>
      <c r="AYW700" s="205"/>
      <c r="AYX700" s="205"/>
      <c r="AYY700" s="205"/>
      <c r="AYZ700" s="205"/>
      <c r="AZA700" s="205"/>
      <c r="AZB700" s="205"/>
      <c r="AZC700" s="205"/>
      <c r="AZD700" s="205"/>
      <c r="AZE700" s="205"/>
      <c r="AZF700" s="205"/>
      <c r="AZG700" s="205"/>
      <c r="AZH700" s="205"/>
      <c r="AZI700" s="205"/>
      <c r="AZJ700" s="205"/>
      <c r="AZK700" s="205"/>
      <c r="AZL700" s="205"/>
      <c r="AZM700" s="205"/>
      <c r="AZN700" s="205"/>
      <c r="AZO700" s="205"/>
      <c r="AZP700" s="205"/>
      <c r="AZQ700" s="205"/>
      <c r="AZR700" s="205"/>
      <c r="AZS700" s="205"/>
      <c r="AZT700" s="205"/>
      <c r="AZU700" s="205"/>
      <c r="AZV700" s="205"/>
      <c r="AZW700" s="205"/>
      <c r="AZX700" s="205"/>
      <c r="AZY700" s="205"/>
      <c r="AZZ700" s="205"/>
      <c r="BAA700" s="205"/>
      <c r="BAB700" s="205"/>
      <c r="BAC700" s="205"/>
      <c r="BAD700" s="205"/>
      <c r="BAE700" s="205"/>
      <c r="BAF700" s="205"/>
      <c r="BAG700" s="205"/>
      <c r="BAH700" s="205"/>
      <c r="BAI700" s="205"/>
      <c r="BAJ700" s="205"/>
      <c r="BAK700" s="205"/>
      <c r="BAL700" s="205"/>
      <c r="BAM700" s="205"/>
      <c r="BAN700" s="205"/>
      <c r="BAO700" s="205"/>
      <c r="BAP700" s="205"/>
      <c r="BAQ700" s="205"/>
      <c r="BAR700" s="205"/>
      <c r="BAS700" s="205"/>
      <c r="BAT700" s="205"/>
      <c r="BAU700" s="205"/>
      <c r="BAV700" s="205"/>
      <c r="BAW700" s="205"/>
      <c r="BAX700" s="205"/>
      <c r="BAY700" s="205"/>
      <c r="BAZ700" s="205"/>
      <c r="BBA700" s="205"/>
      <c r="BBB700" s="205"/>
      <c r="BBC700" s="205"/>
      <c r="BBD700" s="205"/>
      <c r="BBE700" s="205"/>
      <c r="BBF700" s="205"/>
      <c r="BBG700" s="205"/>
      <c r="BBH700" s="205"/>
      <c r="BBI700" s="205"/>
      <c r="BBJ700" s="205"/>
      <c r="BBK700" s="205"/>
      <c r="BBL700" s="205"/>
      <c r="BBM700" s="205"/>
      <c r="BBN700" s="205"/>
      <c r="BBO700" s="205"/>
      <c r="BBP700" s="205"/>
      <c r="BBQ700" s="205"/>
      <c r="BBR700" s="205"/>
      <c r="BBS700" s="205"/>
      <c r="BBT700" s="205"/>
      <c r="BBU700" s="205"/>
      <c r="BBV700" s="205"/>
      <c r="BBW700" s="205"/>
      <c r="BBX700" s="205"/>
      <c r="BBY700" s="205"/>
      <c r="BBZ700" s="205"/>
      <c r="BCA700" s="205"/>
      <c r="BCB700" s="205"/>
      <c r="BCC700" s="205"/>
      <c r="BCD700" s="205"/>
      <c r="BCE700" s="205"/>
      <c r="BCF700" s="205"/>
      <c r="BCG700" s="205"/>
      <c r="BCH700" s="205"/>
      <c r="BCI700" s="205"/>
      <c r="BCJ700" s="205"/>
      <c r="BCK700" s="205"/>
      <c r="BCL700" s="205"/>
      <c r="BCM700" s="205"/>
      <c r="BCN700" s="205"/>
      <c r="BCO700" s="205"/>
      <c r="BCP700" s="205"/>
      <c r="BCQ700" s="205"/>
      <c r="BCR700" s="205"/>
      <c r="BCS700" s="205"/>
      <c r="BCT700" s="205"/>
      <c r="BCU700" s="205"/>
      <c r="BCV700" s="205"/>
      <c r="BCW700" s="205"/>
      <c r="BCX700" s="205"/>
      <c r="BCY700" s="205"/>
      <c r="BCZ700" s="205"/>
      <c r="BDA700" s="205"/>
      <c r="BDB700" s="205"/>
      <c r="BDC700" s="205"/>
      <c r="BDD700" s="205"/>
      <c r="BDE700" s="205"/>
      <c r="BDF700" s="205"/>
      <c r="BDG700" s="205"/>
      <c r="BDH700" s="205"/>
      <c r="BDI700" s="205"/>
      <c r="BDJ700" s="205"/>
      <c r="BDK700" s="205"/>
      <c r="BDL700" s="205"/>
      <c r="BDM700" s="205"/>
      <c r="BDN700" s="205"/>
      <c r="BDO700" s="205"/>
      <c r="BDP700" s="205"/>
      <c r="BDQ700" s="205"/>
      <c r="BDR700" s="205"/>
      <c r="BDS700" s="205"/>
      <c r="BDT700" s="205"/>
      <c r="BDU700" s="205"/>
      <c r="BDV700" s="205"/>
      <c r="BDW700" s="205"/>
      <c r="BDX700" s="205"/>
      <c r="BDY700" s="205"/>
      <c r="BDZ700" s="205"/>
      <c r="BEA700" s="205"/>
      <c r="BEB700" s="205"/>
      <c r="BEC700" s="205"/>
      <c r="BED700" s="205"/>
      <c r="BEE700" s="205"/>
      <c r="BEF700" s="205"/>
      <c r="BEG700" s="205"/>
      <c r="BEH700" s="205"/>
      <c r="BEI700" s="205"/>
      <c r="BEJ700" s="205"/>
      <c r="BEK700" s="205"/>
      <c r="BEL700" s="205"/>
      <c r="BEM700" s="205"/>
      <c r="BEN700" s="205"/>
      <c r="BEO700" s="205"/>
      <c r="BEP700" s="205"/>
      <c r="BEQ700" s="205"/>
      <c r="BER700" s="205"/>
      <c r="BES700" s="205"/>
      <c r="BET700" s="205"/>
      <c r="BEU700" s="205"/>
      <c r="BEV700" s="205"/>
      <c r="BEW700" s="205"/>
      <c r="BEX700" s="205"/>
      <c r="BEY700" s="205"/>
      <c r="BEZ700" s="205"/>
      <c r="BFA700" s="205"/>
      <c r="BFB700" s="205"/>
      <c r="BFC700" s="205"/>
      <c r="BFD700" s="205"/>
      <c r="BFE700" s="205"/>
      <c r="BFF700" s="205"/>
      <c r="BFG700" s="205"/>
      <c r="BFH700" s="205"/>
      <c r="BFI700" s="205"/>
      <c r="BFJ700" s="205"/>
      <c r="BFK700" s="205"/>
      <c r="BFL700" s="205"/>
      <c r="BFM700" s="205"/>
      <c r="BFN700" s="205"/>
      <c r="BFO700" s="205"/>
      <c r="BFP700" s="205"/>
      <c r="BFQ700" s="205"/>
      <c r="BFR700" s="205"/>
      <c r="BFS700" s="205"/>
      <c r="BFT700" s="205"/>
      <c r="BFU700" s="205"/>
      <c r="BFV700" s="205"/>
      <c r="BFW700" s="205"/>
      <c r="BFX700" s="205"/>
      <c r="BFY700" s="205"/>
      <c r="BFZ700" s="205"/>
      <c r="BGA700" s="205"/>
      <c r="BGB700" s="205"/>
      <c r="BGC700" s="205"/>
      <c r="BGD700" s="205"/>
      <c r="BGE700" s="205"/>
      <c r="BGF700" s="205"/>
      <c r="BGG700" s="205"/>
      <c r="BGH700" s="205"/>
      <c r="BGI700" s="205"/>
      <c r="BGJ700" s="205"/>
      <c r="BGK700" s="205"/>
      <c r="BGL700" s="205"/>
      <c r="BGM700" s="205"/>
      <c r="BGN700" s="205"/>
      <c r="BGO700" s="205"/>
      <c r="BGP700" s="205"/>
      <c r="BGQ700" s="205"/>
      <c r="BGR700" s="205"/>
      <c r="BGS700" s="205"/>
      <c r="BGT700" s="205"/>
      <c r="BGU700" s="205"/>
      <c r="BGV700" s="205"/>
      <c r="BGW700" s="205"/>
      <c r="BGX700" s="205"/>
      <c r="BGY700" s="205"/>
      <c r="BGZ700" s="205"/>
      <c r="BHA700" s="205"/>
      <c r="BHB700" s="205"/>
      <c r="BHC700" s="205"/>
      <c r="BHD700" s="205"/>
      <c r="BHE700" s="205"/>
      <c r="BHF700" s="205"/>
      <c r="BHG700" s="205"/>
      <c r="BHH700" s="205"/>
      <c r="BHI700" s="205"/>
      <c r="BHJ700" s="205"/>
      <c r="BHK700" s="205"/>
      <c r="BHL700" s="205"/>
      <c r="BHM700" s="205"/>
      <c r="BHN700" s="205"/>
      <c r="BHO700" s="205"/>
      <c r="BHP700" s="205"/>
      <c r="BHQ700" s="205"/>
      <c r="BHR700" s="205"/>
      <c r="BHS700" s="205"/>
      <c r="BHT700" s="205"/>
      <c r="BHU700" s="205"/>
      <c r="BHV700" s="205"/>
      <c r="BHW700" s="205"/>
      <c r="BHX700" s="205"/>
      <c r="BHY700" s="205"/>
      <c r="BHZ700" s="205"/>
      <c r="BIA700" s="205"/>
      <c r="BIB700" s="205"/>
      <c r="BIC700" s="205"/>
      <c r="BID700" s="205"/>
      <c r="BIE700" s="205"/>
      <c r="BIF700" s="205"/>
      <c r="BIG700" s="205"/>
      <c r="BIH700" s="205"/>
      <c r="BII700" s="205"/>
      <c r="BIJ700" s="205"/>
      <c r="BIK700" s="205"/>
      <c r="BIL700" s="205"/>
      <c r="BIM700" s="205"/>
      <c r="BIN700" s="205"/>
      <c r="BIO700" s="205"/>
      <c r="BIP700" s="205"/>
      <c r="BIQ700" s="205"/>
      <c r="BIR700" s="205"/>
      <c r="BIS700" s="205"/>
      <c r="BIT700" s="205"/>
      <c r="BIU700" s="205"/>
      <c r="BIV700" s="205"/>
      <c r="BIW700" s="205"/>
      <c r="BIX700" s="205"/>
      <c r="BIY700" s="205"/>
      <c r="BIZ700" s="205"/>
      <c r="BJA700" s="205"/>
      <c r="BJB700" s="205"/>
      <c r="BJC700" s="205"/>
      <c r="BJD700" s="205"/>
      <c r="BJE700" s="205"/>
      <c r="BJF700" s="205"/>
      <c r="BJG700" s="205"/>
      <c r="BJH700" s="205"/>
      <c r="BJI700" s="205"/>
      <c r="BJJ700" s="205"/>
      <c r="BJK700" s="205"/>
      <c r="BJL700" s="205"/>
      <c r="BJM700" s="205"/>
      <c r="BJN700" s="205"/>
      <c r="BJO700" s="205"/>
      <c r="BJP700" s="205"/>
      <c r="BJQ700" s="205"/>
      <c r="BJR700" s="205"/>
      <c r="BJS700" s="205"/>
      <c r="BJT700" s="205"/>
      <c r="BJU700" s="205"/>
      <c r="BJV700" s="205"/>
      <c r="BJW700" s="205"/>
      <c r="BJX700" s="205"/>
      <c r="BJY700" s="205"/>
      <c r="BJZ700" s="205"/>
      <c r="BKA700" s="205"/>
      <c r="BKB700" s="205"/>
      <c r="BKC700" s="205"/>
      <c r="BKD700" s="205"/>
      <c r="BKE700" s="205"/>
      <c r="BKF700" s="205"/>
      <c r="BKG700" s="205"/>
      <c r="BKH700" s="205"/>
      <c r="BKI700" s="205"/>
      <c r="BKJ700" s="205"/>
      <c r="BKK700" s="205"/>
      <c r="BKL700" s="205"/>
      <c r="BKM700" s="205"/>
      <c r="BKN700" s="205"/>
      <c r="BKO700" s="205"/>
      <c r="BKP700" s="205"/>
      <c r="BKQ700" s="205"/>
      <c r="BKR700" s="205"/>
      <c r="BKS700" s="205"/>
      <c r="BKT700" s="205"/>
      <c r="BKU700" s="205"/>
      <c r="BKV700" s="205"/>
      <c r="BKW700" s="205"/>
      <c r="BKX700" s="205"/>
      <c r="BKY700" s="205"/>
      <c r="BKZ700" s="205"/>
      <c r="BLA700" s="205"/>
      <c r="BLB700" s="205"/>
      <c r="BLC700" s="205"/>
      <c r="BLD700" s="205"/>
      <c r="BLE700" s="205"/>
      <c r="BLF700" s="205"/>
      <c r="BLG700" s="205"/>
      <c r="BLH700" s="205"/>
      <c r="BLI700" s="205"/>
      <c r="BLJ700" s="205"/>
      <c r="BLK700" s="205"/>
      <c r="BLL700" s="205"/>
      <c r="BLM700" s="205"/>
      <c r="BLN700" s="205"/>
      <c r="BLO700" s="205"/>
      <c r="BLP700" s="205"/>
      <c r="BLQ700" s="205"/>
      <c r="BLR700" s="205"/>
      <c r="BLS700" s="205"/>
      <c r="BLT700" s="205"/>
      <c r="BLU700" s="205"/>
      <c r="BLV700" s="205"/>
      <c r="BLW700" s="205"/>
      <c r="BLX700" s="205"/>
      <c r="BLY700" s="205"/>
      <c r="BLZ700" s="205"/>
      <c r="BMA700" s="205"/>
      <c r="BMB700" s="205"/>
      <c r="BMC700" s="205"/>
      <c r="BMD700" s="205"/>
      <c r="BME700" s="205"/>
      <c r="BMF700" s="205"/>
      <c r="BMG700" s="205"/>
      <c r="BMH700" s="205"/>
      <c r="BMI700" s="205"/>
      <c r="BMJ700" s="205"/>
      <c r="BMK700" s="205"/>
      <c r="BML700" s="205"/>
      <c r="BMM700" s="205"/>
      <c r="BMN700" s="205"/>
      <c r="BMO700" s="205"/>
      <c r="BMP700" s="205"/>
      <c r="BMQ700" s="205"/>
      <c r="BMR700" s="205"/>
      <c r="BMS700" s="205"/>
      <c r="BMT700" s="205"/>
      <c r="BMU700" s="205"/>
      <c r="BMV700" s="205"/>
      <c r="BMW700" s="205"/>
      <c r="BMX700" s="205"/>
      <c r="BMY700" s="205"/>
      <c r="BMZ700" s="205"/>
      <c r="BNA700" s="205"/>
      <c r="BNB700" s="205"/>
      <c r="BNC700" s="205"/>
      <c r="BND700" s="205"/>
      <c r="BNE700" s="205"/>
      <c r="BNF700" s="205"/>
      <c r="BNG700" s="205"/>
      <c r="BNH700" s="205"/>
      <c r="BNI700" s="205"/>
      <c r="BNJ700" s="205"/>
      <c r="BNK700" s="205"/>
      <c r="BNL700" s="205"/>
      <c r="BNM700" s="205"/>
      <c r="BNN700" s="205"/>
      <c r="BNO700" s="205"/>
      <c r="BNP700" s="205"/>
      <c r="BNQ700" s="205"/>
      <c r="BNR700" s="205"/>
      <c r="BNS700" s="205"/>
      <c r="BNT700" s="205"/>
      <c r="BNU700" s="205"/>
      <c r="BNV700" s="205"/>
      <c r="BNW700" s="205"/>
      <c r="BNX700" s="205"/>
      <c r="BNY700" s="205"/>
      <c r="BNZ700" s="205"/>
      <c r="BOA700" s="205"/>
      <c r="BOB700" s="205"/>
      <c r="BOC700" s="205"/>
      <c r="BOD700" s="205"/>
      <c r="BOE700" s="205"/>
      <c r="BOF700" s="205"/>
      <c r="BOG700" s="205"/>
      <c r="BOH700" s="205"/>
      <c r="BOI700" s="205"/>
      <c r="BOJ700" s="205"/>
      <c r="BOK700" s="205"/>
      <c r="BOL700" s="205"/>
      <c r="BOM700" s="205"/>
      <c r="BON700" s="205"/>
      <c r="BOO700" s="205"/>
      <c r="BOP700" s="205"/>
      <c r="BOQ700" s="205"/>
      <c r="BOR700" s="205"/>
      <c r="BOS700" s="205"/>
      <c r="BOT700" s="205"/>
      <c r="BOU700" s="205"/>
      <c r="BOV700" s="205"/>
      <c r="BOW700" s="205"/>
      <c r="BOX700" s="205"/>
      <c r="BOY700" s="205"/>
      <c r="BOZ700" s="205"/>
      <c r="BPA700" s="205"/>
      <c r="BPB700" s="205"/>
      <c r="BPC700" s="205"/>
      <c r="BPD700" s="205"/>
      <c r="BPE700" s="205"/>
      <c r="BPF700" s="205"/>
      <c r="BPG700" s="205"/>
      <c r="BPH700" s="205"/>
      <c r="BPI700" s="205"/>
      <c r="BPJ700" s="205"/>
      <c r="BPK700" s="205"/>
      <c r="BPL700" s="205"/>
      <c r="BPM700" s="205"/>
      <c r="BPN700" s="205"/>
      <c r="BPO700" s="205"/>
      <c r="BPP700" s="205"/>
      <c r="BPQ700" s="205"/>
      <c r="BPR700" s="205"/>
      <c r="BPS700" s="205"/>
      <c r="BPT700" s="205"/>
      <c r="BPU700" s="205"/>
      <c r="BPV700" s="205"/>
      <c r="BPW700" s="205"/>
      <c r="BPX700" s="205"/>
      <c r="BPY700" s="205"/>
      <c r="BPZ700" s="205"/>
      <c r="BQA700" s="205"/>
      <c r="BQB700" s="205"/>
      <c r="BQC700" s="205"/>
      <c r="BQD700" s="205"/>
      <c r="BQE700" s="205"/>
      <c r="BQF700" s="205"/>
      <c r="BQG700" s="205"/>
      <c r="BQH700" s="205"/>
      <c r="BQI700" s="205"/>
      <c r="BQJ700" s="205"/>
      <c r="BQK700" s="205"/>
      <c r="BQL700" s="205"/>
      <c r="BQM700" s="205"/>
      <c r="BQN700" s="205"/>
      <c r="BQO700" s="205"/>
      <c r="BQP700" s="205"/>
      <c r="BQQ700" s="205"/>
      <c r="BQR700" s="205"/>
      <c r="BQS700" s="205"/>
      <c r="BQT700" s="205"/>
      <c r="BQU700" s="205"/>
      <c r="BQV700" s="205"/>
      <c r="BQW700" s="205"/>
      <c r="BQX700" s="205"/>
      <c r="BQY700" s="205"/>
      <c r="BQZ700" s="205"/>
      <c r="BRA700" s="205"/>
      <c r="BRB700" s="205"/>
      <c r="BRC700" s="205"/>
      <c r="BRD700" s="205"/>
      <c r="BRE700" s="205"/>
      <c r="BRF700" s="205"/>
      <c r="BRG700" s="205"/>
      <c r="BRH700" s="205"/>
      <c r="BRI700" s="205"/>
      <c r="BRJ700" s="205"/>
      <c r="BRK700" s="205"/>
      <c r="BRL700" s="205"/>
      <c r="BRM700" s="205"/>
      <c r="BRN700" s="205"/>
      <c r="BRO700" s="205"/>
      <c r="BRP700" s="205"/>
      <c r="BRQ700" s="205"/>
      <c r="BRR700" s="205"/>
      <c r="BRS700" s="205"/>
      <c r="BRT700" s="205"/>
      <c r="BRU700" s="205"/>
      <c r="BRV700" s="205"/>
      <c r="BRW700" s="205"/>
      <c r="BRX700" s="205"/>
      <c r="BRY700" s="205"/>
      <c r="BRZ700" s="205"/>
      <c r="BSA700" s="205"/>
      <c r="BSB700" s="205"/>
      <c r="BSC700" s="205"/>
      <c r="BSD700" s="205"/>
      <c r="BSE700" s="205"/>
      <c r="BSF700" s="205"/>
      <c r="BSG700" s="205"/>
      <c r="BSH700" s="205"/>
      <c r="BSI700" s="205"/>
      <c r="BSJ700" s="205"/>
      <c r="BSK700" s="205"/>
      <c r="BSL700" s="205"/>
      <c r="BSM700" s="205"/>
      <c r="BSN700" s="205"/>
      <c r="BSO700" s="205"/>
      <c r="BSP700" s="205"/>
      <c r="BSQ700" s="205"/>
      <c r="BSR700" s="205"/>
      <c r="BSS700" s="205"/>
      <c r="BST700" s="205"/>
      <c r="BSU700" s="205"/>
      <c r="BSV700" s="205"/>
      <c r="BSW700" s="205"/>
      <c r="BSX700" s="205"/>
      <c r="BSY700" s="205"/>
      <c r="BSZ700" s="205"/>
      <c r="BTA700" s="205"/>
      <c r="BTB700" s="205"/>
      <c r="BTC700" s="205"/>
      <c r="BTD700" s="205"/>
      <c r="BTE700" s="205"/>
      <c r="BTF700" s="205"/>
      <c r="BTG700" s="205"/>
      <c r="BTH700" s="205"/>
      <c r="BTI700" s="205"/>
      <c r="BTJ700" s="205"/>
      <c r="BTK700" s="205"/>
      <c r="BTL700" s="205"/>
      <c r="BTM700" s="205"/>
      <c r="BTN700" s="205"/>
      <c r="BTO700" s="205"/>
      <c r="BTP700" s="205"/>
      <c r="BTQ700" s="205"/>
      <c r="BTR700" s="205"/>
      <c r="BTS700" s="205"/>
      <c r="BTT700" s="205"/>
      <c r="BTU700" s="205"/>
      <c r="BTV700" s="205"/>
      <c r="BTW700" s="205"/>
      <c r="BTX700" s="205"/>
      <c r="BTY700" s="205"/>
      <c r="BTZ700" s="205"/>
      <c r="BUA700" s="205"/>
      <c r="BUB700" s="205"/>
      <c r="BUC700" s="205"/>
      <c r="BUD700" s="205"/>
      <c r="BUE700" s="205"/>
      <c r="BUF700" s="205"/>
      <c r="BUG700" s="205"/>
      <c r="BUH700" s="205"/>
      <c r="BUI700" s="205"/>
      <c r="BUJ700" s="205"/>
      <c r="BUK700" s="205"/>
      <c r="BUL700" s="205"/>
      <c r="BUM700" s="205"/>
      <c r="BUN700" s="205"/>
      <c r="BUO700" s="205"/>
      <c r="BUP700" s="205"/>
      <c r="BUQ700" s="205"/>
      <c r="BUR700" s="205"/>
      <c r="BUS700" s="205"/>
      <c r="BUT700" s="205"/>
      <c r="BUU700" s="205"/>
      <c r="BUV700" s="205"/>
      <c r="BUW700" s="205"/>
      <c r="BUX700" s="205"/>
      <c r="BUY700" s="205"/>
      <c r="BUZ700" s="205"/>
      <c r="BVA700" s="205"/>
      <c r="BVB700" s="205"/>
      <c r="BVC700" s="205"/>
      <c r="BVD700" s="205"/>
      <c r="BVE700" s="205"/>
      <c r="BVF700" s="205"/>
      <c r="BVG700" s="205"/>
      <c r="BVH700" s="205"/>
      <c r="BVI700" s="205"/>
      <c r="BVJ700" s="205"/>
      <c r="BVK700" s="205"/>
      <c r="BVL700" s="205"/>
      <c r="BVM700" s="205"/>
      <c r="BVN700" s="205"/>
      <c r="BVO700" s="205"/>
      <c r="BVP700" s="205"/>
      <c r="BVQ700" s="205"/>
      <c r="BVR700" s="205"/>
      <c r="BVS700" s="205"/>
      <c r="BVT700" s="205"/>
      <c r="BVU700" s="205"/>
      <c r="BVV700" s="205"/>
      <c r="BVW700" s="205"/>
      <c r="BVX700" s="205"/>
      <c r="BVY700" s="205"/>
      <c r="BVZ700" s="205"/>
      <c r="BWA700" s="205"/>
      <c r="BWB700" s="205"/>
      <c r="BWC700" s="205"/>
      <c r="BWD700" s="205"/>
      <c r="BWE700" s="205"/>
      <c r="BWF700" s="205"/>
      <c r="BWG700" s="205"/>
      <c r="BWH700" s="205"/>
      <c r="BWI700" s="205"/>
      <c r="BWJ700" s="205"/>
      <c r="BWK700" s="205"/>
      <c r="BWL700" s="205"/>
      <c r="BWM700" s="205"/>
      <c r="BWN700" s="205"/>
      <c r="BWO700" s="205"/>
      <c r="BWP700" s="205"/>
      <c r="BWQ700" s="205"/>
      <c r="BWR700" s="205"/>
      <c r="BWS700" s="205"/>
      <c r="BWT700" s="205"/>
      <c r="BWU700" s="205"/>
      <c r="BWV700" s="205"/>
      <c r="BWW700" s="205"/>
      <c r="BWX700" s="205"/>
      <c r="BWY700" s="205"/>
      <c r="BWZ700" s="205"/>
      <c r="BXA700" s="205"/>
      <c r="BXB700" s="205"/>
      <c r="BXC700" s="205"/>
      <c r="BXD700" s="205"/>
      <c r="BXE700" s="205"/>
      <c r="BXF700" s="205"/>
      <c r="BXG700" s="205"/>
      <c r="BXH700" s="205"/>
      <c r="BXI700" s="205"/>
      <c r="BXJ700" s="205"/>
      <c r="BXK700" s="205"/>
      <c r="BXL700" s="205"/>
      <c r="BXM700" s="205"/>
      <c r="BXN700" s="205"/>
      <c r="BXO700" s="205"/>
      <c r="BXP700" s="205"/>
      <c r="BXQ700" s="205"/>
      <c r="BXR700" s="205"/>
      <c r="BXS700" s="205"/>
      <c r="BXT700" s="205"/>
      <c r="BXU700" s="205"/>
      <c r="BXV700" s="205"/>
      <c r="BXW700" s="205"/>
      <c r="BXX700" s="205"/>
      <c r="BXY700" s="205"/>
      <c r="BXZ700" s="205"/>
      <c r="BYA700" s="205"/>
      <c r="BYB700" s="205"/>
      <c r="BYC700" s="205"/>
      <c r="BYD700" s="205"/>
      <c r="BYE700" s="205"/>
      <c r="BYF700" s="205"/>
      <c r="BYG700" s="205"/>
      <c r="BYH700" s="205"/>
      <c r="BYI700" s="205"/>
      <c r="BYJ700" s="205"/>
      <c r="BYK700" s="205"/>
      <c r="BYL700" s="205"/>
      <c r="BYM700" s="205"/>
      <c r="BYN700" s="205"/>
      <c r="BYO700" s="205"/>
      <c r="BYP700" s="205"/>
      <c r="BYQ700" s="205"/>
      <c r="BYR700" s="205"/>
      <c r="BYS700" s="205"/>
      <c r="BYT700" s="205"/>
      <c r="BYU700" s="205"/>
      <c r="BYV700" s="205"/>
      <c r="BYW700" s="205"/>
      <c r="BYX700" s="205"/>
      <c r="BYY700" s="205"/>
      <c r="BYZ700" s="205"/>
      <c r="BZA700" s="205"/>
      <c r="BZB700" s="205"/>
      <c r="BZC700" s="205"/>
      <c r="BZD700" s="205"/>
      <c r="BZE700" s="205"/>
      <c r="BZF700" s="205"/>
      <c r="BZG700" s="205"/>
      <c r="BZH700" s="205"/>
      <c r="BZI700" s="205"/>
      <c r="BZJ700" s="205"/>
      <c r="BZK700" s="205"/>
      <c r="BZL700" s="205"/>
      <c r="BZM700" s="205"/>
      <c r="BZN700" s="205"/>
      <c r="BZO700" s="205"/>
      <c r="BZP700" s="205"/>
      <c r="BZQ700" s="205"/>
      <c r="BZR700" s="205"/>
      <c r="BZS700" s="205"/>
      <c r="BZT700" s="205"/>
      <c r="BZU700" s="205"/>
      <c r="BZV700" s="205"/>
      <c r="BZW700" s="205"/>
      <c r="BZX700" s="205"/>
      <c r="BZY700" s="205"/>
      <c r="BZZ700" s="205"/>
      <c r="CAA700" s="205"/>
      <c r="CAB700" s="205"/>
      <c r="CAC700" s="205"/>
      <c r="CAD700" s="205"/>
      <c r="CAE700" s="205"/>
      <c r="CAF700" s="205"/>
      <c r="CAG700" s="205"/>
      <c r="CAH700" s="205"/>
      <c r="CAI700" s="205"/>
      <c r="CAJ700" s="205"/>
      <c r="CAK700" s="205"/>
      <c r="CAL700" s="205"/>
      <c r="CAM700" s="205"/>
      <c r="CAN700" s="205"/>
      <c r="CAO700" s="205"/>
      <c r="CAP700" s="205"/>
      <c r="CAQ700" s="205"/>
      <c r="CAR700" s="205"/>
      <c r="CAS700" s="205"/>
      <c r="CAT700" s="205"/>
      <c r="CAU700" s="205"/>
      <c r="CAV700" s="205"/>
      <c r="CAW700" s="205"/>
      <c r="CAX700" s="205"/>
      <c r="CAY700" s="205"/>
      <c r="CAZ700" s="205"/>
      <c r="CBA700" s="205"/>
      <c r="CBB700" s="205"/>
      <c r="CBC700" s="205"/>
      <c r="CBD700" s="205"/>
      <c r="CBE700" s="205"/>
      <c r="CBF700" s="205"/>
      <c r="CBG700" s="205"/>
      <c r="CBH700" s="205"/>
      <c r="CBI700" s="205"/>
      <c r="CBJ700" s="205"/>
      <c r="CBK700" s="205"/>
      <c r="CBL700" s="205"/>
      <c r="CBM700" s="205"/>
      <c r="CBN700" s="205"/>
      <c r="CBO700" s="205"/>
      <c r="CBP700" s="205"/>
      <c r="CBQ700" s="205"/>
      <c r="CBR700" s="205"/>
      <c r="CBS700" s="205"/>
      <c r="CBT700" s="205"/>
      <c r="CBU700" s="205"/>
      <c r="CBV700" s="205"/>
      <c r="CBW700" s="205"/>
      <c r="CBX700" s="205"/>
      <c r="CBY700" s="205"/>
      <c r="CBZ700" s="205"/>
      <c r="CCA700" s="205"/>
      <c r="CCB700" s="205"/>
      <c r="CCC700" s="205"/>
      <c r="CCD700" s="205"/>
      <c r="CCE700" s="205"/>
      <c r="CCF700" s="205"/>
      <c r="CCG700" s="205"/>
      <c r="CCH700" s="205"/>
      <c r="CCI700" s="205"/>
      <c r="CCJ700" s="205"/>
      <c r="CCK700" s="205"/>
      <c r="CCL700" s="205"/>
      <c r="CCM700" s="205"/>
      <c r="CCN700" s="205"/>
      <c r="CCO700" s="205"/>
      <c r="CCP700" s="205"/>
      <c r="CCQ700" s="205"/>
      <c r="CCR700" s="205"/>
      <c r="CCS700" s="205"/>
      <c r="CCT700" s="205"/>
      <c r="CCU700" s="205"/>
      <c r="CCV700" s="205"/>
      <c r="CCW700" s="205"/>
      <c r="CCX700" s="205"/>
      <c r="CCY700" s="205"/>
      <c r="CCZ700" s="205"/>
      <c r="CDA700" s="205"/>
      <c r="CDB700" s="205"/>
      <c r="CDC700" s="205"/>
      <c r="CDD700" s="205"/>
      <c r="CDE700" s="205"/>
      <c r="CDF700" s="205"/>
      <c r="CDG700" s="205"/>
      <c r="CDH700" s="205"/>
      <c r="CDI700" s="205"/>
      <c r="CDJ700" s="205"/>
      <c r="CDK700" s="205"/>
      <c r="CDL700" s="205"/>
      <c r="CDM700" s="205"/>
      <c r="CDN700" s="205"/>
      <c r="CDO700" s="205"/>
      <c r="CDP700" s="205"/>
      <c r="CDQ700" s="205"/>
      <c r="CDR700" s="205"/>
      <c r="CDS700" s="205"/>
      <c r="CDT700" s="205"/>
      <c r="CDU700" s="205"/>
      <c r="CDV700" s="205"/>
      <c r="CDW700" s="205"/>
      <c r="CDX700" s="205"/>
      <c r="CDY700" s="205"/>
      <c r="CDZ700" s="205"/>
      <c r="CEA700" s="205"/>
      <c r="CEB700" s="205"/>
      <c r="CEC700" s="205"/>
      <c r="CED700" s="205"/>
      <c r="CEE700" s="205"/>
      <c r="CEF700" s="205"/>
      <c r="CEG700" s="205"/>
      <c r="CEH700" s="205"/>
      <c r="CEI700" s="205"/>
      <c r="CEJ700" s="205"/>
      <c r="CEK700" s="205"/>
      <c r="CEL700" s="205"/>
      <c r="CEM700" s="205"/>
      <c r="CEN700" s="205"/>
      <c r="CEO700" s="205"/>
      <c r="CEP700" s="205"/>
      <c r="CEQ700" s="205"/>
      <c r="CER700" s="205"/>
      <c r="CES700" s="205"/>
      <c r="CET700" s="205"/>
      <c r="CEU700" s="205"/>
      <c r="CEV700" s="205"/>
      <c r="CEW700" s="205"/>
      <c r="CEX700" s="205"/>
      <c r="CEY700" s="205"/>
      <c r="CEZ700" s="205"/>
      <c r="CFA700" s="205"/>
      <c r="CFB700" s="205"/>
      <c r="CFC700" s="205"/>
      <c r="CFD700" s="205"/>
      <c r="CFE700" s="205"/>
      <c r="CFF700" s="205"/>
      <c r="CFG700" s="205"/>
      <c r="CFH700" s="205"/>
      <c r="CFI700" s="205"/>
      <c r="CFJ700" s="205"/>
      <c r="CFK700" s="205"/>
      <c r="CFL700" s="205"/>
      <c r="CFM700" s="205"/>
      <c r="CFN700" s="205"/>
      <c r="CFO700" s="205"/>
      <c r="CFP700" s="205"/>
      <c r="CFQ700" s="205"/>
      <c r="CFR700" s="205"/>
      <c r="CFS700" s="205"/>
      <c r="CFT700" s="205"/>
      <c r="CFU700" s="205"/>
      <c r="CFV700" s="205"/>
      <c r="CFW700" s="205"/>
      <c r="CFX700" s="205"/>
      <c r="CFY700" s="205"/>
      <c r="CFZ700" s="205"/>
      <c r="CGA700" s="205"/>
      <c r="CGB700" s="205"/>
      <c r="CGC700" s="205"/>
      <c r="CGD700" s="205"/>
      <c r="CGE700" s="205"/>
      <c r="CGF700" s="205"/>
      <c r="CGG700" s="205"/>
      <c r="CGH700" s="205"/>
      <c r="CGI700" s="205"/>
      <c r="CGJ700" s="205"/>
      <c r="CGK700" s="205"/>
      <c r="CGL700" s="205"/>
      <c r="CGM700" s="205"/>
      <c r="CGN700" s="205"/>
      <c r="CGO700" s="205"/>
      <c r="CGP700" s="205"/>
      <c r="CGQ700" s="205"/>
      <c r="CGR700" s="205"/>
      <c r="CGS700" s="205"/>
      <c r="CGT700" s="205"/>
      <c r="CGU700" s="205"/>
      <c r="CGV700" s="205"/>
      <c r="CGW700" s="205"/>
      <c r="CGX700" s="205"/>
      <c r="CGY700" s="205"/>
      <c r="CGZ700" s="205"/>
      <c r="CHA700" s="205"/>
      <c r="CHB700" s="205"/>
      <c r="CHC700" s="205"/>
      <c r="CHD700" s="205"/>
      <c r="CHE700" s="205"/>
      <c r="CHF700" s="205"/>
      <c r="CHG700" s="205"/>
      <c r="CHH700" s="205"/>
      <c r="CHI700" s="205"/>
      <c r="CHJ700" s="205"/>
      <c r="CHK700" s="205"/>
      <c r="CHL700" s="205"/>
      <c r="CHM700" s="205"/>
      <c r="CHN700" s="205"/>
      <c r="CHO700" s="205"/>
      <c r="CHP700" s="205"/>
      <c r="CHQ700" s="205"/>
      <c r="CHR700" s="205"/>
      <c r="CHS700" s="205"/>
      <c r="CHT700" s="205"/>
      <c r="CHU700" s="205"/>
      <c r="CHV700" s="205"/>
      <c r="CHW700" s="205"/>
      <c r="CHX700" s="205"/>
      <c r="CHY700" s="205"/>
      <c r="CHZ700" s="205"/>
      <c r="CIA700" s="205"/>
      <c r="CIB700" s="205"/>
      <c r="CIC700" s="205"/>
      <c r="CID700" s="205"/>
      <c r="CIE700" s="205"/>
      <c r="CIF700" s="205"/>
      <c r="CIG700" s="205"/>
      <c r="CIH700" s="205"/>
      <c r="CII700" s="205"/>
      <c r="CIJ700" s="205"/>
      <c r="CIK700" s="205"/>
      <c r="CIL700" s="205"/>
      <c r="CIM700" s="205"/>
      <c r="CIN700" s="205"/>
      <c r="CIO700" s="205"/>
      <c r="CIP700" s="205"/>
      <c r="CIQ700" s="205"/>
      <c r="CIR700" s="205"/>
      <c r="CIS700" s="205"/>
      <c r="CIT700" s="205"/>
      <c r="CIU700" s="205"/>
      <c r="CIV700" s="205"/>
      <c r="CIW700" s="205"/>
      <c r="CIX700" s="205"/>
      <c r="CIY700" s="205"/>
      <c r="CIZ700" s="205"/>
      <c r="CJA700" s="205"/>
      <c r="CJB700" s="205"/>
      <c r="CJC700" s="205"/>
      <c r="CJD700" s="205"/>
      <c r="CJE700" s="205"/>
      <c r="CJF700" s="205"/>
      <c r="CJG700" s="205"/>
      <c r="CJH700" s="205"/>
      <c r="CJI700" s="205"/>
      <c r="CJJ700" s="205"/>
      <c r="CJK700" s="205"/>
      <c r="CJL700" s="205"/>
      <c r="CJM700" s="205"/>
      <c r="CJN700" s="205"/>
      <c r="CJO700" s="205"/>
      <c r="CJP700" s="205"/>
      <c r="CJQ700" s="205"/>
      <c r="CJR700" s="205"/>
      <c r="CJS700" s="205"/>
      <c r="CJT700" s="205"/>
      <c r="CJU700" s="205"/>
      <c r="CJV700" s="205"/>
      <c r="CJW700" s="205"/>
      <c r="CJX700" s="205"/>
      <c r="CJY700" s="205"/>
      <c r="CJZ700" s="205"/>
      <c r="CKA700" s="205"/>
      <c r="CKB700" s="205"/>
      <c r="CKC700" s="205"/>
      <c r="CKD700" s="205"/>
      <c r="CKE700" s="205"/>
      <c r="CKF700" s="205"/>
      <c r="CKG700" s="205"/>
      <c r="CKH700" s="205"/>
      <c r="CKI700" s="205"/>
      <c r="CKJ700" s="205"/>
      <c r="CKK700" s="205"/>
      <c r="CKL700" s="205"/>
      <c r="CKM700" s="205"/>
      <c r="CKN700" s="205"/>
      <c r="CKO700" s="205"/>
      <c r="CKP700" s="205"/>
      <c r="CKQ700" s="205"/>
      <c r="CKR700" s="205"/>
      <c r="CKS700" s="205"/>
      <c r="CKT700" s="205"/>
      <c r="CKU700" s="205"/>
      <c r="CKV700" s="205"/>
      <c r="CKW700" s="205"/>
      <c r="CKX700" s="205"/>
      <c r="CKY700" s="205"/>
      <c r="CKZ700" s="205"/>
      <c r="CLA700" s="205"/>
      <c r="CLB700" s="205"/>
      <c r="CLC700" s="205"/>
      <c r="CLD700" s="205"/>
      <c r="CLE700" s="205"/>
      <c r="CLF700" s="205"/>
      <c r="CLG700" s="205"/>
      <c r="CLH700" s="205"/>
      <c r="CLI700" s="205"/>
      <c r="CLJ700" s="205"/>
      <c r="CLK700" s="205"/>
      <c r="CLL700" s="205"/>
      <c r="CLM700" s="205"/>
      <c r="CLN700" s="205"/>
      <c r="CLO700" s="205"/>
      <c r="CLP700" s="205"/>
      <c r="CLQ700" s="205"/>
      <c r="CLR700" s="205"/>
      <c r="CLS700" s="205"/>
      <c r="CLT700" s="205"/>
      <c r="CLU700" s="205"/>
      <c r="CLV700" s="205"/>
      <c r="CLW700" s="205"/>
      <c r="CLX700" s="205"/>
      <c r="CLY700" s="205"/>
      <c r="CLZ700" s="205"/>
      <c r="CMA700" s="205"/>
      <c r="CMB700" s="205"/>
      <c r="CMC700" s="205"/>
      <c r="CMD700" s="205"/>
      <c r="CME700" s="205"/>
      <c r="CMF700" s="205"/>
      <c r="CMG700" s="205"/>
      <c r="CMH700" s="205"/>
      <c r="CMI700" s="205"/>
      <c r="CMJ700" s="205"/>
      <c r="CMK700" s="205"/>
      <c r="CML700" s="205"/>
      <c r="CMM700" s="205"/>
      <c r="CMN700" s="205"/>
      <c r="CMO700" s="205"/>
      <c r="CMP700" s="205"/>
      <c r="CMQ700" s="205"/>
      <c r="CMR700" s="205"/>
      <c r="CMS700" s="205"/>
      <c r="CMT700" s="205"/>
      <c r="CMU700" s="205"/>
      <c r="CMV700" s="205"/>
      <c r="CMW700" s="205"/>
      <c r="CMX700" s="205"/>
      <c r="CMY700" s="205"/>
      <c r="CMZ700" s="205"/>
      <c r="CNA700" s="205"/>
      <c r="CNB700" s="205"/>
      <c r="CNC700" s="205"/>
      <c r="CND700" s="205"/>
      <c r="CNE700" s="205"/>
      <c r="CNF700" s="205"/>
      <c r="CNG700" s="205"/>
      <c r="CNH700" s="205"/>
      <c r="CNI700" s="205"/>
      <c r="CNJ700" s="205"/>
      <c r="CNK700" s="205"/>
      <c r="CNL700" s="205"/>
      <c r="CNM700" s="205"/>
      <c r="CNN700" s="205"/>
      <c r="CNO700" s="205"/>
      <c r="CNP700" s="205"/>
      <c r="CNQ700" s="205"/>
      <c r="CNR700" s="205"/>
      <c r="CNS700" s="205"/>
      <c r="CNT700" s="205"/>
      <c r="CNU700" s="205"/>
      <c r="CNV700" s="205"/>
      <c r="CNW700" s="205"/>
      <c r="CNX700" s="205"/>
      <c r="CNY700" s="205"/>
      <c r="CNZ700" s="205"/>
      <c r="COA700" s="205"/>
      <c r="COB700" s="205"/>
      <c r="COC700" s="205"/>
      <c r="COD700" s="205"/>
      <c r="COE700" s="205"/>
      <c r="COF700" s="205"/>
      <c r="COG700" s="205"/>
      <c r="COH700" s="205"/>
      <c r="COI700" s="205"/>
      <c r="COJ700" s="205"/>
      <c r="COK700" s="205"/>
      <c r="COL700" s="205"/>
      <c r="COM700" s="205"/>
      <c r="CON700" s="205"/>
      <c r="COO700" s="205"/>
      <c r="COP700" s="205"/>
      <c r="COQ700" s="205"/>
      <c r="COR700" s="205"/>
      <c r="COS700" s="205"/>
      <c r="COT700" s="205"/>
      <c r="COU700" s="205"/>
      <c r="COV700" s="205"/>
      <c r="COW700" s="205"/>
      <c r="COX700" s="205"/>
      <c r="COY700" s="205"/>
      <c r="COZ700" s="205"/>
      <c r="CPA700" s="205"/>
      <c r="CPB700" s="205"/>
      <c r="CPC700" s="205"/>
      <c r="CPD700" s="205"/>
      <c r="CPE700" s="205"/>
      <c r="CPF700" s="205"/>
      <c r="CPG700" s="205"/>
      <c r="CPH700" s="205"/>
      <c r="CPI700" s="205"/>
      <c r="CPJ700" s="205"/>
      <c r="CPK700" s="205"/>
      <c r="CPL700" s="205"/>
      <c r="CPM700" s="205"/>
      <c r="CPN700" s="205"/>
      <c r="CPO700" s="205"/>
      <c r="CPP700" s="205"/>
      <c r="CPQ700" s="205"/>
      <c r="CPR700" s="205"/>
      <c r="CPS700" s="205"/>
      <c r="CPT700" s="205"/>
      <c r="CPU700" s="205"/>
      <c r="CPV700" s="205"/>
      <c r="CPW700" s="205"/>
      <c r="CPX700" s="205"/>
      <c r="CPY700" s="205"/>
      <c r="CPZ700" s="205"/>
      <c r="CQA700" s="205"/>
      <c r="CQB700" s="205"/>
      <c r="CQC700" s="205"/>
      <c r="CQD700" s="205"/>
      <c r="CQE700" s="205"/>
      <c r="CQF700" s="205"/>
      <c r="CQG700" s="205"/>
      <c r="CQH700" s="205"/>
      <c r="CQI700" s="205"/>
      <c r="CQJ700" s="205"/>
      <c r="CQK700" s="205"/>
      <c r="CQL700" s="205"/>
      <c r="CQM700" s="205"/>
      <c r="CQN700" s="205"/>
      <c r="CQO700" s="205"/>
      <c r="CQP700" s="205"/>
      <c r="CQQ700" s="205"/>
      <c r="CQR700" s="205"/>
      <c r="CQS700" s="205"/>
      <c r="CQT700" s="205"/>
      <c r="CQU700" s="205"/>
      <c r="CQV700" s="205"/>
      <c r="CQW700" s="205"/>
      <c r="CQX700" s="205"/>
      <c r="CQY700" s="205"/>
      <c r="CQZ700" s="205"/>
      <c r="CRA700" s="205"/>
      <c r="CRB700" s="205"/>
      <c r="CRC700" s="205"/>
      <c r="CRD700" s="205"/>
      <c r="CRE700" s="205"/>
      <c r="CRF700" s="205"/>
      <c r="CRG700" s="205"/>
      <c r="CRH700" s="205"/>
      <c r="CRI700" s="205"/>
      <c r="CRJ700" s="205"/>
      <c r="CRK700" s="205"/>
      <c r="CRL700" s="205"/>
      <c r="CRM700" s="205"/>
      <c r="CRN700" s="205"/>
      <c r="CRO700" s="205"/>
      <c r="CRP700" s="205"/>
      <c r="CRQ700" s="205"/>
      <c r="CRR700" s="205"/>
      <c r="CRS700" s="205"/>
      <c r="CRT700" s="205"/>
      <c r="CRU700" s="205"/>
      <c r="CRV700" s="205"/>
      <c r="CRW700" s="205"/>
      <c r="CRX700" s="205"/>
      <c r="CRY700" s="205"/>
      <c r="CRZ700" s="205"/>
      <c r="CSA700" s="205"/>
      <c r="CSB700" s="205"/>
      <c r="CSC700" s="205"/>
      <c r="CSD700" s="205"/>
      <c r="CSE700" s="205"/>
      <c r="CSF700" s="205"/>
      <c r="CSG700" s="205"/>
      <c r="CSH700" s="205"/>
      <c r="CSI700" s="205"/>
      <c r="CSJ700" s="205"/>
      <c r="CSK700" s="205"/>
      <c r="CSL700" s="205"/>
      <c r="CSM700" s="205"/>
      <c r="CSN700" s="205"/>
      <c r="CSO700" s="205"/>
      <c r="CSP700" s="205"/>
      <c r="CSQ700" s="205"/>
      <c r="CSR700" s="205"/>
      <c r="CSS700" s="205"/>
      <c r="CST700" s="205"/>
      <c r="CSU700" s="205"/>
      <c r="CSV700" s="205"/>
      <c r="CSW700" s="205"/>
      <c r="CSX700" s="205"/>
      <c r="CSY700" s="205"/>
      <c r="CSZ700" s="205"/>
      <c r="CTA700" s="205"/>
      <c r="CTB700" s="205"/>
      <c r="CTC700" s="205"/>
      <c r="CTD700" s="205"/>
      <c r="CTE700" s="205"/>
      <c r="CTF700" s="205"/>
      <c r="CTG700" s="205"/>
      <c r="CTH700" s="205"/>
      <c r="CTI700" s="205"/>
      <c r="CTJ700" s="205"/>
      <c r="CTK700" s="205"/>
      <c r="CTL700" s="205"/>
      <c r="CTM700" s="205"/>
      <c r="CTN700" s="205"/>
      <c r="CTO700" s="205"/>
      <c r="CTP700" s="205"/>
      <c r="CTQ700" s="205"/>
      <c r="CTR700" s="205"/>
      <c r="CTS700" s="205"/>
      <c r="CTT700" s="205"/>
      <c r="CTU700" s="205"/>
      <c r="CTV700" s="205"/>
      <c r="CTW700" s="205"/>
      <c r="CTX700" s="205"/>
      <c r="CTY700" s="205"/>
      <c r="CTZ700" s="205"/>
      <c r="CUA700" s="205"/>
      <c r="CUB700" s="205"/>
      <c r="CUC700" s="205"/>
      <c r="CUD700" s="205"/>
      <c r="CUE700" s="205"/>
      <c r="CUF700" s="205"/>
      <c r="CUG700" s="205"/>
      <c r="CUH700" s="205"/>
      <c r="CUI700" s="205"/>
      <c r="CUJ700" s="205"/>
      <c r="CUK700" s="205"/>
      <c r="CUL700" s="205"/>
      <c r="CUM700" s="205"/>
      <c r="CUN700" s="205"/>
      <c r="CUO700" s="205"/>
      <c r="CUP700" s="205"/>
      <c r="CUQ700" s="205"/>
      <c r="CUR700" s="205"/>
      <c r="CUS700" s="205"/>
      <c r="CUT700" s="205"/>
      <c r="CUU700" s="205"/>
      <c r="CUV700" s="205"/>
      <c r="CUW700" s="205"/>
      <c r="CUX700" s="205"/>
      <c r="CUY700" s="205"/>
      <c r="CUZ700" s="205"/>
      <c r="CVA700" s="205"/>
      <c r="CVB700" s="205"/>
      <c r="CVC700" s="205"/>
      <c r="CVD700" s="205"/>
      <c r="CVE700" s="205"/>
      <c r="CVF700" s="205"/>
      <c r="CVG700" s="205"/>
      <c r="CVH700" s="205"/>
      <c r="CVI700" s="205"/>
      <c r="CVJ700" s="205"/>
      <c r="CVK700" s="205"/>
      <c r="CVL700" s="205"/>
      <c r="CVM700" s="205"/>
      <c r="CVN700" s="205"/>
      <c r="CVO700" s="205"/>
      <c r="CVP700" s="205"/>
      <c r="CVQ700" s="205"/>
      <c r="CVR700" s="205"/>
      <c r="CVS700" s="205"/>
      <c r="CVT700" s="205"/>
      <c r="CVU700" s="205"/>
      <c r="CVV700" s="205"/>
      <c r="CVW700" s="205"/>
      <c r="CVX700" s="205"/>
      <c r="CVY700" s="205"/>
      <c r="CVZ700" s="205"/>
      <c r="CWA700" s="205"/>
      <c r="CWB700" s="205"/>
      <c r="CWC700" s="205"/>
      <c r="CWD700" s="205"/>
      <c r="CWE700" s="205"/>
      <c r="CWF700" s="205"/>
      <c r="CWG700" s="205"/>
      <c r="CWH700" s="205"/>
      <c r="CWI700" s="205"/>
      <c r="CWJ700" s="205"/>
      <c r="CWK700" s="205"/>
      <c r="CWL700" s="205"/>
      <c r="CWM700" s="205"/>
      <c r="CWN700" s="205"/>
      <c r="CWO700" s="205"/>
      <c r="CWP700" s="205"/>
      <c r="CWQ700" s="205"/>
      <c r="CWR700" s="205"/>
      <c r="CWS700" s="205"/>
      <c r="CWT700" s="205"/>
      <c r="CWU700" s="205"/>
      <c r="CWV700" s="205"/>
      <c r="CWW700" s="205"/>
      <c r="CWX700" s="205"/>
      <c r="CWY700" s="205"/>
      <c r="CWZ700" s="205"/>
      <c r="CXA700" s="205"/>
      <c r="CXB700" s="205"/>
      <c r="CXC700" s="205"/>
      <c r="CXD700" s="205"/>
      <c r="CXE700" s="205"/>
      <c r="CXF700" s="205"/>
      <c r="CXG700" s="205"/>
      <c r="CXH700" s="205"/>
      <c r="CXI700" s="205"/>
      <c r="CXJ700" s="205"/>
      <c r="CXK700" s="205"/>
      <c r="CXL700" s="205"/>
      <c r="CXM700" s="205"/>
      <c r="CXN700" s="205"/>
      <c r="CXO700" s="205"/>
      <c r="CXP700" s="205"/>
      <c r="CXQ700" s="205"/>
      <c r="CXR700" s="205"/>
      <c r="CXS700" s="205"/>
      <c r="CXT700" s="205"/>
      <c r="CXU700" s="205"/>
      <c r="CXV700" s="205"/>
      <c r="CXW700" s="205"/>
      <c r="CXX700" s="205"/>
      <c r="CXY700" s="205"/>
      <c r="CXZ700" s="205"/>
      <c r="CYA700" s="205"/>
      <c r="CYB700" s="205"/>
      <c r="CYC700" s="205"/>
      <c r="CYD700" s="205"/>
      <c r="CYE700" s="205"/>
      <c r="CYF700" s="205"/>
      <c r="CYG700" s="205"/>
      <c r="CYH700" s="205"/>
      <c r="CYI700" s="205"/>
      <c r="CYJ700" s="205"/>
      <c r="CYK700" s="205"/>
      <c r="CYL700" s="205"/>
      <c r="CYM700" s="205"/>
      <c r="CYN700" s="205"/>
      <c r="CYO700" s="205"/>
      <c r="CYP700" s="205"/>
      <c r="CYQ700" s="205"/>
      <c r="CYR700" s="205"/>
      <c r="CYS700" s="205"/>
      <c r="CYT700" s="205"/>
      <c r="CYU700" s="205"/>
      <c r="CYV700" s="205"/>
      <c r="CYW700" s="205"/>
      <c r="CYX700" s="205"/>
      <c r="CYY700" s="205"/>
      <c r="CYZ700" s="205"/>
      <c r="CZA700" s="205"/>
      <c r="CZB700" s="205"/>
      <c r="CZC700" s="205"/>
      <c r="CZD700" s="205"/>
      <c r="CZE700" s="205"/>
      <c r="CZF700" s="205"/>
      <c r="CZG700" s="205"/>
      <c r="CZH700" s="205"/>
      <c r="CZI700" s="205"/>
      <c r="CZJ700" s="205"/>
      <c r="CZK700" s="205"/>
      <c r="CZL700" s="205"/>
      <c r="CZM700" s="205"/>
      <c r="CZN700" s="205"/>
      <c r="CZO700" s="205"/>
      <c r="CZP700" s="205"/>
      <c r="CZQ700" s="205"/>
      <c r="CZR700" s="205"/>
      <c r="CZS700" s="205"/>
      <c r="CZT700" s="205"/>
      <c r="CZU700" s="205"/>
      <c r="CZV700" s="205"/>
      <c r="CZW700" s="205"/>
      <c r="CZX700" s="205"/>
      <c r="CZY700" s="205"/>
      <c r="CZZ700" s="205"/>
      <c r="DAA700" s="205"/>
      <c r="DAB700" s="205"/>
      <c r="DAC700" s="205"/>
      <c r="DAD700" s="205"/>
      <c r="DAE700" s="205"/>
      <c r="DAF700" s="205"/>
      <c r="DAG700" s="205"/>
      <c r="DAH700" s="205"/>
      <c r="DAI700" s="205"/>
      <c r="DAJ700" s="205"/>
      <c r="DAK700" s="205"/>
      <c r="DAL700" s="205"/>
      <c r="DAM700" s="205"/>
      <c r="DAN700" s="205"/>
      <c r="DAO700" s="205"/>
      <c r="DAP700" s="205"/>
      <c r="DAQ700" s="205"/>
      <c r="DAR700" s="205"/>
      <c r="DAS700" s="205"/>
      <c r="DAT700" s="205"/>
      <c r="DAU700" s="205"/>
      <c r="DAV700" s="205"/>
      <c r="DAW700" s="205"/>
      <c r="DAX700" s="205"/>
      <c r="DAY700" s="205"/>
      <c r="DAZ700" s="205"/>
      <c r="DBA700" s="205"/>
      <c r="DBB700" s="205"/>
      <c r="DBC700" s="205"/>
      <c r="DBD700" s="205"/>
      <c r="DBE700" s="205"/>
      <c r="DBF700" s="205"/>
      <c r="DBG700" s="205"/>
      <c r="DBH700" s="205"/>
      <c r="DBI700" s="205"/>
      <c r="DBJ700" s="205"/>
      <c r="DBK700" s="205"/>
      <c r="DBL700" s="205"/>
      <c r="DBM700" s="205"/>
      <c r="DBN700" s="205"/>
      <c r="DBO700" s="205"/>
      <c r="DBP700" s="205"/>
      <c r="DBQ700" s="205"/>
      <c r="DBR700" s="205"/>
      <c r="DBS700" s="205"/>
      <c r="DBT700" s="205"/>
      <c r="DBU700" s="205"/>
      <c r="DBV700" s="205"/>
      <c r="DBW700" s="205"/>
      <c r="DBX700" s="205"/>
      <c r="DBY700" s="205"/>
      <c r="DBZ700" s="205"/>
      <c r="DCA700" s="205"/>
      <c r="DCB700" s="205"/>
      <c r="DCC700" s="205"/>
      <c r="DCD700" s="205"/>
      <c r="DCE700" s="205"/>
      <c r="DCF700" s="205"/>
      <c r="DCG700" s="205"/>
      <c r="DCH700" s="205"/>
      <c r="DCI700" s="205"/>
      <c r="DCJ700" s="205"/>
      <c r="DCK700" s="205"/>
      <c r="DCL700" s="205"/>
      <c r="DCM700" s="205"/>
      <c r="DCN700" s="205"/>
      <c r="DCO700" s="205"/>
      <c r="DCP700" s="205"/>
      <c r="DCQ700" s="205"/>
      <c r="DCR700" s="205"/>
      <c r="DCS700" s="205"/>
      <c r="DCT700" s="205"/>
      <c r="DCU700" s="205"/>
      <c r="DCV700" s="205"/>
      <c r="DCW700" s="205"/>
      <c r="DCX700" s="205"/>
      <c r="DCY700" s="205"/>
      <c r="DCZ700" s="205"/>
      <c r="DDA700" s="205"/>
      <c r="DDB700" s="205"/>
      <c r="DDC700" s="205"/>
      <c r="DDD700" s="205"/>
      <c r="DDE700" s="205"/>
      <c r="DDF700" s="205"/>
      <c r="DDG700" s="205"/>
      <c r="DDH700" s="205"/>
      <c r="DDI700" s="205"/>
      <c r="DDJ700" s="205"/>
      <c r="DDK700" s="205"/>
      <c r="DDL700" s="205"/>
      <c r="DDM700" s="205"/>
      <c r="DDN700" s="205"/>
      <c r="DDO700" s="205"/>
      <c r="DDP700" s="205"/>
      <c r="DDQ700" s="205"/>
      <c r="DDR700" s="205"/>
      <c r="DDS700" s="205"/>
      <c r="DDT700" s="205"/>
      <c r="DDU700" s="205"/>
      <c r="DDV700" s="205"/>
      <c r="DDW700" s="205"/>
      <c r="DDX700" s="205"/>
      <c r="DDY700" s="205"/>
      <c r="DDZ700" s="205"/>
      <c r="DEA700" s="205"/>
      <c r="DEB700" s="205"/>
      <c r="DEC700" s="205"/>
      <c r="DED700" s="205"/>
      <c r="DEE700" s="205"/>
      <c r="DEF700" s="205"/>
      <c r="DEG700" s="205"/>
      <c r="DEH700" s="205"/>
      <c r="DEI700" s="205"/>
      <c r="DEJ700" s="205"/>
      <c r="DEK700" s="205"/>
      <c r="DEL700" s="205"/>
      <c r="DEM700" s="205"/>
      <c r="DEN700" s="205"/>
      <c r="DEO700" s="205"/>
      <c r="DEP700" s="205"/>
      <c r="DEQ700" s="205"/>
      <c r="DER700" s="205"/>
      <c r="DES700" s="205"/>
      <c r="DET700" s="205"/>
      <c r="DEU700" s="205"/>
      <c r="DEV700" s="205"/>
      <c r="DEW700" s="205"/>
      <c r="DEX700" s="205"/>
      <c r="DEY700" s="205"/>
      <c r="DEZ700" s="205"/>
      <c r="DFA700" s="205"/>
      <c r="DFB700" s="205"/>
      <c r="DFC700" s="205"/>
      <c r="DFD700" s="205"/>
      <c r="DFE700" s="205"/>
      <c r="DFF700" s="205"/>
      <c r="DFG700" s="205"/>
      <c r="DFH700" s="205"/>
      <c r="DFI700" s="205"/>
      <c r="DFJ700" s="205"/>
      <c r="DFK700" s="205"/>
      <c r="DFL700" s="205"/>
      <c r="DFM700" s="205"/>
      <c r="DFN700" s="205"/>
      <c r="DFO700" s="205"/>
      <c r="DFP700" s="205"/>
      <c r="DFQ700" s="205"/>
      <c r="DFR700" s="205"/>
      <c r="DFS700" s="205"/>
      <c r="DFT700" s="205"/>
      <c r="DFU700" s="205"/>
      <c r="DFV700" s="205"/>
      <c r="DFW700" s="205"/>
      <c r="DFX700" s="205"/>
      <c r="DFY700" s="205"/>
      <c r="DFZ700" s="205"/>
      <c r="DGA700" s="205"/>
      <c r="DGB700" s="205"/>
      <c r="DGC700" s="205"/>
      <c r="DGD700" s="205"/>
      <c r="DGE700" s="205"/>
      <c r="DGF700" s="205"/>
      <c r="DGG700" s="205"/>
      <c r="DGH700" s="205"/>
      <c r="DGI700" s="205"/>
      <c r="DGJ700" s="205"/>
      <c r="DGK700" s="205"/>
      <c r="DGL700" s="205"/>
      <c r="DGM700" s="205"/>
      <c r="DGN700" s="205"/>
      <c r="DGO700" s="205"/>
      <c r="DGP700" s="205"/>
      <c r="DGQ700" s="205"/>
      <c r="DGR700" s="205"/>
      <c r="DGS700" s="205"/>
      <c r="DGT700" s="205"/>
      <c r="DGU700" s="205"/>
      <c r="DGV700" s="205"/>
      <c r="DGW700" s="205"/>
      <c r="DGX700" s="205"/>
      <c r="DGY700" s="205"/>
      <c r="DGZ700" s="205"/>
      <c r="DHA700" s="205"/>
      <c r="DHB700" s="205"/>
      <c r="DHC700" s="205"/>
      <c r="DHD700" s="205"/>
      <c r="DHE700" s="205"/>
      <c r="DHF700" s="205"/>
      <c r="DHG700" s="205"/>
      <c r="DHH700" s="205"/>
      <c r="DHI700" s="205"/>
      <c r="DHJ700" s="205"/>
      <c r="DHK700" s="205"/>
      <c r="DHL700" s="205"/>
      <c r="DHM700" s="205"/>
      <c r="DHN700" s="205"/>
      <c r="DHO700" s="205"/>
      <c r="DHP700" s="205"/>
      <c r="DHQ700" s="205"/>
      <c r="DHR700" s="205"/>
      <c r="DHS700" s="205"/>
      <c r="DHT700" s="205"/>
      <c r="DHU700" s="205"/>
      <c r="DHV700" s="205"/>
      <c r="DHW700" s="205"/>
      <c r="DHX700" s="205"/>
      <c r="DHY700" s="205"/>
      <c r="DHZ700" s="205"/>
      <c r="DIA700" s="205"/>
      <c r="DIB700" s="205"/>
      <c r="DIC700" s="205"/>
      <c r="DID700" s="205"/>
      <c r="DIE700" s="205"/>
      <c r="DIF700" s="205"/>
      <c r="DIG700" s="205"/>
      <c r="DIH700" s="205"/>
      <c r="DII700" s="205"/>
      <c r="DIJ700" s="205"/>
      <c r="DIK700" s="205"/>
      <c r="DIL700" s="205"/>
      <c r="DIM700" s="205"/>
      <c r="DIN700" s="205"/>
      <c r="DIO700" s="205"/>
      <c r="DIP700" s="205"/>
      <c r="DIQ700" s="205"/>
      <c r="DIR700" s="205"/>
      <c r="DIS700" s="205"/>
      <c r="DIT700" s="205"/>
      <c r="DIU700" s="205"/>
      <c r="DIV700" s="205"/>
      <c r="DIW700" s="205"/>
      <c r="DIX700" s="205"/>
      <c r="DIY700" s="205"/>
      <c r="DIZ700" s="205"/>
      <c r="DJA700" s="205"/>
      <c r="DJB700" s="205"/>
      <c r="DJC700" s="205"/>
      <c r="DJD700" s="205"/>
      <c r="DJE700" s="205"/>
      <c r="DJF700" s="205"/>
      <c r="DJG700" s="205"/>
      <c r="DJH700" s="205"/>
      <c r="DJI700" s="205"/>
      <c r="DJJ700" s="205"/>
      <c r="DJK700" s="205"/>
      <c r="DJL700" s="205"/>
      <c r="DJM700" s="205"/>
      <c r="DJN700" s="205"/>
      <c r="DJO700" s="205"/>
      <c r="DJP700" s="205"/>
      <c r="DJQ700" s="205"/>
      <c r="DJR700" s="205"/>
      <c r="DJS700" s="205"/>
      <c r="DJT700" s="205"/>
      <c r="DJU700" s="205"/>
      <c r="DJV700" s="205"/>
      <c r="DJW700" s="205"/>
      <c r="DJX700" s="205"/>
      <c r="DJY700" s="205"/>
      <c r="DJZ700" s="205"/>
      <c r="DKA700" s="205"/>
      <c r="DKB700" s="205"/>
      <c r="DKC700" s="205"/>
      <c r="DKD700" s="205"/>
      <c r="DKE700" s="205"/>
      <c r="DKF700" s="205"/>
      <c r="DKG700" s="205"/>
      <c r="DKH700" s="205"/>
      <c r="DKI700" s="205"/>
      <c r="DKJ700" s="205"/>
      <c r="DKK700" s="205"/>
      <c r="DKL700" s="205"/>
      <c r="DKM700" s="205"/>
      <c r="DKN700" s="205"/>
      <c r="DKO700" s="205"/>
      <c r="DKP700" s="205"/>
      <c r="DKQ700" s="205"/>
      <c r="DKR700" s="205"/>
      <c r="DKS700" s="205"/>
      <c r="DKT700" s="205"/>
      <c r="DKU700" s="205"/>
      <c r="DKV700" s="205"/>
      <c r="DKW700" s="205"/>
      <c r="DKX700" s="205"/>
      <c r="DKY700" s="205"/>
      <c r="DKZ700" s="205"/>
      <c r="DLA700" s="205"/>
      <c r="DLB700" s="205"/>
      <c r="DLC700" s="205"/>
      <c r="DLD700" s="205"/>
      <c r="DLE700" s="205"/>
      <c r="DLF700" s="205"/>
      <c r="DLG700" s="205"/>
      <c r="DLH700" s="205"/>
      <c r="DLI700" s="205"/>
      <c r="DLJ700" s="205"/>
      <c r="DLK700" s="205"/>
      <c r="DLL700" s="205"/>
      <c r="DLM700" s="205"/>
      <c r="DLN700" s="205"/>
      <c r="DLO700" s="205"/>
      <c r="DLP700" s="205"/>
      <c r="DLQ700" s="205"/>
      <c r="DLR700" s="205"/>
      <c r="DLS700" s="205"/>
      <c r="DLT700" s="205"/>
      <c r="DLU700" s="205"/>
      <c r="DLV700" s="205"/>
      <c r="DLW700" s="205"/>
      <c r="DLX700" s="205"/>
      <c r="DLY700" s="205"/>
      <c r="DLZ700" s="205"/>
      <c r="DMA700" s="205"/>
      <c r="DMB700" s="205"/>
      <c r="DMC700" s="205"/>
      <c r="DMD700" s="205"/>
      <c r="DME700" s="205"/>
      <c r="DMF700" s="205"/>
      <c r="DMG700" s="205"/>
      <c r="DMH700" s="205"/>
      <c r="DMI700" s="205"/>
      <c r="DMJ700" s="205"/>
      <c r="DMK700" s="205"/>
      <c r="DML700" s="205"/>
      <c r="DMM700" s="205"/>
      <c r="DMN700" s="205"/>
      <c r="DMO700" s="205"/>
      <c r="DMP700" s="205"/>
      <c r="DMQ700" s="205"/>
      <c r="DMR700" s="205"/>
      <c r="DMS700" s="205"/>
      <c r="DMT700" s="205"/>
      <c r="DMU700" s="205"/>
      <c r="DMV700" s="205"/>
      <c r="DMW700" s="205"/>
      <c r="DMX700" s="205"/>
      <c r="DMY700" s="205"/>
      <c r="DMZ700" s="205"/>
      <c r="DNA700" s="205"/>
      <c r="DNB700" s="205"/>
      <c r="DNC700" s="205"/>
      <c r="DND700" s="205"/>
      <c r="DNE700" s="205"/>
      <c r="DNF700" s="205"/>
      <c r="DNG700" s="205"/>
      <c r="DNH700" s="205"/>
      <c r="DNI700" s="205"/>
      <c r="DNJ700" s="205"/>
      <c r="DNK700" s="205"/>
      <c r="DNL700" s="205"/>
      <c r="DNM700" s="205"/>
      <c r="DNN700" s="205"/>
      <c r="DNO700" s="205"/>
      <c r="DNP700" s="205"/>
      <c r="DNQ700" s="205"/>
      <c r="DNR700" s="205"/>
      <c r="DNS700" s="205"/>
      <c r="DNT700" s="205"/>
      <c r="DNU700" s="205"/>
      <c r="DNV700" s="205"/>
      <c r="DNW700" s="205"/>
      <c r="DNX700" s="205"/>
      <c r="DNY700" s="205"/>
      <c r="DNZ700" s="205"/>
      <c r="DOA700" s="205"/>
      <c r="DOB700" s="205"/>
      <c r="DOC700" s="205"/>
      <c r="DOD700" s="205"/>
      <c r="DOE700" s="205"/>
      <c r="DOF700" s="205"/>
      <c r="DOG700" s="205"/>
      <c r="DOH700" s="205"/>
      <c r="DOI700" s="205"/>
      <c r="DOJ700" s="205"/>
      <c r="DOK700" s="205"/>
      <c r="DOL700" s="205"/>
      <c r="DOM700" s="205"/>
      <c r="DON700" s="205"/>
      <c r="DOO700" s="205"/>
      <c r="DOP700" s="205"/>
      <c r="DOQ700" s="205"/>
      <c r="DOR700" s="205"/>
      <c r="DOS700" s="205"/>
      <c r="DOT700" s="205"/>
      <c r="DOU700" s="205"/>
      <c r="DOV700" s="205"/>
      <c r="DOW700" s="205"/>
      <c r="DOX700" s="205"/>
      <c r="DOY700" s="205"/>
      <c r="DOZ700" s="205"/>
      <c r="DPA700" s="205"/>
      <c r="DPB700" s="205"/>
      <c r="DPC700" s="205"/>
      <c r="DPD700" s="205"/>
      <c r="DPE700" s="205"/>
      <c r="DPF700" s="205"/>
      <c r="DPG700" s="205"/>
      <c r="DPH700" s="205"/>
      <c r="DPI700" s="205"/>
      <c r="DPJ700" s="205"/>
      <c r="DPK700" s="205"/>
      <c r="DPL700" s="205"/>
      <c r="DPM700" s="205"/>
      <c r="DPN700" s="205"/>
      <c r="DPO700" s="205"/>
      <c r="DPP700" s="205"/>
      <c r="DPQ700" s="205"/>
      <c r="DPR700" s="205"/>
      <c r="DPS700" s="205"/>
      <c r="DPT700" s="205"/>
      <c r="DPU700" s="205"/>
      <c r="DPV700" s="205"/>
      <c r="DPW700" s="205"/>
      <c r="DPX700" s="205"/>
      <c r="DPY700" s="205"/>
      <c r="DPZ700" s="205"/>
      <c r="DQA700" s="205"/>
      <c r="DQB700" s="205"/>
      <c r="DQC700" s="205"/>
      <c r="DQD700" s="205"/>
      <c r="DQE700" s="205"/>
      <c r="DQF700" s="205"/>
      <c r="DQG700" s="205"/>
      <c r="DQH700" s="205"/>
      <c r="DQI700" s="205"/>
      <c r="DQJ700" s="205"/>
      <c r="DQK700" s="205"/>
      <c r="DQL700" s="205"/>
      <c r="DQM700" s="205"/>
      <c r="DQN700" s="205"/>
      <c r="DQO700" s="205"/>
      <c r="DQP700" s="205"/>
      <c r="DQQ700" s="205"/>
      <c r="DQR700" s="205"/>
      <c r="DQS700" s="205"/>
      <c r="DQT700" s="205"/>
      <c r="DQU700" s="205"/>
      <c r="DQV700" s="205"/>
      <c r="DQW700" s="205"/>
      <c r="DQX700" s="205"/>
      <c r="DQY700" s="205"/>
      <c r="DQZ700" s="205"/>
      <c r="DRA700" s="205"/>
      <c r="DRB700" s="205"/>
      <c r="DRC700" s="205"/>
      <c r="DRD700" s="205"/>
      <c r="DRE700" s="205"/>
      <c r="DRF700" s="205"/>
      <c r="DRG700" s="205"/>
      <c r="DRH700" s="205"/>
      <c r="DRI700" s="205"/>
      <c r="DRJ700" s="205"/>
      <c r="DRK700" s="205"/>
      <c r="DRL700" s="205"/>
      <c r="DRM700" s="205"/>
      <c r="DRN700" s="205"/>
      <c r="DRO700" s="205"/>
      <c r="DRP700" s="205"/>
      <c r="DRQ700" s="205"/>
      <c r="DRR700" s="205"/>
      <c r="DRS700" s="205"/>
      <c r="DRT700" s="205"/>
      <c r="DRU700" s="205"/>
      <c r="DRV700" s="205"/>
      <c r="DRW700" s="205"/>
      <c r="DRX700" s="205"/>
      <c r="DRY700" s="205"/>
      <c r="DRZ700" s="205"/>
      <c r="DSA700" s="205"/>
      <c r="DSB700" s="205"/>
      <c r="DSC700" s="205"/>
      <c r="DSD700" s="205"/>
      <c r="DSE700" s="205"/>
      <c r="DSF700" s="205"/>
      <c r="DSG700" s="205"/>
      <c r="DSH700" s="205"/>
      <c r="DSI700" s="205"/>
      <c r="DSJ700" s="205"/>
      <c r="DSK700" s="205"/>
      <c r="DSL700" s="205"/>
      <c r="DSM700" s="205"/>
      <c r="DSN700" s="205"/>
      <c r="DSO700" s="205"/>
      <c r="DSP700" s="205"/>
      <c r="DSQ700" s="205"/>
      <c r="DSR700" s="205"/>
      <c r="DSS700" s="205"/>
      <c r="DST700" s="205"/>
      <c r="DSU700" s="205"/>
      <c r="DSV700" s="205"/>
      <c r="DSW700" s="205"/>
      <c r="DSX700" s="205"/>
      <c r="DSY700" s="205"/>
      <c r="DSZ700" s="205"/>
      <c r="DTA700" s="205"/>
      <c r="DTB700" s="205"/>
      <c r="DTC700" s="205"/>
      <c r="DTD700" s="205"/>
      <c r="DTE700" s="205"/>
      <c r="DTF700" s="205"/>
      <c r="DTG700" s="205"/>
      <c r="DTH700" s="205"/>
      <c r="DTI700" s="205"/>
      <c r="DTJ700" s="205"/>
      <c r="DTK700" s="205"/>
      <c r="DTL700" s="205"/>
      <c r="DTM700" s="205"/>
      <c r="DTN700" s="205"/>
      <c r="DTO700" s="205"/>
      <c r="DTP700" s="205"/>
      <c r="DTQ700" s="205"/>
      <c r="DTR700" s="205"/>
      <c r="DTS700" s="205"/>
      <c r="DTT700" s="205"/>
      <c r="DTU700" s="205"/>
      <c r="DTV700" s="205"/>
      <c r="DTW700" s="205"/>
      <c r="DTX700" s="205"/>
      <c r="DTY700" s="205"/>
      <c r="DTZ700" s="205"/>
      <c r="DUA700" s="205"/>
      <c r="DUB700" s="205"/>
      <c r="DUC700" s="205"/>
      <c r="DUD700" s="205"/>
      <c r="DUE700" s="205"/>
      <c r="DUF700" s="205"/>
      <c r="DUG700" s="205"/>
      <c r="DUH700" s="205"/>
      <c r="DUI700" s="205"/>
      <c r="DUJ700" s="205"/>
      <c r="DUK700" s="205"/>
      <c r="DUL700" s="205"/>
      <c r="DUM700" s="205"/>
      <c r="DUN700" s="205"/>
      <c r="DUO700" s="205"/>
      <c r="DUP700" s="205"/>
      <c r="DUQ700" s="205"/>
      <c r="DUR700" s="205"/>
      <c r="DUS700" s="205"/>
      <c r="DUT700" s="205"/>
      <c r="DUU700" s="205"/>
      <c r="DUV700" s="205"/>
      <c r="DUW700" s="205"/>
      <c r="DUX700" s="205"/>
      <c r="DUY700" s="205"/>
      <c r="DUZ700" s="205"/>
      <c r="DVA700" s="205"/>
      <c r="DVB700" s="205"/>
      <c r="DVC700" s="205"/>
      <c r="DVD700" s="205"/>
      <c r="DVE700" s="205"/>
      <c r="DVF700" s="205"/>
      <c r="DVG700" s="205"/>
      <c r="DVH700" s="205"/>
      <c r="DVI700" s="205"/>
      <c r="DVJ700" s="205"/>
      <c r="DVK700" s="205"/>
      <c r="DVL700" s="205"/>
      <c r="DVM700" s="205"/>
      <c r="DVN700" s="205"/>
      <c r="DVO700" s="205"/>
      <c r="DVP700" s="205"/>
      <c r="DVQ700" s="205"/>
      <c r="DVR700" s="205"/>
      <c r="DVS700" s="205"/>
      <c r="DVT700" s="205"/>
      <c r="DVU700" s="205"/>
      <c r="DVV700" s="205"/>
      <c r="DVW700" s="205"/>
      <c r="DVX700" s="205"/>
      <c r="DVY700" s="205"/>
      <c r="DVZ700" s="205"/>
      <c r="DWA700" s="205"/>
      <c r="DWB700" s="205"/>
      <c r="DWC700" s="205"/>
      <c r="DWD700" s="205"/>
      <c r="DWE700" s="205"/>
      <c r="DWF700" s="205"/>
      <c r="DWG700" s="205"/>
      <c r="DWH700" s="205"/>
      <c r="DWI700" s="205"/>
      <c r="DWJ700" s="205"/>
      <c r="DWK700" s="205"/>
      <c r="DWL700" s="205"/>
      <c r="DWM700" s="205"/>
      <c r="DWN700" s="205"/>
      <c r="DWO700" s="205"/>
      <c r="DWP700" s="205"/>
      <c r="DWQ700" s="205"/>
      <c r="DWR700" s="205"/>
      <c r="DWS700" s="205"/>
      <c r="DWT700" s="205"/>
      <c r="DWU700" s="205"/>
      <c r="DWV700" s="205"/>
      <c r="DWW700" s="205"/>
      <c r="DWX700" s="205"/>
      <c r="DWY700" s="205"/>
      <c r="DWZ700" s="205"/>
      <c r="DXA700" s="205"/>
      <c r="DXB700" s="205"/>
      <c r="DXC700" s="205"/>
      <c r="DXD700" s="205"/>
      <c r="DXE700" s="205"/>
      <c r="DXF700" s="205"/>
      <c r="DXG700" s="205"/>
      <c r="DXH700" s="205"/>
      <c r="DXI700" s="205"/>
      <c r="DXJ700" s="205"/>
      <c r="DXK700" s="205"/>
      <c r="DXL700" s="205"/>
      <c r="DXM700" s="205"/>
      <c r="DXN700" s="205"/>
      <c r="DXO700" s="205"/>
      <c r="DXP700" s="205"/>
      <c r="DXQ700" s="205"/>
      <c r="DXR700" s="205"/>
      <c r="DXS700" s="205"/>
      <c r="DXT700" s="205"/>
      <c r="DXU700" s="205"/>
      <c r="DXV700" s="205"/>
      <c r="DXW700" s="205"/>
      <c r="DXX700" s="205"/>
      <c r="DXY700" s="205"/>
      <c r="DXZ700" s="205"/>
      <c r="DYA700" s="205"/>
      <c r="DYB700" s="205"/>
      <c r="DYC700" s="205"/>
      <c r="DYD700" s="205"/>
      <c r="DYE700" s="205"/>
      <c r="DYF700" s="205"/>
      <c r="DYG700" s="205"/>
      <c r="DYH700" s="205"/>
      <c r="DYI700" s="205"/>
      <c r="DYJ700" s="205"/>
      <c r="DYK700" s="205"/>
      <c r="DYL700" s="205"/>
      <c r="DYM700" s="205"/>
      <c r="DYN700" s="205"/>
      <c r="DYO700" s="205"/>
      <c r="DYP700" s="205"/>
      <c r="DYQ700" s="205"/>
      <c r="DYR700" s="205"/>
      <c r="DYS700" s="205"/>
      <c r="DYT700" s="205"/>
      <c r="DYU700" s="205"/>
      <c r="DYV700" s="205"/>
      <c r="DYW700" s="205"/>
      <c r="DYX700" s="205"/>
      <c r="DYY700" s="205"/>
      <c r="DYZ700" s="205"/>
      <c r="DZA700" s="205"/>
      <c r="DZB700" s="205"/>
      <c r="DZC700" s="205"/>
      <c r="DZD700" s="205"/>
      <c r="DZE700" s="205"/>
      <c r="DZF700" s="205"/>
      <c r="DZG700" s="205"/>
      <c r="DZH700" s="205"/>
      <c r="DZI700" s="205"/>
      <c r="DZJ700" s="205"/>
      <c r="DZK700" s="205"/>
      <c r="DZL700" s="205"/>
      <c r="DZM700" s="205"/>
      <c r="DZN700" s="205"/>
      <c r="DZO700" s="205"/>
      <c r="DZP700" s="205"/>
      <c r="DZQ700" s="205"/>
      <c r="DZR700" s="205"/>
      <c r="DZS700" s="205"/>
      <c r="DZT700" s="205"/>
      <c r="DZU700" s="205"/>
      <c r="DZV700" s="205"/>
      <c r="DZW700" s="205"/>
      <c r="DZX700" s="205"/>
      <c r="DZY700" s="205"/>
      <c r="DZZ700" s="205"/>
      <c r="EAA700" s="205"/>
      <c r="EAB700" s="205"/>
      <c r="EAC700" s="205"/>
      <c r="EAD700" s="205"/>
      <c r="EAE700" s="205"/>
      <c r="EAF700" s="205"/>
      <c r="EAG700" s="205"/>
      <c r="EAH700" s="205"/>
      <c r="EAI700" s="205"/>
      <c r="EAJ700" s="205"/>
      <c r="EAK700" s="205"/>
      <c r="EAL700" s="205"/>
      <c r="EAM700" s="205"/>
      <c r="EAN700" s="205"/>
      <c r="EAO700" s="205"/>
      <c r="EAP700" s="205"/>
      <c r="EAQ700" s="205"/>
      <c r="EAR700" s="205"/>
      <c r="EAS700" s="205"/>
      <c r="EAT700" s="205"/>
      <c r="EAU700" s="205"/>
      <c r="EAV700" s="205"/>
      <c r="EAW700" s="205"/>
      <c r="EAX700" s="205"/>
      <c r="EAY700" s="205"/>
      <c r="EAZ700" s="205"/>
      <c r="EBA700" s="205"/>
      <c r="EBB700" s="205"/>
      <c r="EBC700" s="205"/>
      <c r="EBD700" s="205"/>
      <c r="EBE700" s="205"/>
      <c r="EBF700" s="205"/>
      <c r="EBG700" s="205"/>
      <c r="EBH700" s="205"/>
      <c r="EBI700" s="205"/>
      <c r="EBJ700" s="205"/>
      <c r="EBK700" s="205"/>
      <c r="EBL700" s="205"/>
      <c r="EBM700" s="205"/>
      <c r="EBN700" s="205"/>
      <c r="EBO700" s="205"/>
      <c r="EBP700" s="205"/>
      <c r="EBQ700" s="205"/>
      <c r="EBR700" s="205"/>
      <c r="EBS700" s="205"/>
      <c r="EBT700" s="205"/>
      <c r="EBU700" s="205"/>
      <c r="EBV700" s="205"/>
      <c r="EBW700" s="205"/>
      <c r="EBX700" s="205"/>
      <c r="EBY700" s="205"/>
      <c r="EBZ700" s="205"/>
      <c r="ECA700" s="205"/>
      <c r="ECB700" s="205"/>
      <c r="ECC700" s="205"/>
      <c r="ECD700" s="205"/>
      <c r="ECE700" s="205"/>
      <c r="ECF700" s="205"/>
      <c r="ECG700" s="205"/>
      <c r="ECH700" s="205"/>
      <c r="ECI700" s="205"/>
      <c r="ECJ700" s="205"/>
      <c r="ECK700" s="205"/>
      <c r="ECL700" s="205"/>
      <c r="ECM700" s="205"/>
      <c r="ECN700" s="205"/>
      <c r="ECO700" s="205"/>
      <c r="ECP700" s="205"/>
      <c r="ECQ700" s="205"/>
      <c r="ECR700" s="205"/>
      <c r="ECS700" s="205"/>
      <c r="ECT700" s="205"/>
      <c r="ECU700" s="205"/>
      <c r="ECV700" s="205"/>
      <c r="ECW700" s="205"/>
      <c r="ECX700" s="205"/>
      <c r="ECY700" s="205"/>
      <c r="ECZ700" s="205"/>
      <c r="EDA700" s="205"/>
      <c r="EDB700" s="205"/>
      <c r="EDC700" s="205"/>
      <c r="EDD700" s="205"/>
      <c r="EDE700" s="205"/>
      <c r="EDF700" s="205"/>
      <c r="EDG700" s="205"/>
      <c r="EDH700" s="205"/>
      <c r="EDI700" s="205"/>
      <c r="EDJ700" s="205"/>
      <c r="EDK700" s="205"/>
      <c r="EDL700" s="205"/>
      <c r="EDM700" s="205"/>
      <c r="EDN700" s="205"/>
      <c r="EDO700" s="205"/>
      <c r="EDP700" s="205"/>
      <c r="EDQ700" s="205"/>
      <c r="EDR700" s="205"/>
      <c r="EDS700" s="205"/>
      <c r="EDT700" s="205"/>
      <c r="EDU700" s="205"/>
      <c r="EDV700" s="205"/>
      <c r="EDW700" s="205"/>
      <c r="EDX700" s="205"/>
      <c r="EDY700" s="205"/>
      <c r="EDZ700" s="205"/>
      <c r="EEA700" s="205"/>
      <c r="EEB700" s="205"/>
      <c r="EEC700" s="205"/>
      <c r="EED700" s="205"/>
      <c r="EEE700" s="205"/>
      <c r="EEF700" s="205"/>
      <c r="EEG700" s="205"/>
      <c r="EEH700" s="205"/>
      <c r="EEI700" s="205"/>
      <c r="EEJ700" s="205"/>
      <c r="EEK700" s="205"/>
      <c r="EEL700" s="205"/>
      <c r="EEM700" s="205"/>
      <c r="EEN700" s="205"/>
      <c r="EEO700" s="205"/>
      <c r="EEP700" s="205"/>
      <c r="EEQ700" s="205"/>
      <c r="EER700" s="205"/>
      <c r="EES700" s="205"/>
      <c r="EET700" s="205"/>
      <c r="EEU700" s="205"/>
      <c r="EEV700" s="205"/>
      <c r="EEW700" s="205"/>
      <c r="EEX700" s="205"/>
      <c r="EEY700" s="205"/>
      <c r="EEZ700" s="205"/>
      <c r="EFA700" s="205"/>
      <c r="EFB700" s="205"/>
      <c r="EFC700" s="205"/>
      <c r="EFD700" s="205"/>
      <c r="EFE700" s="205"/>
      <c r="EFF700" s="205"/>
      <c r="EFG700" s="205"/>
      <c r="EFH700" s="205"/>
      <c r="EFI700" s="205"/>
      <c r="EFJ700" s="205"/>
      <c r="EFK700" s="205"/>
      <c r="EFL700" s="205"/>
      <c r="EFM700" s="205"/>
      <c r="EFN700" s="205"/>
      <c r="EFO700" s="205"/>
      <c r="EFP700" s="205"/>
      <c r="EFQ700" s="205"/>
      <c r="EFR700" s="205"/>
      <c r="EFS700" s="205"/>
      <c r="EFT700" s="205"/>
      <c r="EFU700" s="205"/>
      <c r="EFV700" s="205"/>
      <c r="EFW700" s="205"/>
      <c r="EFX700" s="205"/>
      <c r="EFY700" s="205"/>
      <c r="EFZ700" s="205"/>
      <c r="EGA700" s="205"/>
      <c r="EGB700" s="205"/>
      <c r="EGC700" s="205"/>
      <c r="EGD700" s="205"/>
      <c r="EGE700" s="205"/>
      <c r="EGF700" s="205"/>
      <c r="EGG700" s="205"/>
      <c r="EGH700" s="205"/>
      <c r="EGI700" s="205"/>
      <c r="EGJ700" s="205"/>
      <c r="EGK700" s="205"/>
      <c r="EGL700" s="205"/>
      <c r="EGM700" s="205"/>
      <c r="EGN700" s="205"/>
      <c r="EGO700" s="205"/>
      <c r="EGP700" s="205"/>
      <c r="EGQ700" s="205"/>
      <c r="EGR700" s="205"/>
      <c r="EGS700" s="205"/>
      <c r="EGT700" s="205"/>
      <c r="EGU700" s="205"/>
      <c r="EGV700" s="205"/>
      <c r="EGW700" s="205"/>
      <c r="EGX700" s="205"/>
      <c r="EGY700" s="205"/>
      <c r="EGZ700" s="205"/>
      <c r="EHA700" s="205"/>
      <c r="EHB700" s="205"/>
      <c r="EHC700" s="205"/>
      <c r="EHD700" s="205"/>
      <c r="EHE700" s="205"/>
      <c r="EHF700" s="205"/>
      <c r="EHG700" s="205"/>
      <c r="EHH700" s="205"/>
      <c r="EHI700" s="205"/>
      <c r="EHJ700" s="205"/>
      <c r="EHK700" s="205"/>
      <c r="EHL700" s="205"/>
      <c r="EHM700" s="205"/>
      <c r="EHN700" s="205"/>
      <c r="EHO700" s="205"/>
      <c r="EHP700" s="205"/>
      <c r="EHQ700" s="205"/>
      <c r="EHR700" s="205"/>
      <c r="EHS700" s="205"/>
      <c r="EHT700" s="205"/>
      <c r="EHU700" s="205"/>
      <c r="EHV700" s="205"/>
      <c r="EHW700" s="205"/>
      <c r="EHX700" s="205"/>
      <c r="EHY700" s="205"/>
      <c r="EHZ700" s="205"/>
      <c r="EIA700" s="205"/>
      <c r="EIB700" s="205"/>
      <c r="EIC700" s="205"/>
      <c r="EID700" s="205"/>
      <c r="EIE700" s="205"/>
      <c r="EIF700" s="205"/>
      <c r="EIG700" s="205"/>
      <c r="EIH700" s="205"/>
      <c r="EII700" s="205"/>
      <c r="EIJ700" s="205"/>
      <c r="EIK700" s="205"/>
      <c r="EIL700" s="205"/>
      <c r="EIM700" s="205"/>
      <c r="EIN700" s="205"/>
      <c r="EIO700" s="205"/>
      <c r="EIP700" s="205"/>
      <c r="EIQ700" s="205"/>
      <c r="EIR700" s="205"/>
      <c r="EIS700" s="205"/>
      <c r="EIT700" s="205"/>
      <c r="EIU700" s="205"/>
      <c r="EIV700" s="205"/>
      <c r="EIW700" s="205"/>
      <c r="EIX700" s="205"/>
      <c r="EIY700" s="205"/>
      <c r="EIZ700" s="205"/>
      <c r="EJA700" s="205"/>
      <c r="EJB700" s="205"/>
      <c r="EJC700" s="205"/>
      <c r="EJD700" s="205"/>
      <c r="EJE700" s="205"/>
      <c r="EJF700" s="205"/>
      <c r="EJG700" s="205"/>
      <c r="EJH700" s="205"/>
      <c r="EJI700" s="205"/>
      <c r="EJJ700" s="205"/>
      <c r="EJK700" s="205"/>
      <c r="EJL700" s="205"/>
      <c r="EJM700" s="205"/>
      <c r="EJN700" s="205"/>
      <c r="EJO700" s="205"/>
      <c r="EJP700" s="205"/>
      <c r="EJQ700" s="205"/>
      <c r="EJR700" s="205"/>
      <c r="EJS700" s="205"/>
      <c r="EJT700" s="205"/>
      <c r="EJU700" s="205"/>
      <c r="EJV700" s="205"/>
      <c r="EJW700" s="205"/>
      <c r="EJX700" s="205"/>
      <c r="EJY700" s="205"/>
      <c r="EJZ700" s="205"/>
      <c r="EKA700" s="205"/>
      <c r="EKB700" s="205"/>
      <c r="EKC700" s="205"/>
      <c r="EKD700" s="205"/>
      <c r="EKE700" s="205"/>
      <c r="EKF700" s="205"/>
      <c r="EKG700" s="205"/>
      <c r="EKH700" s="205"/>
      <c r="EKI700" s="205"/>
      <c r="EKJ700" s="205"/>
      <c r="EKK700" s="205"/>
      <c r="EKL700" s="205"/>
      <c r="EKM700" s="205"/>
      <c r="EKN700" s="205"/>
      <c r="EKO700" s="205"/>
      <c r="EKP700" s="205"/>
      <c r="EKQ700" s="205"/>
      <c r="EKR700" s="205"/>
      <c r="EKS700" s="205"/>
      <c r="EKT700" s="205"/>
      <c r="EKU700" s="205"/>
      <c r="EKV700" s="205"/>
      <c r="EKW700" s="205"/>
      <c r="EKX700" s="205"/>
      <c r="EKY700" s="205"/>
      <c r="EKZ700" s="205"/>
      <c r="ELA700" s="205"/>
      <c r="ELB700" s="205"/>
      <c r="ELC700" s="205"/>
      <c r="ELD700" s="205"/>
      <c r="ELE700" s="205"/>
      <c r="ELF700" s="205"/>
      <c r="ELG700" s="205"/>
      <c r="ELH700" s="205"/>
      <c r="ELI700" s="205"/>
      <c r="ELJ700" s="205"/>
      <c r="ELK700" s="205"/>
      <c r="ELL700" s="205"/>
      <c r="ELM700" s="205"/>
      <c r="ELN700" s="205"/>
      <c r="ELO700" s="205"/>
      <c r="ELP700" s="205"/>
      <c r="ELQ700" s="205"/>
      <c r="ELR700" s="205"/>
      <c r="ELS700" s="205"/>
      <c r="ELT700" s="205"/>
      <c r="ELU700" s="205"/>
      <c r="ELV700" s="205"/>
      <c r="ELW700" s="205"/>
      <c r="ELX700" s="205"/>
      <c r="ELY700" s="205"/>
      <c r="ELZ700" s="205"/>
      <c r="EMA700" s="205"/>
      <c r="EMB700" s="205"/>
      <c r="EMC700" s="205"/>
      <c r="EMD700" s="205"/>
      <c r="EME700" s="205"/>
      <c r="EMF700" s="205"/>
      <c r="EMG700" s="205"/>
      <c r="EMH700" s="205"/>
      <c r="EMI700" s="205"/>
      <c r="EMJ700" s="205"/>
      <c r="EMK700" s="205"/>
      <c r="EML700" s="205"/>
      <c r="EMM700" s="205"/>
      <c r="EMN700" s="205"/>
      <c r="EMO700" s="205"/>
      <c r="EMP700" s="205"/>
      <c r="EMQ700" s="205"/>
      <c r="EMR700" s="205"/>
      <c r="EMS700" s="205"/>
      <c r="EMT700" s="205"/>
      <c r="EMU700" s="205"/>
      <c r="EMV700" s="205"/>
      <c r="EMW700" s="205"/>
      <c r="EMX700" s="205"/>
      <c r="EMY700" s="205"/>
      <c r="EMZ700" s="205"/>
      <c r="ENA700" s="205"/>
      <c r="ENB700" s="205"/>
      <c r="ENC700" s="205"/>
      <c r="END700" s="205"/>
      <c r="ENE700" s="205"/>
      <c r="ENF700" s="205"/>
      <c r="ENG700" s="205"/>
      <c r="ENH700" s="205"/>
      <c r="ENI700" s="205"/>
      <c r="ENJ700" s="205"/>
      <c r="ENK700" s="205"/>
      <c r="ENL700" s="205"/>
      <c r="ENM700" s="205"/>
      <c r="ENN700" s="205"/>
      <c r="ENO700" s="205"/>
      <c r="ENP700" s="205"/>
      <c r="ENQ700" s="205"/>
      <c r="ENR700" s="205"/>
      <c r="ENS700" s="205"/>
      <c r="ENT700" s="205"/>
      <c r="ENU700" s="205"/>
      <c r="ENV700" s="205"/>
      <c r="ENW700" s="205"/>
      <c r="ENX700" s="205"/>
      <c r="ENY700" s="205"/>
      <c r="ENZ700" s="205"/>
      <c r="EOA700" s="205"/>
      <c r="EOB700" s="205"/>
      <c r="EOC700" s="205"/>
      <c r="EOD700" s="205"/>
      <c r="EOE700" s="205"/>
      <c r="EOF700" s="205"/>
      <c r="EOG700" s="205"/>
      <c r="EOH700" s="205"/>
      <c r="EOI700" s="205"/>
      <c r="EOJ700" s="205"/>
      <c r="EOK700" s="205"/>
      <c r="EOL700" s="205"/>
      <c r="EOM700" s="205"/>
      <c r="EON700" s="205"/>
      <c r="EOO700" s="205"/>
      <c r="EOP700" s="205"/>
      <c r="EOQ700" s="205"/>
      <c r="EOR700" s="205"/>
      <c r="EOS700" s="205"/>
      <c r="EOT700" s="205"/>
      <c r="EOU700" s="205"/>
      <c r="EOV700" s="205"/>
      <c r="EOW700" s="205"/>
      <c r="EOX700" s="205"/>
      <c r="EOY700" s="205"/>
      <c r="EOZ700" s="205"/>
      <c r="EPA700" s="205"/>
      <c r="EPB700" s="205"/>
      <c r="EPC700" s="205"/>
      <c r="EPD700" s="205"/>
      <c r="EPE700" s="205"/>
      <c r="EPF700" s="205"/>
      <c r="EPG700" s="205"/>
      <c r="EPH700" s="205"/>
      <c r="EPI700" s="205"/>
      <c r="EPJ700" s="205"/>
      <c r="EPK700" s="205"/>
      <c r="EPL700" s="205"/>
      <c r="EPM700" s="205"/>
      <c r="EPN700" s="205"/>
      <c r="EPO700" s="205"/>
      <c r="EPP700" s="205"/>
      <c r="EPQ700" s="205"/>
      <c r="EPR700" s="205"/>
      <c r="EPS700" s="205"/>
      <c r="EPT700" s="205"/>
      <c r="EPU700" s="205"/>
      <c r="EPV700" s="205"/>
      <c r="EPW700" s="205"/>
      <c r="EPX700" s="205"/>
      <c r="EPY700" s="205"/>
      <c r="EPZ700" s="205"/>
      <c r="EQA700" s="205"/>
      <c r="EQB700" s="205"/>
      <c r="EQC700" s="205"/>
      <c r="EQD700" s="205"/>
      <c r="EQE700" s="205"/>
      <c r="EQF700" s="205"/>
      <c r="EQG700" s="205"/>
      <c r="EQH700" s="205"/>
      <c r="EQI700" s="205"/>
      <c r="EQJ700" s="205"/>
      <c r="EQK700" s="205"/>
      <c r="EQL700" s="205"/>
      <c r="EQM700" s="205"/>
      <c r="EQN700" s="205"/>
      <c r="EQO700" s="205"/>
      <c r="EQP700" s="205"/>
      <c r="EQQ700" s="205"/>
      <c r="EQR700" s="205"/>
      <c r="EQS700" s="205"/>
      <c r="EQT700" s="205"/>
      <c r="EQU700" s="205"/>
      <c r="EQV700" s="205"/>
      <c r="EQW700" s="205"/>
      <c r="EQX700" s="205"/>
      <c r="EQY700" s="205"/>
      <c r="EQZ700" s="205"/>
      <c r="ERA700" s="205"/>
      <c r="ERB700" s="205"/>
      <c r="ERC700" s="205"/>
      <c r="ERD700" s="205"/>
      <c r="ERE700" s="205"/>
      <c r="ERF700" s="205"/>
      <c r="ERG700" s="205"/>
      <c r="ERH700" s="205"/>
      <c r="ERI700" s="205"/>
      <c r="ERJ700" s="205"/>
      <c r="ERK700" s="205"/>
      <c r="ERL700" s="205"/>
      <c r="ERM700" s="205"/>
      <c r="ERN700" s="205"/>
      <c r="ERO700" s="205"/>
      <c r="ERP700" s="205"/>
      <c r="ERQ700" s="205"/>
      <c r="ERR700" s="205"/>
      <c r="ERS700" s="205"/>
      <c r="ERT700" s="205"/>
      <c r="ERU700" s="205"/>
      <c r="ERV700" s="205"/>
      <c r="ERW700" s="205"/>
      <c r="ERX700" s="205"/>
      <c r="ERY700" s="205"/>
      <c r="ERZ700" s="205"/>
      <c r="ESA700" s="205"/>
      <c r="ESB700" s="205"/>
      <c r="ESC700" s="205"/>
      <c r="ESD700" s="205"/>
      <c r="ESE700" s="205"/>
      <c r="ESF700" s="205"/>
      <c r="ESG700" s="205"/>
      <c r="ESH700" s="205"/>
      <c r="ESI700" s="205"/>
      <c r="ESJ700" s="205"/>
      <c r="ESK700" s="205"/>
      <c r="ESL700" s="205"/>
      <c r="ESM700" s="205"/>
      <c r="ESN700" s="205"/>
      <c r="ESO700" s="205"/>
      <c r="ESP700" s="205"/>
      <c r="ESQ700" s="205"/>
      <c r="ESR700" s="205"/>
      <c r="ESS700" s="205"/>
      <c r="EST700" s="205"/>
      <c r="ESU700" s="205"/>
      <c r="ESV700" s="205"/>
      <c r="ESW700" s="205"/>
      <c r="ESX700" s="205"/>
      <c r="ESY700" s="205"/>
      <c r="ESZ700" s="205"/>
      <c r="ETA700" s="205"/>
      <c r="ETB700" s="205"/>
      <c r="ETC700" s="205"/>
      <c r="ETD700" s="205"/>
      <c r="ETE700" s="205"/>
      <c r="ETF700" s="205"/>
      <c r="ETG700" s="205"/>
      <c r="ETH700" s="205"/>
      <c r="ETI700" s="205"/>
      <c r="ETJ700" s="205"/>
      <c r="ETK700" s="205"/>
      <c r="ETL700" s="205"/>
      <c r="ETM700" s="205"/>
      <c r="ETN700" s="205"/>
      <c r="ETO700" s="205"/>
      <c r="ETP700" s="205"/>
      <c r="ETQ700" s="205"/>
      <c r="ETR700" s="205"/>
      <c r="ETS700" s="205"/>
      <c r="ETT700" s="205"/>
      <c r="ETU700" s="205"/>
      <c r="ETV700" s="205"/>
      <c r="ETW700" s="205"/>
      <c r="ETX700" s="205"/>
      <c r="ETY700" s="205"/>
      <c r="ETZ700" s="205"/>
      <c r="EUA700" s="205"/>
      <c r="EUB700" s="205"/>
      <c r="EUC700" s="205"/>
      <c r="EUD700" s="205"/>
      <c r="EUE700" s="205"/>
      <c r="EUF700" s="205"/>
      <c r="EUG700" s="205"/>
      <c r="EUH700" s="205"/>
      <c r="EUI700" s="205"/>
      <c r="EUJ700" s="205"/>
      <c r="EUK700" s="205"/>
      <c r="EUL700" s="205"/>
      <c r="EUM700" s="205"/>
      <c r="EUN700" s="205"/>
      <c r="EUO700" s="205"/>
      <c r="EUP700" s="205"/>
      <c r="EUQ700" s="205"/>
      <c r="EUR700" s="205"/>
      <c r="EUS700" s="205"/>
      <c r="EUT700" s="205"/>
      <c r="EUU700" s="205"/>
      <c r="EUV700" s="205"/>
      <c r="EUW700" s="205"/>
      <c r="EUX700" s="205"/>
      <c r="EUY700" s="205"/>
      <c r="EUZ700" s="205"/>
      <c r="EVA700" s="205"/>
      <c r="EVB700" s="205"/>
      <c r="EVC700" s="205"/>
      <c r="EVD700" s="205"/>
      <c r="EVE700" s="205"/>
      <c r="EVF700" s="205"/>
      <c r="EVG700" s="205"/>
      <c r="EVH700" s="205"/>
      <c r="EVI700" s="205"/>
      <c r="EVJ700" s="205"/>
      <c r="EVK700" s="205"/>
      <c r="EVL700" s="205"/>
      <c r="EVM700" s="205"/>
      <c r="EVN700" s="205"/>
      <c r="EVO700" s="205"/>
      <c r="EVP700" s="205"/>
      <c r="EVQ700" s="205"/>
      <c r="EVR700" s="205"/>
      <c r="EVS700" s="205"/>
      <c r="EVT700" s="205"/>
      <c r="EVU700" s="205"/>
      <c r="EVV700" s="205"/>
      <c r="EVW700" s="205"/>
      <c r="EVX700" s="205"/>
      <c r="EVY700" s="205"/>
      <c r="EVZ700" s="205"/>
      <c r="EWA700" s="205"/>
      <c r="EWB700" s="205"/>
      <c r="EWC700" s="205"/>
      <c r="EWD700" s="205"/>
      <c r="EWE700" s="205"/>
      <c r="EWF700" s="205"/>
      <c r="EWG700" s="205"/>
      <c r="EWH700" s="205"/>
      <c r="EWI700" s="205"/>
      <c r="EWJ700" s="205"/>
      <c r="EWK700" s="205"/>
      <c r="EWL700" s="205"/>
      <c r="EWM700" s="205"/>
      <c r="EWN700" s="205"/>
      <c r="EWO700" s="205"/>
      <c r="EWP700" s="205"/>
      <c r="EWQ700" s="205"/>
      <c r="EWR700" s="205"/>
      <c r="EWS700" s="205"/>
      <c r="EWT700" s="205"/>
      <c r="EWU700" s="205"/>
      <c r="EWV700" s="205"/>
      <c r="EWW700" s="205"/>
      <c r="EWX700" s="205"/>
      <c r="EWY700" s="205"/>
      <c r="EWZ700" s="205"/>
      <c r="EXA700" s="205"/>
      <c r="EXB700" s="205"/>
      <c r="EXC700" s="205"/>
      <c r="EXD700" s="205"/>
      <c r="EXE700" s="205"/>
      <c r="EXF700" s="205"/>
      <c r="EXG700" s="205"/>
      <c r="EXH700" s="205"/>
      <c r="EXI700" s="205"/>
      <c r="EXJ700" s="205"/>
      <c r="EXK700" s="205"/>
      <c r="EXL700" s="205"/>
      <c r="EXM700" s="205"/>
      <c r="EXN700" s="205"/>
      <c r="EXO700" s="205"/>
      <c r="EXP700" s="205"/>
      <c r="EXQ700" s="205"/>
      <c r="EXR700" s="205"/>
      <c r="EXS700" s="205"/>
      <c r="EXT700" s="205"/>
      <c r="EXU700" s="205"/>
      <c r="EXV700" s="205"/>
      <c r="EXW700" s="205"/>
      <c r="EXX700" s="205"/>
      <c r="EXY700" s="205"/>
      <c r="EXZ700" s="205"/>
      <c r="EYA700" s="205"/>
      <c r="EYB700" s="205"/>
      <c r="EYC700" s="205"/>
      <c r="EYD700" s="205"/>
      <c r="EYE700" s="205"/>
      <c r="EYF700" s="205"/>
      <c r="EYG700" s="205"/>
      <c r="EYH700" s="205"/>
      <c r="EYI700" s="205"/>
      <c r="EYJ700" s="205"/>
      <c r="EYK700" s="205"/>
      <c r="EYL700" s="205"/>
      <c r="EYM700" s="205"/>
      <c r="EYN700" s="205"/>
      <c r="EYO700" s="205"/>
      <c r="EYP700" s="205"/>
      <c r="EYQ700" s="205"/>
      <c r="EYR700" s="205"/>
      <c r="EYS700" s="205"/>
      <c r="EYT700" s="205"/>
      <c r="EYU700" s="205"/>
      <c r="EYV700" s="205"/>
      <c r="EYW700" s="205"/>
      <c r="EYX700" s="205"/>
      <c r="EYY700" s="205"/>
      <c r="EYZ700" s="205"/>
      <c r="EZA700" s="205"/>
      <c r="EZB700" s="205"/>
      <c r="EZC700" s="205"/>
      <c r="EZD700" s="205"/>
      <c r="EZE700" s="205"/>
      <c r="EZF700" s="205"/>
      <c r="EZG700" s="205"/>
      <c r="EZH700" s="205"/>
      <c r="EZI700" s="205"/>
      <c r="EZJ700" s="205"/>
      <c r="EZK700" s="205"/>
      <c r="EZL700" s="205"/>
      <c r="EZM700" s="205"/>
      <c r="EZN700" s="205"/>
      <c r="EZO700" s="205"/>
      <c r="EZP700" s="205"/>
      <c r="EZQ700" s="205"/>
      <c r="EZR700" s="205"/>
      <c r="EZS700" s="205"/>
      <c r="EZT700" s="205"/>
      <c r="EZU700" s="205"/>
      <c r="EZV700" s="205"/>
      <c r="EZW700" s="205"/>
      <c r="EZX700" s="205"/>
      <c r="EZY700" s="205"/>
      <c r="EZZ700" s="205"/>
      <c r="FAA700" s="205"/>
      <c r="FAB700" s="205"/>
      <c r="FAC700" s="205"/>
      <c r="FAD700" s="205"/>
      <c r="FAE700" s="205"/>
      <c r="FAF700" s="205"/>
      <c r="FAG700" s="205"/>
      <c r="FAH700" s="205"/>
      <c r="FAI700" s="205"/>
      <c r="FAJ700" s="205"/>
      <c r="FAK700" s="205"/>
      <c r="FAL700" s="205"/>
      <c r="FAM700" s="205"/>
      <c r="FAN700" s="205"/>
      <c r="FAO700" s="205"/>
      <c r="FAP700" s="205"/>
      <c r="FAQ700" s="205"/>
      <c r="FAR700" s="205"/>
      <c r="FAS700" s="205"/>
      <c r="FAT700" s="205"/>
      <c r="FAU700" s="205"/>
      <c r="FAV700" s="205"/>
      <c r="FAW700" s="205"/>
      <c r="FAX700" s="205"/>
      <c r="FAY700" s="205"/>
      <c r="FAZ700" s="205"/>
      <c r="FBA700" s="205"/>
      <c r="FBB700" s="205"/>
      <c r="FBC700" s="205"/>
      <c r="FBD700" s="205"/>
      <c r="FBE700" s="205"/>
      <c r="FBF700" s="205"/>
      <c r="FBG700" s="205"/>
      <c r="FBH700" s="205"/>
      <c r="FBI700" s="205"/>
      <c r="FBJ700" s="205"/>
      <c r="FBK700" s="205"/>
      <c r="FBL700" s="205"/>
      <c r="FBM700" s="205"/>
      <c r="FBN700" s="205"/>
      <c r="FBO700" s="205"/>
      <c r="FBP700" s="205"/>
      <c r="FBQ700" s="205"/>
      <c r="FBR700" s="205"/>
      <c r="FBS700" s="205"/>
      <c r="FBT700" s="205"/>
      <c r="FBU700" s="205"/>
      <c r="FBV700" s="205"/>
      <c r="FBW700" s="205"/>
      <c r="FBX700" s="205"/>
      <c r="FBY700" s="205"/>
      <c r="FBZ700" s="205"/>
      <c r="FCA700" s="205"/>
      <c r="FCB700" s="205"/>
      <c r="FCC700" s="205"/>
      <c r="FCD700" s="205"/>
      <c r="FCE700" s="205"/>
      <c r="FCF700" s="205"/>
      <c r="FCG700" s="205"/>
      <c r="FCH700" s="205"/>
      <c r="FCI700" s="205"/>
      <c r="FCJ700" s="205"/>
      <c r="FCK700" s="205"/>
      <c r="FCL700" s="205"/>
      <c r="FCM700" s="205"/>
      <c r="FCN700" s="205"/>
      <c r="FCO700" s="205"/>
      <c r="FCP700" s="205"/>
      <c r="FCQ700" s="205"/>
      <c r="FCR700" s="205"/>
      <c r="FCS700" s="205"/>
      <c r="FCT700" s="205"/>
      <c r="FCU700" s="205"/>
      <c r="FCV700" s="205"/>
      <c r="FCW700" s="205"/>
      <c r="FCX700" s="205"/>
      <c r="FCY700" s="205"/>
      <c r="FCZ700" s="205"/>
      <c r="FDA700" s="205"/>
      <c r="FDB700" s="205"/>
      <c r="FDC700" s="205"/>
      <c r="FDD700" s="205"/>
      <c r="FDE700" s="205"/>
      <c r="FDF700" s="205"/>
      <c r="FDG700" s="205"/>
      <c r="FDH700" s="205"/>
      <c r="FDI700" s="205"/>
      <c r="FDJ700" s="205"/>
      <c r="FDK700" s="205"/>
      <c r="FDL700" s="205"/>
      <c r="FDM700" s="205"/>
      <c r="FDN700" s="205"/>
      <c r="FDO700" s="205"/>
      <c r="FDP700" s="205"/>
      <c r="FDQ700" s="205"/>
      <c r="FDR700" s="205"/>
      <c r="FDS700" s="205"/>
      <c r="FDT700" s="205"/>
      <c r="FDU700" s="205"/>
      <c r="FDV700" s="205"/>
      <c r="FDW700" s="205"/>
      <c r="FDX700" s="205"/>
      <c r="FDY700" s="205"/>
      <c r="FDZ700" s="205"/>
      <c r="FEA700" s="205"/>
      <c r="FEB700" s="205"/>
      <c r="FEC700" s="205"/>
      <c r="FED700" s="205"/>
      <c r="FEE700" s="205"/>
      <c r="FEF700" s="205"/>
      <c r="FEG700" s="205"/>
      <c r="FEH700" s="205"/>
      <c r="FEI700" s="205"/>
      <c r="FEJ700" s="205"/>
      <c r="FEK700" s="205"/>
      <c r="FEL700" s="205"/>
      <c r="FEM700" s="205"/>
      <c r="FEN700" s="205"/>
      <c r="FEO700" s="205"/>
      <c r="FEP700" s="205"/>
      <c r="FEQ700" s="205"/>
      <c r="FER700" s="205"/>
      <c r="FES700" s="205"/>
      <c r="FET700" s="205"/>
      <c r="FEU700" s="205"/>
      <c r="FEV700" s="205"/>
      <c r="FEW700" s="205"/>
      <c r="FEX700" s="205"/>
      <c r="FEY700" s="205"/>
      <c r="FEZ700" s="205"/>
      <c r="FFA700" s="205"/>
      <c r="FFB700" s="205"/>
      <c r="FFC700" s="205"/>
      <c r="FFD700" s="205"/>
      <c r="FFE700" s="205"/>
      <c r="FFF700" s="205"/>
      <c r="FFG700" s="205"/>
      <c r="FFH700" s="205"/>
      <c r="FFI700" s="205"/>
      <c r="FFJ700" s="205"/>
      <c r="FFK700" s="205"/>
      <c r="FFL700" s="205"/>
      <c r="FFM700" s="205"/>
      <c r="FFN700" s="205"/>
      <c r="FFO700" s="205"/>
      <c r="FFP700" s="205"/>
      <c r="FFQ700" s="205"/>
      <c r="FFR700" s="205"/>
      <c r="FFS700" s="205"/>
      <c r="FFT700" s="205"/>
      <c r="FFU700" s="205"/>
      <c r="FFV700" s="205"/>
      <c r="FFW700" s="205"/>
      <c r="FFX700" s="205"/>
      <c r="FFY700" s="205"/>
      <c r="FFZ700" s="205"/>
      <c r="FGA700" s="205"/>
      <c r="FGB700" s="205"/>
      <c r="FGC700" s="205"/>
      <c r="FGD700" s="205"/>
      <c r="FGE700" s="205"/>
      <c r="FGF700" s="205"/>
      <c r="FGG700" s="205"/>
      <c r="FGH700" s="205"/>
      <c r="FGI700" s="205"/>
      <c r="FGJ700" s="205"/>
      <c r="FGK700" s="205"/>
      <c r="FGL700" s="205"/>
      <c r="FGM700" s="205"/>
      <c r="FGN700" s="205"/>
      <c r="FGO700" s="205"/>
      <c r="FGP700" s="205"/>
      <c r="FGQ700" s="205"/>
      <c r="FGR700" s="205"/>
      <c r="FGS700" s="205"/>
      <c r="FGT700" s="205"/>
      <c r="FGU700" s="205"/>
      <c r="FGV700" s="205"/>
      <c r="FGW700" s="205"/>
      <c r="FGX700" s="205"/>
      <c r="FGY700" s="205"/>
      <c r="FGZ700" s="205"/>
      <c r="FHA700" s="205"/>
      <c r="FHB700" s="205"/>
      <c r="FHC700" s="205"/>
      <c r="FHD700" s="205"/>
      <c r="FHE700" s="205"/>
      <c r="FHF700" s="205"/>
      <c r="FHG700" s="205"/>
      <c r="FHH700" s="205"/>
      <c r="FHI700" s="205"/>
      <c r="FHJ700" s="205"/>
      <c r="FHK700" s="205"/>
      <c r="FHL700" s="205"/>
      <c r="FHM700" s="205"/>
      <c r="FHN700" s="205"/>
      <c r="FHO700" s="205"/>
      <c r="FHP700" s="205"/>
      <c r="FHQ700" s="205"/>
      <c r="FHR700" s="205"/>
      <c r="FHS700" s="205"/>
      <c r="FHT700" s="205"/>
      <c r="FHU700" s="205"/>
      <c r="FHV700" s="205"/>
      <c r="FHW700" s="205"/>
      <c r="FHX700" s="205"/>
      <c r="FHY700" s="205"/>
      <c r="FHZ700" s="205"/>
      <c r="FIA700" s="205"/>
      <c r="FIB700" s="205"/>
      <c r="FIC700" s="205"/>
      <c r="FID700" s="205"/>
      <c r="FIE700" s="205"/>
      <c r="FIF700" s="205"/>
      <c r="FIG700" s="205"/>
      <c r="FIH700" s="205"/>
      <c r="FII700" s="205"/>
      <c r="FIJ700" s="205"/>
      <c r="FIK700" s="205"/>
      <c r="FIL700" s="205"/>
      <c r="FIM700" s="205"/>
      <c r="FIN700" s="205"/>
      <c r="FIO700" s="205"/>
      <c r="FIP700" s="205"/>
      <c r="FIQ700" s="205"/>
      <c r="FIR700" s="205"/>
      <c r="FIS700" s="205"/>
      <c r="FIT700" s="205"/>
      <c r="FIU700" s="205"/>
      <c r="FIV700" s="205"/>
      <c r="FIW700" s="205"/>
      <c r="FIX700" s="205"/>
      <c r="FIY700" s="205"/>
      <c r="FIZ700" s="205"/>
      <c r="FJA700" s="205"/>
      <c r="FJB700" s="205"/>
      <c r="FJC700" s="205"/>
      <c r="FJD700" s="205"/>
      <c r="FJE700" s="205"/>
      <c r="FJF700" s="205"/>
      <c r="FJG700" s="205"/>
      <c r="FJH700" s="205"/>
      <c r="FJI700" s="205"/>
      <c r="FJJ700" s="205"/>
      <c r="FJK700" s="205"/>
      <c r="FJL700" s="205"/>
      <c r="FJM700" s="205"/>
      <c r="FJN700" s="205"/>
      <c r="FJO700" s="205"/>
      <c r="FJP700" s="205"/>
      <c r="FJQ700" s="205"/>
      <c r="FJR700" s="205"/>
      <c r="FJS700" s="205"/>
      <c r="FJT700" s="205"/>
      <c r="FJU700" s="205"/>
      <c r="FJV700" s="205"/>
      <c r="FJW700" s="205"/>
      <c r="FJX700" s="205"/>
      <c r="FJY700" s="205"/>
      <c r="FJZ700" s="205"/>
      <c r="FKA700" s="205"/>
      <c r="FKB700" s="205"/>
      <c r="FKC700" s="205"/>
      <c r="FKD700" s="205"/>
      <c r="FKE700" s="205"/>
      <c r="FKF700" s="205"/>
      <c r="FKG700" s="205"/>
      <c r="FKH700" s="205"/>
      <c r="FKI700" s="205"/>
      <c r="FKJ700" s="205"/>
      <c r="FKK700" s="205"/>
      <c r="FKL700" s="205"/>
      <c r="FKM700" s="205"/>
      <c r="FKN700" s="205"/>
      <c r="FKO700" s="205"/>
      <c r="FKP700" s="205"/>
      <c r="FKQ700" s="205"/>
      <c r="FKR700" s="205"/>
      <c r="FKS700" s="205"/>
      <c r="FKT700" s="205"/>
      <c r="FKU700" s="205"/>
      <c r="FKV700" s="205"/>
      <c r="FKW700" s="205"/>
      <c r="FKX700" s="205"/>
      <c r="FKY700" s="205"/>
      <c r="FKZ700" s="205"/>
      <c r="FLA700" s="205"/>
      <c r="FLB700" s="205"/>
      <c r="FLC700" s="205"/>
      <c r="FLD700" s="205"/>
      <c r="FLE700" s="205"/>
      <c r="FLF700" s="205"/>
      <c r="FLG700" s="205"/>
      <c r="FLH700" s="205"/>
      <c r="FLI700" s="205"/>
      <c r="FLJ700" s="205"/>
      <c r="FLK700" s="205"/>
      <c r="FLL700" s="205"/>
      <c r="FLM700" s="205"/>
      <c r="FLN700" s="205"/>
      <c r="FLO700" s="205"/>
      <c r="FLP700" s="205"/>
      <c r="FLQ700" s="205"/>
      <c r="FLR700" s="205"/>
      <c r="FLS700" s="205"/>
      <c r="FLT700" s="205"/>
      <c r="FLU700" s="205"/>
      <c r="FLV700" s="205"/>
      <c r="FLW700" s="205"/>
      <c r="FLX700" s="205"/>
      <c r="FLY700" s="205"/>
      <c r="FLZ700" s="205"/>
      <c r="FMA700" s="205"/>
      <c r="FMB700" s="205"/>
      <c r="FMC700" s="205"/>
      <c r="FMD700" s="205"/>
      <c r="FME700" s="205"/>
      <c r="FMF700" s="205"/>
      <c r="FMG700" s="205"/>
      <c r="FMH700" s="205"/>
      <c r="FMI700" s="205"/>
      <c r="FMJ700" s="205"/>
      <c r="FMK700" s="205"/>
      <c r="FML700" s="205"/>
      <c r="FMM700" s="205"/>
      <c r="FMN700" s="205"/>
      <c r="FMO700" s="205"/>
      <c r="FMP700" s="205"/>
      <c r="FMQ700" s="205"/>
      <c r="FMR700" s="205"/>
      <c r="FMS700" s="205"/>
      <c r="FMT700" s="205"/>
      <c r="FMU700" s="205"/>
      <c r="FMV700" s="205"/>
      <c r="FMW700" s="205"/>
      <c r="FMX700" s="205"/>
      <c r="FMY700" s="205"/>
      <c r="FMZ700" s="205"/>
      <c r="FNA700" s="205"/>
      <c r="FNB700" s="205"/>
      <c r="FNC700" s="205"/>
      <c r="FND700" s="205"/>
      <c r="FNE700" s="205"/>
      <c r="FNF700" s="205"/>
      <c r="FNG700" s="205"/>
      <c r="FNH700" s="205"/>
      <c r="FNI700" s="205"/>
      <c r="FNJ700" s="205"/>
      <c r="FNK700" s="205"/>
      <c r="FNL700" s="205"/>
      <c r="FNM700" s="205"/>
      <c r="FNN700" s="205"/>
      <c r="FNO700" s="205"/>
      <c r="FNP700" s="205"/>
      <c r="FNQ700" s="205"/>
      <c r="FNR700" s="205"/>
      <c r="FNS700" s="205"/>
      <c r="FNT700" s="205"/>
      <c r="FNU700" s="205"/>
      <c r="FNV700" s="205"/>
      <c r="FNW700" s="205"/>
      <c r="FNX700" s="205"/>
      <c r="FNY700" s="205"/>
      <c r="FNZ700" s="205"/>
      <c r="FOA700" s="205"/>
      <c r="FOB700" s="205"/>
      <c r="FOC700" s="205"/>
      <c r="FOD700" s="205"/>
      <c r="FOE700" s="205"/>
      <c r="FOF700" s="205"/>
      <c r="FOG700" s="205"/>
      <c r="FOH700" s="205"/>
      <c r="FOI700" s="205"/>
      <c r="FOJ700" s="205"/>
      <c r="FOK700" s="205"/>
      <c r="FOL700" s="205"/>
      <c r="FOM700" s="205"/>
      <c r="FON700" s="205"/>
      <c r="FOO700" s="205"/>
      <c r="FOP700" s="205"/>
      <c r="FOQ700" s="205"/>
      <c r="FOR700" s="205"/>
      <c r="FOS700" s="205"/>
      <c r="FOT700" s="205"/>
      <c r="FOU700" s="205"/>
      <c r="FOV700" s="205"/>
      <c r="FOW700" s="205"/>
      <c r="FOX700" s="205"/>
      <c r="FOY700" s="205"/>
      <c r="FOZ700" s="205"/>
      <c r="FPA700" s="205"/>
      <c r="FPB700" s="205"/>
      <c r="FPC700" s="205"/>
      <c r="FPD700" s="205"/>
      <c r="FPE700" s="205"/>
      <c r="FPF700" s="205"/>
      <c r="FPG700" s="205"/>
      <c r="FPH700" s="205"/>
      <c r="FPI700" s="205"/>
      <c r="FPJ700" s="205"/>
      <c r="FPK700" s="205"/>
      <c r="FPL700" s="205"/>
      <c r="FPM700" s="205"/>
      <c r="FPN700" s="205"/>
      <c r="FPO700" s="205"/>
      <c r="FPP700" s="205"/>
      <c r="FPQ700" s="205"/>
      <c r="FPR700" s="205"/>
      <c r="FPS700" s="205"/>
      <c r="FPT700" s="205"/>
      <c r="FPU700" s="205"/>
      <c r="FPV700" s="205"/>
      <c r="FPW700" s="205"/>
      <c r="FPX700" s="205"/>
      <c r="FPY700" s="205"/>
      <c r="FPZ700" s="205"/>
      <c r="FQA700" s="205"/>
      <c r="FQB700" s="205"/>
      <c r="FQC700" s="205"/>
      <c r="FQD700" s="205"/>
      <c r="FQE700" s="205"/>
      <c r="FQF700" s="205"/>
      <c r="FQG700" s="205"/>
      <c r="FQH700" s="205"/>
      <c r="FQI700" s="205"/>
      <c r="FQJ700" s="205"/>
      <c r="FQK700" s="205"/>
      <c r="FQL700" s="205"/>
      <c r="FQM700" s="205"/>
      <c r="FQN700" s="205"/>
      <c r="FQO700" s="205"/>
      <c r="FQP700" s="205"/>
      <c r="FQQ700" s="205"/>
      <c r="FQR700" s="205"/>
      <c r="FQS700" s="205"/>
      <c r="FQT700" s="205"/>
      <c r="FQU700" s="205"/>
      <c r="FQV700" s="205"/>
      <c r="FQW700" s="205"/>
      <c r="FQX700" s="205"/>
      <c r="FQY700" s="205"/>
      <c r="FQZ700" s="205"/>
      <c r="FRA700" s="205"/>
      <c r="FRB700" s="205"/>
      <c r="FRC700" s="205"/>
      <c r="FRD700" s="205"/>
      <c r="FRE700" s="205"/>
      <c r="FRF700" s="205"/>
      <c r="FRG700" s="205"/>
      <c r="FRH700" s="205"/>
      <c r="FRI700" s="205"/>
      <c r="FRJ700" s="205"/>
      <c r="FRK700" s="205"/>
      <c r="FRL700" s="205"/>
      <c r="FRM700" s="205"/>
      <c r="FRN700" s="205"/>
      <c r="FRO700" s="205"/>
      <c r="FRP700" s="205"/>
      <c r="FRQ700" s="205"/>
      <c r="FRR700" s="205"/>
      <c r="FRS700" s="205"/>
      <c r="FRT700" s="205"/>
      <c r="FRU700" s="205"/>
      <c r="FRV700" s="205"/>
      <c r="FRW700" s="205"/>
      <c r="FRX700" s="205"/>
      <c r="FRY700" s="205"/>
      <c r="FRZ700" s="205"/>
      <c r="FSA700" s="205"/>
      <c r="FSB700" s="205"/>
      <c r="FSC700" s="205"/>
      <c r="FSD700" s="205"/>
      <c r="FSE700" s="205"/>
      <c r="FSF700" s="205"/>
      <c r="FSG700" s="205"/>
      <c r="FSH700" s="205"/>
      <c r="FSI700" s="205"/>
      <c r="FSJ700" s="205"/>
      <c r="FSK700" s="205"/>
      <c r="FSL700" s="205"/>
      <c r="FSM700" s="205"/>
      <c r="FSN700" s="205"/>
      <c r="FSO700" s="205"/>
      <c r="FSP700" s="205"/>
      <c r="FSQ700" s="205"/>
      <c r="FSR700" s="205"/>
      <c r="FSS700" s="205"/>
      <c r="FST700" s="205"/>
      <c r="FSU700" s="205"/>
      <c r="FSV700" s="205"/>
      <c r="FSW700" s="205"/>
      <c r="FSX700" s="205"/>
      <c r="FSY700" s="205"/>
      <c r="FSZ700" s="205"/>
      <c r="FTA700" s="205"/>
      <c r="FTB700" s="205"/>
      <c r="FTC700" s="205"/>
      <c r="FTD700" s="205"/>
      <c r="FTE700" s="205"/>
      <c r="FTF700" s="205"/>
      <c r="FTG700" s="205"/>
      <c r="FTH700" s="205"/>
      <c r="FTI700" s="205"/>
      <c r="FTJ700" s="205"/>
      <c r="FTK700" s="205"/>
      <c r="FTL700" s="205"/>
      <c r="FTM700" s="205"/>
      <c r="FTN700" s="205"/>
      <c r="FTO700" s="205"/>
      <c r="FTP700" s="205"/>
      <c r="FTQ700" s="205"/>
      <c r="FTR700" s="205"/>
      <c r="FTS700" s="205"/>
      <c r="FTT700" s="205"/>
      <c r="FTU700" s="205"/>
      <c r="FTV700" s="205"/>
      <c r="FTW700" s="205"/>
      <c r="FTX700" s="205"/>
      <c r="FTY700" s="205"/>
      <c r="FTZ700" s="205"/>
      <c r="FUA700" s="205"/>
      <c r="FUB700" s="205"/>
      <c r="FUC700" s="205"/>
      <c r="FUD700" s="205"/>
      <c r="FUE700" s="205"/>
      <c r="FUF700" s="205"/>
      <c r="FUG700" s="205"/>
      <c r="FUH700" s="205"/>
      <c r="FUI700" s="205"/>
      <c r="FUJ700" s="205"/>
      <c r="FUK700" s="205"/>
      <c r="FUL700" s="205"/>
      <c r="FUM700" s="205"/>
      <c r="FUN700" s="205"/>
      <c r="FUO700" s="205"/>
      <c r="FUP700" s="205"/>
      <c r="FUQ700" s="205"/>
      <c r="FUR700" s="205"/>
      <c r="FUS700" s="205"/>
      <c r="FUT700" s="205"/>
      <c r="FUU700" s="205"/>
      <c r="FUV700" s="205"/>
      <c r="FUW700" s="205"/>
      <c r="FUX700" s="205"/>
      <c r="FUY700" s="205"/>
      <c r="FUZ700" s="205"/>
      <c r="FVA700" s="205"/>
      <c r="FVB700" s="205"/>
      <c r="FVC700" s="205"/>
      <c r="FVD700" s="205"/>
      <c r="FVE700" s="205"/>
      <c r="FVF700" s="205"/>
      <c r="FVG700" s="205"/>
      <c r="FVH700" s="205"/>
      <c r="FVI700" s="205"/>
      <c r="FVJ700" s="205"/>
      <c r="FVK700" s="205"/>
      <c r="FVL700" s="205"/>
      <c r="FVM700" s="205"/>
      <c r="FVN700" s="205"/>
      <c r="FVO700" s="205"/>
      <c r="FVP700" s="205"/>
      <c r="FVQ700" s="205"/>
      <c r="FVR700" s="205"/>
      <c r="FVS700" s="205"/>
      <c r="FVT700" s="205"/>
      <c r="FVU700" s="205"/>
      <c r="FVV700" s="205"/>
      <c r="FVW700" s="205"/>
      <c r="FVX700" s="205"/>
      <c r="FVY700" s="205"/>
      <c r="FVZ700" s="205"/>
      <c r="FWA700" s="205"/>
      <c r="FWB700" s="205"/>
      <c r="FWC700" s="205"/>
      <c r="FWD700" s="205"/>
      <c r="FWE700" s="205"/>
      <c r="FWF700" s="205"/>
      <c r="FWG700" s="205"/>
      <c r="FWH700" s="205"/>
      <c r="FWI700" s="205"/>
      <c r="FWJ700" s="205"/>
      <c r="FWK700" s="205"/>
      <c r="FWL700" s="205"/>
      <c r="FWM700" s="205"/>
      <c r="FWN700" s="205"/>
      <c r="FWO700" s="205"/>
      <c r="FWP700" s="205"/>
      <c r="FWQ700" s="205"/>
      <c r="FWR700" s="205"/>
      <c r="FWS700" s="205"/>
      <c r="FWT700" s="205"/>
      <c r="FWU700" s="205"/>
      <c r="FWV700" s="205"/>
      <c r="FWW700" s="205"/>
      <c r="FWX700" s="205"/>
      <c r="FWY700" s="205"/>
      <c r="FWZ700" s="205"/>
      <c r="FXA700" s="205"/>
      <c r="FXB700" s="205"/>
      <c r="FXC700" s="205"/>
      <c r="FXD700" s="205"/>
      <c r="FXE700" s="205"/>
      <c r="FXF700" s="205"/>
      <c r="FXG700" s="205"/>
      <c r="FXH700" s="205"/>
      <c r="FXI700" s="205"/>
      <c r="FXJ700" s="205"/>
      <c r="FXK700" s="205"/>
      <c r="FXL700" s="205"/>
      <c r="FXM700" s="205"/>
      <c r="FXN700" s="205"/>
      <c r="FXO700" s="205"/>
      <c r="FXP700" s="205"/>
      <c r="FXQ700" s="205"/>
      <c r="FXR700" s="205"/>
      <c r="FXS700" s="205"/>
      <c r="FXT700" s="205"/>
      <c r="FXU700" s="205"/>
      <c r="FXV700" s="205"/>
      <c r="FXW700" s="205"/>
      <c r="FXX700" s="205"/>
      <c r="FXY700" s="205"/>
      <c r="FXZ700" s="205"/>
      <c r="FYA700" s="205"/>
      <c r="FYB700" s="205"/>
      <c r="FYC700" s="205"/>
      <c r="FYD700" s="205"/>
      <c r="FYE700" s="205"/>
      <c r="FYF700" s="205"/>
      <c r="FYG700" s="205"/>
      <c r="FYH700" s="205"/>
      <c r="FYI700" s="205"/>
      <c r="FYJ700" s="205"/>
      <c r="FYK700" s="205"/>
      <c r="FYL700" s="205"/>
      <c r="FYM700" s="205"/>
      <c r="FYN700" s="205"/>
      <c r="FYO700" s="205"/>
      <c r="FYP700" s="205"/>
      <c r="FYQ700" s="205"/>
      <c r="FYR700" s="205"/>
      <c r="FYS700" s="205"/>
      <c r="FYT700" s="205"/>
      <c r="FYU700" s="205"/>
      <c r="FYV700" s="205"/>
      <c r="FYW700" s="205"/>
      <c r="FYX700" s="205"/>
      <c r="FYY700" s="205"/>
      <c r="FYZ700" s="205"/>
      <c r="FZA700" s="205"/>
      <c r="FZB700" s="205"/>
      <c r="FZC700" s="205"/>
      <c r="FZD700" s="205"/>
      <c r="FZE700" s="205"/>
      <c r="FZF700" s="205"/>
      <c r="FZG700" s="205"/>
      <c r="FZH700" s="205"/>
      <c r="FZI700" s="205"/>
      <c r="FZJ700" s="205"/>
      <c r="FZK700" s="205"/>
      <c r="FZL700" s="205"/>
      <c r="FZM700" s="205"/>
      <c r="FZN700" s="205"/>
      <c r="FZO700" s="205"/>
      <c r="FZP700" s="205"/>
      <c r="FZQ700" s="205"/>
      <c r="FZR700" s="205"/>
      <c r="FZS700" s="205"/>
      <c r="FZT700" s="205"/>
      <c r="FZU700" s="205"/>
      <c r="FZV700" s="205"/>
      <c r="FZW700" s="205"/>
      <c r="FZX700" s="205"/>
      <c r="FZY700" s="205"/>
      <c r="FZZ700" s="205"/>
      <c r="GAA700" s="205"/>
      <c r="GAB700" s="205"/>
      <c r="GAC700" s="205"/>
      <c r="GAD700" s="205"/>
      <c r="GAE700" s="205"/>
      <c r="GAF700" s="205"/>
      <c r="GAG700" s="205"/>
      <c r="GAH700" s="205"/>
      <c r="GAI700" s="205"/>
      <c r="GAJ700" s="205"/>
      <c r="GAK700" s="205"/>
      <c r="GAL700" s="205"/>
      <c r="GAM700" s="205"/>
      <c r="GAN700" s="205"/>
      <c r="GAO700" s="205"/>
      <c r="GAP700" s="205"/>
      <c r="GAQ700" s="205"/>
      <c r="GAR700" s="205"/>
      <c r="GAS700" s="205"/>
      <c r="GAT700" s="205"/>
      <c r="GAU700" s="205"/>
      <c r="GAV700" s="205"/>
      <c r="GAW700" s="205"/>
      <c r="GAX700" s="205"/>
      <c r="GAY700" s="205"/>
      <c r="GAZ700" s="205"/>
      <c r="GBA700" s="205"/>
      <c r="GBB700" s="205"/>
      <c r="GBC700" s="205"/>
      <c r="GBD700" s="205"/>
      <c r="GBE700" s="205"/>
      <c r="GBF700" s="205"/>
      <c r="GBG700" s="205"/>
      <c r="GBH700" s="205"/>
      <c r="GBI700" s="205"/>
      <c r="GBJ700" s="205"/>
      <c r="GBK700" s="205"/>
      <c r="GBL700" s="205"/>
      <c r="GBM700" s="205"/>
      <c r="GBN700" s="205"/>
      <c r="GBO700" s="205"/>
      <c r="GBP700" s="205"/>
      <c r="GBQ700" s="205"/>
      <c r="GBR700" s="205"/>
      <c r="GBS700" s="205"/>
      <c r="GBT700" s="205"/>
      <c r="GBU700" s="205"/>
      <c r="GBV700" s="205"/>
      <c r="GBW700" s="205"/>
      <c r="GBX700" s="205"/>
      <c r="GBY700" s="205"/>
      <c r="GBZ700" s="205"/>
      <c r="GCA700" s="205"/>
      <c r="GCB700" s="205"/>
      <c r="GCC700" s="205"/>
      <c r="GCD700" s="205"/>
      <c r="GCE700" s="205"/>
      <c r="GCF700" s="205"/>
      <c r="GCG700" s="205"/>
      <c r="GCH700" s="205"/>
      <c r="GCI700" s="205"/>
      <c r="GCJ700" s="205"/>
      <c r="GCK700" s="205"/>
      <c r="GCL700" s="205"/>
      <c r="GCM700" s="205"/>
      <c r="GCN700" s="205"/>
      <c r="GCO700" s="205"/>
      <c r="GCP700" s="205"/>
      <c r="GCQ700" s="205"/>
      <c r="GCR700" s="205"/>
      <c r="GCS700" s="205"/>
      <c r="GCT700" s="205"/>
      <c r="GCU700" s="205"/>
      <c r="GCV700" s="205"/>
      <c r="GCW700" s="205"/>
      <c r="GCX700" s="205"/>
      <c r="GCY700" s="205"/>
      <c r="GCZ700" s="205"/>
      <c r="GDA700" s="205"/>
      <c r="GDB700" s="205"/>
      <c r="GDC700" s="205"/>
      <c r="GDD700" s="205"/>
      <c r="GDE700" s="205"/>
      <c r="GDF700" s="205"/>
      <c r="GDG700" s="205"/>
      <c r="GDH700" s="205"/>
      <c r="GDI700" s="205"/>
      <c r="GDJ700" s="205"/>
      <c r="GDK700" s="205"/>
      <c r="GDL700" s="205"/>
      <c r="GDM700" s="205"/>
      <c r="GDN700" s="205"/>
      <c r="GDO700" s="205"/>
      <c r="GDP700" s="205"/>
      <c r="GDQ700" s="205"/>
      <c r="GDR700" s="205"/>
      <c r="GDS700" s="205"/>
      <c r="GDT700" s="205"/>
      <c r="GDU700" s="205"/>
      <c r="GDV700" s="205"/>
      <c r="GDW700" s="205"/>
      <c r="GDX700" s="205"/>
      <c r="GDY700" s="205"/>
      <c r="GDZ700" s="205"/>
      <c r="GEA700" s="205"/>
      <c r="GEB700" s="205"/>
      <c r="GEC700" s="205"/>
      <c r="GED700" s="205"/>
      <c r="GEE700" s="205"/>
      <c r="GEF700" s="205"/>
      <c r="GEG700" s="205"/>
      <c r="GEH700" s="205"/>
      <c r="GEI700" s="205"/>
      <c r="GEJ700" s="205"/>
      <c r="GEK700" s="205"/>
      <c r="GEL700" s="205"/>
      <c r="GEM700" s="205"/>
      <c r="GEN700" s="205"/>
      <c r="GEO700" s="205"/>
      <c r="GEP700" s="205"/>
      <c r="GEQ700" s="205"/>
      <c r="GER700" s="205"/>
      <c r="GES700" s="205"/>
      <c r="GET700" s="205"/>
      <c r="GEU700" s="205"/>
      <c r="GEV700" s="205"/>
      <c r="GEW700" s="205"/>
      <c r="GEX700" s="205"/>
      <c r="GEY700" s="205"/>
      <c r="GEZ700" s="205"/>
      <c r="GFA700" s="205"/>
      <c r="GFB700" s="205"/>
      <c r="GFC700" s="205"/>
      <c r="GFD700" s="205"/>
      <c r="GFE700" s="205"/>
      <c r="GFF700" s="205"/>
      <c r="GFG700" s="205"/>
      <c r="GFH700" s="205"/>
      <c r="GFI700" s="205"/>
      <c r="GFJ700" s="205"/>
      <c r="GFK700" s="205"/>
      <c r="GFL700" s="205"/>
      <c r="GFM700" s="205"/>
      <c r="GFN700" s="205"/>
      <c r="GFO700" s="205"/>
      <c r="GFP700" s="205"/>
      <c r="GFQ700" s="205"/>
      <c r="GFR700" s="205"/>
      <c r="GFS700" s="205"/>
      <c r="GFT700" s="205"/>
      <c r="GFU700" s="205"/>
      <c r="GFV700" s="205"/>
      <c r="GFW700" s="205"/>
      <c r="GFX700" s="205"/>
      <c r="GFY700" s="205"/>
      <c r="GFZ700" s="205"/>
      <c r="GGA700" s="205"/>
      <c r="GGB700" s="205"/>
      <c r="GGC700" s="205"/>
      <c r="GGD700" s="205"/>
      <c r="GGE700" s="205"/>
      <c r="GGF700" s="205"/>
      <c r="GGG700" s="205"/>
      <c r="GGH700" s="205"/>
      <c r="GGI700" s="205"/>
      <c r="GGJ700" s="205"/>
      <c r="GGK700" s="205"/>
      <c r="GGL700" s="205"/>
      <c r="GGM700" s="205"/>
      <c r="GGN700" s="205"/>
      <c r="GGO700" s="205"/>
      <c r="GGP700" s="205"/>
      <c r="GGQ700" s="205"/>
      <c r="GGR700" s="205"/>
      <c r="GGS700" s="205"/>
      <c r="GGT700" s="205"/>
      <c r="GGU700" s="205"/>
      <c r="GGV700" s="205"/>
      <c r="GGW700" s="205"/>
      <c r="GGX700" s="205"/>
      <c r="GGY700" s="205"/>
      <c r="GGZ700" s="205"/>
      <c r="GHA700" s="205"/>
      <c r="GHB700" s="205"/>
      <c r="GHC700" s="205"/>
      <c r="GHD700" s="205"/>
      <c r="GHE700" s="205"/>
      <c r="GHF700" s="205"/>
      <c r="GHG700" s="205"/>
      <c r="GHH700" s="205"/>
      <c r="GHI700" s="205"/>
      <c r="GHJ700" s="205"/>
      <c r="GHK700" s="205"/>
      <c r="GHL700" s="205"/>
      <c r="GHM700" s="205"/>
      <c r="GHN700" s="205"/>
      <c r="GHO700" s="205"/>
      <c r="GHP700" s="205"/>
      <c r="GHQ700" s="205"/>
      <c r="GHR700" s="205"/>
      <c r="GHS700" s="205"/>
      <c r="GHT700" s="205"/>
      <c r="GHU700" s="205"/>
      <c r="GHV700" s="205"/>
      <c r="GHW700" s="205"/>
      <c r="GHX700" s="205"/>
      <c r="GHY700" s="205"/>
      <c r="GHZ700" s="205"/>
      <c r="GIA700" s="205"/>
      <c r="GIB700" s="205"/>
      <c r="GIC700" s="205"/>
      <c r="GID700" s="205"/>
      <c r="GIE700" s="205"/>
      <c r="GIF700" s="205"/>
      <c r="GIG700" s="205"/>
      <c r="GIH700" s="205"/>
      <c r="GII700" s="205"/>
      <c r="GIJ700" s="205"/>
      <c r="GIK700" s="205"/>
      <c r="GIL700" s="205"/>
      <c r="GIM700" s="205"/>
      <c r="GIN700" s="205"/>
      <c r="GIO700" s="205"/>
      <c r="GIP700" s="205"/>
      <c r="GIQ700" s="205"/>
      <c r="GIR700" s="205"/>
      <c r="GIS700" s="205"/>
      <c r="GIT700" s="205"/>
      <c r="GIU700" s="205"/>
      <c r="GIV700" s="205"/>
      <c r="GIW700" s="205"/>
      <c r="GIX700" s="205"/>
      <c r="GIY700" s="205"/>
      <c r="GIZ700" s="205"/>
      <c r="GJA700" s="205"/>
      <c r="GJB700" s="205"/>
      <c r="GJC700" s="205"/>
      <c r="GJD700" s="205"/>
      <c r="GJE700" s="205"/>
      <c r="GJF700" s="205"/>
      <c r="GJG700" s="205"/>
      <c r="GJH700" s="205"/>
      <c r="GJI700" s="205"/>
      <c r="GJJ700" s="205"/>
      <c r="GJK700" s="205"/>
      <c r="GJL700" s="205"/>
      <c r="GJM700" s="205"/>
      <c r="GJN700" s="205"/>
      <c r="GJO700" s="205"/>
      <c r="GJP700" s="205"/>
      <c r="GJQ700" s="205"/>
      <c r="GJR700" s="205"/>
      <c r="GJS700" s="205"/>
      <c r="GJT700" s="205"/>
      <c r="GJU700" s="205"/>
      <c r="GJV700" s="205"/>
      <c r="GJW700" s="205"/>
      <c r="GJX700" s="205"/>
      <c r="GJY700" s="205"/>
      <c r="GJZ700" s="205"/>
      <c r="GKA700" s="205"/>
      <c r="GKB700" s="205"/>
      <c r="GKC700" s="205"/>
      <c r="GKD700" s="205"/>
      <c r="GKE700" s="205"/>
      <c r="GKF700" s="205"/>
      <c r="GKG700" s="205"/>
      <c r="GKH700" s="205"/>
      <c r="GKI700" s="205"/>
      <c r="GKJ700" s="205"/>
      <c r="GKK700" s="205"/>
      <c r="GKL700" s="205"/>
      <c r="GKM700" s="205"/>
      <c r="GKN700" s="205"/>
      <c r="GKO700" s="205"/>
      <c r="GKP700" s="205"/>
      <c r="GKQ700" s="205"/>
      <c r="GKR700" s="205"/>
      <c r="GKS700" s="205"/>
      <c r="GKT700" s="205"/>
      <c r="GKU700" s="205"/>
      <c r="GKV700" s="205"/>
      <c r="GKW700" s="205"/>
      <c r="GKX700" s="205"/>
      <c r="GKY700" s="205"/>
      <c r="GKZ700" s="205"/>
      <c r="GLA700" s="205"/>
      <c r="GLB700" s="205"/>
      <c r="GLC700" s="205"/>
      <c r="GLD700" s="205"/>
      <c r="GLE700" s="205"/>
      <c r="GLF700" s="205"/>
      <c r="GLG700" s="205"/>
      <c r="GLH700" s="205"/>
      <c r="GLI700" s="205"/>
      <c r="GLJ700" s="205"/>
      <c r="GLK700" s="205"/>
      <c r="GLL700" s="205"/>
      <c r="GLM700" s="205"/>
      <c r="GLN700" s="205"/>
      <c r="GLO700" s="205"/>
      <c r="GLP700" s="205"/>
      <c r="GLQ700" s="205"/>
      <c r="GLR700" s="205"/>
      <c r="GLS700" s="205"/>
      <c r="GLT700" s="205"/>
      <c r="GLU700" s="205"/>
      <c r="GLV700" s="205"/>
      <c r="GLW700" s="205"/>
      <c r="GLX700" s="205"/>
      <c r="GLY700" s="205"/>
      <c r="GLZ700" s="205"/>
      <c r="GMA700" s="205"/>
      <c r="GMB700" s="205"/>
      <c r="GMC700" s="205"/>
      <c r="GMD700" s="205"/>
      <c r="GME700" s="205"/>
      <c r="GMF700" s="205"/>
      <c r="GMG700" s="205"/>
      <c r="GMH700" s="205"/>
      <c r="GMI700" s="205"/>
      <c r="GMJ700" s="205"/>
      <c r="GMK700" s="205"/>
      <c r="GML700" s="205"/>
      <c r="GMM700" s="205"/>
      <c r="GMN700" s="205"/>
      <c r="GMO700" s="205"/>
      <c r="GMP700" s="205"/>
      <c r="GMQ700" s="205"/>
      <c r="GMR700" s="205"/>
      <c r="GMS700" s="205"/>
      <c r="GMT700" s="205"/>
      <c r="GMU700" s="205"/>
      <c r="GMV700" s="205"/>
      <c r="GMW700" s="205"/>
      <c r="GMX700" s="205"/>
      <c r="GMY700" s="205"/>
      <c r="GMZ700" s="205"/>
      <c r="GNA700" s="205"/>
      <c r="GNB700" s="205"/>
      <c r="GNC700" s="205"/>
      <c r="GND700" s="205"/>
      <c r="GNE700" s="205"/>
      <c r="GNF700" s="205"/>
      <c r="GNG700" s="205"/>
      <c r="GNH700" s="205"/>
      <c r="GNI700" s="205"/>
      <c r="GNJ700" s="205"/>
      <c r="GNK700" s="205"/>
      <c r="GNL700" s="205"/>
      <c r="GNM700" s="205"/>
      <c r="GNN700" s="205"/>
      <c r="GNO700" s="205"/>
      <c r="GNP700" s="205"/>
      <c r="GNQ700" s="205"/>
      <c r="GNR700" s="205"/>
      <c r="GNS700" s="205"/>
      <c r="GNT700" s="205"/>
      <c r="GNU700" s="205"/>
      <c r="GNV700" s="205"/>
      <c r="GNW700" s="205"/>
      <c r="GNX700" s="205"/>
      <c r="GNY700" s="205"/>
      <c r="GNZ700" s="205"/>
      <c r="GOA700" s="205"/>
      <c r="GOB700" s="205"/>
      <c r="GOC700" s="205"/>
      <c r="GOD700" s="205"/>
      <c r="GOE700" s="205"/>
      <c r="GOF700" s="205"/>
      <c r="GOG700" s="205"/>
      <c r="GOH700" s="205"/>
      <c r="GOI700" s="205"/>
      <c r="GOJ700" s="205"/>
      <c r="GOK700" s="205"/>
      <c r="GOL700" s="205"/>
      <c r="GOM700" s="205"/>
      <c r="GON700" s="205"/>
      <c r="GOO700" s="205"/>
      <c r="GOP700" s="205"/>
      <c r="GOQ700" s="205"/>
      <c r="GOR700" s="205"/>
      <c r="GOS700" s="205"/>
      <c r="GOT700" s="205"/>
      <c r="GOU700" s="205"/>
      <c r="GOV700" s="205"/>
      <c r="GOW700" s="205"/>
      <c r="GOX700" s="205"/>
      <c r="GOY700" s="205"/>
      <c r="GOZ700" s="205"/>
      <c r="GPA700" s="205"/>
      <c r="GPB700" s="205"/>
      <c r="GPC700" s="205"/>
      <c r="GPD700" s="205"/>
      <c r="GPE700" s="205"/>
      <c r="GPF700" s="205"/>
      <c r="GPG700" s="205"/>
      <c r="GPH700" s="205"/>
      <c r="GPI700" s="205"/>
      <c r="GPJ700" s="205"/>
      <c r="GPK700" s="205"/>
      <c r="GPL700" s="205"/>
      <c r="GPM700" s="205"/>
      <c r="GPN700" s="205"/>
      <c r="GPO700" s="205"/>
      <c r="GPP700" s="205"/>
      <c r="GPQ700" s="205"/>
      <c r="GPR700" s="205"/>
      <c r="GPS700" s="205"/>
      <c r="GPT700" s="205"/>
      <c r="GPU700" s="205"/>
      <c r="GPV700" s="205"/>
      <c r="GPW700" s="205"/>
      <c r="GPX700" s="205"/>
      <c r="GPY700" s="205"/>
      <c r="GPZ700" s="205"/>
      <c r="GQA700" s="205"/>
      <c r="GQB700" s="205"/>
      <c r="GQC700" s="205"/>
      <c r="GQD700" s="205"/>
      <c r="GQE700" s="205"/>
      <c r="GQF700" s="205"/>
      <c r="GQG700" s="205"/>
      <c r="GQH700" s="205"/>
      <c r="GQI700" s="205"/>
      <c r="GQJ700" s="205"/>
      <c r="GQK700" s="205"/>
      <c r="GQL700" s="205"/>
      <c r="GQM700" s="205"/>
      <c r="GQN700" s="205"/>
      <c r="GQO700" s="205"/>
      <c r="GQP700" s="205"/>
      <c r="GQQ700" s="205"/>
      <c r="GQR700" s="205"/>
      <c r="GQS700" s="205"/>
      <c r="GQT700" s="205"/>
      <c r="GQU700" s="205"/>
      <c r="GQV700" s="205"/>
      <c r="GQW700" s="205"/>
      <c r="GQX700" s="205"/>
      <c r="GQY700" s="205"/>
      <c r="GQZ700" s="205"/>
      <c r="GRA700" s="205"/>
      <c r="GRB700" s="205"/>
      <c r="GRC700" s="205"/>
      <c r="GRD700" s="205"/>
      <c r="GRE700" s="205"/>
      <c r="GRF700" s="205"/>
      <c r="GRG700" s="205"/>
      <c r="GRH700" s="205"/>
      <c r="GRI700" s="205"/>
      <c r="GRJ700" s="205"/>
      <c r="GRK700" s="205"/>
      <c r="GRL700" s="205"/>
      <c r="GRM700" s="205"/>
      <c r="GRN700" s="205"/>
      <c r="GRO700" s="205"/>
      <c r="GRP700" s="205"/>
      <c r="GRQ700" s="205"/>
      <c r="GRR700" s="205"/>
      <c r="GRS700" s="205"/>
      <c r="GRT700" s="205"/>
      <c r="GRU700" s="205"/>
      <c r="GRV700" s="205"/>
      <c r="GRW700" s="205"/>
      <c r="GRX700" s="205"/>
      <c r="GRY700" s="205"/>
      <c r="GRZ700" s="205"/>
      <c r="GSA700" s="205"/>
      <c r="GSB700" s="205"/>
      <c r="GSC700" s="205"/>
      <c r="GSD700" s="205"/>
      <c r="GSE700" s="205"/>
      <c r="GSF700" s="205"/>
      <c r="GSG700" s="205"/>
      <c r="GSH700" s="205"/>
      <c r="GSI700" s="205"/>
      <c r="GSJ700" s="205"/>
      <c r="GSK700" s="205"/>
      <c r="GSL700" s="205"/>
      <c r="GSM700" s="205"/>
      <c r="GSN700" s="205"/>
      <c r="GSO700" s="205"/>
      <c r="GSP700" s="205"/>
      <c r="GSQ700" s="205"/>
      <c r="GSR700" s="205"/>
      <c r="GSS700" s="205"/>
      <c r="GST700" s="205"/>
      <c r="GSU700" s="205"/>
      <c r="GSV700" s="205"/>
      <c r="GSW700" s="205"/>
      <c r="GSX700" s="205"/>
      <c r="GSY700" s="205"/>
      <c r="GSZ700" s="205"/>
      <c r="GTA700" s="205"/>
      <c r="GTB700" s="205"/>
      <c r="GTC700" s="205"/>
      <c r="GTD700" s="205"/>
      <c r="GTE700" s="205"/>
      <c r="GTF700" s="205"/>
      <c r="GTG700" s="205"/>
      <c r="GTH700" s="205"/>
      <c r="GTI700" s="205"/>
      <c r="GTJ700" s="205"/>
      <c r="GTK700" s="205"/>
      <c r="GTL700" s="205"/>
      <c r="GTM700" s="205"/>
      <c r="GTN700" s="205"/>
      <c r="GTO700" s="205"/>
      <c r="GTP700" s="205"/>
      <c r="GTQ700" s="205"/>
      <c r="GTR700" s="205"/>
      <c r="GTS700" s="205"/>
      <c r="GTT700" s="205"/>
      <c r="GTU700" s="205"/>
      <c r="GTV700" s="205"/>
      <c r="GTW700" s="205"/>
      <c r="GTX700" s="205"/>
      <c r="GTY700" s="205"/>
      <c r="GTZ700" s="205"/>
      <c r="GUA700" s="205"/>
      <c r="GUB700" s="205"/>
      <c r="GUC700" s="205"/>
      <c r="GUD700" s="205"/>
      <c r="GUE700" s="205"/>
      <c r="GUF700" s="205"/>
      <c r="GUG700" s="205"/>
      <c r="GUH700" s="205"/>
      <c r="GUI700" s="205"/>
      <c r="GUJ700" s="205"/>
      <c r="GUK700" s="205"/>
      <c r="GUL700" s="205"/>
      <c r="GUM700" s="205"/>
      <c r="GUN700" s="205"/>
      <c r="GUO700" s="205"/>
      <c r="GUP700" s="205"/>
      <c r="GUQ700" s="205"/>
      <c r="GUR700" s="205"/>
      <c r="GUS700" s="205"/>
      <c r="GUT700" s="205"/>
      <c r="GUU700" s="205"/>
      <c r="GUV700" s="205"/>
      <c r="GUW700" s="205"/>
      <c r="GUX700" s="205"/>
      <c r="GUY700" s="205"/>
      <c r="GUZ700" s="205"/>
      <c r="GVA700" s="205"/>
      <c r="GVB700" s="205"/>
      <c r="GVC700" s="205"/>
      <c r="GVD700" s="205"/>
      <c r="GVE700" s="205"/>
      <c r="GVF700" s="205"/>
      <c r="GVG700" s="205"/>
      <c r="GVH700" s="205"/>
      <c r="GVI700" s="205"/>
      <c r="GVJ700" s="205"/>
      <c r="GVK700" s="205"/>
      <c r="GVL700" s="205"/>
      <c r="GVM700" s="205"/>
      <c r="GVN700" s="205"/>
      <c r="GVO700" s="205"/>
      <c r="GVP700" s="205"/>
      <c r="GVQ700" s="205"/>
      <c r="GVR700" s="205"/>
      <c r="GVS700" s="205"/>
      <c r="GVT700" s="205"/>
      <c r="GVU700" s="205"/>
      <c r="GVV700" s="205"/>
      <c r="GVW700" s="205"/>
      <c r="GVX700" s="205"/>
      <c r="GVY700" s="205"/>
      <c r="GVZ700" s="205"/>
      <c r="GWA700" s="205"/>
      <c r="GWB700" s="205"/>
      <c r="GWC700" s="205"/>
      <c r="GWD700" s="205"/>
      <c r="GWE700" s="205"/>
      <c r="GWF700" s="205"/>
      <c r="GWG700" s="205"/>
      <c r="GWH700" s="205"/>
      <c r="GWI700" s="205"/>
      <c r="GWJ700" s="205"/>
      <c r="GWK700" s="205"/>
      <c r="GWL700" s="205"/>
      <c r="GWM700" s="205"/>
      <c r="GWN700" s="205"/>
      <c r="GWO700" s="205"/>
      <c r="GWP700" s="205"/>
      <c r="GWQ700" s="205"/>
      <c r="GWR700" s="205"/>
      <c r="GWS700" s="205"/>
      <c r="GWT700" s="205"/>
      <c r="GWU700" s="205"/>
      <c r="GWV700" s="205"/>
      <c r="GWW700" s="205"/>
      <c r="GWX700" s="205"/>
      <c r="GWY700" s="205"/>
      <c r="GWZ700" s="205"/>
      <c r="GXA700" s="205"/>
      <c r="GXB700" s="205"/>
      <c r="GXC700" s="205"/>
      <c r="GXD700" s="205"/>
      <c r="GXE700" s="205"/>
      <c r="GXF700" s="205"/>
      <c r="GXG700" s="205"/>
      <c r="GXH700" s="205"/>
      <c r="GXI700" s="205"/>
      <c r="GXJ700" s="205"/>
      <c r="GXK700" s="205"/>
      <c r="GXL700" s="205"/>
      <c r="GXM700" s="205"/>
      <c r="GXN700" s="205"/>
      <c r="GXO700" s="205"/>
      <c r="GXP700" s="205"/>
      <c r="GXQ700" s="205"/>
      <c r="GXR700" s="205"/>
      <c r="GXS700" s="205"/>
      <c r="GXT700" s="205"/>
      <c r="GXU700" s="205"/>
      <c r="GXV700" s="205"/>
      <c r="GXW700" s="205"/>
      <c r="GXX700" s="205"/>
      <c r="GXY700" s="205"/>
      <c r="GXZ700" s="205"/>
      <c r="GYA700" s="205"/>
      <c r="GYB700" s="205"/>
      <c r="GYC700" s="205"/>
      <c r="GYD700" s="205"/>
      <c r="GYE700" s="205"/>
      <c r="GYF700" s="205"/>
      <c r="GYG700" s="205"/>
      <c r="GYH700" s="205"/>
      <c r="GYI700" s="205"/>
      <c r="GYJ700" s="205"/>
      <c r="GYK700" s="205"/>
      <c r="GYL700" s="205"/>
      <c r="GYM700" s="205"/>
      <c r="GYN700" s="205"/>
      <c r="GYO700" s="205"/>
      <c r="GYP700" s="205"/>
      <c r="GYQ700" s="205"/>
      <c r="GYR700" s="205"/>
      <c r="GYS700" s="205"/>
      <c r="GYT700" s="205"/>
      <c r="GYU700" s="205"/>
      <c r="GYV700" s="205"/>
      <c r="GYW700" s="205"/>
      <c r="GYX700" s="205"/>
      <c r="GYY700" s="205"/>
      <c r="GYZ700" s="205"/>
      <c r="GZA700" s="205"/>
      <c r="GZB700" s="205"/>
      <c r="GZC700" s="205"/>
      <c r="GZD700" s="205"/>
      <c r="GZE700" s="205"/>
      <c r="GZF700" s="205"/>
      <c r="GZG700" s="205"/>
      <c r="GZH700" s="205"/>
      <c r="GZI700" s="205"/>
      <c r="GZJ700" s="205"/>
      <c r="GZK700" s="205"/>
      <c r="GZL700" s="205"/>
      <c r="GZM700" s="205"/>
      <c r="GZN700" s="205"/>
      <c r="GZO700" s="205"/>
      <c r="GZP700" s="205"/>
      <c r="GZQ700" s="205"/>
      <c r="GZR700" s="205"/>
      <c r="GZS700" s="205"/>
      <c r="GZT700" s="205"/>
      <c r="GZU700" s="205"/>
      <c r="GZV700" s="205"/>
      <c r="GZW700" s="205"/>
      <c r="GZX700" s="205"/>
      <c r="GZY700" s="205"/>
      <c r="GZZ700" s="205"/>
      <c r="HAA700" s="205"/>
      <c r="HAB700" s="205"/>
      <c r="HAC700" s="205"/>
      <c r="HAD700" s="205"/>
      <c r="HAE700" s="205"/>
      <c r="HAF700" s="205"/>
      <c r="HAG700" s="205"/>
      <c r="HAH700" s="205"/>
      <c r="HAI700" s="205"/>
      <c r="HAJ700" s="205"/>
      <c r="HAK700" s="205"/>
      <c r="HAL700" s="205"/>
      <c r="HAM700" s="205"/>
      <c r="HAN700" s="205"/>
      <c r="HAO700" s="205"/>
      <c r="HAP700" s="205"/>
      <c r="HAQ700" s="205"/>
      <c r="HAR700" s="205"/>
      <c r="HAS700" s="205"/>
      <c r="HAT700" s="205"/>
      <c r="HAU700" s="205"/>
      <c r="HAV700" s="205"/>
      <c r="HAW700" s="205"/>
      <c r="HAX700" s="205"/>
      <c r="HAY700" s="205"/>
      <c r="HAZ700" s="205"/>
      <c r="HBA700" s="205"/>
      <c r="HBB700" s="205"/>
      <c r="HBC700" s="205"/>
      <c r="HBD700" s="205"/>
      <c r="HBE700" s="205"/>
      <c r="HBF700" s="205"/>
      <c r="HBG700" s="205"/>
      <c r="HBH700" s="205"/>
      <c r="HBI700" s="205"/>
      <c r="HBJ700" s="205"/>
      <c r="HBK700" s="205"/>
      <c r="HBL700" s="205"/>
      <c r="HBM700" s="205"/>
      <c r="HBN700" s="205"/>
      <c r="HBO700" s="205"/>
      <c r="HBP700" s="205"/>
      <c r="HBQ700" s="205"/>
      <c r="HBR700" s="205"/>
      <c r="HBS700" s="205"/>
      <c r="HBT700" s="205"/>
      <c r="HBU700" s="205"/>
      <c r="HBV700" s="205"/>
      <c r="HBW700" s="205"/>
      <c r="HBX700" s="205"/>
      <c r="HBY700" s="205"/>
      <c r="HBZ700" s="205"/>
      <c r="HCA700" s="205"/>
      <c r="HCB700" s="205"/>
      <c r="HCC700" s="205"/>
      <c r="HCD700" s="205"/>
      <c r="HCE700" s="205"/>
      <c r="HCF700" s="205"/>
      <c r="HCG700" s="205"/>
      <c r="HCH700" s="205"/>
      <c r="HCI700" s="205"/>
      <c r="HCJ700" s="205"/>
      <c r="HCK700" s="205"/>
      <c r="HCL700" s="205"/>
      <c r="HCM700" s="205"/>
      <c r="HCN700" s="205"/>
      <c r="HCO700" s="205"/>
      <c r="HCP700" s="205"/>
      <c r="HCQ700" s="205"/>
      <c r="HCR700" s="205"/>
      <c r="HCS700" s="205"/>
      <c r="HCT700" s="205"/>
      <c r="HCU700" s="205"/>
      <c r="HCV700" s="205"/>
      <c r="HCW700" s="205"/>
      <c r="HCX700" s="205"/>
      <c r="HCY700" s="205"/>
      <c r="HCZ700" s="205"/>
      <c r="HDA700" s="205"/>
      <c r="HDB700" s="205"/>
      <c r="HDC700" s="205"/>
      <c r="HDD700" s="205"/>
      <c r="HDE700" s="205"/>
      <c r="HDF700" s="205"/>
      <c r="HDG700" s="205"/>
      <c r="HDH700" s="205"/>
      <c r="HDI700" s="205"/>
      <c r="HDJ700" s="205"/>
      <c r="HDK700" s="205"/>
      <c r="HDL700" s="205"/>
      <c r="HDM700" s="205"/>
      <c r="HDN700" s="205"/>
      <c r="HDO700" s="205"/>
      <c r="HDP700" s="205"/>
      <c r="HDQ700" s="205"/>
      <c r="HDR700" s="205"/>
      <c r="HDS700" s="205"/>
      <c r="HDT700" s="205"/>
      <c r="HDU700" s="205"/>
      <c r="HDV700" s="205"/>
      <c r="HDW700" s="205"/>
      <c r="HDX700" s="205"/>
      <c r="HDY700" s="205"/>
      <c r="HDZ700" s="205"/>
      <c r="HEA700" s="205"/>
      <c r="HEB700" s="205"/>
      <c r="HEC700" s="205"/>
      <c r="HED700" s="205"/>
      <c r="HEE700" s="205"/>
      <c r="HEF700" s="205"/>
      <c r="HEG700" s="205"/>
      <c r="HEH700" s="205"/>
      <c r="HEI700" s="205"/>
      <c r="HEJ700" s="205"/>
      <c r="HEK700" s="205"/>
      <c r="HEL700" s="205"/>
      <c r="HEM700" s="205"/>
      <c r="HEN700" s="205"/>
      <c r="HEO700" s="205"/>
      <c r="HEP700" s="205"/>
      <c r="HEQ700" s="205"/>
      <c r="HER700" s="205"/>
      <c r="HES700" s="205"/>
      <c r="HET700" s="205"/>
      <c r="HEU700" s="205"/>
      <c r="HEV700" s="205"/>
      <c r="HEW700" s="205"/>
      <c r="HEX700" s="205"/>
      <c r="HEY700" s="205"/>
      <c r="HEZ700" s="205"/>
      <c r="HFA700" s="205"/>
      <c r="HFB700" s="205"/>
      <c r="HFC700" s="205"/>
      <c r="HFD700" s="205"/>
      <c r="HFE700" s="205"/>
      <c r="HFF700" s="205"/>
      <c r="HFG700" s="205"/>
      <c r="HFH700" s="205"/>
      <c r="HFI700" s="205"/>
      <c r="HFJ700" s="205"/>
      <c r="HFK700" s="205"/>
      <c r="HFL700" s="205"/>
      <c r="HFM700" s="205"/>
      <c r="HFN700" s="205"/>
      <c r="HFO700" s="205"/>
      <c r="HFP700" s="205"/>
      <c r="HFQ700" s="205"/>
      <c r="HFR700" s="205"/>
      <c r="HFS700" s="205"/>
      <c r="HFT700" s="205"/>
      <c r="HFU700" s="205"/>
      <c r="HFV700" s="205"/>
      <c r="HFW700" s="205"/>
      <c r="HFX700" s="205"/>
      <c r="HFY700" s="205"/>
      <c r="HFZ700" s="205"/>
      <c r="HGA700" s="205"/>
      <c r="HGB700" s="205"/>
      <c r="HGC700" s="205"/>
      <c r="HGD700" s="205"/>
      <c r="HGE700" s="205"/>
      <c r="HGF700" s="205"/>
      <c r="HGG700" s="205"/>
      <c r="HGH700" s="205"/>
      <c r="HGI700" s="205"/>
      <c r="HGJ700" s="205"/>
      <c r="HGK700" s="205"/>
      <c r="HGL700" s="205"/>
      <c r="HGM700" s="205"/>
      <c r="HGN700" s="205"/>
      <c r="HGO700" s="205"/>
      <c r="HGP700" s="205"/>
      <c r="HGQ700" s="205"/>
      <c r="HGR700" s="205"/>
      <c r="HGS700" s="205"/>
      <c r="HGT700" s="205"/>
      <c r="HGU700" s="205"/>
      <c r="HGV700" s="205"/>
      <c r="HGW700" s="205"/>
      <c r="HGX700" s="205"/>
      <c r="HGY700" s="205"/>
      <c r="HGZ700" s="205"/>
      <c r="HHA700" s="205"/>
      <c r="HHB700" s="205"/>
      <c r="HHC700" s="205"/>
      <c r="HHD700" s="205"/>
      <c r="HHE700" s="205"/>
      <c r="HHF700" s="205"/>
      <c r="HHG700" s="205"/>
      <c r="HHH700" s="205"/>
      <c r="HHI700" s="205"/>
      <c r="HHJ700" s="205"/>
      <c r="HHK700" s="205"/>
      <c r="HHL700" s="205"/>
      <c r="HHM700" s="205"/>
      <c r="HHN700" s="205"/>
      <c r="HHO700" s="205"/>
      <c r="HHP700" s="205"/>
      <c r="HHQ700" s="205"/>
      <c r="HHR700" s="205"/>
      <c r="HHS700" s="205"/>
      <c r="HHT700" s="205"/>
      <c r="HHU700" s="205"/>
      <c r="HHV700" s="205"/>
      <c r="HHW700" s="205"/>
      <c r="HHX700" s="205"/>
      <c r="HHY700" s="205"/>
      <c r="HHZ700" s="205"/>
      <c r="HIA700" s="205"/>
      <c r="HIB700" s="205"/>
      <c r="HIC700" s="205"/>
      <c r="HID700" s="205"/>
      <c r="HIE700" s="205"/>
      <c r="HIF700" s="205"/>
      <c r="HIG700" s="205"/>
      <c r="HIH700" s="205"/>
      <c r="HII700" s="205"/>
      <c r="HIJ700" s="205"/>
      <c r="HIK700" s="205"/>
      <c r="HIL700" s="205"/>
      <c r="HIM700" s="205"/>
      <c r="HIN700" s="205"/>
      <c r="HIO700" s="205"/>
      <c r="HIP700" s="205"/>
      <c r="HIQ700" s="205"/>
      <c r="HIR700" s="205"/>
      <c r="HIS700" s="205"/>
      <c r="HIT700" s="205"/>
      <c r="HIU700" s="205"/>
      <c r="HIV700" s="205"/>
      <c r="HIW700" s="205"/>
      <c r="HIX700" s="205"/>
      <c r="HIY700" s="205"/>
      <c r="HIZ700" s="205"/>
      <c r="HJA700" s="205"/>
      <c r="HJB700" s="205"/>
      <c r="HJC700" s="205"/>
      <c r="HJD700" s="205"/>
      <c r="HJE700" s="205"/>
      <c r="HJF700" s="205"/>
      <c r="HJG700" s="205"/>
      <c r="HJH700" s="205"/>
      <c r="HJI700" s="205"/>
      <c r="HJJ700" s="205"/>
      <c r="HJK700" s="205"/>
      <c r="HJL700" s="205"/>
      <c r="HJM700" s="205"/>
      <c r="HJN700" s="205"/>
      <c r="HJO700" s="205"/>
      <c r="HJP700" s="205"/>
      <c r="HJQ700" s="205"/>
      <c r="HJR700" s="205"/>
      <c r="HJS700" s="205"/>
      <c r="HJT700" s="205"/>
      <c r="HJU700" s="205"/>
      <c r="HJV700" s="205"/>
      <c r="HJW700" s="205"/>
      <c r="HJX700" s="205"/>
      <c r="HJY700" s="205"/>
      <c r="HJZ700" s="205"/>
      <c r="HKA700" s="205"/>
      <c r="HKB700" s="205"/>
      <c r="HKC700" s="205"/>
      <c r="HKD700" s="205"/>
      <c r="HKE700" s="205"/>
      <c r="HKF700" s="205"/>
      <c r="HKG700" s="205"/>
      <c r="HKH700" s="205"/>
      <c r="HKI700" s="205"/>
      <c r="HKJ700" s="205"/>
      <c r="HKK700" s="205"/>
      <c r="HKL700" s="205"/>
      <c r="HKM700" s="205"/>
      <c r="HKN700" s="205"/>
      <c r="HKO700" s="205"/>
      <c r="HKP700" s="205"/>
      <c r="HKQ700" s="205"/>
      <c r="HKR700" s="205"/>
      <c r="HKS700" s="205"/>
      <c r="HKT700" s="205"/>
      <c r="HKU700" s="205"/>
      <c r="HKV700" s="205"/>
      <c r="HKW700" s="205"/>
      <c r="HKX700" s="205"/>
      <c r="HKY700" s="205"/>
      <c r="HKZ700" s="205"/>
      <c r="HLA700" s="205"/>
      <c r="HLB700" s="205"/>
      <c r="HLC700" s="205"/>
      <c r="HLD700" s="205"/>
      <c r="HLE700" s="205"/>
      <c r="HLF700" s="205"/>
      <c r="HLG700" s="205"/>
      <c r="HLH700" s="205"/>
      <c r="HLI700" s="205"/>
      <c r="HLJ700" s="205"/>
      <c r="HLK700" s="205"/>
      <c r="HLL700" s="205"/>
      <c r="HLM700" s="205"/>
      <c r="HLN700" s="205"/>
      <c r="HLO700" s="205"/>
      <c r="HLP700" s="205"/>
      <c r="HLQ700" s="205"/>
      <c r="HLR700" s="205"/>
      <c r="HLS700" s="205"/>
      <c r="HLT700" s="205"/>
      <c r="HLU700" s="205"/>
      <c r="HLV700" s="205"/>
      <c r="HLW700" s="205"/>
      <c r="HLX700" s="205"/>
      <c r="HLY700" s="205"/>
      <c r="HLZ700" s="205"/>
      <c r="HMA700" s="205"/>
      <c r="HMB700" s="205"/>
      <c r="HMC700" s="205"/>
      <c r="HMD700" s="205"/>
      <c r="HME700" s="205"/>
      <c r="HMF700" s="205"/>
      <c r="HMG700" s="205"/>
      <c r="HMH700" s="205"/>
      <c r="HMI700" s="205"/>
      <c r="HMJ700" s="205"/>
      <c r="HMK700" s="205"/>
      <c r="HML700" s="205"/>
      <c r="HMM700" s="205"/>
      <c r="HMN700" s="205"/>
      <c r="HMO700" s="205"/>
      <c r="HMP700" s="205"/>
      <c r="HMQ700" s="205"/>
      <c r="HMR700" s="205"/>
      <c r="HMS700" s="205"/>
      <c r="HMT700" s="205"/>
      <c r="HMU700" s="205"/>
      <c r="HMV700" s="205"/>
      <c r="HMW700" s="205"/>
      <c r="HMX700" s="205"/>
      <c r="HMY700" s="205"/>
      <c r="HMZ700" s="205"/>
      <c r="HNA700" s="205"/>
      <c r="HNB700" s="205"/>
      <c r="HNC700" s="205"/>
      <c r="HND700" s="205"/>
      <c r="HNE700" s="205"/>
      <c r="HNF700" s="205"/>
      <c r="HNG700" s="205"/>
      <c r="HNH700" s="205"/>
      <c r="HNI700" s="205"/>
      <c r="HNJ700" s="205"/>
      <c r="HNK700" s="205"/>
      <c r="HNL700" s="205"/>
      <c r="HNM700" s="205"/>
      <c r="HNN700" s="205"/>
      <c r="HNO700" s="205"/>
      <c r="HNP700" s="205"/>
      <c r="HNQ700" s="205"/>
      <c r="HNR700" s="205"/>
      <c r="HNS700" s="205"/>
      <c r="HNT700" s="205"/>
      <c r="HNU700" s="205"/>
      <c r="HNV700" s="205"/>
      <c r="HNW700" s="205"/>
      <c r="HNX700" s="205"/>
      <c r="HNY700" s="205"/>
      <c r="HNZ700" s="205"/>
      <c r="HOA700" s="205"/>
      <c r="HOB700" s="205"/>
      <c r="HOC700" s="205"/>
      <c r="HOD700" s="205"/>
      <c r="HOE700" s="205"/>
      <c r="HOF700" s="205"/>
      <c r="HOG700" s="205"/>
      <c r="HOH700" s="205"/>
      <c r="HOI700" s="205"/>
      <c r="HOJ700" s="205"/>
      <c r="HOK700" s="205"/>
      <c r="HOL700" s="205"/>
      <c r="HOM700" s="205"/>
      <c r="HON700" s="205"/>
      <c r="HOO700" s="205"/>
      <c r="HOP700" s="205"/>
      <c r="HOQ700" s="205"/>
      <c r="HOR700" s="205"/>
      <c r="HOS700" s="205"/>
      <c r="HOT700" s="205"/>
      <c r="HOU700" s="205"/>
      <c r="HOV700" s="205"/>
      <c r="HOW700" s="205"/>
      <c r="HOX700" s="205"/>
      <c r="HOY700" s="205"/>
      <c r="HOZ700" s="205"/>
      <c r="HPA700" s="205"/>
      <c r="HPB700" s="205"/>
      <c r="HPC700" s="205"/>
      <c r="HPD700" s="205"/>
      <c r="HPE700" s="205"/>
      <c r="HPF700" s="205"/>
      <c r="HPG700" s="205"/>
      <c r="HPH700" s="205"/>
      <c r="HPI700" s="205"/>
      <c r="HPJ700" s="205"/>
      <c r="HPK700" s="205"/>
      <c r="HPL700" s="205"/>
      <c r="HPM700" s="205"/>
      <c r="HPN700" s="205"/>
      <c r="HPO700" s="205"/>
      <c r="HPP700" s="205"/>
      <c r="HPQ700" s="205"/>
      <c r="HPR700" s="205"/>
      <c r="HPS700" s="205"/>
      <c r="HPT700" s="205"/>
      <c r="HPU700" s="205"/>
      <c r="HPV700" s="205"/>
      <c r="HPW700" s="205"/>
      <c r="HPX700" s="205"/>
      <c r="HPY700" s="205"/>
      <c r="HPZ700" s="205"/>
      <c r="HQA700" s="205"/>
      <c r="HQB700" s="205"/>
      <c r="HQC700" s="205"/>
      <c r="HQD700" s="205"/>
      <c r="HQE700" s="205"/>
      <c r="HQF700" s="205"/>
      <c r="HQG700" s="205"/>
      <c r="HQH700" s="205"/>
      <c r="HQI700" s="205"/>
      <c r="HQJ700" s="205"/>
      <c r="HQK700" s="205"/>
      <c r="HQL700" s="205"/>
      <c r="HQM700" s="205"/>
      <c r="HQN700" s="205"/>
      <c r="HQO700" s="205"/>
      <c r="HQP700" s="205"/>
      <c r="HQQ700" s="205"/>
      <c r="HQR700" s="205"/>
      <c r="HQS700" s="205"/>
      <c r="HQT700" s="205"/>
      <c r="HQU700" s="205"/>
      <c r="HQV700" s="205"/>
      <c r="HQW700" s="205"/>
      <c r="HQX700" s="205"/>
      <c r="HQY700" s="205"/>
      <c r="HQZ700" s="205"/>
      <c r="HRA700" s="205"/>
      <c r="HRB700" s="205"/>
      <c r="HRC700" s="205"/>
      <c r="HRD700" s="205"/>
      <c r="HRE700" s="205"/>
      <c r="HRF700" s="205"/>
      <c r="HRG700" s="205"/>
      <c r="HRH700" s="205"/>
      <c r="HRI700" s="205"/>
      <c r="HRJ700" s="205"/>
      <c r="HRK700" s="205"/>
      <c r="HRL700" s="205"/>
      <c r="HRM700" s="205"/>
      <c r="HRN700" s="205"/>
      <c r="HRO700" s="205"/>
      <c r="HRP700" s="205"/>
      <c r="HRQ700" s="205"/>
      <c r="HRR700" s="205"/>
      <c r="HRS700" s="205"/>
      <c r="HRT700" s="205"/>
      <c r="HRU700" s="205"/>
      <c r="HRV700" s="205"/>
      <c r="HRW700" s="205"/>
      <c r="HRX700" s="205"/>
      <c r="HRY700" s="205"/>
      <c r="HRZ700" s="205"/>
      <c r="HSA700" s="205"/>
      <c r="HSB700" s="205"/>
      <c r="HSC700" s="205"/>
      <c r="HSD700" s="205"/>
      <c r="HSE700" s="205"/>
      <c r="HSF700" s="205"/>
      <c r="HSG700" s="205"/>
      <c r="HSH700" s="205"/>
      <c r="HSI700" s="205"/>
      <c r="HSJ700" s="205"/>
      <c r="HSK700" s="205"/>
      <c r="HSL700" s="205"/>
      <c r="HSM700" s="205"/>
      <c r="HSN700" s="205"/>
      <c r="HSO700" s="205"/>
      <c r="HSP700" s="205"/>
      <c r="HSQ700" s="205"/>
      <c r="HSR700" s="205"/>
      <c r="HSS700" s="205"/>
      <c r="HST700" s="205"/>
      <c r="HSU700" s="205"/>
      <c r="HSV700" s="205"/>
      <c r="HSW700" s="205"/>
      <c r="HSX700" s="205"/>
      <c r="HSY700" s="205"/>
      <c r="HSZ700" s="205"/>
      <c r="HTA700" s="205"/>
      <c r="HTB700" s="205"/>
      <c r="HTC700" s="205"/>
      <c r="HTD700" s="205"/>
      <c r="HTE700" s="205"/>
      <c r="HTF700" s="205"/>
      <c r="HTG700" s="205"/>
      <c r="HTH700" s="205"/>
      <c r="HTI700" s="205"/>
      <c r="HTJ700" s="205"/>
      <c r="HTK700" s="205"/>
      <c r="HTL700" s="205"/>
      <c r="HTM700" s="205"/>
      <c r="HTN700" s="205"/>
      <c r="HTO700" s="205"/>
      <c r="HTP700" s="205"/>
      <c r="HTQ700" s="205"/>
      <c r="HTR700" s="205"/>
      <c r="HTS700" s="205"/>
      <c r="HTT700" s="205"/>
      <c r="HTU700" s="205"/>
      <c r="HTV700" s="205"/>
      <c r="HTW700" s="205"/>
      <c r="HTX700" s="205"/>
      <c r="HTY700" s="205"/>
      <c r="HTZ700" s="205"/>
      <c r="HUA700" s="205"/>
      <c r="HUB700" s="205"/>
      <c r="HUC700" s="205"/>
      <c r="HUD700" s="205"/>
      <c r="HUE700" s="205"/>
      <c r="HUF700" s="205"/>
      <c r="HUG700" s="205"/>
      <c r="HUH700" s="205"/>
      <c r="HUI700" s="205"/>
      <c r="HUJ700" s="205"/>
      <c r="HUK700" s="205"/>
      <c r="HUL700" s="205"/>
      <c r="HUM700" s="205"/>
      <c r="HUN700" s="205"/>
      <c r="HUO700" s="205"/>
      <c r="HUP700" s="205"/>
      <c r="HUQ700" s="205"/>
      <c r="HUR700" s="205"/>
      <c r="HUS700" s="205"/>
      <c r="HUT700" s="205"/>
      <c r="HUU700" s="205"/>
      <c r="HUV700" s="205"/>
      <c r="HUW700" s="205"/>
      <c r="HUX700" s="205"/>
      <c r="HUY700" s="205"/>
      <c r="HUZ700" s="205"/>
      <c r="HVA700" s="205"/>
      <c r="HVB700" s="205"/>
      <c r="HVC700" s="205"/>
      <c r="HVD700" s="205"/>
      <c r="HVE700" s="205"/>
      <c r="HVF700" s="205"/>
      <c r="HVG700" s="205"/>
      <c r="HVH700" s="205"/>
      <c r="HVI700" s="205"/>
      <c r="HVJ700" s="205"/>
      <c r="HVK700" s="205"/>
      <c r="HVL700" s="205"/>
      <c r="HVM700" s="205"/>
      <c r="HVN700" s="205"/>
      <c r="HVO700" s="205"/>
      <c r="HVP700" s="205"/>
      <c r="HVQ700" s="205"/>
      <c r="HVR700" s="205"/>
      <c r="HVS700" s="205"/>
      <c r="HVT700" s="205"/>
      <c r="HVU700" s="205"/>
      <c r="HVV700" s="205"/>
      <c r="HVW700" s="205"/>
      <c r="HVX700" s="205"/>
      <c r="HVY700" s="205"/>
      <c r="HVZ700" s="205"/>
      <c r="HWA700" s="205"/>
      <c r="HWB700" s="205"/>
      <c r="HWC700" s="205"/>
      <c r="HWD700" s="205"/>
      <c r="HWE700" s="205"/>
      <c r="HWF700" s="205"/>
      <c r="HWG700" s="205"/>
      <c r="HWH700" s="205"/>
      <c r="HWI700" s="205"/>
      <c r="HWJ700" s="205"/>
      <c r="HWK700" s="205"/>
      <c r="HWL700" s="205"/>
      <c r="HWM700" s="205"/>
      <c r="HWN700" s="205"/>
      <c r="HWO700" s="205"/>
      <c r="HWP700" s="205"/>
      <c r="HWQ700" s="205"/>
      <c r="HWR700" s="205"/>
      <c r="HWS700" s="205"/>
      <c r="HWT700" s="205"/>
      <c r="HWU700" s="205"/>
      <c r="HWV700" s="205"/>
      <c r="HWW700" s="205"/>
      <c r="HWX700" s="205"/>
      <c r="HWY700" s="205"/>
      <c r="HWZ700" s="205"/>
      <c r="HXA700" s="205"/>
      <c r="HXB700" s="205"/>
      <c r="HXC700" s="205"/>
      <c r="HXD700" s="205"/>
      <c r="HXE700" s="205"/>
      <c r="HXF700" s="205"/>
      <c r="HXG700" s="205"/>
      <c r="HXH700" s="205"/>
      <c r="HXI700" s="205"/>
      <c r="HXJ700" s="205"/>
      <c r="HXK700" s="205"/>
      <c r="HXL700" s="205"/>
      <c r="HXM700" s="205"/>
      <c r="HXN700" s="205"/>
      <c r="HXO700" s="205"/>
      <c r="HXP700" s="205"/>
      <c r="HXQ700" s="205"/>
      <c r="HXR700" s="205"/>
      <c r="HXS700" s="205"/>
      <c r="HXT700" s="205"/>
      <c r="HXU700" s="205"/>
      <c r="HXV700" s="205"/>
      <c r="HXW700" s="205"/>
      <c r="HXX700" s="205"/>
      <c r="HXY700" s="205"/>
      <c r="HXZ700" s="205"/>
      <c r="HYA700" s="205"/>
      <c r="HYB700" s="205"/>
      <c r="HYC700" s="205"/>
      <c r="HYD700" s="205"/>
      <c r="HYE700" s="205"/>
      <c r="HYF700" s="205"/>
      <c r="HYG700" s="205"/>
      <c r="HYH700" s="205"/>
      <c r="HYI700" s="205"/>
      <c r="HYJ700" s="205"/>
      <c r="HYK700" s="205"/>
      <c r="HYL700" s="205"/>
      <c r="HYM700" s="205"/>
      <c r="HYN700" s="205"/>
      <c r="HYO700" s="205"/>
      <c r="HYP700" s="205"/>
      <c r="HYQ700" s="205"/>
      <c r="HYR700" s="205"/>
      <c r="HYS700" s="205"/>
      <c r="HYT700" s="205"/>
      <c r="HYU700" s="205"/>
      <c r="HYV700" s="205"/>
      <c r="HYW700" s="205"/>
      <c r="HYX700" s="205"/>
      <c r="HYY700" s="205"/>
      <c r="HYZ700" s="205"/>
      <c r="HZA700" s="205"/>
      <c r="HZB700" s="205"/>
      <c r="HZC700" s="205"/>
      <c r="HZD700" s="205"/>
      <c r="HZE700" s="205"/>
      <c r="HZF700" s="205"/>
      <c r="HZG700" s="205"/>
      <c r="HZH700" s="205"/>
      <c r="HZI700" s="205"/>
      <c r="HZJ700" s="205"/>
      <c r="HZK700" s="205"/>
      <c r="HZL700" s="205"/>
      <c r="HZM700" s="205"/>
      <c r="HZN700" s="205"/>
      <c r="HZO700" s="205"/>
      <c r="HZP700" s="205"/>
      <c r="HZQ700" s="205"/>
      <c r="HZR700" s="205"/>
      <c r="HZS700" s="205"/>
      <c r="HZT700" s="205"/>
      <c r="HZU700" s="205"/>
      <c r="HZV700" s="205"/>
      <c r="HZW700" s="205"/>
      <c r="HZX700" s="205"/>
      <c r="HZY700" s="205"/>
      <c r="HZZ700" s="205"/>
      <c r="IAA700" s="205"/>
      <c r="IAB700" s="205"/>
      <c r="IAC700" s="205"/>
      <c r="IAD700" s="205"/>
      <c r="IAE700" s="205"/>
      <c r="IAF700" s="205"/>
      <c r="IAG700" s="205"/>
      <c r="IAH700" s="205"/>
      <c r="IAI700" s="205"/>
      <c r="IAJ700" s="205"/>
      <c r="IAK700" s="205"/>
      <c r="IAL700" s="205"/>
      <c r="IAM700" s="205"/>
      <c r="IAN700" s="205"/>
      <c r="IAO700" s="205"/>
      <c r="IAP700" s="205"/>
      <c r="IAQ700" s="205"/>
      <c r="IAR700" s="205"/>
      <c r="IAS700" s="205"/>
      <c r="IAT700" s="205"/>
      <c r="IAU700" s="205"/>
      <c r="IAV700" s="205"/>
      <c r="IAW700" s="205"/>
      <c r="IAX700" s="205"/>
      <c r="IAY700" s="205"/>
      <c r="IAZ700" s="205"/>
      <c r="IBA700" s="205"/>
      <c r="IBB700" s="205"/>
      <c r="IBC700" s="205"/>
      <c r="IBD700" s="205"/>
      <c r="IBE700" s="205"/>
      <c r="IBF700" s="205"/>
      <c r="IBG700" s="205"/>
      <c r="IBH700" s="205"/>
      <c r="IBI700" s="205"/>
      <c r="IBJ700" s="205"/>
      <c r="IBK700" s="205"/>
      <c r="IBL700" s="205"/>
      <c r="IBM700" s="205"/>
      <c r="IBN700" s="205"/>
      <c r="IBO700" s="205"/>
      <c r="IBP700" s="205"/>
      <c r="IBQ700" s="205"/>
      <c r="IBR700" s="205"/>
      <c r="IBS700" s="205"/>
      <c r="IBT700" s="205"/>
      <c r="IBU700" s="205"/>
      <c r="IBV700" s="205"/>
      <c r="IBW700" s="205"/>
      <c r="IBX700" s="205"/>
      <c r="IBY700" s="205"/>
      <c r="IBZ700" s="205"/>
      <c r="ICA700" s="205"/>
      <c r="ICB700" s="205"/>
      <c r="ICC700" s="205"/>
      <c r="ICD700" s="205"/>
      <c r="ICE700" s="205"/>
      <c r="ICF700" s="205"/>
      <c r="ICG700" s="205"/>
      <c r="ICH700" s="205"/>
      <c r="ICI700" s="205"/>
      <c r="ICJ700" s="205"/>
      <c r="ICK700" s="205"/>
      <c r="ICL700" s="205"/>
      <c r="ICM700" s="205"/>
      <c r="ICN700" s="205"/>
      <c r="ICO700" s="205"/>
      <c r="ICP700" s="205"/>
      <c r="ICQ700" s="205"/>
      <c r="ICR700" s="205"/>
      <c r="ICS700" s="205"/>
      <c r="ICT700" s="205"/>
      <c r="ICU700" s="205"/>
      <c r="ICV700" s="205"/>
      <c r="ICW700" s="205"/>
      <c r="ICX700" s="205"/>
      <c r="ICY700" s="205"/>
      <c r="ICZ700" s="205"/>
      <c r="IDA700" s="205"/>
      <c r="IDB700" s="205"/>
      <c r="IDC700" s="205"/>
      <c r="IDD700" s="205"/>
      <c r="IDE700" s="205"/>
      <c r="IDF700" s="205"/>
      <c r="IDG700" s="205"/>
      <c r="IDH700" s="205"/>
      <c r="IDI700" s="205"/>
      <c r="IDJ700" s="205"/>
      <c r="IDK700" s="205"/>
      <c r="IDL700" s="205"/>
      <c r="IDM700" s="205"/>
      <c r="IDN700" s="205"/>
      <c r="IDO700" s="205"/>
      <c r="IDP700" s="205"/>
      <c r="IDQ700" s="205"/>
      <c r="IDR700" s="205"/>
      <c r="IDS700" s="205"/>
      <c r="IDT700" s="205"/>
      <c r="IDU700" s="205"/>
      <c r="IDV700" s="205"/>
      <c r="IDW700" s="205"/>
      <c r="IDX700" s="205"/>
      <c r="IDY700" s="205"/>
      <c r="IDZ700" s="205"/>
      <c r="IEA700" s="205"/>
      <c r="IEB700" s="205"/>
      <c r="IEC700" s="205"/>
      <c r="IED700" s="205"/>
      <c r="IEE700" s="205"/>
      <c r="IEF700" s="205"/>
      <c r="IEG700" s="205"/>
      <c r="IEH700" s="205"/>
      <c r="IEI700" s="205"/>
      <c r="IEJ700" s="205"/>
      <c r="IEK700" s="205"/>
      <c r="IEL700" s="205"/>
      <c r="IEM700" s="205"/>
      <c r="IEN700" s="205"/>
      <c r="IEO700" s="205"/>
      <c r="IEP700" s="205"/>
      <c r="IEQ700" s="205"/>
      <c r="IER700" s="205"/>
      <c r="IES700" s="205"/>
      <c r="IET700" s="205"/>
      <c r="IEU700" s="205"/>
      <c r="IEV700" s="205"/>
      <c r="IEW700" s="205"/>
      <c r="IEX700" s="205"/>
      <c r="IEY700" s="205"/>
      <c r="IEZ700" s="205"/>
      <c r="IFA700" s="205"/>
      <c r="IFB700" s="205"/>
      <c r="IFC700" s="205"/>
      <c r="IFD700" s="205"/>
      <c r="IFE700" s="205"/>
      <c r="IFF700" s="205"/>
      <c r="IFG700" s="205"/>
      <c r="IFH700" s="205"/>
      <c r="IFI700" s="205"/>
      <c r="IFJ700" s="205"/>
      <c r="IFK700" s="205"/>
      <c r="IFL700" s="205"/>
      <c r="IFM700" s="205"/>
      <c r="IFN700" s="205"/>
      <c r="IFO700" s="205"/>
      <c r="IFP700" s="205"/>
      <c r="IFQ700" s="205"/>
      <c r="IFR700" s="205"/>
      <c r="IFS700" s="205"/>
      <c r="IFT700" s="205"/>
      <c r="IFU700" s="205"/>
      <c r="IFV700" s="205"/>
      <c r="IFW700" s="205"/>
      <c r="IFX700" s="205"/>
      <c r="IFY700" s="205"/>
      <c r="IFZ700" s="205"/>
      <c r="IGA700" s="205"/>
      <c r="IGB700" s="205"/>
      <c r="IGC700" s="205"/>
      <c r="IGD700" s="205"/>
      <c r="IGE700" s="205"/>
      <c r="IGF700" s="205"/>
      <c r="IGG700" s="205"/>
      <c r="IGH700" s="205"/>
      <c r="IGI700" s="205"/>
      <c r="IGJ700" s="205"/>
      <c r="IGK700" s="205"/>
      <c r="IGL700" s="205"/>
      <c r="IGM700" s="205"/>
      <c r="IGN700" s="205"/>
      <c r="IGO700" s="205"/>
      <c r="IGP700" s="205"/>
      <c r="IGQ700" s="205"/>
      <c r="IGR700" s="205"/>
      <c r="IGS700" s="205"/>
      <c r="IGT700" s="205"/>
      <c r="IGU700" s="205"/>
      <c r="IGV700" s="205"/>
      <c r="IGW700" s="205"/>
      <c r="IGX700" s="205"/>
      <c r="IGY700" s="205"/>
      <c r="IGZ700" s="205"/>
      <c r="IHA700" s="205"/>
      <c r="IHB700" s="205"/>
      <c r="IHC700" s="205"/>
      <c r="IHD700" s="205"/>
      <c r="IHE700" s="205"/>
      <c r="IHF700" s="205"/>
      <c r="IHG700" s="205"/>
      <c r="IHH700" s="205"/>
      <c r="IHI700" s="205"/>
      <c r="IHJ700" s="205"/>
      <c r="IHK700" s="205"/>
      <c r="IHL700" s="205"/>
      <c r="IHM700" s="205"/>
      <c r="IHN700" s="205"/>
      <c r="IHO700" s="205"/>
      <c r="IHP700" s="205"/>
      <c r="IHQ700" s="205"/>
      <c r="IHR700" s="205"/>
      <c r="IHS700" s="205"/>
      <c r="IHT700" s="205"/>
      <c r="IHU700" s="205"/>
      <c r="IHV700" s="205"/>
      <c r="IHW700" s="205"/>
      <c r="IHX700" s="205"/>
      <c r="IHY700" s="205"/>
      <c r="IHZ700" s="205"/>
      <c r="IIA700" s="205"/>
      <c r="IIB700" s="205"/>
      <c r="IIC700" s="205"/>
      <c r="IID700" s="205"/>
      <c r="IIE700" s="205"/>
      <c r="IIF700" s="205"/>
      <c r="IIG700" s="205"/>
      <c r="IIH700" s="205"/>
      <c r="III700" s="205"/>
      <c r="IIJ700" s="205"/>
      <c r="IIK700" s="205"/>
      <c r="IIL700" s="205"/>
      <c r="IIM700" s="205"/>
      <c r="IIN700" s="205"/>
      <c r="IIO700" s="205"/>
      <c r="IIP700" s="205"/>
      <c r="IIQ700" s="205"/>
      <c r="IIR700" s="205"/>
      <c r="IIS700" s="205"/>
      <c r="IIT700" s="205"/>
      <c r="IIU700" s="205"/>
      <c r="IIV700" s="205"/>
      <c r="IIW700" s="205"/>
      <c r="IIX700" s="205"/>
      <c r="IIY700" s="205"/>
      <c r="IIZ700" s="205"/>
      <c r="IJA700" s="205"/>
      <c r="IJB700" s="205"/>
      <c r="IJC700" s="205"/>
      <c r="IJD700" s="205"/>
      <c r="IJE700" s="205"/>
      <c r="IJF700" s="205"/>
      <c r="IJG700" s="205"/>
      <c r="IJH700" s="205"/>
      <c r="IJI700" s="205"/>
      <c r="IJJ700" s="205"/>
      <c r="IJK700" s="205"/>
      <c r="IJL700" s="205"/>
      <c r="IJM700" s="205"/>
      <c r="IJN700" s="205"/>
      <c r="IJO700" s="205"/>
      <c r="IJP700" s="205"/>
      <c r="IJQ700" s="205"/>
      <c r="IJR700" s="205"/>
      <c r="IJS700" s="205"/>
      <c r="IJT700" s="205"/>
      <c r="IJU700" s="205"/>
      <c r="IJV700" s="205"/>
      <c r="IJW700" s="205"/>
      <c r="IJX700" s="205"/>
      <c r="IJY700" s="205"/>
      <c r="IJZ700" s="205"/>
      <c r="IKA700" s="205"/>
      <c r="IKB700" s="205"/>
      <c r="IKC700" s="205"/>
      <c r="IKD700" s="205"/>
      <c r="IKE700" s="205"/>
      <c r="IKF700" s="205"/>
      <c r="IKG700" s="205"/>
      <c r="IKH700" s="205"/>
      <c r="IKI700" s="205"/>
      <c r="IKJ700" s="205"/>
      <c r="IKK700" s="205"/>
      <c r="IKL700" s="205"/>
      <c r="IKM700" s="205"/>
      <c r="IKN700" s="205"/>
      <c r="IKO700" s="205"/>
      <c r="IKP700" s="205"/>
      <c r="IKQ700" s="205"/>
      <c r="IKR700" s="205"/>
      <c r="IKS700" s="205"/>
      <c r="IKT700" s="205"/>
      <c r="IKU700" s="205"/>
      <c r="IKV700" s="205"/>
      <c r="IKW700" s="205"/>
      <c r="IKX700" s="205"/>
      <c r="IKY700" s="205"/>
      <c r="IKZ700" s="205"/>
      <c r="ILA700" s="205"/>
      <c r="ILB700" s="205"/>
      <c r="ILC700" s="205"/>
      <c r="ILD700" s="205"/>
      <c r="ILE700" s="205"/>
      <c r="ILF700" s="205"/>
      <c r="ILG700" s="205"/>
      <c r="ILH700" s="205"/>
      <c r="ILI700" s="205"/>
      <c r="ILJ700" s="205"/>
      <c r="ILK700" s="205"/>
      <c r="ILL700" s="205"/>
      <c r="ILM700" s="205"/>
      <c r="ILN700" s="205"/>
      <c r="ILO700" s="205"/>
      <c r="ILP700" s="205"/>
      <c r="ILQ700" s="205"/>
      <c r="ILR700" s="205"/>
      <c r="ILS700" s="205"/>
      <c r="ILT700" s="205"/>
      <c r="ILU700" s="205"/>
      <c r="ILV700" s="205"/>
      <c r="ILW700" s="205"/>
      <c r="ILX700" s="205"/>
      <c r="ILY700" s="205"/>
      <c r="ILZ700" s="205"/>
      <c r="IMA700" s="205"/>
      <c r="IMB700" s="205"/>
      <c r="IMC700" s="205"/>
      <c r="IMD700" s="205"/>
      <c r="IME700" s="205"/>
      <c r="IMF700" s="205"/>
      <c r="IMG700" s="205"/>
      <c r="IMH700" s="205"/>
      <c r="IMI700" s="205"/>
      <c r="IMJ700" s="205"/>
      <c r="IMK700" s="205"/>
      <c r="IML700" s="205"/>
      <c r="IMM700" s="205"/>
      <c r="IMN700" s="205"/>
      <c r="IMO700" s="205"/>
      <c r="IMP700" s="205"/>
      <c r="IMQ700" s="205"/>
      <c r="IMR700" s="205"/>
      <c r="IMS700" s="205"/>
      <c r="IMT700" s="205"/>
      <c r="IMU700" s="205"/>
      <c r="IMV700" s="205"/>
      <c r="IMW700" s="205"/>
      <c r="IMX700" s="205"/>
      <c r="IMY700" s="205"/>
      <c r="IMZ700" s="205"/>
      <c r="INA700" s="205"/>
      <c r="INB700" s="205"/>
      <c r="INC700" s="205"/>
      <c r="IND700" s="205"/>
      <c r="INE700" s="205"/>
      <c r="INF700" s="205"/>
      <c r="ING700" s="205"/>
      <c r="INH700" s="205"/>
      <c r="INI700" s="205"/>
      <c r="INJ700" s="205"/>
      <c r="INK700" s="205"/>
      <c r="INL700" s="205"/>
      <c r="INM700" s="205"/>
      <c r="INN700" s="205"/>
      <c r="INO700" s="205"/>
      <c r="INP700" s="205"/>
      <c r="INQ700" s="205"/>
      <c r="INR700" s="205"/>
      <c r="INS700" s="205"/>
      <c r="INT700" s="205"/>
      <c r="INU700" s="205"/>
      <c r="INV700" s="205"/>
      <c r="INW700" s="205"/>
      <c r="INX700" s="205"/>
      <c r="INY700" s="205"/>
      <c r="INZ700" s="205"/>
      <c r="IOA700" s="205"/>
      <c r="IOB700" s="205"/>
      <c r="IOC700" s="205"/>
      <c r="IOD700" s="205"/>
      <c r="IOE700" s="205"/>
      <c r="IOF700" s="205"/>
      <c r="IOG700" s="205"/>
      <c r="IOH700" s="205"/>
      <c r="IOI700" s="205"/>
      <c r="IOJ700" s="205"/>
      <c r="IOK700" s="205"/>
      <c r="IOL700" s="205"/>
      <c r="IOM700" s="205"/>
      <c r="ION700" s="205"/>
      <c r="IOO700" s="205"/>
      <c r="IOP700" s="205"/>
      <c r="IOQ700" s="205"/>
      <c r="IOR700" s="205"/>
      <c r="IOS700" s="205"/>
      <c r="IOT700" s="205"/>
      <c r="IOU700" s="205"/>
      <c r="IOV700" s="205"/>
      <c r="IOW700" s="205"/>
      <c r="IOX700" s="205"/>
      <c r="IOY700" s="205"/>
      <c r="IOZ700" s="205"/>
      <c r="IPA700" s="205"/>
      <c r="IPB700" s="205"/>
      <c r="IPC700" s="205"/>
      <c r="IPD700" s="205"/>
      <c r="IPE700" s="205"/>
      <c r="IPF700" s="205"/>
      <c r="IPG700" s="205"/>
      <c r="IPH700" s="205"/>
      <c r="IPI700" s="205"/>
      <c r="IPJ700" s="205"/>
      <c r="IPK700" s="205"/>
      <c r="IPL700" s="205"/>
      <c r="IPM700" s="205"/>
      <c r="IPN700" s="205"/>
      <c r="IPO700" s="205"/>
      <c r="IPP700" s="205"/>
      <c r="IPQ700" s="205"/>
      <c r="IPR700" s="205"/>
      <c r="IPS700" s="205"/>
      <c r="IPT700" s="205"/>
      <c r="IPU700" s="205"/>
      <c r="IPV700" s="205"/>
      <c r="IPW700" s="205"/>
      <c r="IPX700" s="205"/>
      <c r="IPY700" s="205"/>
      <c r="IPZ700" s="205"/>
      <c r="IQA700" s="205"/>
      <c r="IQB700" s="205"/>
      <c r="IQC700" s="205"/>
      <c r="IQD700" s="205"/>
      <c r="IQE700" s="205"/>
      <c r="IQF700" s="205"/>
      <c r="IQG700" s="205"/>
      <c r="IQH700" s="205"/>
      <c r="IQI700" s="205"/>
      <c r="IQJ700" s="205"/>
      <c r="IQK700" s="205"/>
      <c r="IQL700" s="205"/>
      <c r="IQM700" s="205"/>
      <c r="IQN700" s="205"/>
      <c r="IQO700" s="205"/>
      <c r="IQP700" s="205"/>
      <c r="IQQ700" s="205"/>
      <c r="IQR700" s="205"/>
      <c r="IQS700" s="205"/>
      <c r="IQT700" s="205"/>
      <c r="IQU700" s="205"/>
      <c r="IQV700" s="205"/>
      <c r="IQW700" s="205"/>
      <c r="IQX700" s="205"/>
      <c r="IQY700" s="205"/>
      <c r="IQZ700" s="205"/>
      <c r="IRA700" s="205"/>
      <c r="IRB700" s="205"/>
      <c r="IRC700" s="205"/>
      <c r="IRD700" s="205"/>
      <c r="IRE700" s="205"/>
      <c r="IRF700" s="205"/>
      <c r="IRG700" s="205"/>
      <c r="IRH700" s="205"/>
      <c r="IRI700" s="205"/>
      <c r="IRJ700" s="205"/>
      <c r="IRK700" s="205"/>
      <c r="IRL700" s="205"/>
      <c r="IRM700" s="205"/>
      <c r="IRN700" s="205"/>
      <c r="IRO700" s="205"/>
      <c r="IRP700" s="205"/>
      <c r="IRQ700" s="205"/>
      <c r="IRR700" s="205"/>
      <c r="IRS700" s="205"/>
      <c r="IRT700" s="205"/>
      <c r="IRU700" s="205"/>
      <c r="IRV700" s="205"/>
      <c r="IRW700" s="205"/>
      <c r="IRX700" s="205"/>
      <c r="IRY700" s="205"/>
      <c r="IRZ700" s="205"/>
      <c r="ISA700" s="205"/>
      <c r="ISB700" s="205"/>
      <c r="ISC700" s="205"/>
      <c r="ISD700" s="205"/>
      <c r="ISE700" s="205"/>
      <c r="ISF700" s="205"/>
      <c r="ISG700" s="205"/>
      <c r="ISH700" s="205"/>
      <c r="ISI700" s="205"/>
      <c r="ISJ700" s="205"/>
      <c r="ISK700" s="205"/>
      <c r="ISL700" s="205"/>
      <c r="ISM700" s="205"/>
      <c r="ISN700" s="205"/>
      <c r="ISO700" s="205"/>
      <c r="ISP700" s="205"/>
      <c r="ISQ700" s="205"/>
      <c r="ISR700" s="205"/>
      <c r="ISS700" s="205"/>
      <c r="IST700" s="205"/>
      <c r="ISU700" s="205"/>
      <c r="ISV700" s="205"/>
      <c r="ISW700" s="205"/>
      <c r="ISX700" s="205"/>
      <c r="ISY700" s="205"/>
      <c r="ISZ700" s="205"/>
      <c r="ITA700" s="205"/>
      <c r="ITB700" s="205"/>
      <c r="ITC700" s="205"/>
      <c r="ITD700" s="205"/>
      <c r="ITE700" s="205"/>
      <c r="ITF700" s="205"/>
      <c r="ITG700" s="205"/>
      <c r="ITH700" s="205"/>
      <c r="ITI700" s="205"/>
      <c r="ITJ700" s="205"/>
      <c r="ITK700" s="205"/>
      <c r="ITL700" s="205"/>
      <c r="ITM700" s="205"/>
      <c r="ITN700" s="205"/>
      <c r="ITO700" s="205"/>
      <c r="ITP700" s="205"/>
      <c r="ITQ700" s="205"/>
      <c r="ITR700" s="205"/>
      <c r="ITS700" s="205"/>
      <c r="ITT700" s="205"/>
      <c r="ITU700" s="205"/>
      <c r="ITV700" s="205"/>
      <c r="ITW700" s="205"/>
      <c r="ITX700" s="205"/>
      <c r="ITY700" s="205"/>
      <c r="ITZ700" s="205"/>
      <c r="IUA700" s="205"/>
      <c r="IUB700" s="205"/>
      <c r="IUC700" s="205"/>
      <c r="IUD700" s="205"/>
      <c r="IUE700" s="205"/>
      <c r="IUF700" s="205"/>
      <c r="IUG700" s="205"/>
      <c r="IUH700" s="205"/>
      <c r="IUI700" s="205"/>
      <c r="IUJ700" s="205"/>
      <c r="IUK700" s="205"/>
      <c r="IUL700" s="205"/>
      <c r="IUM700" s="205"/>
      <c r="IUN700" s="205"/>
      <c r="IUO700" s="205"/>
      <c r="IUP700" s="205"/>
      <c r="IUQ700" s="205"/>
      <c r="IUR700" s="205"/>
      <c r="IUS700" s="205"/>
      <c r="IUT700" s="205"/>
      <c r="IUU700" s="205"/>
      <c r="IUV700" s="205"/>
      <c r="IUW700" s="205"/>
      <c r="IUX700" s="205"/>
      <c r="IUY700" s="205"/>
      <c r="IUZ700" s="205"/>
      <c r="IVA700" s="205"/>
      <c r="IVB700" s="205"/>
      <c r="IVC700" s="205"/>
      <c r="IVD700" s="205"/>
      <c r="IVE700" s="205"/>
      <c r="IVF700" s="205"/>
      <c r="IVG700" s="205"/>
      <c r="IVH700" s="205"/>
      <c r="IVI700" s="205"/>
      <c r="IVJ700" s="205"/>
      <c r="IVK700" s="205"/>
      <c r="IVL700" s="205"/>
      <c r="IVM700" s="205"/>
      <c r="IVN700" s="205"/>
      <c r="IVO700" s="205"/>
      <c r="IVP700" s="205"/>
      <c r="IVQ700" s="205"/>
      <c r="IVR700" s="205"/>
      <c r="IVS700" s="205"/>
      <c r="IVT700" s="205"/>
      <c r="IVU700" s="205"/>
      <c r="IVV700" s="205"/>
      <c r="IVW700" s="205"/>
      <c r="IVX700" s="205"/>
      <c r="IVY700" s="205"/>
      <c r="IVZ700" s="205"/>
      <c r="IWA700" s="205"/>
      <c r="IWB700" s="205"/>
      <c r="IWC700" s="205"/>
      <c r="IWD700" s="205"/>
      <c r="IWE700" s="205"/>
      <c r="IWF700" s="205"/>
      <c r="IWG700" s="205"/>
      <c r="IWH700" s="205"/>
      <c r="IWI700" s="205"/>
      <c r="IWJ700" s="205"/>
      <c r="IWK700" s="205"/>
      <c r="IWL700" s="205"/>
      <c r="IWM700" s="205"/>
      <c r="IWN700" s="205"/>
      <c r="IWO700" s="205"/>
      <c r="IWP700" s="205"/>
      <c r="IWQ700" s="205"/>
      <c r="IWR700" s="205"/>
      <c r="IWS700" s="205"/>
      <c r="IWT700" s="205"/>
      <c r="IWU700" s="205"/>
      <c r="IWV700" s="205"/>
      <c r="IWW700" s="205"/>
      <c r="IWX700" s="205"/>
      <c r="IWY700" s="205"/>
      <c r="IWZ700" s="205"/>
      <c r="IXA700" s="205"/>
      <c r="IXB700" s="205"/>
      <c r="IXC700" s="205"/>
      <c r="IXD700" s="205"/>
      <c r="IXE700" s="205"/>
      <c r="IXF700" s="205"/>
      <c r="IXG700" s="205"/>
      <c r="IXH700" s="205"/>
      <c r="IXI700" s="205"/>
      <c r="IXJ700" s="205"/>
      <c r="IXK700" s="205"/>
      <c r="IXL700" s="205"/>
      <c r="IXM700" s="205"/>
      <c r="IXN700" s="205"/>
      <c r="IXO700" s="205"/>
      <c r="IXP700" s="205"/>
      <c r="IXQ700" s="205"/>
      <c r="IXR700" s="205"/>
      <c r="IXS700" s="205"/>
      <c r="IXT700" s="205"/>
      <c r="IXU700" s="205"/>
      <c r="IXV700" s="205"/>
      <c r="IXW700" s="205"/>
      <c r="IXX700" s="205"/>
      <c r="IXY700" s="205"/>
      <c r="IXZ700" s="205"/>
      <c r="IYA700" s="205"/>
      <c r="IYB700" s="205"/>
      <c r="IYC700" s="205"/>
      <c r="IYD700" s="205"/>
      <c r="IYE700" s="205"/>
      <c r="IYF700" s="205"/>
      <c r="IYG700" s="205"/>
      <c r="IYH700" s="205"/>
      <c r="IYI700" s="205"/>
      <c r="IYJ700" s="205"/>
      <c r="IYK700" s="205"/>
      <c r="IYL700" s="205"/>
      <c r="IYM700" s="205"/>
      <c r="IYN700" s="205"/>
      <c r="IYO700" s="205"/>
      <c r="IYP700" s="205"/>
      <c r="IYQ700" s="205"/>
      <c r="IYR700" s="205"/>
      <c r="IYS700" s="205"/>
      <c r="IYT700" s="205"/>
      <c r="IYU700" s="205"/>
      <c r="IYV700" s="205"/>
      <c r="IYW700" s="205"/>
      <c r="IYX700" s="205"/>
      <c r="IYY700" s="205"/>
      <c r="IYZ700" s="205"/>
      <c r="IZA700" s="205"/>
      <c r="IZB700" s="205"/>
      <c r="IZC700" s="205"/>
      <c r="IZD700" s="205"/>
      <c r="IZE700" s="205"/>
      <c r="IZF700" s="205"/>
      <c r="IZG700" s="205"/>
      <c r="IZH700" s="205"/>
      <c r="IZI700" s="205"/>
      <c r="IZJ700" s="205"/>
      <c r="IZK700" s="205"/>
      <c r="IZL700" s="205"/>
      <c r="IZM700" s="205"/>
      <c r="IZN700" s="205"/>
      <c r="IZO700" s="205"/>
      <c r="IZP700" s="205"/>
      <c r="IZQ700" s="205"/>
      <c r="IZR700" s="205"/>
      <c r="IZS700" s="205"/>
      <c r="IZT700" s="205"/>
      <c r="IZU700" s="205"/>
      <c r="IZV700" s="205"/>
      <c r="IZW700" s="205"/>
      <c r="IZX700" s="205"/>
      <c r="IZY700" s="205"/>
      <c r="IZZ700" s="205"/>
      <c r="JAA700" s="205"/>
      <c r="JAB700" s="205"/>
      <c r="JAC700" s="205"/>
      <c r="JAD700" s="205"/>
      <c r="JAE700" s="205"/>
      <c r="JAF700" s="205"/>
      <c r="JAG700" s="205"/>
      <c r="JAH700" s="205"/>
      <c r="JAI700" s="205"/>
      <c r="JAJ700" s="205"/>
      <c r="JAK700" s="205"/>
      <c r="JAL700" s="205"/>
      <c r="JAM700" s="205"/>
      <c r="JAN700" s="205"/>
      <c r="JAO700" s="205"/>
      <c r="JAP700" s="205"/>
      <c r="JAQ700" s="205"/>
      <c r="JAR700" s="205"/>
      <c r="JAS700" s="205"/>
      <c r="JAT700" s="205"/>
      <c r="JAU700" s="205"/>
      <c r="JAV700" s="205"/>
      <c r="JAW700" s="205"/>
      <c r="JAX700" s="205"/>
      <c r="JAY700" s="205"/>
      <c r="JAZ700" s="205"/>
      <c r="JBA700" s="205"/>
      <c r="JBB700" s="205"/>
      <c r="JBC700" s="205"/>
      <c r="JBD700" s="205"/>
      <c r="JBE700" s="205"/>
      <c r="JBF700" s="205"/>
      <c r="JBG700" s="205"/>
      <c r="JBH700" s="205"/>
      <c r="JBI700" s="205"/>
      <c r="JBJ700" s="205"/>
      <c r="JBK700" s="205"/>
      <c r="JBL700" s="205"/>
      <c r="JBM700" s="205"/>
      <c r="JBN700" s="205"/>
      <c r="JBO700" s="205"/>
      <c r="JBP700" s="205"/>
      <c r="JBQ700" s="205"/>
      <c r="JBR700" s="205"/>
      <c r="JBS700" s="205"/>
      <c r="JBT700" s="205"/>
      <c r="JBU700" s="205"/>
      <c r="JBV700" s="205"/>
      <c r="JBW700" s="205"/>
      <c r="JBX700" s="205"/>
      <c r="JBY700" s="205"/>
      <c r="JBZ700" s="205"/>
      <c r="JCA700" s="205"/>
      <c r="JCB700" s="205"/>
      <c r="JCC700" s="205"/>
      <c r="JCD700" s="205"/>
      <c r="JCE700" s="205"/>
      <c r="JCF700" s="205"/>
      <c r="JCG700" s="205"/>
      <c r="JCH700" s="205"/>
      <c r="JCI700" s="205"/>
      <c r="JCJ700" s="205"/>
      <c r="JCK700" s="205"/>
      <c r="JCL700" s="205"/>
      <c r="JCM700" s="205"/>
      <c r="JCN700" s="205"/>
      <c r="JCO700" s="205"/>
      <c r="JCP700" s="205"/>
      <c r="JCQ700" s="205"/>
      <c r="JCR700" s="205"/>
      <c r="JCS700" s="205"/>
      <c r="JCT700" s="205"/>
      <c r="JCU700" s="205"/>
      <c r="JCV700" s="205"/>
      <c r="JCW700" s="205"/>
      <c r="JCX700" s="205"/>
      <c r="JCY700" s="205"/>
      <c r="JCZ700" s="205"/>
      <c r="JDA700" s="205"/>
      <c r="JDB700" s="205"/>
      <c r="JDC700" s="205"/>
      <c r="JDD700" s="205"/>
      <c r="JDE700" s="205"/>
      <c r="JDF700" s="205"/>
      <c r="JDG700" s="205"/>
      <c r="JDH700" s="205"/>
      <c r="JDI700" s="205"/>
      <c r="JDJ700" s="205"/>
      <c r="JDK700" s="205"/>
      <c r="JDL700" s="205"/>
      <c r="JDM700" s="205"/>
      <c r="JDN700" s="205"/>
      <c r="JDO700" s="205"/>
      <c r="JDP700" s="205"/>
      <c r="JDQ700" s="205"/>
      <c r="JDR700" s="205"/>
      <c r="JDS700" s="205"/>
      <c r="JDT700" s="205"/>
      <c r="JDU700" s="205"/>
      <c r="JDV700" s="205"/>
      <c r="JDW700" s="205"/>
      <c r="JDX700" s="205"/>
      <c r="JDY700" s="205"/>
      <c r="JDZ700" s="205"/>
      <c r="JEA700" s="205"/>
      <c r="JEB700" s="205"/>
      <c r="JEC700" s="205"/>
      <c r="JED700" s="205"/>
      <c r="JEE700" s="205"/>
      <c r="JEF700" s="205"/>
      <c r="JEG700" s="205"/>
      <c r="JEH700" s="205"/>
      <c r="JEI700" s="205"/>
      <c r="JEJ700" s="205"/>
      <c r="JEK700" s="205"/>
      <c r="JEL700" s="205"/>
      <c r="JEM700" s="205"/>
      <c r="JEN700" s="205"/>
      <c r="JEO700" s="205"/>
      <c r="JEP700" s="205"/>
      <c r="JEQ700" s="205"/>
      <c r="JER700" s="205"/>
      <c r="JES700" s="205"/>
      <c r="JET700" s="205"/>
      <c r="JEU700" s="205"/>
      <c r="JEV700" s="205"/>
      <c r="JEW700" s="205"/>
      <c r="JEX700" s="205"/>
      <c r="JEY700" s="205"/>
      <c r="JEZ700" s="205"/>
      <c r="JFA700" s="205"/>
      <c r="JFB700" s="205"/>
      <c r="JFC700" s="205"/>
      <c r="JFD700" s="205"/>
      <c r="JFE700" s="205"/>
      <c r="JFF700" s="205"/>
      <c r="JFG700" s="205"/>
      <c r="JFH700" s="205"/>
      <c r="JFI700" s="205"/>
      <c r="JFJ700" s="205"/>
      <c r="JFK700" s="205"/>
      <c r="JFL700" s="205"/>
      <c r="JFM700" s="205"/>
      <c r="JFN700" s="205"/>
      <c r="JFO700" s="205"/>
      <c r="JFP700" s="205"/>
      <c r="JFQ700" s="205"/>
      <c r="JFR700" s="205"/>
      <c r="JFS700" s="205"/>
      <c r="JFT700" s="205"/>
      <c r="JFU700" s="205"/>
      <c r="JFV700" s="205"/>
      <c r="JFW700" s="205"/>
      <c r="JFX700" s="205"/>
      <c r="JFY700" s="205"/>
      <c r="JFZ700" s="205"/>
      <c r="JGA700" s="205"/>
      <c r="JGB700" s="205"/>
      <c r="JGC700" s="205"/>
      <c r="JGD700" s="205"/>
      <c r="JGE700" s="205"/>
      <c r="JGF700" s="205"/>
      <c r="JGG700" s="205"/>
      <c r="JGH700" s="205"/>
      <c r="JGI700" s="205"/>
      <c r="JGJ700" s="205"/>
      <c r="JGK700" s="205"/>
      <c r="JGL700" s="205"/>
      <c r="JGM700" s="205"/>
      <c r="JGN700" s="205"/>
      <c r="JGO700" s="205"/>
      <c r="JGP700" s="205"/>
      <c r="JGQ700" s="205"/>
      <c r="JGR700" s="205"/>
      <c r="JGS700" s="205"/>
      <c r="JGT700" s="205"/>
      <c r="JGU700" s="205"/>
      <c r="JGV700" s="205"/>
      <c r="JGW700" s="205"/>
      <c r="JGX700" s="205"/>
      <c r="JGY700" s="205"/>
      <c r="JGZ700" s="205"/>
      <c r="JHA700" s="205"/>
      <c r="JHB700" s="205"/>
      <c r="JHC700" s="205"/>
      <c r="JHD700" s="205"/>
      <c r="JHE700" s="205"/>
      <c r="JHF700" s="205"/>
      <c r="JHG700" s="205"/>
      <c r="JHH700" s="205"/>
      <c r="JHI700" s="205"/>
      <c r="JHJ700" s="205"/>
      <c r="JHK700" s="205"/>
      <c r="JHL700" s="205"/>
      <c r="JHM700" s="205"/>
      <c r="JHN700" s="205"/>
      <c r="JHO700" s="205"/>
      <c r="JHP700" s="205"/>
      <c r="JHQ700" s="205"/>
      <c r="JHR700" s="205"/>
      <c r="JHS700" s="205"/>
      <c r="JHT700" s="205"/>
      <c r="JHU700" s="205"/>
      <c r="JHV700" s="205"/>
      <c r="JHW700" s="205"/>
      <c r="JHX700" s="205"/>
      <c r="JHY700" s="205"/>
      <c r="JHZ700" s="205"/>
      <c r="JIA700" s="205"/>
      <c r="JIB700" s="205"/>
      <c r="JIC700" s="205"/>
      <c r="JID700" s="205"/>
      <c r="JIE700" s="205"/>
      <c r="JIF700" s="205"/>
      <c r="JIG700" s="205"/>
      <c r="JIH700" s="205"/>
      <c r="JII700" s="205"/>
      <c r="JIJ700" s="205"/>
      <c r="JIK700" s="205"/>
      <c r="JIL700" s="205"/>
      <c r="JIM700" s="205"/>
      <c r="JIN700" s="205"/>
      <c r="JIO700" s="205"/>
      <c r="JIP700" s="205"/>
      <c r="JIQ700" s="205"/>
      <c r="JIR700" s="205"/>
      <c r="JIS700" s="205"/>
      <c r="JIT700" s="205"/>
      <c r="JIU700" s="205"/>
      <c r="JIV700" s="205"/>
      <c r="JIW700" s="205"/>
      <c r="JIX700" s="205"/>
      <c r="JIY700" s="205"/>
      <c r="JIZ700" s="205"/>
      <c r="JJA700" s="205"/>
      <c r="JJB700" s="205"/>
      <c r="JJC700" s="205"/>
      <c r="JJD700" s="205"/>
      <c r="JJE700" s="205"/>
      <c r="JJF700" s="205"/>
      <c r="JJG700" s="205"/>
      <c r="JJH700" s="205"/>
      <c r="JJI700" s="205"/>
      <c r="JJJ700" s="205"/>
      <c r="JJK700" s="205"/>
      <c r="JJL700" s="205"/>
      <c r="JJM700" s="205"/>
      <c r="JJN700" s="205"/>
      <c r="JJO700" s="205"/>
      <c r="JJP700" s="205"/>
      <c r="JJQ700" s="205"/>
      <c r="JJR700" s="205"/>
      <c r="JJS700" s="205"/>
      <c r="JJT700" s="205"/>
      <c r="JJU700" s="205"/>
      <c r="JJV700" s="205"/>
      <c r="JJW700" s="205"/>
      <c r="JJX700" s="205"/>
      <c r="JJY700" s="205"/>
      <c r="JJZ700" s="205"/>
      <c r="JKA700" s="205"/>
      <c r="JKB700" s="205"/>
      <c r="JKC700" s="205"/>
      <c r="JKD700" s="205"/>
      <c r="JKE700" s="205"/>
      <c r="JKF700" s="205"/>
      <c r="JKG700" s="205"/>
      <c r="JKH700" s="205"/>
      <c r="JKI700" s="205"/>
      <c r="JKJ700" s="205"/>
      <c r="JKK700" s="205"/>
      <c r="JKL700" s="205"/>
      <c r="JKM700" s="205"/>
      <c r="JKN700" s="205"/>
      <c r="JKO700" s="205"/>
      <c r="JKP700" s="205"/>
      <c r="JKQ700" s="205"/>
      <c r="JKR700" s="205"/>
      <c r="JKS700" s="205"/>
      <c r="JKT700" s="205"/>
      <c r="JKU700" s="205"/>
      <c r="JKV700" s="205"/>
      <c r="JKW700" s="205"/>
      <c r="JKX700" s="205"/>
      <c r="JKY700" s="205"/>
      <c r="JKZ700" s="205"/>
      <c r="JLA700" s="205"/>
      <c r="JLB700" s="205"/>
      <c r="JLC700" s="205"/>
      <c r="JLD700" s="205"/>
      <c r="JLE700" s="205"/>
      <c r="JLF700" s="205"/>
      <c r="JLG700" s="205"/>
      <c r="JLH700" s="205"/>
      <c r="JLI700" s="205"/>
      <c r="JLJ700" s="205"/>
      <c r="JLK700" s="205"/>
      <c r="JLL700" s="205"/>
      <c r="JLM700" s="205"/>
      <c r="JLN700" s="205"/>
      <c r="JLO700" s="205"/>
      <c r="JLP700" s="205"/>
      <c r="JLQ700" s="205"/>
      <c r="JLR700" s="205"/>
      <c r="JLS700" s="205"/>
      <c r="JLT700" s="205"/>
      <c r="JLU700" s="205"/>
      <c r="JLV700" s="205"/>
      <c r="JLW700" s="205"/>
      <c r="JLX700" s="205"/>
      <c r="JLY700" s="205"/>
      <c r="JLZ700" s="205"/>
      <c r="JMA700" s="205"/>
      <c r="JMB700" s="205"/>
      <c r="JMC700" s="205"/>
      <c r="JMD700" s="205"/>
      <c r="JME700" s="205"/>
      <c r="JMF700" s="205"/>
      <c r="JMG700" s="205"/>
      <c r="JMH700" s="205"/>
      <c r="JMI700" s="205"/>
      <c r="JMJ700" s="205"/>
      <c r="JMK700" s="205"/>
      <c r="JML700" s="205"/>
      <c r="JMM700" s="205"/>
      <c r="JMN700" s="205"/>
      <c r="JMO700" s="205"/>
      <c r="JMP700" s="205"/>
      <c r="JMQ700" s="205"/>
      <c r="JMR700" s="205"/>
      <c r="JMS700" s="205"/>
      <c r="JMT700" s="205"/>
      <c r="JMU700" s="205"/>
      <c r="JMV700" s="205"/>
      <c r="JMW700" s="205"/>
      <c r="JMX700" s="205"/>
      <c r="JMY700" s="205"/>
      <c r="JMZ700" s="205"/>
      <c r="JNA700" s="205"/>
      <c r="JNB700" s="205"/>
      <c r="JNC700" s="205"/>
      <c r="JND700" s="205"/>
      <c r="JNE700" s="205"/>
      <c r="JNF700" s="205"/>
      <c r="JNG700" s="205"/>
      <c r="JNH700" s="205"/>
      <c r="JNI700" s="205"/>
      <c r="JNJ700" s="205"/>
      <c r="JNK700" s="205"/>
      <c r="JNL700" s="205"/>
      <c r="JNM700" s="205"/>
      <c r="JNN700" s="205"/>
      <c r="JNO700" s="205"/>
      <c r="JNP700" s="205"/>
      <c r="JNQ700" s="205"/>
      <c r="JNR700" s="205"/>
      <c r="JNS700" s="205"/>
      <c r="JNT700" s="205"/>
      <c r="JNU700" s="205"/>
      <c r="JNV700" s="205"/>
      <c r="JNW700" s="205"/>
      <c r="JNX700" s="205"/>
      <c r="JNY700" s="205"/>
      <c r="JNZ700" s="205"/>
      <c r="JOA700" s="205"/>
      <c r="JOB700" s="205"/>
      <c r="JOC700" s="205"/>
      <c r="JOD700" s="205"/>
      <c r="JOE700" s="205"/>
      <c r="JOF700" s="205"/>
      <c r="JOG700" s="205"/>
      <c r="JOH700" s="205"/>
      <c r="JOI700" s="205"/>
      <c r="JOJ700" s="205"/>
      <c r="JOK700" s="205"/>
      <c r="JOL700" s="205"/>
      <c r="JOM700" s="205"/>
      <c r="JON700" s="205"/>
      <c r="JOO700" s="205"/>
      <c r="JOP700" s="205"/>
      <c r="JOQ700" s="205"/>
      <c r="JOR700" s="205"/>
      <c r="JOS700" s="205"/>
      <c r="JOT700" s="205"/>
      <c r="JOU700" s="205"/>
      <c r="JOV700" s="205"/>
      <c r="JOW700" s="205"/>
      <c r="JOX700" s="205"/>
      <c r="JOY700" s="205"/>
      <c r="JOZ700" s="205"/>
      <c r="JPA700" s="205"/>
      <c r="JPB700" s="205"/>
      <c r="JPC700" s="205"/>
      <c r="JPD700" s="205"/>
      <c r="JPE700" s="205"/>
      <c r="JPF700" s="205"/>
      <c r="JPG700" s="205"/>
      <c r="JPH700" s="205"/>
      <c r="JPI700" s="205"/>
      <c r="JPJ700" s="205"/>
      <c r="JPK700" s="205"/>
      <c r="JPL700" s="205"/>
      <c r="JPM700" s="205"/>
      <c r="JPN700" s="205"/>
      <c r="JPO700" s="205"/>
      <c r="JPP700" s="205"/>
      <c r="JPQ700" s="205"/>
      <c r="JPR700" s="205"/>
      <c r="JPS700" s="205"/>
      <c r="JPT700" s="205"/>
      <c r="JPU700" s="205"/>
      <c r="JPV700" s="205"/>
      <c r="JPW700" s="205"/>
      <c r="JPX700" s="205"/>
      <c r="JPY700" s="205"/>
      <c r="JPZ700" s="205"/>
      <c r="JQA700" s="205"/>
      <c r="JQB700" s="205"/>
      <c r="JQC700" s="205"/>
      <c r="JQD700" s="205"/>
      <c r="JQE700" s="205"/>
      <c r="JQF700" s="205"/>
      <c r="JQG700" s="205"/>
      <c r="JQH700" s="205"/>
      <c r="JQI700" s="205"/>
      <c r="JQJ700" s="205"/>
      <c r="JQK700" s="205"/>
      <c r="JQL700" s="205"/>
      <c r="JQM700" s="205"/>
      <c r="JQN700" s="205"/>
      <c r="JQO700" s="205"/>
      <c r="JQP700" s="205"/>
      <c r="JQQ700" s="205"/>
      <c r="JQR700" s="205"/>
      <c r="JQS700" s="205"/>
      <c r="JQT700" s="205"/>
      <c r="JQU700" s="205"/>
      <c r="JQV700" s="205"/>
      <c r="JQW700" s="205"/>
      <c r="JQX700" s="205"/>
      <c r="JQY700" s="205"/>
      <c r="JQZ700" s="205"/>
      <c r="JRA700" s="205"/>
      <c r="JRB700" s="205"/>
      <c r="JRC700" s="205"/>
      <c r="JRD700" s="205"/>
      <c r="JRE700" s="205"/>
      <c r="JRF700" s="205"/>
      <c r="JRG700" s="205"/>
      <c r="JRH700" s="205"/>
      <c r="JRI700" s="205"/>
      <c r="JRJ700" s="205"/>
      <c r="JRK700" s="205"/>
      <c r="JRL700" s="205"/>
      <c r="JRM700" s="205"/>
      <c r="JRN700" s="205"/>
      <c r="JRO700" s="205"/>
      <c r="JRP700" s="205"/>
      <c r="JRQ700" s="205"/>
      <c r="JRR700" s="205"/>
      <c r="JRS700" s="205"/>
      <c r="JRT700" s="205"/>
      <c r="JRU700" s="205"/>
      <c r="JRV700" s="205"/>
      <c r="JRW700" s="205"/>
      <c r="JRX700" s="205"/>
      <c r="JRY700" s="205"/>
      <c r="JRZ700" s="205"/>
      <c r="JSA700" s="205"/>
      <c r="JSB700" s="205"/>
      <c r="JSC700" s="205"/>
      <c r="JSD700" s="205"/>
      <c r="JSE700" s="205"/>
      <c r="JSF700" s="205"/>
      <c r="JSG700" s="205"/>
      <c r="JSH700" s="205"/>
      <c r="JSI700" s="205"/>
      <c r="JSJ700" s="205"/>
      <c r="JSK700" s="205"/>
      <c r="JSL700" s="205"/>
      <c r="JSM700" s="205"/>
      <c r="JSN700" s="205"/>
      <c r="JSO700" s="205"/>
      <c r="JSP700" s="205"/>
      <c r="JSQ700" s="205"/>
      <c r="JSR700" s="205"/>
      <c r="JSS700" s="205"/>
      <c r="JST700" s="205"/>
      <c r="JSU700" s="205"/>
      <c r="JSV700" s="205"/>
      <c r="JSW700" s="205"/>
      <c r="JSX700" s="205"/>
      <c r="JSY700" s="205"/>
      <c r="JSZ700" s="205"/>
      <c r="JTA700" s="205"/>
      <c r="JTB700" s="205"/>
      <c r="JTC700" s="205"/>
      <c r="JTD700" s="205"/>
      <c r="JTE700" s="205"/>
      <c r="JTF700" s="205"/>
      <c r="JTG700" s="205"/>
      <c r="JTH700" s="205"/>
      <c r="JTI700" s="205"/>
      <c r="JTJ700" s="205"/>
      <c r="JTK700" s="205"/>
      <c r="JTL700" s="205"/>
      <c r="JTM700" s="205"/>
      <c r="JTN700" s="205"/>
      <c r="JTO700" s="205"/>
      <c r="JTP700" s="205"/>
      <c r="JTQ700" s="205"/>
      <c r="JTR700" s="205"/>
      <c r="JTS700" s="205"/>
      <c r="JTT700" s="205"/>
      <c r="JTU700" s="205"/>
      <c r="JTV700" s="205"/>
      <c r="JTW700" s="205"/>
      <c r="JTX700" s="205"/>
      <c r="JTY700" s="205"/>
      <c r="JTZ700" s="205"/>
      <c r="JUA700" s="205"/>
      <c r="JUB700" s="205"/>
      <c r="JUC700" s="205"/>
      <c r="JUD700" s="205"/>
      <c r="JUE700" s="205"/>
      <c r="JUF700" s="205"/>
      <c r="JUG700" s="205"/>
      <c r="JUH700" s="205"/>
      <c r="JUI700" s="205"/>
      <c r="JUJ700" s="205"/>
      <c r="JUK700" s="205"/>
      <c r="JUL700" s="205"/>
      <c r="JUM700" s="205"/>
      <c r="JUN700" s="205"/>
      <c r="JUO700" s="205"/>
      <c r="JUP700" s="205"/>
      <c r="JUQ700" s="205"/>
      <c r="JUR700" s="205"/>
      <c r="JUS700" s="205"/>
      <c r="JUT700" s="205"/>
      <c r="JUU700" s="205"/>
      <c r="JUV700" s="205"/>
      <c r="JUW700" s="205"/>
      <c r="JUX700" s="205"/>
      <c r="JUY700" s="205"/>
      <c r="JUZ700" s="205"/>
      <c r="JVA700" s="205"/>
      <c r="JVB700" s="205"/>
      <c r="JVC700" s="205"/>
      <c r="JVD700" s="205"/>
      <c r="JVE700" s="205"/>
      <c r="JVF700" s="205"/>
      <c r="JVG700" s="205"/>
      <c r="JVH700" s="205"/>
      <c r="JVI700" s="205"/>
      <c r="JVJ700" s="205"/>
      <c r="JVK700" s="205"/>
      <c r="JVL700" s="205"/>
      <c r="JVM700" s="205"/>
      <c r="JVN700" s="205"/>
      <c r="JVO700" s="205"/>
      <c r="JVP700" s="205"/>
      <c r="JVQ700" s="205"/>
      <c r="JVR700" s="205"/>
      <c r="JVS700" s="205"/>
      <c r="JVT700" s="205"/>
      <c r="JVU700" s="205"/>
      <c r="JVV700" s="205"/>
      <c r="JVW700" s="205"/>
      <c r="JVX700" s="205"/>
      <c r="JVY700" s="205"/>
      <c r="JVZ700" s="205"/>
      <c r="JWA700" s="205"/>
      <c r="JWB700" s="205"/>
      <c r="JWC700" s="205"/>
      <c r="JWD700" s="205"/>
      <c r="JWE700" s="205"/>
      <c r="JWF700" s="205"/>
      <c r="JWG700" s="205"/>
      <c r="JWH700" s="205"/>
      <c r="JWI700" s="205"/>
      <c r="JWJ700" s="205"/>
      <c r="JWK700" s="205"/>
      <c r="JWL700" s="205"/>
      <c r="JWM700" s="205"/>
      <c r="JWN700" s="205"/>
      <c r="JWO700" s="205"/>
      <c r="JWP700" s="205"/>
      <c r="JWQ700" s="205"/>
      <c r="JWR700" s="205"/>
      <c r="JWS700" s="205"/>
      <c r="JWT700" s="205"/>
      <c r="JWU700" s="205"/>
      <c r="JWV700" s="205"/>
      <c r="JWW700" s="205"/>
      <c r="JWX700" s="205"/>
      <c r="JWY700" s="205"/>
      <c r="JWZ700" s="205"/>
      <c r="JXA700" s="205"/>
      <c r="JXB700" s="205"/>
      <c r="JXC700" s="205"/>
      <c r="JXD700" s="205"/>
      <c r="JXE700" s="205"/>
      <c r="JXF700" s="205"/>
      <c r="JXG700" s="205"/>
      <c r="JXH700" s="205"/>
      <c r="JXI700" s="205"/>
      <c r="JXJ700" s="205"/>
      <c r="JXK700" s="205"/>
      <c r="JXL700" s="205"/>
      <c r="JXM700" s="205"/>
      <c r="JXN700" s="205"/>
      <c r="JXO700" s="205"/>
      <c r="JXP700" s="205"/>
      <c r="JXQ700" s="205"/>
      <c r="JXR700" s="205"/>
      <c r="JXS700" s="205"/>
      <c r="JXT700" s="205"/>
      <c r="JXU700" s="205"/>
      <c r="JXV700" s="205"/>
      <c r="JXW700" s="205"/>
      <c r="JXX700" s="205"/>
      <c r="JXY700" s="205"/>
      <c r="JXZ700" s="205"/>
      <c r="JYA700" s="205"/>
      <c r="JYB700" s="205"/>
      <c r="JYC700" s="205"/>
      <c r="JYD700" s="205"/>
      <c r="JYE700" s="205"/>
      <c r="JYF700" s="205"/>
      <c r="JYG700" s="205"/>
      <c r="JYH700" s="205"/>
      <c r="JYI700" s="205"/>
      <c r="JYJ700" s="205"/>
      <c r="JYK700" s="205"/>
      <c r="JYL700" s="205"/>
      <c r="JYM700" s="205"/>
      <c r="JYN700" s="205"/>
      <c r="JYO700" s="205"/>
      <c r="JYP700" s="205"/>
      <c r="JYQ700" s="205"/>
      <c r="JYR700" s="205"/>
      <c r="JYS700" s="205"/>
      <c r="JYT700" s="205"/>
      <c r="JYU700" s="205"/>
      <c r="JYV700" s="205"/>
      <c r="JYW700" s="205"/>
      <c r="JYX700" s="205"/>
      <c r="JYY700" s="205"/>
      <c r="JYZ700" s="205"/>
      <c r="JZA700" s="205"/>
      <c r="JZB700" s="205"/>
      <c r="JZC700" s="205"/>
      <c r="JZD700" s="205"/>
      <c r="JZE700" s="205"/>
      <c r="JZF700" s="205"/>
      <c r="JZG700" s="205"/>
      <c r="JZH700" s="205"/>
      <c r="JZI700" s="205"/>
      <c r="JZJ700" s="205"/>
      <c r="JZK700" s="205"/>
      <c r="JZL700" s="205"/>
      <c r="JZM700" s="205"/>
      <c r="JZN700" s="205"/>
      <c r="JZO700" s="205"/>
      <c r="JZP700" s="205"/>
      <c r="JZQ700" s="205"/>
      <c r="JZR700" s="205"/>
      <c r="JZS700" s="205"/>
      <c r="JZT700" s="205"/>
      <c r="JZU700" s="205"/>
      <c r="JZV700" s="205"/>
      <c r="JZW700" s="205"/>
      <c r="JZX700" s="205"/>
      <c r="JZY700" s="205"/>
      <c r="JZZ700" s="205"/>
      <c r="KAA700" s="205"/>
      <c r="KAB700" s="205"/>
      <c r="KAC700" s="205"/>
      <c r="KAD700" s="205"/>
      <c r="KAE700" s="205"/>
      <c r="KAF700" s="205"/>
      <c r="KAG700" s="205"/>
      <c r="KAH700" s="205"/>
      <c r="KAI700" s="205"/>
      <c r="KAJ700" s="205"/>
      <c r="KAK700" s="205"/>
      <c r="KAL700" s="205"/>
      <c r="KAM700" s="205"/>
      <c r="KAN700" s="205"/>
      <c r="KAO700" s="205"/>
      <c r="KAP700" s="205"/>
      <c r="KAQ700" s="205"/>
      <c r="KAR700" s="205"/>
      <c r="KAS700" s="205"/>
      <c r="KAT700" s="205"/>
      <c r="KAU700" s="205"/>
      <c r="KAV700" s="205"/>
      <c r="KAW700" s="205"/>
      <c r="KAX700" s="205"/>
      <c r="KAY700" s="205"/>
      <c r="KAZ700" s="205"/>
      <c r="KBA700" s="205"/>
      <c r="KBB700" s="205"/>
      <c r="KBC700" s="205"/>
      <c r="KBD700" s="205"/>
      <c r="KBE700" s="205"/>
      <c r="KBF700" s="205"/>
      <c r="KBG700" s="205"/>
      <c r="KBH700" s="205"/>
      <c r="KBI700" s="205"/>
      <c r="KBJ700" s="205"/>
      <c r="KBK700" s="205"/>
      <c r="KBL700" s="205"/>
      <c r="KBM700" s="205"/>
      <c r="KBN700" s="205"/>
      <c r="KBO700" s="205"/>
      <c r="KBP700" s="205"/>
      <c r="KBQ700" s="205"/>
      <c r="KBR700" s="205"/>
      <c r="KBS700" s="205"/>
      <c r="KBT700" s="205"/>
      <c r="KBU700" s="205"/>
      <c r="KBV700" s="205"/>
      <c r="KBW700" s="205"/>
      <c r="KBX700" s="205"/>
      <c r="KBY700" s="205"/>
      <c r="KBZ700" s="205"/>
      <c r="KCA700" s="205"/>
      <c r="KCB700" s="205"/>
      <c r="KCC700" s="205"/>
      <c r="KCD700" s="205"/>
      <c r="KCE700" s="205"/>
      <c r="KCF700" s="205"/>
      <c r="KCG700" s="205"/>
      <c r="KCH700" s="205"/>
      <c r="KCI700" s="205"/>
      <c r="KCJ700" s="205"/>
      <c r="KCK700" s="205"/>
      <c r="KCL700" s="205"/>
      <c r="KCM700" s="205"/>
      <c r="KCN700" s="205"/>
      <c r="KCO700" s="205"/>
      <c r="KCP700" s="205"/>
      <c r="KCQ700" s="205"/>
      <c r="KCR700" s="205"/>
      <c r="KCS700" s="205"/>
      <c r="KCT700" s="205"/>
      <c r="KCU700" s="205"/>
      <c r="KCV700" s="205"/>
      <c r="KCW700" s="205"/>
      <c r="KCX700" s="205"/>
      <c r="KCY700" s="205"/>
      <c r="KCZ700" s="205"/>
      <c r="KDA700" s="205"/>
      <c r="KDB700" s="205"/>
      <c r="KDC700" s="205"/>
      <c r="KDD700" s="205"/>
      <c r="KDE700" s="205"/>
      <c r="KDF700" s="205"/>
      <c r="KDG700" s="205"/>
      <c r="KDH700" s="205"/>
      <c r="KDI700" s="205"/>
      <c r="KDJ700" s="205"/>
      <c r="KDK700" s="205"/>
      <c r="KDL700" s="205"/>
      <c r="KDM700" s="205"/>
      <c r="KDN700" s="205"/>
      <c r="KDO700" s="205"/>
      <c r="KDP700" s="205"/>
      <c r="KDQ700" s="205"/>
      <c r="KDR700" s="205"/>
      <c r="KDS700" s="205"/>
      <c r="KDT700" s="205"/>
      <c r="KDU700" s="205"/>
      <c r="KDV700" s="205"/>
      <c r="KDW700" s="205"/>
      <c r="KDX700" s="205"/>
      <c r="KDY700" s="205"/>
      <c r="KDZ700" s="205"/>
      <c r="KEA700" s="205"/>
      <c r="KEB700" s="205"/>
      <c r="KEC700" s="205"/>
      <c r="KED700" s="205"/>
      <c r="KEE700" s="205"/>
      <c r="KEF700" s="205"/>
      <c r="KEG700" s="205"/>
      <c r="KEH700" s="205"/>
      <c r="KEI700" s="205"/>
      <c r="KEJ700" s="205"/>
      <c r="KEK700" s="205"/>
      <c r="KEL700" s="205"/>
      <c r="KEM700" s="205"/>
      <c r="KEN700" s="205"/>
      <c r="KEO700" s="205"/>
      <c r="KEP700" s="205"/>
      <c r="KEQ700" s="205"/>
      <c r="KER700" s="205"/>
      <c r="KES700" s="205"/>
      <c r="KET700" s="205"/>
      <c r="KEU700" s="205"/>
      <c r="KEV700" s="205"/>
      <c r="KEW700" s="205"/>
      <c r="KEX700" s="205"/>
      <c r="KEY700" s="205"/>
      <c r="KEZ700" s="205"/>
      <c r="KFA700" s="205"/>
      <c r="KFB700" s="205"/>
      <c r="KFC700" s="205"/>
      <c r="KFD700" s="205"/>
      <c r="KFE700" s="205"/>
      <c r="KFF700" s="205"/>
      <c r="KFG700" s="205"/>
      <c r="KFH700" s="205"/>
      <c r="KFI700" s="205"/>
      <c r="KFJ700" s="205"/>
      <c r="KFK700" s="205"/>
      <c r="KFL700" s="205"/>
      <c r="KFM700" s="205"/>
      <c r="KFN700" s="205"/>
      <c r="KFO700" s="205"/>
      <c r="KFP700" s="205"/>
      <c r="KFQ700" s="205"/>
      <c r="KFR700" s="205"/>
      <c r="KFS700" s="205"/>
      <c r="KFT700" s="205"/>
      <c r="KFU700" s="205"/>
      <c r="KFV700" s="205"/>
      <c r="KFW700" s="205"/>
      <c r="KFX700" s="205"/>
      <c r="KFY700" s="205"/>
      <c r="KFZ700" s="205"/>
      <c r="KGA700" s="205"/>
      <c r="KGB700" s="205"/>
      <c r="KGC700" s="205"/>
      <c r="KGD700" s="205"/>
      <c r="KGE700" s="205"/>
      <c r="KGF700" s="205"/>
      <c r="KGG700" s="205"/>
      <c r="KGH700" s="205"/>
      <c r="KGI700" s="205"/>
      <c r="KGJ700" s="205"/>
      <c r="KGK700" s="205"/>
      <c r="KGL700" s="205"/>
      <c r="KGM700" s="205"/>
      <c r="KGN700" s="205"/>
      <c r="KGO700" s="205"/>
      <c r="KGP700" s="205"/>
      <c r="KGQ700" s="205"/>
      <c r="KGR700" s="205"/>
      <c r="KGS700" s="205"/>
      <c r="KGT700" s="205"/>
      <c r="KGU700" s="205"/>
      <c r="KGV700" s="205"/>
      <c r="KGW700" s="205"/>
      <c r="KGX700" s="205"/>
      <c r="KGY700" s="205"/>
      <c r="KGZ700" s="205"/>
      <c r="KHA700" s="205"/>
      <c r="KHB700" s="205"/>
      <c r="KHC700" s="205"/>
      <c r="KHD700" s="205"/>
      <c r="KHE700" s="205"/>
      <c r="KHF700" s="205"/>
      <c r="KHG700" s="205"/>
      <c r="KHH700" s="205"/>
      <c r="KHI700" s="205"/>
      <c r="KHJ700" s="205"/>
      <c r="KHK700" s="205"/>
      <c r="KHL700" s="205"/>
      <c r="KHM700" s="205"/>
      <c r="KHN700" s="205"/>
      <c r="KHO700" s="205"/>
      <c r="KHP700" s="205"/>
      <c r="KHQ700" s="205"/>
      <c r="KHR700" s="205"/>
      <c r="KHS700" s="205"/>
      <c r="KHT700" s="205"/>
      <c r="KHU700" s="205"/>
      <c r="KHV700" s="205"/>
      <c r="KHW700" s="205"/>
      <c r="KHX700" s="205"/>
      <c r="KHY700" s="205"/>
      <c r="KHZ700" s="205"/>
      <c r="KIA700" s="205"/>
      <c r="KIB700" s="205"/>
      <c r="KIC700" s="205"/>
      <c r="KID700" s="205"/>
      <c r="KIE700" s="205"/>
      <c r="KIF700" s="205"/>
      <c r="KIG700" s="205"/>
      <c r="KIH700" s="205"/>
      <c r="KII700" s="205"/>
      <c r="KIJ700" s="205"/>
      <c r="KIK700" s="205"/>
      <c r="KIL700" s="205"/>
      <c r="KIM700" s="205"/>
      <c r="KIN700" s="205"/>
      <c r="KIO700" s="205"/>
      <c r="KIP700" s="205"/>
      <c r="KIQ700" s="205"/>
      <c r="KIR700" s="205"/>
      <c r="KIS700" s="205"/>
      <c r="KIT700" s="205"/>
      <c r="KIU700" s="205"/>
      <c r="KIV700" s="205"/>
      <c r="KIW700" s="205"/>
      <c r="KIX700" s="205"/>
      <c r="KIY700" s="205"/>
      <c r="KIZ700" s="205"/>
      <c r="KJA700" s="205"/>
      <c r="KJB700" s="205"/>
      <c r="KJC700" s="205"/>
      <c r="KJD700" s="205"/>
      <c r="KJE700" s="205"/>
      <c r="KJF700" s="205"/>
      <c r="KJG700" s="205"/>
      <c r="KJH700" s="205"/>
      <c r="KJI700" s="205"/>
      <c r="KJJ700" s="205"/>
      <c r="KJK700" s="205"/>
      <c r="KJL700" s="205"/>
      <c r="KJM700" s="205"/>
      <c r="KJN700" s="205"/>
      <c r="KJO700" s="205"/>
      <c r="KJP700" s="205"/>
      <c r="KJQ700" s="205"/>
      <c r="KJR700" s="205"/>
      <c r="KJS700" s="205"/>
      <c r="KJT700" s="205"/>
      <c r="KJU700" s="205"/>
      <c r="KJV700" s="205"/>
      <c r="KJW700" s="205"/>
      <c r="KJX700" s="205"/>
      <c r="KJY700" s="205"/>
      <c r="KJZ700" s="205"/>
      <c r="KKA700" s="205"/>
      <c r="KKB700" s="205"/>
      <c r="KKC700" s="205"/>
      <c r="KKD700" s="205"/>
      <c r="KKE700" s="205"/>
      <c r="KKF700" s="205"/>
      <c r="KKG700" s="205"/>
      <c r="KKH700" s="205"/>
      <c r="KKI700" s="205"/>
      <c r="KKJ700" s="205"/>
      <c r="KKK700" s="205"/>
      <c r="KKL700" s="205"/>
      <c r="KKM700" s="205"/>
      <c r="KKN700" s="205"/>
      <c r="KKO700" s="205"/>
      <c r="KKP700" s="205"/>
      <c r="KKQ700" s="205"/>
      <c r="KKR700" s="205"/>
      <c r="KKS700" s="205"/>
      <c r="KKT700" s="205"/>
      <c r="KKU700" s="205"/>
      <c r="KKV700" s="205"/>
      <c r="KKW700" s="205"/>
      <c r="KKX700" s="205"/>
      <c r="KKY700" s="205"/>
      <c r="KKZ700" s="205"/>
      <c r="KLA700" s="205"/>
      <c r="KLB700" s="205"/>
      <c r="KLC700" s="205"/>
      <c r="KLD700" s="205"/>
      <c r="KLE700" s="205"/>
      <c r="KLF700" s="205"/>
      <c r="KLG700" s="205"/>
      <c r="KLH700" s="205"/>
      <c r="KLI700" s="205"/>
      <c r="KLJ700" s="205"/>
      <c r="KLK700" s="205"/>
      <c r="KLL700" s="205"/>
      <c r="KLM700" s="205"/>
      <c r="KLN700" s="205"/>
      <c r="KLO700" s="205"/>
      <c r="KLP700" s="205"/>
      <c r="KLQ700" s="205"/>
      <c r="KLR700" s="205"/>
      <c r="KLS700" s="205"/>
      <c r="KLT700" s="205"/>
      <c r="KLU700" s="205"/>
      <c r="KLV700" s="205"/>
      <c r="KLW700" s="205"/>
      <c r="KLX700" s="205"/>
      <c r="KLY700" s="205"/>
      <c r="KLZ700" s="205"/>
      <c r="KMA700" s="205"/>
      <c r="KMB700" s="205"/>
      <c r="KMC700" s="205"/>
      <c r="KMD700" s="205"/>
      <c r="KME700" s="205"/>
      <c r="KMF700" s="205"/>
      <c r="KMG700" s="205"/>
      <c r="KMH700" s="205"/>
      <c r="KMI700" s="205"/>
      <c r="KMJ700" s="205"/>
      <c r="KMK700" s="205"/>
      <c r="KML700" s="205"/>
      <c r="KMM700" s="205"/>
      <c r="KMN700" s="205"/>
      <c r="KMO700" s="205"/>
      <c r="KMP700" s="205"/>
      <c r="KMQ700" s="205"/>
      <c r="KMR700" s="205"/>
      <c r="KMS700" s="205"/>
      <c r="KMT700" s="205"/>
      <c r="KMU700" s="205"/>
      <c r="KMV700" s="205"/>
      <c r="KMW700" s="205"/>
      <c r="KMX700" s="205"/>
      <c r="KMY700" s="205"/>
      <c r="KMZ700" s="205"/>
      <c r="KNA700" s="205"/>
      <c r="KNB700" s="205"/>
      <c r="KNC700" s="205"/>
      <c r="KND700" s="205"/>
      <c r="KNE700" s="205"/>
      <c r="KNF700" s="205"/>
      <c r="KNG700" s="205"/>
      <c r="KNH700" s="205"/>
      <c r="KNI700" s="205"/>
      <c r="KNJ700" s="205"/>
      <c r="KNK700" s="205"/>
      <c r="KNL700" s="205"/>
      <c r="KNM700" s="205"/>
      <c r="KNN700" s="205"/>
      <c r="KNO700" s="205"/>
      <c r="KNP700" s="205"/>
      <c r="KNQ700" s="205"/>
      <c r="KNR700" s="205"/>
      <c r="KNS700" s="205"/>
      <c r="KNT700" s="205"/>
      <c r="KNU700" s="205"/>
      <c r="KNV700" s="205"/>
      <c r="KNW700" s="205"/>
      <c r="KNX700" s="205"/>
      <c r="KNY700" s="205"/>
      <c r="KNZ700" s="205"/>
      <c r="KOA700" s="205"/>
      <c r="KOB700" s="205"/>
      <c r="KOC700" s="205"/>
      <c r="KOD700" s="205"/>
      <c r="KOE700" s="205"/>
      <c r="KOF700" s="205"/>
      <c r="KOG700" s="205"/>
      <c r="KOH700" s="205"/>
      <c r="KOI700" s="205"/>
      <c r="KOJ700" s="205"/>
      <c r="KOK700" s="205"/>
      <c r="KOL700" s="205"/>
      <c r="KOM700" s="205"/>
      <c r="KON700" s="205"/>
      <c r="KOO700" s="205"/>
      <c r="KOP700" s="205"/>
      <c r="KOQ700" s="205"/>
      <c r="KOR700" s="205"/>
      <c r="KOS700" s="205"/>
      <c r="KOT700" s="205"/>
      <c r="KOU700" s="205"/>
      <c r="KOV700" s="205"/>
      <c r="KOW700" s="205"/>
      <c r="KOX700" s="205"/>
      <c r="KOY700" s="205"/>
      <c r="KOZ700" s="205"/>
      <c r="KPA700" s="205"/>
      <c r="KPB700" s="205"/>
      <c r="KPC700" s="205"/>
      <c r="KPD700" s="205"/>
      <c r="KPE700" s="205"/>
      <c r="KPF700" s="205"/>
      <c r="KPG700" s="205"/>
      <c r="KPH700" s="205"/>
      <c r="KPI700" s="205"/>
      <c r="KPJ700" s="205"/>
      <c r="KPK700" s="205"/>
      <c r="KPL700" s="205"/>
      <c r="KPM700" s="205"/>
      <c r="KPN700" s="205"/>
      <c r="KPO700" s="205"/>
      <c r="KPP700" s="205"/>
      <c r="KPQ700" s="205"/>
      <c r="KPR700" s="205"/>
      <c r="KPS700" s="205"/>
      <c r="KPT700" s="205"/>
      <c r="KPU700" s="205"/>
      <c r="KPV700" s="205"/>
      <c r="KPW700" s="205"/>
      <c r="KPX700" s="205"/>
      <c r="KPY700" s="205"/>
      <c r="KPZ700" s="205"/>
      <c r="KQA700" s="205"/>
      <c r="KQB700" s="205"/>
      <c r="KQC700" s="205"/>
      <c r="KQD700" s="205"/>
      <c r="KQE700" s="205"/>
      <c r="KQF700" s="205"/>
      <c r="KQG700" s="205"/>
      <c r="KQH700" s="205"/>
      <c r="KQI700" s="205"/>
      <c r="KQJ700" s="205"/>
      <c r="KQK700" s="205"/>
      <c r="KQL700" s="205"/>
      <c r="KQM700" s="205"/>
      <c r="KQN700" s="205"/>
      <c r="KQO700" s="205"/>
      <c r="KQP700" s="205"/>
      <c r="KQQ700" s="205"/>
      <c r="KQR700" s="205"/>
      <c r="KQS700" s="205"/>
      <c r="KQT700" s="205"/>
      <c r="KQU700" s="205"/>
      <c r="KQV700" s="205"/>
      <c r="KQW700" s="205"/>
      <c r="KQX700" s="205"/>
      <c r="KQY700" s="205"/>
      <c r="KQZ700" s="205"/>
      <c r="KRA700" s="205"/>
      <c r="KRB700" s="205"/>
      <c r="KRC700" s="205"/>
      <c r="KRD700" s="205"/>
      <c r="KRE700" s="205"/>
      <c r="KRF700" s="205"/>
      <c r="KRG700" s="205"/>
      <c r="KRH700" s="205"/>
      <c r="KRI700" s="205"/>
      <c r="KRJ700" s="205"/>
      <c r="KRK700" s="205"/>
      <c r="KRL700" s="205"/>
      <c r="KRM700" s="205"/>
      <c r="KRN700" s="205"/>
      <c r="KRO700" s="205"/>
      <c r="KRP700" s="205"/>
      <c r="KRQ700" s="205"/>
      <c r="KRR700" s="205"/>
      <c r="KRS700" s="205"/>
      <c r="KRT700" s="205"/>
      <c r="KRU700" s="205"/>
      <c r="KRV700" s="205"/>
      <c r="KRW700" s="205"/>
      <c r="KRX700" s="205"/>
      <c r="KRY700" s="205"/>
      <c r="KRZ700" s="205"/>
      <c r="KSA700" s="205"/>
      <c r="KSB700" s="205"/>
      <c r="KSC700" s="205"/>
      <c r="KSD700" s="205"/>
      <c r="KSE700" s="205"/>
      <c r="KSF700" s="205"/>
      <c r="KSG700" s="205"/>
      <c r="KSH700" s="205"/>
      <c r="KSI700" s="205"/>
      <c r="KSJ700" s="205"/>
      <c r="KSK700" s="205"/>
      <c r="KSL700" s="205"/>
      <c r="KSM700" s="205"/>
      <c r="KSN700" s="205"/>
      <c r="KSO700" s="205"/>
      <c r="KSP700" s="205"/>
      <c r="KSQ700" s="205"/>
      <c r="KSR700" s="205"/>
      <c r="KSS700" s="205"/>
      <c r="KST700" s="205"/>
      <c r="KSU700" s="205"/>
      <c r="KSV700" s="205"/>
      <c r="KSW700" s="205"/>
      <c r="KSX700" s="205"/>
      <c r="KSY700" s="205"/>
      <c r="KSZ700" s="205"/>
      <c r="KTA700" s="205"/>
      <c r="KTB700" s="205"/>
      <c r="KTC700" s="205"/>
      <c r="KTD700" s="205"/>
      <c r="KTE700" s="205"/>
      <c r="KTF700" s="205"/>
      <c r="KTG700" s="205"/>
      <c r="KTH700" s="205"/>
      <c r="KTI700" s="205"/>
      <c r="KTJ700" s="205"/>
      <c r="KTK700" s="205"/>
      <c r="KTL700" s="205"/>
      <c r="KTM700" s="205"/>
      <c r="KTN700" s="205"/>
      <c r="KTO700" s="205"/>
      <c r="KTP700" s="205"/>
      <c r="KTQ700" s="205"/>
      <c r="KTR700" s="205"/>
      <c r="KTS700" s="205"/>
      <c r="KTT700" s="205"/>
      <c r="KTU700" s="205"/>
      <c r="KTV700" s="205"/>
      <c r="KTW700" s="205"/>
      <c r="KTX700" s="205"/>
      <c r="KTY700" s="205"/>
      <c r="KTZ700" s="205"/>
      <c r="KUA700" s="205"/>
      <c r="KUB700" s="205"/>
      <c r="KUC700" s="205"/>
      <c r="KUD700" s="205"/>
      <c r="KUE700" s="205"/>
      <c r="KUF700" s="205"/>
      <c r="KUG700" s="205"/>
      <c r="KUH700" s="205"/>
      <c r="KUI700" s="205"/>
      <c r="KUJ700" s="205"/>
      <c r="KUK700" s="205"/>
      <c r="KUL700" s="205"/>
      <c r="KUM700" s="205"/>
      <c r="KUN700" s="205"/>
      <c r="KUO700" s="205"/>
      <c r="KUP700" s="205"/>
      <c r="KUQ700" s="205"/>
      <c r="KUR700" s="205"/>
      <c r="KUS700" s="205"/>
      <c r="KUT700" s="205"/>
      <c r="KUU700" s="205"/>
      <c r="KUV700" s="205"/>
      <c r="KUW700" s="205"/>
      <c r="KUX700" s="205"/>
      <c r="KUY700" s="205"/>
      <c r="KUZ700" s="205"/>
      <c r="KVA700" s="205"/>
      <c r="KVB700" s="205"/>
      <c r="KVC700" s="205"/>
      <c r="KVD700" s="205"/>
      <c r="KVE700" s="205"/>
      <c r="KVF700" s="205"/>
      <c r="KVG700" s="205"/>
      <c r="KVH700" s="205"/>
      <c r="KVI700" s="205"/>
      <c r="KVJ700" s="205"/>
      <c r="KVK700" s="205"/>
      <c r="KVL700" s="205"/>
      <c r="KVM700" s="205"/>
      <c r="KVN700" s="205"/>
      <c r="KVO700" s="205"/>
      <c r="KVP700" s="205"/>
      <c r="KVQ700" s="205"/>
      <c r="KVR700" s="205"/>
      <c r="KVS700" s="205"/>
      <c r="KVT700" s="205"/>
      <c r="KVU700" s="205"/>
      <c r="KVV700" s="205"/>
      <c r="KVW700" s="205"/>
      <c r="KVX700" s="205"/>
      <c r="KVY700" s="205"/>
      <c r="KVZ700" s="205"/>
      <c r="KWA700" s="205"/>
      <c r="KWB700" s="205"/>
      <c r="KWC700" s="205"/>
      <c r="KWD700" s="205"/>
      <c r="KWE700" s="205"/>
      <c r="KWF700" s="205"/>
      <c r="KWG700" s="205"/>
      <c r="KWH700" s="205"/>
      <c r="KWI700" s="205"/>
      <c r="KWJ700" s="205"/>
      <c r="KWK700" s="205"/>
      <c r="KWL700" s="205"/>
      <c r="KWM700" s="205"/>
      <c r="KWN700" s="205"/>
      <c r="KWO700" s="205"/>
      <c r="KWP700" s="205"/>
      <c r="KWQ700" s="205"/>
      <c r="KWR700" s="205"/>
      <c r="KWS700" s="205"/>
      <c r="KWT700" s="205"/>
      <c r="KWU700" s="205"/>
      <c r="KWV700" s="205"/>
      <c r="KWW700" s="205"/>
      <c r="KWX700" s="205"/>
      <c r="KWY700" s="205"/>
      <c r="KWZ700" s="205"/>
      <c r="KXA700" s="205"/>
      <c r="KXB700" s="205"/>
      <c r="KXC700" s="205"/>
      <c r="KXD700" s="205"/>
      <c r="KXE700" s="205"/>
      <c r="KXF700" s="205"/>
      <c r="KXG700" s="205"/>
      <c r="KXH700" s="205"/>
      <c r="KXI700" s="205"/>
      <c r="KXJ700" s="205"/>
      <c r="KXK700" s="205"/>
      <c r="KXL700" s="205"/>
      <c r="KXM700" s="205"/>
      <c r="KXN700" s="205"/>
      <c r="KXO700" s="205"/>
      <c r="KXP700" s="205"/>
      <c r="KXQ700" s="205"/>
      <c r="KXR700" s="205"/>
      <c r="KXS700" s="205"/>
      <c r="KXT700" s="205"/>
      <c r="KXU700" s="205"/>
      <c r="KXV700" s="205"/>
      <c r="KXW700" s="205"/>
      <c r="KXX700" s="205"/>
      <c r="KXY700" s="205"/>
      <c r="KXZ700" s="205"/>
      <c r="KYA700" s="205"/>
      <c r="KYB700" s="205"/>
      <c r="KYC700" s="205"/>
      <c r="KYD700" s="205"/>
      <c r="KYE700" s="205"/>
      <c r="KYF700" s="205"/>
      <c r="KYG700" s="205"/>
      <c r="KYH700" s="205"/>
      <c r="KYI700" s="205"/>
      <c r="KYJ700" s="205"/>
      <c r="KYK700" s="205"/>
      <c r="KYL700" s="205"/>
      <c r="KYM700" s="205"/>
      <c r="KYN700" s="205"/>
      <c r="KYO700" s="205"/>
      <c r="KYP700" s="205"/>
      <c r="KYQ700" s="205"/>
      <c r="KYR700" s="205"/>
      <c r="KYS700" s="205"/>
      <c r="KYT700" s="205"/>
      <c r="KYU700" s="205"/>
      <c r="KYV700" s="205"/>
      <c r="KYW700" s="205"/>
      <c r="KYX700" s="205"/>
      <c r="KYY700" s="205"/>
      <c r="KYZ700" s="205"/>
      <c r="KZA700" s="205"/>
      <c r="KZB700" s="205"/>
      <c r="KZC700" s="205"/>
      <c r="KZD700" s="205"/>
      <c r="KZE700" s="205"/>
      <c r="KZF700" s="205"/>
      <c r="KZG700" s="205"/>
      <c r="KZH700" s="205"/>
      <c r="KZI700" s="205"/>
      <c r="KZJ700" s="205"/>
      <c r="KZK700" s="205"/>
      <c r="KZL700" s="205"/>
      <c r="KZM700" s="205"/>
      <c r="KZN700" s="205"/>
      <c r="KZO700" s="205"/>
      <c r="KZP700" s="205"/>
      <c r="KZQ700" s="205"/>
      <c r="KZR700" s="205"/>
      <c r="KZS700" s="205"/>
      <c r="KZT700" s="205"/>
      <c r="KZU700" s="205"/>
      <c r="KZV700" s="205"/>
      <c r="KZW700" s="205"/>
      <c r="KZX700" s="205"/>
      <c r="KZY700" s="205"/>
      <c r="KZZ700" s="205"/>
      <c r="LAA700" s="205"/>
      <c r="LAB700" s="205"/>
      <c r="LAC700" s="205"/>
      <c r="LAD700" s="205"/>
      <c r="LAE700" s="205"/>
      <c r="LAF700" s="205"/>
      <c r="LAG700" s="205"/>
      <c r="LAH700" s="205"/>
      <c r="LAI700" s="205"/>
      <c r="LAJ700" s="205"/>
      <c r="LAK700" s="205"/>
      <c r="LAL700" s="205"/>
      <c r="LAM700" s="205"/>
      <c r="LAN700" s="205"/>
      <c r="LAO700" s="205"/>
      <c r="LAP700" s="205"/>
      <c r="LAQ700" s="205"/>
      <c r="LAR700" s="205"/>
      <c r="LAS700" s="205"/>
      <c r="LAT700" s="205"/>
      <c r="LAU700" s="205"/>
      <c r="LAV700" s="205"/>
      <c r="LAW700" s="205"/>
      <c r="LAX700" s="205"/>
      <c r="LAY700" s="205"/>
      <c r="LAZ700" s="205"/>
      <c r="LBA700" s="205"/>
      <c r="LBB700" s="205"/>
      <c r="LBC700" s="205"/>
      <c r="LBD700" s="205"/>
      <c r="LBE700" s="205"/>
      <c r="LBF700" s="205"/>
      <c r="LBG700" s="205"/>
      <c r="LBH700" s="205"/>
      <c r="LBI700" s="205"/>
      <c r="LBJ700" s="205"/>
      <c r="LBK700" s="205"/>
      <c r="LBL700" s="205"/>
      <c r="LBM700" s="205"/>
      <c r="LBN700" s="205"/>
      <c r="LBO700" s="205"/>
      <c r="LBP700" s="205"/>
      <c r="LBQ700" s="205"/>
      <c r="LBR700" s="205"/>
      <c r="LBS700" s="205"/>
      <c r="LBT700" s="205"/>
      <c r="LBU700" s="205"/>
      <c r="LBV700" s="205"/>
      <c r="LBW700" s="205"/>
      <c r="LBX700" s="205"/>
      <c r="LBY700" s="205"/>
      <c r="LBZ700" s="205"/>
      <c r="LCA700" s="205"/>
      <c r="LCB700" s="205"/>
      <c r="LCC700" s="205"/>
      <c r="LCD700" s="205"/>
      <c r="LCE700" s="205"/>
      <c r="LCF700" s="205"/>
      <c r="LCG700" s="205"/>
      <c r="LCH700" s="205"/>
      <c r="LCI700" s="205"/>
      <c r="LCJ700" s="205"/>
      <c r="LCK700" s="205"/>
      <c r="LCL700" s="205"/>
      <c r="LCM700" s="205"/>
      <c r="LCN700" s="205"/>
      <c r="LCO700" s="205"/>
      <c r="LCP700" s="205"/>
      <c r="LCQ700" s="205"/>
      <c r="LCR700" s="205"/>
      <c r="LCS700" s="205"/>
      <c r="LCT700" s="205"/>
      <c r="LCU700" s="205"/>
      <c r="LCV700" s="205"/>
      <c r="LCW700" s="205"/>
      <c r="LCX700" s="205"/>
      <c r="LCY700" s="205"/>
      <c r="LCZ700" s="205"/>
      <c r="LDA700" s="205"/>
      <c r="LDB700" s="205"/>
      <c r="LDC700" s="205"/>
      <c r="LDD700" s="205"/>
      <c r="LDE700" s="205"/>
      <c r="LDF700" s="205"/>
      <c r="LDG700" s="205"/>
      <c r="LDH700" s="205"/>
      <c r="LDI700" s="205"/>
      <c r="LDJ700" s="205"/>
      <c r="LDK700" s="205"/>
      <c r="LDL700" s="205"/>
      <c r="LDM700" s="205"/>
      <c r="LDN700" s="205"/>
      <c r="LDO700" s="205"/>
      <c r="LDP700" s="205"/>
      <c r="LDQ700" s="205"/>
      <c r="LDR700" s="205"/>
      <c r="LDS700" s="205"/>
      <c r="LDT700" s="205"/>
      <c r="LDU700" s="205"/>
      <c r="LDV700" s="205"/>
      <c r="LDW700" s="205"/>
      <c r="LDX700" s="205"/>
      <c r="LDY700" s="205"/>
      <c r="LDZ700" s="205"/>
      <c r="LEA700" s="205"/>
      <c r="LEB700" s="205"/>
      <c r="LEC700" s="205"/>
      <c r="LED700" s="205"/>
      <c r="LEE700" s="205"/>
      <c r="LEF700" s="205"/>
      <c r="LEG700" s="205"/>
      <c r="LEH700" s="205"/>
      <c r="LEI700" s="205"/>
      <c r="LEJ700" s="205"/>
      <c r="LEK700" s="205"/>
      <c r="LEL700" s="205"/>
      <c r="LEM700" s="205"/>
      <c r="LEN700" s="205"/>
      <c r="LEO700" s="205"/>
      <c r="LEP700" s="205"/>
      <c r="LEQ700" s="205"/>
      <c r="LER700" s="205"/>
      <c r="LES700" s="205"/>
      <c r="LET700" s="205"/>
      <c r="LEU700" s="205"/>
      <c r="LEV700" s="205"/>
      <c r="LEW700" s="205"/>
      <c r="LEX700" s="205"/>
      <c r="LEY700" s="205"/>
      <c r="LEZ700" s="205"/>
      <c r="LFA700" s="205"/>
      <c r="LFB700" s="205"/>
      <c r="LFC700" s="205"/>
      <c r="LFD700" s="205"/>
      <c r="LFE700" s="205"/>
      <c r="LFF700" s="205"/>
      <c r="LFG700" s="205"/>
      <c r="LFH700" s="205"/>
      <c r="LFI700" s="205"/>
      <c r="LFJ700" s="205"/>
      <c r="LFK700" s="205"/>
      <c r="LFL700" s="205"/>
      <c r="LFM700" s="205"/>
      <c r="LFN700" s="205"/>
      <c r="LFO700" s="205"/>
      <c r="LFP700" s="205"/>
      <c r="LFQ700" s="205"/>
      <c r="LFR700" s="205"/>
      <c r="LFS700" s="205"/>
      <c r="LFT700" s="205"/>
      <c r="LFU700" s="205"/>
      <c r="LFV700" s="205"/>
      <c r="LFW700" s="205"/>
      <c r="LFX700" s="205"/>
      <c r="LFY700" s="205"/>
      <c r="LFZ700" s="205"/>
      <c r="LGA700" s="205"/>
      <c r="LGB700" s="205"/>
      <c r="LGC700" s="205"/>
      <c r="LGD700" s="205"/>
      <c r="LGE700" s="205"/>
      <c r="LGF700" s="205"/>
      <c r="LGG700" s="205"/>
      <c r="LGH700" s="205"/>
      <c r="LGI700" s="205"/>
      <c r="LGJ700" s="205"/>
      <c r="LGK700" s="205"/>
      <c r="LGL700" s="205"/>
      <c r="LGM700" s="205"/>
      <c r="LGN700" s="205"/>
      <c r="LGO700" s="205"/>
      <c r="LGP700" s="205"/>
      <c r="LGQ700" s="205"/>
      <c r="LGR700" s="205"/>
      <c r="LGS700" s="205"/>
      <c r="LGT700" s="205"/>
      <c r="LGU700" s="205"/>
      <c r="LGV700" s="205"/>
      <c r="LGW700" s="205"/>
      <c r="LGX700" s="205"/>
      <c r="LGY700" s="205"/>
      <c r="LGZ700" s="205"/>
      <c r="LHA700" s="205"/>
      <c r="LHB700" s="205"/>
      <c r="LHC700" s="205"/>
      <c r="LHD700" s="205"/>
      <c r="LHE700" s="205"/>
      <c r="LHF700" s="205"/>
      <c r="LHG700" s="205"/>
      <c r="LHH700" s="205"/>
      <c r="LHI700" s="205"/>
      <c r="LHJ700" s="205"/>
      <c r="LHK700" s="205"/>
      <c r="LHL700" s="205"/>
      <c r="LHM700" s="205"/>
      <c r="LHN700" s="205"/>
      <c r="LHO700" s="205"/>
      <c r="LHP700" s="205"/>
      <c r="LHQ700" s="205"/>
      <c r="LHR700" s="205"/>
      <c r="LHS700" s="205"/>
      <c r="LHT700" s="205"/>
      <c r="LHU700" s="205"/>
      <c r="LHV700" s="205"/>
      <c r="LHW700" s="205"/>
      <c r="LHX700" s="205"/>
      <c r="LHY700" s="205"/>
      <c r="LHZ700" s="205"/>
      <c r="LIA700" s="205"/>
      <c r="LIB700" s="205"/>
      <c r="LIC700" s="205"/>
      <c r="LID700" s="205"/>
      <c r="LIE700" s="205"/>
      <c r="LIF700" s="205"/>
      <c r="LIG700" s="205"/>
      <c r="LIH700" s="205"/>
      <c r="LII700" s="205"/>
      <c r="LIJ700" s="205"/>
      <c r="LIK700" s="205"/>
      <c r="LIL700" s="205"/>
      <c r="LIM700" s="205"/>
      <c r="LIN700" s="205"/>
      <c r="LIO700" s="205"/>
      <c r="LIP700" s="205"/>
      <c r="LIQ700" s="205"/>
      <c r="LIR700" s="205"/>
      <c r="LIS700" s="205"/>
      <c r="LIT700" s="205"/>
      <c r="LIU700" s="205"/>
      <c r="LIV700" s="205"/>
      <c r="LIW700" s="205"/>
      <c r="LIX700" s="205"/>
      <c r="LIY700" s="205"/>
      <c r="LIZ700" s="205"/>
      <c r="LJA700" s="205"/>
      <c r="LJB700" s="205"/>
      <c r="LJC700" s="205"/>
      <c r="LJD700" s="205"/>
      <c r="LJE700" s="205"/>
      <c r="LJF700" s="205"/>
      <c r="LJG700" s="205"/>
      <c r="LJH700" s="205"/>
      <c r="LJI700" s="205"/>
      <c r="LJJ700" s="205"/>
      <c r="LJK700" s="205"/>
      <c r="LJL700" s="205"/>
      <c r="LJM700" s="205"/>
      <c r="LJN700" s="205"/>
      <c r="LJO700" s="205"/>
      <c r="LJP700" s="205"/>
      <c r="LJQ700" s="205"/>
      <c r="LJR700" s="205"/>
      <c r="LJS700" s="205"/>
      <c r="LJT700" s="205"/>
      <c r="LJU700" s="205"/>
      <c r="LJV700" s="205"/>
      <c r="LJW700" s="205"/>
      <c r="LJX700" s="205"/>
      <c r="LJY700" s="205"/>
      <c r="LJZ700" s="205"/>
      <c r="LKA700" s="205"/>
      <c r="LKB700" s="205"/>
      <c r="LKC700" s="205"/>
      <c r="LKD700" s="205"/>
      <c r="LKE700" s="205"/>
      <c r="LKF700" s="205"/>
      <c r="LKG700" s="205"/>
      <c r="LKH700" s="205"/>
      <c r="LKI700" s="205"/>
      <c r="LKJ700" s="205"/>
      <c r="LKK700" s="205"/>
      <c r="LKL700" s="205"/>
      <c r="LKM700" s="205"/>
      <c r="LKN700" s="205"/>
      <c r="LKO700" s="205"/>
      <c r="LKP700" s="205"/>
      <c r="LKQ700" s="205"/>
      <c r="LKR700" s="205"/>
      <c r="LKS700" s="205"/>
      <c r="LKT700" s="205"/>
      <c r="LKU700" s="205"/>
      <c r="LKV700" s="205"/>
      <c r="LKW700" s="205"/>
      <c r="LKX700" s="205"/>
      <c r="LKY700" s="205"/>
      <c r="LKZ700" s="205"/>
      <c r="LLA700" s="205"/>
      <c r="LLB700" s="205"/>
      <c r="LLC700" s="205"/>
      <c r="LLD700" s="205"/>
      <c r="LLE700" s="205"/>
      <c r="LLF700" s="205"/>
      <c r="LLG700" s="205"/>
      <c r="LLH700" s="205"/>
      <c r="LLI700" s="205"/>
      <c r="LLJ700" s="205"/>
      <c r="LLK700" s="205"/>
      <c r="LLL700" s="205"/>
      <c r="LLM700" s="205"/>
      <c r="LLN700" s="205"/>
      <c r="LLO700" s="205"/>
      <c r="LLP700" s="205"/>
      <c r="LLQ700" s="205"/>
      <c r="LLR700" s="205"/>
      <c r="LLS700" s="205"/>
      <c r="LLT700" s="205"/>
      <c r="LLU700" s="205"/>
      <c r="LLV700" s="205"/>
      <c r="LLW700" s="205"/>
      <c r="LLX700" s="205"/>
      <c r="LLY700" s="205"/>
      <c r="LLZ700" s="205"/>
      <c r="LMA700" s="205"/>
      <c r="LMB700" s="205"/>
      <c r="LMC700" s="205"/>
      <c r="LMD700" s="205"/>
      <c r="LME700" s="205"/>
      <c r="LMF700" s="205"/>
      <c r="LMG700" s="205"/>
      <c r="LMH700" s="205"/>
      <c r="LMI700" s="205"/>
      <c r="LMJ700" s="205"/>
      <c r="LMK700" s="205"/>
      <c r="LML700" s="205"/>
      <c r="LMM700" s="205"/>
      <c r="LMN700" s="205"/>
      <c r="LMO700" s="205"/>
      <c r="LMP700" s="205"/>
      <c r="LMQ700" s="205"/>
      <c r="LMR700" s="205"/>
      <c r="LMS700" s="205"/>
      <c r="LMT700" s="205"/>
      <c r="LMU700" s="205"/>
      <c r="LMV700" s="205"/>
      <c r="LMW700" s="205"/>
      <c r="LMX700" s="205"/>
      <c r="LMY700" s="205"/>
      <c r="LMZ700" s="205"/>
      <c r="LNA700" s="205"/>
      <c r="LNB700" s="205"/>
      <c r="LNC700" s="205"/>
      <c r="LND700" s="205"/>
      <c r="LNE700" s="205"/>
      <c r="LNF700" s="205"/>
      <c r="LNG700" s="205"/>
      <c r="LNH700" s="205"/>
      <c r="LNI700" s="205"/>
      <c r="LNJ700" s="205"/>
      <c r="LNK700" s="205"/>
      <c r="LNL700" s="205"/>
      <c r="LNM700" s="205"/>
      <c r="LNN700" s="205"/>
      <c r="LNO700" s="205"/>
      <c r="LNP700" s="205"/>
      <c r="LNQ700" s="205"/>
      <c r="LNR700" s="205"/>
      <c r="LNS700" s="205"/>
      <c r="LNT700" s="205"/>
      <c r="LNU700" s="205"/>
      <c r="LNV700" s="205"/>
      <c r="LNW700" s="205"/>
      <c r="LNX700" s="205"/>
      <c r="LNY700" s="205"/>
      <c r="LNZ700" s="205"/>
      <c r="LOA700" s="205"/>
      <c r="LOB700" s="205"/>
      <c r="LOC700" s="205"/>
      <c r="LOD700" s="205"/>
      <c r="LOE700" s="205"/>
      <c r="LOF700" s="205"/>
      <c r="LOG700" s="205"/>
      <c r="LOH700" s="205"/>
      <c r="LOI700" s="205"/>
      <c r="LOJ700" s="205"/>
      <c r="LOK700" s="205"/>
      <c r="LOL700" s="205"/>
      <c r="LOM700" s="205"/>
      <c r="LON700" s="205"/>
      <c r="LOO700" s="205"/>
      <c r="LOP700" s="205"/>
      <c r="LOQ700" s="205"/>
      <c r="LOR700" s="205"/>
      <c r="LOS700" s="205"/>
      <c r="LOT700" s="205"/>
      <c r="LOU700" s="205"/>
      <c r="LOV700" s="205"/>
      <c r="LOW700" s="205"/>
      <c r="LOX700" s="205"/>
      <c r="LOY700" s="205"/>
      <c r="LOZ700" s="205"/>
      <c r="LPA700" s="205"/>
      <c r="LPB700" s="205"/>
      <c r="LPC700" s="205"/>
      <c r="LPD700" s="205"/>
      <c r="LPE700" s="205"/>
      <c r="LPF700" s="205"/>
      <c r="LPG700" s="205"/>
      <c r="LPH700" s="205"/>
      <c r="LPI700" s="205"/>
      <c r="LPJ700" s="205"/>
      <c r="LPK700" s="205"/>
      <c r="LPL700" s="205"/>
      <c r="LPM700" s="205"/>
      <c r="LPN700" s="205"/>
      <c r="LPO700" s="205"/>
      <c r="LPP700" s="205"/>
      <c r="LPQ700" s="205"/>
      <c r="LPR700" s="205"/>
      <c r="LPS700" s="205"/>
      <c r="LPT700" s="205"/>
      <c r="LPU700" s="205"/>
      <c r="LPV700" s="205"/>
      <c r="LPW700" s="205"/>
      <c r="LPX700" s="205"/>
      <c r="LPY700" s="205"/>
      <c r="LPZ700" s="205"/>
      <c r="LQA700" s="205"/>
      <c r="LQB700" s="205"/>
      <c r="LQC700" s="205"/>
      <c r="LQD700" s="205"/>
      <c r="LQE700" s="205"/>
      <c r="LQF700" s="205"/>
      <c r="LQG700" s="205"/>
      <c r="LQH700" s="205"/>
      <c r="LQI700" s="205"/>
      <c r="LQJ700" s="205"/>
      <c r="LQK700" s="205"/>
      <c r="LQL700" s="205"/>
      <c r="LQM700" s="205"/>
      <c r="LQN700" s="205"/>
      <c r="LQO700" s="205"/>
      <c r="LQP700" s="205"/>
      <c r="LQQ700" s="205"/>
      <c r="LQR700" s="205"/>
      <c r="LQS700" s="205"/>
      <c r="LQT700" s="205"/>
      <c r="LQU700" s="205"/>
      <c r="LQV700" s="205"/>
      <c r="LQW700" s="205"/>
      <c r="LQX700" s="205"/>
      <c r="LQY700" s="205"/>
      <c r="LQZ700" s="205"/>
      <c r="LRA700" s="205"/>
      <c r="LRB700" s="205"/>
      <c r="LRC700" s="205"/>
      <c r="LRD700" s="205"/>
      <c r="LRE700" s="205"/>
      <c r="LRF700" s="205"/>
      <c r="LRG700" s="205"/>
      <c r="LRH700" s="205"/>
      <c r="LRI700" s="205"/>
      <c r="LRJ700" s="205"/>
      <c r="LRK700" s="205"/>
      <c r="LRL700" s="205"/>
      <c r="LRM700" s="205"/>
      <c r="LRN700" s="205"/>
      <c r="LRO700" s="205"/>
      <c r="LRP700" s="205"/>
      <c r="LRQ700" s="205"/>
      <c r="LRR700" s="205"/>
      <c r="LRS700" s="205"/>
      <c r="LRT700" s="205"/>
      <c r="LRU700" s="205"/>
      <c r="LRV700" s="205"/>
      <c r="LRW700" s="205"/>
      <c r="LRX700" s="205"/>
      <c r="LRY700" s="205"/>
      <c r="LRZ700" s="205"/>
      <c r="LSA700" s="205"/>
      <c r="LSB700" s="205"/>
      <c r="LSC700" s="205"/>
      <c r="LSD700" s="205"/>
      <c r="LSE700" s="205"/>
      <c r="LSF700" s="205"/>
      <c r="LSG700" s="205"/>
      <c r="LSH700" s="205"/>
      <c r="LSI700" s="205"/>
      <c r="LSJ700" s="205"/>
      <c r="LSK700" s="205"/>
      <c r="LSL700" s="205"/>
      <c r="LSM700" s="205"/>
      <c r="LSN700" s="205"/>
      <c r="LSO700" s="205"/>
      <c r="LSP700" s="205"/>
      <c r="LSQ700" s="205"/>
      <c r="LSR700" s="205"/>
      <c r="LSS700" s="205"/>
      <c r="LST700" s="205"/>
      <c r="LSU700" s="205"/>
      <c r="LSV700" s="205"/>
      <c r="LSW700" s="205"/>
      <c r="LSX700" s="205"/>
      <c r="LSY700" s="205"/>
      <c r="LSZ700" s="205"/>
      <c r="LTA700" s="205"/>
      <c r="LTB700" s="205"/>
      <c r="LTC700" s="205"/>
      <c r="LTD700" s="205"/>
      <c r="LTE700" s="205"/>
      <c r="LTF700" s="205"/>
      <c r="LTG700" s="205"/>
      <c r="LTH700" s="205"/>
      <c r="LTI700" s="205"/>
      <c r="LTJ700" s="205"/>
      <c r="LTK700" s="205"/>
      <c r="LTL700" s="205"/>
      <c r="LTM700" s="205"/>
      <c r="LTN700" s="205"/>
      <c r="LTO700" s="205"/>
      <c r="LTP700" s="205"/>
      <c r="LTQ700" s="205"/>
      <c r="LTR700" s="205"/>
      <c r="LTS700" s="205"/>
      <c r="LTT700" s="205"/>
      <c r="LTU700" s="205"/>
      <c r="LTV700" s="205"/>
      <c r="LTW700" s="205"/>
      <c r="LTX700" s="205"/>
      <c r="LTY700" s="205"/>
      <c r="LTZ700" s="205"/>
      <c r="LUA700" s="205"/>
      <c r="LUB700" s="205"/>
      <c r="LUC700" s="205"/>
      <c r="LUD700" s="205"/>
      <c r="LUE700" s="205"/>
      <c r="LUF700" s="205"/>
      <c r="LUG700" s="205"/>
      <c r="LUH700" s="205"/>
      <c r="LUI700" s="205"/>
      <c r="LUJ700" s="205"/>
      <c r="LUK700" s="205"/>
      <c r="LUL700" s="205"/>
      <c r="LUM700" s="205"/>
      <c r="LUN700" s="205"/>
      <c r="LUO700" s="205"/>
      <c r="LUP700" s="205"/>
      <c r="LUQ700" s="205"/>
      <c r="LUR700" s="205"/>
      <c r="LUS700" s="205"/>
      <c r="LUT700" s="205"/>
      <c r="LUU700" s="205"/>
      <c r="LUV700" s="205"/>
      <c r="LUW700" s="205"/>
      <c r="LUX700" s="205"/>
      <c r="LUY700" s="205"/>
      <c r="LUZ700" s="205"/>
      <c r="LVA700" s="205"/>
      <c r="LVB700" s="205"/>
      <c r="LVC700" s="205"/>
      <c r="LVD700" s="205"/>
      <c r="LVE700" s="205"/>
      <c r="LVF700" s="205"/>
      <c r="LVG700" s="205"/>
      <c r="LVH700" s="205"/>
      <c r="LVI700" s="205"/>
      <c r="LVJ700" s="205"/>
      <c r="LVK700" s="205"/>
      <c r="LVL700" s="205"/>
      <c r="LVM700" s="205"/>
      <c r="LVN700" s="205"/>
      <c r="LVO700" s="205"/>
      <c r="LVP700" s="205"/>
      <c r="LVQ700" s="205"/>
      <c r="LVR700" s="205"/>
      <c r="LVS700" s="205"/>
      <c r="LVT700" s="205"/>
      <c r="LVU700" s="205"/>
      <c r="LVV700" s="205"/>
      <c r="LVW700" s="205"/>
      <c r="LVX700" s="205"/>
      <c r="LVY700" s="205"/>
      <c r="LVZ700" s="205"/>
      <c r="LWA700" s="205"/>
      <c r="LWB700" s="205"/>
      <c r="LWC700" s="205"/>
      <c r="LWD700" s="205"/>
      <c r="LWE700" s="205"/>
      <c r="LWF700" s="205"/>
      <c r="LWG700" s="205"/>
      <c r="LWH700" s="205"/>
      <c r="LWI700" s="205"/>
      <c r="LWJ700" s="205"/>
      <c r="LWK700" s="205"/>
      <c r="LWL700" s="205"/>
      <c r="LWM700" s="205"/>
      <c r="LWN700" s="205"/>
      <c r="LWO700" s="205"/>
      <c r="LWP700" s="205"/>
      <c r="LWQ700" s="205"/>
      <c r="LWR700" s="205"/>
      <c r="LWS700" s="205"/>
      <c r="LWT700" s="205"/>
      <c r="LWU700" s="205"/>
      <c r="LWV700" s="205"/>
      <c r="LWW700" s="205"/>
      <c r="LWX700" s="205"/>
      <c r="LWY700" s="205"/>
      <c r="LWZ700" s="205"/>
      <c r="LXA700" s="205"/>
      <c r="LXB700" s="205"/>
      <c r="LXC700" s="205"/>
      <c r="LXD700" s="205"/>
      <c r="LXE700" s="205"/>
      <c r="LXF700" s="205"/>
      <c r="LXG700" s="205"/>
      <c r="LXH700" s="205"/>
      <c r="LXI700" s="205"/>
      <c r="LXJ700" s="205"/>
      <c r="LXK700" s="205"/>
      <c r="LXL700" s="205"/>
      <c r="LXM700" s="205"/>
      <c r="LXN700" s="205"/>
      <c r="LXO700" s="205"/>
      <c r="LXP700" s="205"/>
      <c r="LXQ700" s="205"/>
      <c r="LXR700" s="205"/>
      <c r="LXS700" s="205"/>
      <c r="LXT700" s="205"/>
      <c r="LXU700" s="205"/>
      <c r="LXV700" s="205"/>
      <c r="LXW700" s="205"/>
      <c r="LXX700" s="205"/>
      <c r="LXY700" s="205"/>
      <c r="LXZ700" s="205"/>
      <c r="LYA700" s="205"/>
      <c r="LYB700" s="205"/>
      <c r="LYC700" s="205"/>
      <c r="LYD700" s="205"/>
      <c r="LYE700" s="205"/>
      <c r="LYF700" s="205"/>
      <c r="LYG700" s="205"/>
      <c r="LYH700" s="205"/>
      <c r="LYI700" s="205"/>
      <c r="LYJ700" s="205"/>
      <c r="LYK700" s="205"/>
      <c r="LYL700" s="205"/>
      <c r="LYM700" s="205"/>
      <c r="LYN700" s="205"/>
      <c r="LYO700" s="205"/>
      <c r="LYP700" s="205"/>
      <c r="LYQ700" s="205"/>
      <c r="LYR700" s="205"/>
      <c r="LYS700" s="205"/>
      <c r="LYT700" s="205"/>
      <c r="LYU700" s="205"/>
      <c r="LYV700" s="205"/>
      <c r="LYW700" s="205"/>
      <c r="LYX700" s="205"/>
      <c r="LYY700" s="205"/>
      <c r="LYZ700" s="205"/>
      <c r="LZA700" s="205"/>
      <c r="LZB700" s="205"/>
      <c r="LZC700" s="205"/>
      <c r="LZD700" s="205"/>
      <c r="LZE700" s="205"/>
      <c r="LZF700" s="205"/>
      <c r="LZG700" s="205"/>
      <c r="LZH700" s="205"/>
      <c r="LZI700" s="205"/>
      <c r="LZJ700" s="205"/>
      <c r="LZK700" s="205"/>
      <c r="LZL700" s="205"/>
      <c r="LZM700" s="205"/>
      <c r="LZN700" s="205"/>
      <c r="LZO700" s="205"/>
      <c r="LZP700" s="205"/>
      <c r="LZQ700" s="205"/>
      <c r="LZR700" s="205"/>
      <c r="LZS700" s="205"/>
      <c r="LZT700" s="205"/>
      <c r="LZU700" s="205"/>
      <c r="LZV700" s="205"/>
      <c r="LZW700" s="205"/>
      <c r="LZX700" s="205"/>
      <c r="LZY700" s="205"/>
      <c r="LZZ700" s="205"/>
      <c r="MAA700" s="205"/>
      <c r="MAB700" s="205"/>
      <c r="MAC700" s="205"/>
      <c r="MAD700" s="205"/>
      <c r="MAE700" s="205"/>
      <c r="MAF700" s="205"/>
      <c r="MAG700" s="205"/>
      <c r="MAH700" s="205"/>
      <c r="MAI700" s="205"/>
      <c r="MAJ700" s="205"/>
      <c r="MAK700" s="205"/>
      <c r="MAL700" s="205"/>
      <c r="MAM700" s="205"/>
      <c r="MAN700" s="205"/>
      <c r="MAO700" s="205"/>
      <c r="MAP700" s="205"/>
      <c r="MAQ700" s="205"/>
      <c r="MAR700" s="205"/>
      <c r="MAS700" s="205"/>
      <c r="MAT700" s="205"/>
      <c r="MAU700" s="205"/>
      <c r="MAV700" s="205"/>
      <c r="MAW700" s="205"/>
      <c r="MAX700" s="205"/>
      <c r="MAY700" s="205"/>
      <c r="MAZ700" s="205"/>
      <c r="MBA700" s="205"/>
      <c r="MBB700" s="205"/>
      <c r="MBC700" s="205"/>
      <c r="MBD700" s="205"/>
      <c r="MBE700" s="205"/>
      <c r="MBF700" s="205"/>
      <c r="MBG700" s="205"/>
      <c r="MBH700" s="205"/>
      <c r="MBI700" s="205"/>
      <c r="MBJ700" s="205"/>
      <c r="MBK700" s="205"/>
      <c r="MBL700" s="205"/>
      <c r="MBM700" s="205"/>
      <c r="MBN700" s="205"/>
      <c r="MBO700" s="205"/>
      <c r="MBP700" s="205"/>
      <c r="MBQ700" s="205"/>
      <c r="MBR700" s="205"/>
      <c r="MBS700" s="205"/>
      <c r="MBT700" s="205"/>
      <c r="MBU700" s="205"/>
      <c r="MBV700" s="205"/>
      <c r="MBW700" s="205"/>
      <c r="MBX700" s="205"/>
      <c r="MBY700" s="205"/>
      <c r="MBZ700" s="205"/>
      <c r="MCA700" s="205"/>
      <c r="MCB700" s="205"/>
      <c r="MCC700" s="205"/>
      <c r="MCD700" s="205"/>
      <c r="MCE700" s="205"/>
      <c r="MCF700" s="205"/>
      <c r="MCG700" s="205"/>
      <c r="MCH700" s="205"/>
      <c r="MCI700" s="205"/>
      <c r="MCJ700" s="205"/>
      <c r="MCK700" s="205"/>
      <c r="MCL700" s="205"/>
      <c r="MCM700" s="205"/>
      <c r="MCN700" s="205"/>
      <c r="MCO700" s="205"/>
      <c r="MCP700" s="205"/>
      <c r="MCQ700" s="205"/>
      <c r="MCR700" s="205"/>
      <c r="MCS700" s="205"/>
      <c r="MCT700" s="205"/>
      <c r="MCU700" s="205"/>
      <c r="MCV700" s="205"/>
      <c r="MCW700" s="205"/>
      <c r="MCX700" s="205"/>
      <c r="MCY700" s="205"/>
      <c r="MCZ700" s="205"/>
      <c r="MDA700" s="205"/>
      <c r="MDB700" s="205"/>
      <c r="MDC700" s="205"/>
      <c r="MDD700" s="205"/>
      <c r="MDE700" s="205"/>
      <c r="MDF700" s="205"/>
      <c r="MDG700" s="205"/>
      <c r="MDH700" s="205"/>
      <c r="MDI700" s="205"/>
      <c r="MDJ700" s="205"/>
      <c r="MDK700" s="205"/>
      <c r="MDL700" s="205"/>
      <c r="MDM700" s="205"/>
      <c r="MDN700" s="205"/>
      <c r="MDO700" s="205"/>
      <c r="MDP700" s="205"/>
      <c r="MDQ700" s="205"/>
      <c r="MDR700" s="205"/>
      <c r="MDS700" s="205"/>
      <c r="MDT700" s="205"/>
      <c r="MDU700" s="205"/>
      <c r="MDV700" s="205"/>
      <c r="MDW700" s="205"/>
      <c r="MDX700" s="205"/>
      <c r="MDY700" s="205"/>
      <c r="MDZ700" s="205"/>
      <c r="MEA700" s="205"/>
      <c r="MEB700" s="205"/>
      <c r="MEC700" s="205"/>
      <c r="MED700" s="205"/>
      <c r="MEE700" s="205"/>
      <c r="MEF700" s="205"/>
      <c r="MEG700" s="205"/>
      <c r="MEH700" s="205"/>
      <c r="MEI700" s="205"/>
      <c r="MEJ700" s="205"/>
      <c r="MEK700" s="205"/>
      <c r="MEL700" s="205"/>
      <c r="MEM700" s="205"/>
      <c r="MEN700" s="205"/>
      <c r="MEO700" s="205"/>
      <c r="MEP700" s="205"/>
      <c r="MEQ700" s="205"/>
      <c r="MER700" s="205"/>
      <c r="MES700" s="205"/>
      <c r="MET700" s="205"/>
      <c r="MEU700" s="205"/>
      <c r="MEV700" s="205"/>
      <c r="MEW700" s="205"/>
      <c r="MEX700" s="205"/>
      <c r="MEY700" s="205"/>
      <c r="MEZ700" s="205"/>
      <c r="MFA700" s="205"/>
      <c r="MFB700" s="205"/>
      <c r="MFC700" s="205"/>
      <c r="MFD700" s="205"/>
      <c r="MFE700" s="205"/>
      <c r="MFF700" s="205"/>
      <c r="MFG700" s="205"/>
      <c r="MFH700" s="205"/>
      <c r="MFI700" s="205"/>
      <c r="MFJ700" s="205"/>
      <c r="MFK700" s="205"/>
      <c r="MFL700" s="205"/>
      <c r="MFM700" s="205"/>
      <c r="MFN700" s="205"/>
      <c r="MFO700" s="205"/>
      <c r="MFP700" s="205"/>
      <c r="MFQ700" s="205"/>
      <c r="MFR700" s="205"/>
      <c r="MFS700" s="205"/>
      <c r="MFT700" s="205"/>
      <c r="MFU700" s="205"/>
      <c r="MFV700" s="205"/>
      <c r="MFW700" s="205"/>
      <c r="MFX700" s="205"/>
      <c r="MFY700" s="205"/>
      <c r="MFZ700" s="205"/>
      <c r="MGA700" s="205"/>
      <c r="MGB700" s="205"/>
      <c r="MGC700" s="205"/>
      <c r="MGD700" s="205"/>
      <c r="MGE700" s="205"/>
      <c r="MGF700" s="205"/>
      <c r="MGG700" s="205"/>
      <c r="MGH700" s="205"/>
      <c r="MGI700" s="205"/>
      <c r="MGJ700" s="205"/>
      <c r="MGK700" s="205"/>
      <c r="MGL700" s="205"/>
      <c r="MGM700" s="205"/>
      <c r="MGN700" s="205"/>
      <c r="MGO700" s="205"/>
      <c r="MGP700" s="205"/>
      <c r="MGQ700" s="205"/>
      <c r="MGR700" s="205"/>
      <c r="MGS700" s="205"/>
      <c r="MGT700" s="205"/>
      <c r="MGU700" s="205"/>
      <c r="MGV700" s="205"/>
      <c r="MGW700" s="205"/>
      <c r="MGX700" s="205"/>
      <c r="MGY700" s="205"/>
      <c r="MGZ700" s="205"/>
      <c r="MHA700" s="205"/>
      <c r="MHB700" s="205"/>
      <c r="MHC700" s="205"/>
      <c r="MHD700" s="205"/>
      <c r="MHE700" s="205"/>
      <c r="MHF700" s="205"/>
      <c r="MHG700" s="205"/>
      <c r="MHH700" s="205"/>
      <c r="MHI700" s="205"/>
      <c r="MHJ700" s="205"/>
      <c r="MHK700" s="205"/>
      <c r="MHL700" s="205"/>
      <c r="MHM700" s="205"/>
      <c r="MHN700" s="205"/>
      <c r="MHO700" s="205"/>
      <c r="MHP700" s="205"/>
      <c r="MHQ700" s="205"/>
      <c r="MHR700" s="205"/>
      <c r="MHS700" s="205"/>
      <c r="MHT700" s="205"/>
      <c r="MHU700" s="205"/>
      <c r="MHV700" s="205"/>
      <c r="MHW700" s="205"/>
      <c r="MHX700" s="205"/>
      <c r="MHY700" s="205"/>
      <c r="MHZ700" s="205"/>
      <c r="MIA700" s="205"/>
      <c r="MIB700" s="205"/>
      <c r="MIC700" s="205"/>
      <c r="MID700" s="205"/>
      <c r="MIE700" s="205"/>
      <c r="MIF700" s="205"/>
      <c r="MIG700" s="205"/>
      <c r="MIH700" s="205"/>
      <c r="MII700" s="205"/>
      <c r="MIJ700" s="205"/>
      <c r="MIK700" s="205"/>
      <c r="MIL700" s="205"/>
      <c r="MIM700" s="205"/>
      <c r="MIN700" s="205"/>
      <c r="MIO700" s="205"/>
      <c r="MIP700" s="205"/>
      <c r="MIQ700" s="205"/>
      <c r="MIR700" s="205"/>
      <c r="MIS700" s="205"/>
      <c r="MIT700" s="205"/>
      <c r="MIU700" s="205"/>
      <c r="MIV700" s="205"/>
      <c r="MIW700" s="205"/>
      <c r="MIX700" s="205"/>
      <c r="MIY700" s="205"/>
      <c r="MIZ700" s="205"/>
      <c r="MJA700" s="205"/>
      <c r="MJB700" s="205"/>
      <c r="MJC700" s="205"/>
      <c r="MJD700" s="205"/>
      <c r="MJE700" s="205"/>
      <c r="MJF700" s="205"/>
      <c r="MJG700" s="205"/>
      <c r="MJH700" s="205"/>
      <c r="MJI700" s="205"/>
      <c r="MJJ700" s="205"/>
      <c r="MJK700" s="205"/>
      <c r="MJL700" s="205"/>
      <c r="MJM700" s="205"/>
      <c r="MJN700" s="205"/>
      <c r="MJO700" s="205"/>
      <c r="MJP700" s="205"/>
      <c r="MJQ700" s="205"/>
      <c r="MJR700" s="205"/>
      <c r="MJS700" s="205"/>
      <c r="MJT700" s="205"/>
      <c r="MJU700" s="205"/>
      <c r="MJV700" s="205"/>
      <c r="MJW700" s="205"/>
      <c r="MJX700" s="205"/>
      <c r="MJY700" s="205"/>
      <c r="MJZ700" s="205"/>
      <c r="MKA700" s="205"/>
      <c r="MKB700" s="205"/>
      <c r="MKC700" s="205"/>
      <c r="MKD700" s="205"/>
      <c r="MKE700" s="205"/>
      <c r="MKF700" s="205"/>
      <c r="MKG700" s="205"/>
      <c r="MKH700" s="205"/>
      <c r="MKI700" s="205"/>
      <c r="MKJ700" s="205"/>
      <c r="MKK700" s="205"/>
      <c r="MKL700" s="205"/>
      <c r="MKM700" s="205"/>
      <c r="MKN700" s="205"/>
      <c r="MKO700" s="205"/>
      <c r="MKP700" s="205"/>
      <c r="MKQ700" s="205"/>
      <c r="MKR700" s="205"/>
      <c r="MKS700" s="205"/>
      <c r="MKT700" s="205"/>
      <c r="MKU700" s="205"/>
      <c r="MKV700" s="205"/>
      <c r="MKW700" s="205"/>
      <c r="MKX700" s="205"/>
      <c r="MKY700" s="205"/>
      <c r="MKZ700" s="205"/>
      <c r="MLA700" s="205"/>
      <c r="MLB700" s="205"/>
      <c r="MLC700" s="205"/>
      <c r="MLD700" s="205"/>
      <c r="MLE700" s="205"/>
      <c r="MLF700" s="205"/>
      <c r="MLG700" s="205"/>
      <c r="MLH700" s="205"/>
      <c r="MLI700" s="205"/>
      <c r="MLJ700" s="205"/>
      <c r="MLK700" s="205"/>
      <c r="MLL700" s="205"/>
      <c r="MLM700" s="205"/>
      <c r="MLN700" s="205"/>
      <c r="MLO700" s="205"/>
      <c r="MLP700" s="205"/>
      <c r="MLQ700" s="205"/>
      <c r="MLR700" s="205"/>
      <c r="MLS700" s="205"/>
      <c r="MLT700" s="205"/>
      <c r="MLU700" s="205"/>
      <c r="MLV700" s="205"/>
      <c r="MLW700" s="205"/>
      <c r="MLX700" s="205"/>
      <c r="MLY700" s="205"/>
      <c r="MLZ700" s="205"/>
      <c r="MMA700" s="205"/>
      <c r="MMB700" s="205"/>
      <c r="MMC700" s="205"/>
      <c r="MMD700" s="205"/>
      <c r="MME700" s="205"/>
      <c r="MMF700" s="205"/>
      <c r="MMG700" s="205"/>
      <c r="MMH700" s="205"/>
      <c r="MMI700" s="205"/>
      <c r="MMJ700" s="205"/>
      <c r="MMK700" s="205"/>
      <c r="MML700" s="205"/>
      <c r="MMM700" s="205"/>
      <c r="MMN700" s="205"/>
      <c r="MMO700" s="205"/>
      <c r="MMP700" s="205"/>
      <c r="MMQ700" s="205"/>
      <c r="MMR700" s="205"/>
      <c r="MMS700" s="205"/>
      <c r="MMT700" s="205"/>
      <c r="MMU700" s="205"/>
      <c r="MMV700" s="205"/>
      <c r="MMW700" s="205"/>
      <c r="MMX700" s="205"/>
      <c r="MMY700" s="205"/>
      <c r="MMZ700" s="205"/>
      <c r="MNA700" s="205"/>
      <c r="MNB700" s="205"/>
      <c r="MNC700" s="205"/>
      <c r="MND700" s="205"/>
      <c r="MNE700" s="205"/>
      <c r="MNF700" s="205"/>
      <c r="MNG700" s="205"/>
      <c r="MNH700" s="205"/>
      <c r="MNI700" s="205"/>
      <c r="MNJ700" s="205"/>
      <c r="MNK700" s="205"/>
      <c r="MNL700" s="205"/>
      <c r="MNM700" s="205"/>
      <c r="MNN700" s="205"/>
      <c r="MNO700" s="205"/>
      <c r="MNP700" s="205"/>
      <c r="MNQ700" s="205"/>
      <c r="MNR700" s="205"/>
      <c r="MNS700" s="205"/>
      <c r="MNT700" s="205"/>
      <c r="MNU700" s="205"/>
      <c r="MNV700" s="205"/>
      <c r="MNW700" s="205"/>
      <c r="MNX700" s="205"/>
      <c r="MNY700" s="205"/>
      <c r="MNZ700" s="205"/>
      <c r="MOA700" s="205"/>
      <c r="MOB700" s="205"/>
      <c r="MOC700" s="205"/>
      <c r="MOD700" s="205"/>
      <c r="MOE700" s="205"/>
      <c r="MOF700" s="205"/>
      <c r="MOG700" s="205"/>
      <c r="MOH700" s="205"/>
      <c r="MOI700" s="205"/>
      <c r="MOJ700" s="205"/>
      <c r="MOK700" s="205"/>
      <c r="MOL700" s="205"/>
      <c r="MOM700" s="205"/>
      <c r="MON700" s="205"/>
      <c r="MOO700" s="205"/>
      <c r="MOP700" s="205"/>
      <c r="MOQ700" s="205"/>
      <c r="MOR700" s="205"/>
      <c r="MOS700" s="205"/>
      <c r="MOT700" s="205"/>
      <c r="MOU700" s="205"/>
      <c r="MOV700" s="205"/>
      <c r="MOW700" s="205"/>
      <c r="MOX700" s="205"/>
      <c r="MOY700" s="205"/>
      <c r="MOZ700" s="205"/>
      <c r="MPA700" s="205"/>
      <c r="MPB700" s="205"/>
      <c r="MPC700" s="205"/>
      <c r="MPD700" s="205"/>
      <c r="MPE700" s="205"/>
      <c r="MPF700" s="205"/>
      <c r="MPG700" s="205"/>
      <c r="MPH700" s="205"/>
      <c r="MPI700" s="205"/>
      <c r="MPJ700" s="205"/>
      <c r="MPK700" s="205"/>
      <c r="MPL700" s="205"/>
      <c r="MPM700" s="205"/>
      <c r="MPN700" s="205"/>
      <c r="MPO700" s="205"/>
      <c r="MPP700" s="205"/>
      <c r="MPQ700" s="205"/>
      <c r="MPR700" s="205"/>
      <c r="MPS700" s="205"/>
      <c r="MPT700" s="205"/>
      <c r="MPU700" s="205"/>
      <c r="MPV700" s="205"/>
      <c r="MPW700" s="205"/>
      <c r="MPX700" s="205"/>
      <c r="MPY700" s="205"/>
      <c r="MPZ700" s="205"/>
      <c r="MQA700" s="205"/>
      <c r="MQB700" s="205"/>
      <c r="MQC700" s="205"/>
      <c r="MQD700" s="205"/>
      <c r="MQE700" s="205"/>
      <c r="MQF700" s="205"/>
      <c r="MQG700" s="205"/>
      <c r="MQH700" s="205"/>
      <c r="MQI700" s="205"/>
      <c r="MQJ700" s="205"/>
      <c r="MQK700" s="205"/>
      <c r="MQL700" s="205"/>
      <c r="MQM700" s="205"/>
      <c r="MQN700" s="205"/>
      <c r="MQO700" s="205"/>
      <c r="MQP700" s="205"/>
      <c r="MQQ700" s="205"/>
      <c r="MQR700" s="205"/>
      <c r="MQS700" s="205"/>
      <c r="MQT700" s="205"/>
      <c r="MQU700" s="205"/>
      <c r="MQV700" s="205"/>
      <c r="MQW700" s="205"/>
      <c r="MQX700" s="205"/>
      <c r="MQY700" s="205"/>
      <c r="MQZ700" s="205"/>
      <c r="MRA700" s="205"/>
      <c r="MRB700" s="205"/>
      <c r="MRC700" s="205"/>
      <c r="MRD700" s="205"/>
      <c r="MRE700" s="205"/>
      <c r="MRF700" s="205"/>
      <c r="MRG700" s="205"/>
      <c r="MRH700" s="205"/>
      <c r="MRI700" s="205"/>
      <c r="MRJ700" s="205"/>
      <c r="MRK700" s="205"/>
      <c r="MRL700" s="205"/>
      <c r="MRM700" s="205"/>
      <c r="MRN700" s="205"/>
      <c r="MRO700" s="205"/>
      <c r="MRP700" s="205"/>
      <c r="MRQ700" s="205"/>
      <c r="MRR700" s="205"/>
      <c r="MRS700" s="205"/>
      <c r="MRT700" s="205"/>
      <c r="MRU700" s="205"/>
      <c r="MRV700" s="205"/>
      <c r="MRW700" s="205"/>
      <c r="MRX700" s="205"/>
      <c r="MRY700" s="205"/>
      <c r="MRZ700" s="205"/>
      <c r="MSA700" s="205"/>
      <c r="MSB700" s="205"/>
      <c r="MSC700" s="205"/>
      <c r="MSD700" s="205"/>
      <c r="MSE700" s="205"/>
      <c r="MSF700" s="205"/>
      <c r="MSG700" s="205"/>
      <c r="MSH700" s="205"/>
      <c r="MSI700" s="205"/>
      <c r="MSJ700" s="205"/>
      <c r="MSK700" s="205"/>
      <c r="MSL700" s="205"/>
      <c r="MSM700" s="205"/>
      <c r="MSN700" s="205"/>
      <c r="MSO700" s="205"/>
      <c r="MSP700" s="205"/>
      <c r="MSQ700" s="205"/>
      <c r="MSR700" s="205"/>
      <c r="MSS700" s="205"/>
      <c r="MST700" s="205"/>
      <c r="MSU700" s="205"/>
      <c r="MSV700" s="205"/>
      <c r="MSW700" s="205"/>
      <c r="MSX700" s="205"/>
      <c r="MSY700" s="205"/>
      <c r="MSZ700" s="205"/>
      <c r="MTA700" s="205"/>
      <c r="MTB700" s="205"/>
      <c r="MTC700" s="205"/>
      <c r="MTD700" s="205"/>
      <c r="MTE700" s="205"/>
      <c r="MTF700" s="205"/>
      <c r="MTG700" s="205"/>
      <c r="MTH700" s="205"/>
      <c r="MTI700" s="205"/>
      <c r="MTJ700" s="205"/>
      <c r="MTK700" s="205"/>
      <c r="MTL700" s="205"/>
      <c r="MTM700" s="205"/>
      <c r="MTN700" s="205"/>
      <c r="MTO700" s="205"/>
      <c r="MTP700" s="205"/>
      <c r="MTQ700" s="205"/>
      <c r="MTR700" s="205"/>
      <c r="MTS700" s="205"/>
      <c r="MTT700" s="205"/>
      <c r="MTU700" s="205"/>
      <c r="MTV700" s="205"/>
      <c r="MTW700" s="205"/>
      <c r="MTX700" s="205"/>
      <c r="MTY700" s="205"/>
      <c r="MTZ700" s="205"/>
      <c r="MUA700" s="205"/>
      <c r="MUB700" s="205"/>
      <c r="MUC700" s="205"/>
      <c r="MUD700" s="205"/>
      <c r="MUE700" s="205"/>
      <c r="MUF700" s="205"/>
      <c r="MUG700" s="205"/>
      <c r="MUH700" s="205"/>
      <c r="MUI700" s="205"/>
      <c r="MUJ700" s="205"/>
      <c r="MUK700" s="205"/>
      <c r="MUL700" s="205"/>
      <c r="MUM700" s="205"/>
      <c r="MUN700" s="205"/>
      <c r="MUO700" s="205"/>
      <c r="MUP700" s="205"/>
      <c r="MUQ700" s="205"/>
      <c r="MUR700" s="205"/>
      <c r="MUS700" s="205"/>
      <c r="MUT700" s="205"/>
      <c r="MUU700" s="205"/>
      <c r="MUV700" s="205"/>
      <c r="MUW700" s="205"/>
      <c r="MUX700" s="205"/>
      <c r="MUY700" s="205"/>
      <c r="MUZ700" s="205"/>
      <c r="MVA700" s="205"/>
      <c r="MVB700" s="205"/>
      <c r="MVC700" s="205"/>
      <c r="MVD700" s="205"/>
      <c r="MVE700" s="205"/>
      <c r="MVF700" s="205"/>
      <c r="MVG700" s="205"/>
      <c r="MVH700" s="205"/>
      <c r="MVI700" s="205"/>
      <c r="MVJ700" s="205"/>
      <c r="MVK700" s="205"/>
      <c r="MVL700" s="205"/>
      <c r="MVM700" s="205"/>
      <c r="MVN700" s="205"/>
      <c r="MVO700" s="205"/>
      <c r="MVP700" s="205"/>
      <c r="MVQ700" s="205"/>
      <c r="MVR700" s="205"/>
      <c r="MVS700" s="205"/>
      <c r="MVT700" s="205"/>
      <c r="MVU700" s="205"/>
      <c r="MVV700" s="205"/>
      <c r="MVW700" s="205"/>
      <c r="MVX700" s="205"/>
      <c r="MVY700" s="205"/>
      <c r="MVZ700" s="205"/>
      <c r="MWA700" s="205"/>
      <c r="MWB700" s="205"/>
      <c r="MWC700" s="205"/>
      <c r="MWD700" s="205"/>
      <c r="MWE700" s="205"/>
      <c r="MWF700" s="205"/>
      <c r="MWG700" s="205"/>
      <c r="MWH700" s="205"/>
      <c r="MWI700" s="205"/>
      <c r="MWJ700" s="205"/>
      <c r="MWK700" s="205"/>
      <c r="MWL700" s="205"/>
      <c r="MWM700" s="205"/>
      <c r="MWN700" s="205"/>
      <c r="MWO700" s="205"/>
      <c r="MWP700" s="205"/>
      <c r="MWQ700" s="205"/>
      <c r="MWR700" s="205"/>
      <c r="MWS700" s="205"/>
      <c r="MWT700" s="205"/>
      <c r="MWU700" s="205"/>
      <c r="MWV700" s="205"/>
      <c r="MWW700" s="205"/>
      <c r="MWX700" s="205"/>
      <c r="MWY700" s="205"/>
      <c r="MWZ700" s="205"/>
      <c r="MXA700" s="205"/>
      <c r="MXB700" s="205"/>
      <c r="MXC700" s="205"/>
      <c r="MXD700" s="205"/>
      <c r="MXE700" s="205"/>
      <c r="MXF700" s="205"/>
      <c r="MXG700" s="205"/>
      <c r="MXH700" s="205"/>
      <c r="MXI700" s="205"/>
      <c r="MXJ700" s="205"/>
      <c r="MXK700" s="205"/>
      <c r="MXL700" s="205"/>
      <c r="MXM700" s="205"/>
      <c r="MXN700" s="205"/>
      <c r="MXO700" s="205"/>
      <c r="MXP700" s="205"/>
      <c r="MXQ700" s="205"/>
      <c r="MXR700" s="205"/>
      <c r="MXS700" s="205"/>
      <c r="MXT700" s="205"/>
      <c r="MXU700" s="205"/>
      <c r="MXV700" s="205"/>
      <c r="MXW700" s="205"/>
      <c r="MXX700" s="205"/>
      <c r="MXY700" s="205"/>
      <c r="MXZ700" s="205"/>
      <c r="MYA700" s="205"/>
      <c r="MYB700" s="205"/>
      <c r="MYC700" s="205"/>
      <c r="MYD700" s="205"/>
      <c r="MYE700" s="205"/>
      <c r="MYF700" s="205"/>
      <c r="MYG700" s="205"/>
      <c r="MYH700" s="205"/>
      <c r="MYI700" s="205"/>
      <c r="MYJ700" s="205"/>
      <c r="MYK700" s="205"/>
      <c r="MYL700" s="205"/>
      <c r="MYM700" s="205"/>
      <c r="MYN700" s="205"/>
      <c r="MYO700" s="205"/>
      <c r="MYP700" s="205"/>
      <c r="MYQ700" s="205"/>
      <c r="MYR700" s="205"/>
      <c r="MYS700" s="205"/>
      <c r="MYT700" s="205"/>
      <c r="MYU700" s="205"/>
      <c r="MYV700" s="205"/>
      <c r="MYW700" s="205"/>
      <c r="MYX700" s="205"/>
      <c r="MYY700" s="205"/>
      <c r="MYZ700" s="205"/>
      <c r="MZA700" s="205"/>
      <c r="MZB700" s="205"/>
      <c r="MZC700" s="205"/>
      <c r="MZD700" s="205"/>
      <c r="MZE700" s="205"/>
      <c r="MZF700" s="205"/>
      <c r="MZG700" s="205"/>
      <c r="MZH700" s="205"/>
      <c r="MZI700" s="205"/>
      <c r="MZJ700" s="205"/>
      <c r="MZK700" s="205"/>
      <c r="MZL700" s="205"/>
      <c r="MZM700" s="205"/>
      <c r="MZN700" s="205"/>
      <c r="MZO700" s="205"/>
      <c r="MZP700" s="205"/>
      <c r="MZQ700" s="205"/>
      <c r="MZR700" s="205"/>
      <c r="MZS700" s="205"/>
      <c r="MZT700" s="205"/>
      <c r="MZU700" s="205"/>
      <c r="MZV700" s="205"/>
      <c r="MZW700" s="205"/>
      <c r="MZX700" s="205"/>
      <c r="MZY700" s="205"/>
      <c r="MZZ700" s="205"/>
      <c r="NAA700" s="205"/>
      <c r="NAB700" s="205"/>
      <c r="NAC700" s="205"/>
      <c r="NAD700" s="205"/>
      <c r="NAE700" s="205"/>
      <c r="NAF700" s="205"/>
      <c r="NAG700" s="205"/>
      <c r="NAH700" s="205"/>
      <c r="NAI700" s="205"/>
      <c r="NAJ700" s="205"/>
      <c r="NAK700" s="205"/>
      <c r="NAL700" s="205"/>
      <c r="NAM700" s="205"/>
      <c r="NAN700" s="205"/>
      <c r="NAO700" s="205"/>
      <c r="NAP700" s="205"/>
      <c r="NAQ700" s="205"/>
      <c r="NAR700" s="205"/>
      <c r="NAS700" s="205"/>
      <c r="NAT700" s="205"/>
      <c r="NAU700" s="205"/>
      <c r="NAV700" s="205"/>
      <c r="NAW700" s="205"/>
      <c r="NAX700" s="205"/>
      <c r="NAY700" s="205"/>
      <c r="NAZ700" s="205"/>
      <c r="NBA700" s="205"/>
      <c r="NBB700" s="205"/>
      <c r="NBC700" s="205"/>
      <c r="NBD700" s="205"/>
      <c r="NBE700" s="205"/>
      <c r="NBF700" s="205"/>
      <c r="NBG700" s="205"/>
      <c r="NBH700" s="205"/>
      <c r="NBI700" s="205"/>
      <c r="NBJ700" s="205"/>
      <c r="NBK700" s="205"/>
      <c r="NBL700" s="205"/>
      <c r="NBM700" s="205"/>
      <c r="NBN700" s="205"/>
      <c r="NBO700" s="205"/>
      <c r="NBP700" s="205"/>
      <c r="NBQ700" s="205"/>
      <c r="NBR700" s="205"/>
      <c r="NBS700" s="205"/>
      <c r="NBT700" s="205"/>
      <c r="NBU700" s="205"/>
      <c r="NBV700" s="205"/>
      <c r="NBW700" s="205"/>
      <c r="NBX700" s="205"/>
      <c r="NBY700" s="205"/>
      <c r="NBZ700" s="205"/>
      <c r="NCA700" s="205"/>
      <c r="NCB700" s="205"/>
      <c r="NCC700" s="205"/>
      <c r="NCD700" s="205"/>
      <c r="NCE700" s="205"/>
      <c r="NCF700" s="205"/>
      <c r="NCG700" s="205"/>
      <c r="NCH700" s="205"/>
      <c r="NCI700" s="205"/>
      <c r="NCJ700" s="205"/>
      <c r="NCK700" s="205"/>
      <c r="NCL700" s="205"/>
      <c r="NCM700" s="205"/>
      <c r="NCN700" s="205"/>
      <c r="NCO700" s="205"/>
      <c r="NCP700" s="205"/>
      <c r="NCQ700" s="205"/>
      <c r="NCR700" s="205"/>
      <c r="NCS700" s="205"/>
      <c r="NCT700" s="205"/>
      <c r="NCU700" s="205"/>
      <c r="NCV700" s="205"/>
      <c r="NCW700" s="205"/>
      <c r="NCX700" s="205"/>
      <c r="NCY700" s="205"/>
      <c r="NCZ700" s="205"/>
      <c r="NDA700" s="205"/>
      <c r="NDB700" s="205"/>
      <c r="NDC700" s="205"/>
      <c r="NDD700" s="205"/>
      <c r="NDE700" s="205"/>
      <c r="NDF700" s="205"/>
      <c r="NDG700" s="205"/>
      <c r="NDH700" s="205"/>
      <c r="NDI700" s="205"/>
      <c r="NDJ700" s="205"/>
      <c r="NDK700" s="205"/>
      <c r="NDL700" s="205"/>
      <c r="NDM700" s="205"/>
      <c r="NDN700" s="205"/>
      <c r="NDO700" s="205"/>
      <c r="NDP700" s="205"/>
      <c r="NDQ700" s="205"/>
      <c r="NDR700" s="205"/>
      <c r="NDS700" s="205"/>
      <c r="NDT700" s="205"/>
      <c r="NDU700" s="205"/>
      <c r="NDV700" s="205"/>
      <c r="NDW700" s="205"/>
      <c r="NDX700" s="205"/>
      <c r="NDY700" s="205"/>
      <c r="NDZ700" s="205"/>
      <c r="NEA700" s="205"/>
      <c r="NEB700" s="205"/>
      <c r="NEC700" s="205"/>
      <c r="NED700" s="205"/>
      <c r="NEE700" s="205"/>
      <c r="NEF700" s="205"/>
      <c r="NEG700" s="205"/>
      <c r="NEH700" s="205"/>
      <c r="NEI700" s="205"/>
      <c r="NEJ700" s="205"/>
      <c r="NEK700" s="205"/>
      <c r="NEL700" s="205"/>
      <c r="NEM700" s="205"/>
      <c r="NEN700" s="205"/>
      <c r="NEO700" s="205"/>
      <c r="NEP700" s="205"/>
      <c r="NEQ700" s="205"/>
      <c r="NER700" s="205"/>
      <c r="NES700" s="205"/>
      <c r="NET700" s="205"/>
      <c r="NEU700" s="205"/>
      <c r="NEV700" s="205"/>
      <c r="NEW700" s="205"/>
      <c r="NEX700" s="205"/>
      <c r="NEY700" s="205"/>
      <c r="NEZ700" s="205"/>
      <c r="NFA700" s="205"/>
      <c r="NFB700" s="205"/>
      <c r="NFC700" s="205"/>
      <c r="NFD700" s="205"/>
      <c r="NFE700" s="205"/>
      <c r="NFF700" s="205"/>
      <c r="NFG700" s="205"/>
      <c r="NFH700" s="205"/>
      <c r="NFI700" s="205"/>
      <c r="NFJ700" s="205"/>
      <c r="NFK700" s="205"/>
      <c r="NFL700" s="205"/>
      <c r="NFM700" s="205"/>
      <c r="NFN700" s="205"/>
      <c r="NFO700" s="205"/>
      <c r="NFP700" s="205"/>
      <c r="NFQ700" s="205"/>
      <c r="NFR700" s="205"/>
      <c r="NFS700" s="205"/>
      <c r="NFT700" s="205"/>
      <c r="NFU700" s="205"/>
      <c r="NFV700" s="205"/>
      <c r="NFW700" s="205"/>
      <c r="NFX700" s="205"/>
      <c r="NFY700" s="205"/>
      <c r="NFZ700" s="205"/>
      <c r="NGA700" s="205"/>
      <c r="NGB700" s="205"/>
      <c r="NGC700" s="205"/>
      <c r="NGD700" s="205"/>
      <c r="NGE700" s="205"/>
      <c r="NGF700" s="205"/>
      <c r="NGG700" s="205"/>
      <c r="NGH700" s="205"/>
      <c r="NGI700" s="205"/>
      <c r="NGJ700" s="205"/>
      <c r="NGK700" s="205"/>
      <c r="NGL700" s="205"/>
      <c r="NGM700" s="205"/>
      <c r="NGN700" s="205"/>
      <c r="NGO700" s="205"/>
      <c r="NGP700" s="205"/>
      <c r="NGQ700" s="205"/>
      <c r="NGR700" s="205"/>
      <c r="NGS700" s="205"/>
      <c r="NGT700" s="205"/>
      <c r="NGU700" s="205"/>
      <c r="NGV700" s="205"/>
      <c r="NGW700" s="205"/>
      <c r="NGX700" s="205"/>
      <c r="NGY700" s="205"/>
      <c r="NGZ700" s="205"/>
      <c r="NHA700" s="205"/>
      <c r="NHB700" s="205"/>
      <c r="NHC700" s="205"/>
      <c r="NHD700" s="205"/>
      <c r="NHE700" s="205"/>
      <c r="NHF700" s="205"/>
      <c r="NHG700" s="205"/>
      <c r="NHH700" s="205"/>
      <c r="NHI700" s="205"/>
      <c r="NHJ700" s="205"/>
      <c r="NHK700" s="205"/>
      <c r="NHL700" s="205"/>
      <c r="NHM700" s="205"/>
      <c r="NHN700" s="205"/>
      <c r="NHO700" s="205"/>
      <c r="NHP700" s="205"/>
      <c r="NHQ700" s="205"/>
      <c r="NHR700" s="205"/>
      <c r="NHS700" s="205"/>
      <c r="NHT700" s="205"/>
      <c r="NHU700" s="205"/>
      <c r="NHV700" s="205"/>
      <c r="NHW700" s="205"/>
      <c r="NHX700" s="205"/>
      <c r="NHY700" s="205"/>
      <c r="NHZ700" s="205"/>
      <c r="NIA700" s="205"/>
      <c r="NIB700" s="205"/>
      <c r="NIC700" s="205"/>
      <c r="NID700" s="205"/>
      <c r="NIE700" s="205"/>
      <c r="NIF700" s="205"/>
      <c r="NIG700" s="205"/>
      <c r="NIH700" s="205"/>
      <c r="NII700" s="205"/>
      <c r="NIJ700" s="205"/>
      <c r="NIK700" s="205"/>
      <c r="NIL700" s="205"/>
      <c r="NIM700" s="205"/>
      <c r="NIN700" s="205"/>
      <c r="NIO700" s="205"/>
      <c r="NIP700" s="205"/>
      <c r="NIQ700" s="205"/>
      <c r="NIR700" s="205"/>
      <c r="NIS700" s="205"/>
      <c r="NIT700" s="205"/>
      <c r="NIU700" s="205"/>
      <c r="NIV700" s="205"/>
      <c r="NIW700" s="205"/>
      <c r="NIX700" s="205"/>
      <c r="NIY700" s="205"/>
      <c r="NIZ700" s="205"/>
      <c r="NJA700" s="205"/>
      <c r="NJB700" s="205"/>
      <c r="NJC700" s="205"/>
      <c r="NJD700" s="205"/>
      <c r="NJE700" s="205"/>
      <c r="NJF700" s="205"/>
      <c r="NJG700" s="205"/>
      <c r="NJH700" s="205"/>
      <c r="NJI700" s="205"/>
      <c r="NJJ700" s="205"/>
      <c r="NJK700" s="205"/>
      <c r="NJL700" s="205"/>
      <c r="NJM700" s="205"/>
      <c r="NJN700" s="205"/>
      <c r="NJO700" s="205"/>
      <c r="NJP700" s="205"/>
      <c r="NJQ700" s="205"/>
      <c r="NJR700" s="205"/>
      <c r="NJS700" s="205"/>
      <c r="NJT700" s="205"/>
      <c r="NJU700" s="205"/>
      <c r="NJV700" s="205"/>
      <c r="NJW700" s="205"/>
      <c r="NJX700" s="205"/>
      <c r="NJY700" s="205"/>
      <c r="NJZ700" s="205"/>
      <c r="NKA700" s="205"/>
      <c r="NKB700" s="205"/>
      <c r="NKC700" s="205"/>
      <c r="NKD700" s="205"/>
      <c r="NKE700" s="205"/>
      <c r="NKF700" s="205"/>
      <c r="NKG700" s="205"/>
      <c r="NKH700" s="205"/>
      <c r="NKI700" s="205"/>
      <c r="NKJ700" s="205"/>
      <c r="NKK700" s="205"/>
      <c r="NKL700" s="205"/>
      <c r="NKM700" s="205"/>
      <c r="NKN700" s="205"/>
      <c r="NKO700" s="205"/>
      <c r="NKP700" s="205"/>
      <c r="NKQ700" s="205"/>
      <c r="NKR700" s="205"/>
      <c r="NKS700" s="205"/>
      <c r="NKT700" s="205"/>
      <c r="NKU700" s="205"/>
      <c r="NKV700" s="205"/>
      <c r="NKW700" s="205"/>
      <c r="NKX700" s="205"/>
      <c r="NKY700" s="205"/>
      <c r="NKZ700" s="205"/>
      <c r="NLA700" s="205"/>
      <c r="NLB700" s="205"/>
      <c r="NLC700" s="205"/>
      <c r="NLD700" s="205"/>
      <c r="NLE700" s="205"/>
      <c r="NLF700" s="205"/>
      <c r="NLG700" s="205"/>
      <c r="NLH700" s="205"/>
      <c r="NLI700" s="205"/>
      <c r="NLJ700" s="205"/>
      <c r="NLK700" s="205"/>
      <c r="NLL700" s="205"/>
      <c r="NLM700" s="205"/>
      <c r="NLN700" s="205"/>
      <c r="NLO700" s="205"/>
      <c r="NLP700" s="205"/>
      <c r="NLQ700" s="205"/>
      <c r="NLR700" s="205"/>
      <c r="NLS700" s="205"/>
      <c r="NLT700" s="205"/>
      <c r="NLU700" s="205"/>
      <c r="NLV700" s="205"/>
      <c r="NLW700" s="205"/>
      <c r="NLX700" s="205"/>
      <c r="NLY700" s="205"/>
      <c r="NLZ700" s="205"/>
      <c r="NMA700" s="205"/>
      <c r="NMB700" s="205"/>
      <c r="NMC700" s="205"/>
      <c r="NMD700" s="205"/>
      <c r="NME700" s="205"/>
      <c r="NMF700" s="205"/>
      <c r="NMG700" s="205"/>
      <c r="NMH700" s="205"/>
      <c r="NMI700" s="205"/>
      <c r="NMJ700" s="205"/>
      <c r="NMK700" s="205"/>
      <c r="NML700" s="205"/>
      <c r="NMM700" s="205"/>
      <c r="NMN700" s="205"/>
      <c r="NMO700" s="205"/>
      <c r="NMP700" s="205"/>
      <c r="NMQ700" s="205"/>
      <c r="NMR700" s="205"/>
      <c r="NMS700" s="205"/>
      <c r="NMT700" s="205"/>
      <c r="NMU700" s="205"/>
      <c r="NMV700" s="205"/>
      <c r="NMW700" s="205"/>
      <c r="NMX700" s="205"/>
      <c r="NMY700" s="205"/>
      <c r="NMZ700" s="205"/>
      <c r="NNA700" s="205"/>
      <c r="NNB700" s="205"/>
      <c r="NNC700" s="205"/>
      <c r="NND700" s="205"/>
      <c r="NNE700" s="205"/>
      <c r="NNF700" s="205"/>
      <c r="NNG700" s="205"/>
      <c r="NNH700" s="205"/>
      <c r="NNI700" s="205"/>
      <c r="NNJ700" s="205"/>
      <c r="NNK700" s="205"/>
      <c r="NNL700" s="205"/>
      <c r="NNM700" s="205"/>
      <c r="NNN700" s="205"/>
      <c r="NNO700" s="205"/>
      <c r="NNP700" s="205"/>
      <c r="NNQ700" s="205"/>
      <c r="NNR700" s="205"/>
      <c r="NNS700" s="205"/>
      <c r="NNT700" s="205"/>
      <c r="NNU700" s="205"/>
      <c r="NNV700" s="205"/>
      <c r="NNW700" s="205"/>
      <c r="NNX700" s="205"/>
      <c r="NNY700" s="205"/>
      <c r="NNZ700" s="205"/>
      <c r="NOA700" s="205"/>
      <c r="NOB700" s="205"/>
      <c r="NOC700" s="205"/>
      <c r="NOD700" s="205"/>
      <c r="NOE700" s="205"/>
      <c r="NOF700" s="205"/>
      <c r="NOG700" s="205"/>
      <c r="NOH700" s="205"/>
      <c r="NOI700" s="205"/>
      <c r="NOJ700" s="205"/>
      <c r="NOK700" s="205"/>
      <c r="NOL700" s="205"/>
      <c r="NOM700" s="205"/>
      <c r="NON700" s="205"/>
      <c r="NOO700" s="205"/>
      <c r="NOP700" s="205"/>
      <c r="NOQ700" s="205"/>
      <c r="NOR700" s="205"/>
      <c r="NOS700" s="205"/>
      <c r="NOT700" s="205"/>
      <c r="NOU700" s="205"/>
      <c r="NOV700" s="205"/>
      <c r="NOW700" s="205"/>
      <c r="NOX700" s="205"/>
      <c r="NOY700" s="205"/>
      <c r="NOZ700" s="205"/>
      <c r="NPA700" s="205"/>
      <c r="NPB700" s="205"/>
      <c r="NPC700" s="205"/>
      <c r="NPD700" s="205"/>
      <c r="NPE700" s="205"/>
      <c r="NPF700" s="205"/>
      <c r="NPG700" s="205"/>
      <c r="NPH700" s="205"/>
      <c r="NPI700" s="205"/>
      <c r="NPJ700" s="205"/>
      <c r="NPK700" s="205"/>
      <c r="NPL700" s="205"/>
      <c r="NPM700" s="205"/>
      <c r="NPN700" s="205"/>
      <c r="NPO700" s="205"/>
      <c r="NPP700" s="205"/>
      <c r="NPQ700" s="205"/>
      <c r="NPR700" s="205"/>
      <c r="NPS700" s="205"/>
      <c r="NPT700" s="205"/>
      <c r="NPU700" s="205"/>
      <c r="NPV700" s="205"/>
      <c r="NPW700" s="205"/>
      <c r="NPX700" s="205"/>
      <c r="NPY700" s="205"/>
      <c r="NPZ700" s="205"/>
      <c r="NQA700" s="205"/>
      <c r="NQB700" s="205"/>
      <c r="NQC700" s="205"/>
      <c r="NQD700" s="205"/>
      <c r="NQE700" s="205"/>
      <c r="NQF700" s="205"/>
      <c r="NQG700" s="205"/>
      <c r="NQH700" s="205"/>
      <c r="NQI700" s="205"/>
      <c r="NQJ700" s="205"/>
      <c r="NQK700" s="205"/>
      <c r="NQL700" s="205"/>
      <c r="NQM700" s="205"/>
      <c r="NQN700" s="205"/>
      <c r="NQO700" s="205"/>
      <c r="NQP700" s="205"/>
      <c r="NQQ700" s="205"/>
      <c r="NQR700" s="205"/>
      <c r="NQS700" s="205"/>
      <c r="NQT700" s="205"/>
      <c r="NQU700" s="205"/>
      <c r="NQV700" s="205"/>
      <c r="NQW700" s="205"/>
      <c r="NQX700" s="205"/>
      <c r="NQY700" s="205"/>
      <c r="NQZ700" s="205"/>
      <c r="NRA700" s="205"/>
      <c r="NRB700" s="205"/>
      <c r="NRC700" s="205"/>
      <c r="NRD700" s="205"/>
      <c r="NRE700" s="205"/>
      <c r="NRF700" s="205"/>
      <c r="NRG700" s="205"/>
      <c r="NRH700" s="205"/>
      <c r="NRI700" s="205"/>
      <c r="NRJ700" s="205"/>
      <c r="NRK700" s="205"/>
      <c r="NRL700" s="205"/>
      <c r="NRM700" s="205"/>
      <c r="NRN700" s="205"/>
      <c r="NRO700" s="205"/>
      <c r="NRP700" s="205"/>
      <c r="NRQ700" s="205"/>
      <c r="NRR700" s="205"/>
      <c r="NRS700" s="205"/>
      <c r="NRT700" s="205"/>
      <c r="NRU700" s="205"/>
      <c r="NRV700" s="205"/>
      <c r="NRW700" s="205"/>
      <c r="NRX700" s="205"/>
      <c r="NRY700" s="205"/>
      <c r="NRZ700" s="205"/>
      <c r="NSA700" s="205"/>
      <c r="NSB700" s="205"/>
      <c r="NSC700" s="205"/>
      <c r="NSD700" s="205"/>
      <c r="NSE700" s="205"/>
      <c r="NSF700" s="205"/>
      <c r="NSG700" s="205"/>
      <c r="NSH700" s="205"/>
      <c r="NSI700" s="205"/>
      <c r="NSJ700" s="205"/>
      <c r="NSK700" s="205"/>
      <c r="NSL700" s="205"/>
      <c r="NSM700" s="205"/>
      <c r="NSN700" s="205"/>
      <c r="NSO700" s="205"/>
      <c r="NSP700" s="205"/>
      <c r="NSQ700" s="205"/>
      <c r="NSR700" s="205"/>
      <c r="NSS700" s="205"/>
      <c r="NST700" s="205"/>
      <c r="NSU700" s="205"/>
      <c r="NSV700" s="205"/>
      <c r="NSW700" s="205"/>
      <c r="NSX700" s="205"/>
      <c r="NSY700" s="205"/>
      <c r="NSZ700" s="205"/>
      <c r="NTA700" s="205"/>
      <c r="NTB700" s="205"/>
      <c r="NTC700" s="205"/>
      <c r="NTD700" s="205"/>
      <c r="NTE700" s="205"/>
      <c r="NTF700" s="205"/>
      <c r="NTG700" s="205"/>
      <c r="NTH700" s="205"/>
      <c r="NTI700" s="205"/>
      <c r="NTJ700" s="205"/>
      <c r="NTK700" s="205"/>
      <c r="NTL700" s="205"/>
      <c r="NTM700" s="205"/>
      <c r="NTN700" s="205"/>
      <c r="NTO700" s="205"/>
      <c r="NTP700" s="205"/>
      <c r="NTQ700" s="205"/>
      <c r="NTR700" s="205"/>
      <c r="NTS700" s="205"/>
      <c r="NTT700" s="205"/>
      <c r="NTU700" s="205"/>
      <c r="NTV700" s="205"/>
      <c r="NTW700" s="205"/>
      <c r="NTX700" s="205"/>
      <c r="NTY700" s="205"/>
      <c r="NTZ700" s="205"/>
      <c r="NUA700" s="205"/>
      <c r="NUB700" s="205"/>
      <c r="NUC700" s="205"/>
      <c r="NUD700" s="205"/>
      <c r="NUE700" s="205"/>
      <c r="NUF700" s="205"/>
      <c r="NUG700" s="205"/>
      <c r="NUH700" s="205"/>
      <c r="NUI700" s="205"/>
      <c r="NUJ700" s="205"/>
      <c r="NUK700" s="205"/>
      <c r="NUL700" s="205"/>
      <c r="NUM700" s="205"/>
      <c r="NUN700" s="205"/>
      <c r="NUO700" s="205"/>
      <c r="NUP700" s="205"/>
      <c r="NUQ700" s="205"/>
      <c r="NUR700" s="205"/>
      <c r="NUS700" s="205"/>
      <c r="NUT700" s="205"/>
      <c r="NUU700" s="205"/>
      <c r="NUV700" s="205"/>
      <c r="NUW700" s="205"/>
      <c r="NUX700" s="205"/>
      <c r="NUY700" s="205"/>
      <c r="NUZ700" s="205"/>
      <c r="NVA700" s="205"/>
      <c r="NVB700" s="205"/>
      <c r="NVC700" s="205"/>
      <c r="NVD700" s="205"/>
      <c r="NVE700" s="205"/>
      <c r="NVF700" s="205"/>
      <c r="NVG700" s="205"/>
      <c r="NVH700" s="205"/>
      <c r="NVI700" s="205"/>
      <c r="NVJ700" s="205"/>
      <c r="NVK700" s="205"/>
      <c r="NVL700" s="205"/>
      <c r="NVM700" s="205"/>
      <c r="NVN700" s="205"/>
      <c r="NVO700" s="205"/>
      <c r="NVP700" s="205"/>
      <c r="NVQ700" s="205"/>
      <c r="NVR700" s="205"/>
      <c r="NVS700" s="205"/>
      <c r="NVT700" s="205"/>
      <c r="NVU700" s="205"/>
      <c r="NVV700" s="205"/>
      <c r="NVW700" s="205"/>
      <c r="NVX700" s="205"/>
      <c r="NVY700" s="205"/>
      <c r="NVZ700" s="205"/>
      <c r="NWA700" s="205"/>
      <c r="NWB700" s="205"/>
      <c r="NWC700" s="205"/>
      <c r="NWD700" s="205"/>
      <c r="NWE700" s="205"/>
      <c r="NWF700" s="205"/>
      <c r="NWG700" s="205"/>
      <c r="NWH700" s="205"/>
      <c r="NWI700" s="205"/>
      <c r="NWJ700" s="205"/>
      <c r="NWK700" s="205"/>
      <c r="NWL700" s="205"/>
      <c r="NWM700" s="205"/>
      <c r="NWN700" s="205"/>
      <c r="NWO700" s="205"/>
      <c r="NWP700" s="205"/>
      <c r="NWQ700" s="205"/>
      <c r="NWR700" s="205"/>
      <c r="NWS700" s="205"/>
      <c r="NWT700" s="205"/>
      <c r="NWU700" s="205"/>
      <c r="NWV700" s="205"/>
      <c r="NWW700" s="205"/>
      <c r="NWX700" s="205"/>
      <c r="NWY700" s="205"/>
      <c r="NWZ700" s="205"/>
      <c r="NXA700" s="205"/>
      <c r="NXB700" s="205"/>
      <c r="NXC700" s="205"/>
      <c r="NXD700" s="205"/>
      <c r="NXE700" s="205"/>
      <c r="NXF700" s="205"/>
      <c r="NXG700" s="205"/>
      <c r="NXH700" s="205"/>
      <c r="NXI700" s="205"/>
      <c r="NXJ700" s="205"/>
      <c r="NXK700" s="205"/>
      <c r="NXL700" s="205"/>
      <c r="NXM700" s="205"/>
      <c r="NXN700" s="205"/>
      <c r="NXO700" s="205"/>
      <c r="NXP700" s="205"/>
      <c r="NXQ700" s="205"/>
      <c r="NXR700" s="205"/>
      <c r="NXS700" s="205"/>
      <c r="NXT700" s="205"/>
      <c r="NXU700" s="205"/>
      <c r="NXV700" s="205"/>
      <c r="NXW700" s="205"/>
      <c r="NXX700" s="205"/>
      <c r="NXY700" s="205"/>
      <c r="NXZ700" s="205"/>
      <c r="NYA700" s="205"/>
      <c r="NYB700" s="205"/>
      <c r="NYC700" s="205"/>
      <c r="NYD700" s="205"/>
      <c r="NYE700" s="205"/>
      <c r="NYF700" s="205"/>
      <c r="NYG700" s="205"/>
      <c r="NYH700" s="205"/>
      <c r="NYI700" s="205"/>
      <c r="NYJ700" s="205"/>
      <c r="NYK700" s="205"/>
      <c r="NYL700" s="205"/>
      <c r="NYM700" s="205"/>
      <c r="NYN700" s="205"/>
      <c r="NYO700" s="205"/>
      <c r="NYP700" s="205"/>
      <c r="NYQ700" s="205"/>
      <c r="NYR700" s="205"/>
      <c r="NYS700" s="205"/>
      <c r="NYT700" s="205"/>
      <c r="NYU700" s="205"/>
      <c r="NYV700" s="205"/>
      <c r="NYW700" s="205"/>
      <c r="NYX700" s="205"/>
      <c r="NYY700" s="205"/>
      <c r="NYZ700" s="205"/>
      <c r="NZA700" s="205"/>
      <c r="NZB700" s="205"/>
      <c r="NZC700" s="205"/>
      <c r="NZD700" s="205"/>
      <c r="NZE700" s="205"/>
      <c r="NZF700" s="205"/>
      <c r="NZG700" s="205"/>
      <c r="NZH700" s="205"/>
      <c r="NZI700" s="205"/>
      <c r="NZJ700" s="205"/>
      <c r="NZK700" s="205"/>
      <c r="NZL700" s="205"/>
      <c r="NZM700" s="205"/>
      <c r="NZN700" s="205"/>
      <c r="NZO700" s="205"/>
      <c r="NZP700" s="205"/>
      <c r="NZQ700" s="205"/>
      <c r="NZR700" s="205"/>
      <c r="NZS700" s="205"/>
      <c r="NZT700" s="205"/>
      <c r="NZU700" s="205"/>
      <c r="NZV700" s="205"/>
      <c r="NZW700" s="205"/>
      <c r="NZX700" s="205"/>
      <c r="NZY700" s="205"/>
      <c r="NZZ700" s="205"/>
      <c r="OAA700" s="205"/>
      <c r="OAB700" s="205"/>
      <c r="OAC700" s="205"/>
      <c r="OAD700" s="205"/>
      <c r="OAE700" s="205"/>
      <c r="OAF700" s="205"/>
      <c r="OAG700" s="205"/>
      <c r="OAH700" s="205"/>
      <c r="OAI700" s="205"/>
      <c r="OAJ700" s="205"/>
      <c r="OAK700" s="205"/>
      <c r="OAL700" s="205"/>
      <c r="OAM700" s="205"/>
      <c r="OAN700" s="205"/>
      <c r="OAO700" s="205"/>
      <c r="OAP700" s="205"/>
      <c r="OAQ700" s="205"/>
      <c r="OAR700" s="205"/>
      <c r="OAS700" s="205"/>
      <c r="OAT700" s="205"/>
      <c r="OAU700" s="205"/>
      <c r="OAV700" s="205"/>
      <c r="OAW700" s="205"/>
      <c r="OAX700" s="205"/>
      <c r="OAY700" s="205"/>
      <c r="OAZ700" s="205"/>
      <c r="OBA700" s="205"/>
      <c r="OBB700" s="205"/>
      <c r="OBC700" s="205"/>
      <c r="OBD700" s="205"/>
      <c r="OBE700" s="205"/>
      <c r="OBF700" s="205"/>
      <c r="OBG700" s="205"/>
      <c r="OBH700" s="205"/>
      <c r="OBI700" s="205"/>
      <c r="OBJ700" s="205"/>
      <c r="OBK700" s="205"/>
      <c r="OBL700" s="205"/>
      <c r="OBM700" s="205"/>
      <c r="OBN700" s="205"/>
      <c r="OBO700" s="205"/>
      <c r="OBP700" s="205"/>
      <c r="OBQ700" s="205"/>
      <c r="OBR700" s="205"/>
      <c r="OBS700" s="205"/>
      <c r="OBT700" s="205"/>
      <c r="OBU700" s="205"/>
      <c r="OBV700" s="205"/>
      <c r="OBW700" s="205"/>
      <c r="OBX700" s="205"/>
      <c r="OBY700" s="205"/>
      <c r="OBZ700" s="205"/>
      <c r="OCA700" s="205"/>
      <c r="OCB700" s="205"/>
      <c r="OCC700" s="205"/>
      <c r="OCD700" s="205"/>
      <c r="OCE700" s="205"/>
      <c r="OCF700" s="205"/>
      <c r="OCG700" s="205"/>
      <c r="OCH700" s="205"/>
      <c r="OCI700" s="205"/>
      <c r="OCJ700" s="205"/>
      <c r="OCK700" s="205"/>
      <c r="OCL700" s="205"/>
      <c r="OCM700" s="205"/>
      <c r="OCN700" s="205"/>
      <c r="OCO700" s="205"/>
      <c r="OCP700" s="205"/>
      <c r="OCQ700" s="205"/>
      <c r="OCR700" s="205"/>
      <c r="OCS700" s="205"/>
      <c r="OCT700" s="205"/>
      <c r="OCU700" s="205"/>
      <c r="OCV700" s="205"/>
      <c r="OCW700" s="205"/>
      <c r="OCX700" s="205"/>
      <c r="OCY700" s="205"/>
      <c r="OCZ700" s="205"/>
      <c r="ODA700" s="205"/>
      <c r="ODB700" s="205"/>
      <c r="ODC700" s="205"/>
      <c r="ODD700" s="205"/>
      <c r="ODE700" s="205"/>
      <c r="ODF700" s="205"/>
      <c r="ODG700" s="205"/>
      <c r="ODH700" s="205"/>
      <c r="ODI700" s="205"/>
      <c r="ODJ700" s="205"/>
      <c r="ODK700" s="205"/>
      <c r="ODL700" s="205"/>
      <c r="ODM700" s="205"/>
      <c r="ODN700" s="205"/>
      <c r="ODO700" s="205"/>
      <c r="ODP700" s="205"/>
      <c r="ODQ700" s="205"/>
      <c r="ODR700" s="205"/>
      <c r="ODS700" s="205"/>
      <c r="ODT700" s="205"/>
      <c r="ODU700" s="205"/>
      <c r="ODV700" s="205"/>
      <c r="ODW700" s="205"/>
      <c r="ODX700" s="205"/>
      <c r="ODY700" s="205"/>
      <c r="ODZ700" s="205"/>
      <c r="OEA700" s="205"/>
      <c r="OEB700" s="205"/>
      <c r="OEC700" s="205"/>
      <c r="OED700" s="205"/>
      <c r="OEE700" s="205"/>
      <c r="OEF700" s="205"/>
      <c r="OEG700" s="205"/>
      <c r="OEH700" s="205"/>
      <c r="OEI700" s="205"/>
      <c r="OEJ700" s="205"/>
      <c r="OEK700" s="205"/>
      <c r="OEL700" s="205"/>
      <c r="OEM700" s="205"/>
      <c r="OEN700" s="205"/>
      <c r="OEO700" s="205"/>
      <c r="OEP700" s="205"/>
      <c r="OEQ700" s="205"/>
      <c r="OER700" s="205"/>
      <c r="OES700" s="205"/>
      <c r="OET700" s="205"/>
      <c r="OEU700" s="205"/>
      <c r="OEV700" s="205"/>
      <c r="OEW700" s="205"/>
      <c r="OEX700" s="205"/>
      <c r="OEY700" s="205"/>
      <c r="OEZ700" s="205"/>
      <c r="OFA700" s="205"/>
      <c r="OFB700" s="205"/>
      <c r="OFC700" s="205"/>
      <c r="OFD700" s="205"/>
      <c r="OFE700" s="205"/>
      <c r="OFF700" s="205"/>
      <c r="OFG700" s="205"/>
      <c r="OFH700" s="205"/>
      <c r="OFI700" s="205"/>
      <c r="OFJ700" s="205"/>
      <c r="OFK700" s="205"/>
      <c r="OFL700" s="205"/>
      <c r="OFM700" s="205"/>
      <c r="OFN700" s="205"/>
      <c r="OFO700" s="205"/>
      <c r="OFP700" s="205"/>
      <c r="OFQ700" s="205"/>
      <c r="OFR700" s="205"/>
      <c r="OFS700" s="205"/>
      <c r="OFT700" s="205"/>
      <c r="OFU700" s="205"/>
      <c r="OFV700" s="205"/>
      <c r="OFW700" s="205"/>
      <c r="OFX700" s="205"/>
      <c r="OFY700" s="205"/>
      <c r="OFZ700" s="205"/>
      <c r="OGA700" s="205"/>
      <c r="OGB700" s="205"/>
      <c r="OGC700" s="205"/>
      <c r="OGD700" s="205"/>
      <c r="OGE700" s="205"/>
      <c r="OGF700" s="205"/>
      <c r="OGG700" s="205"/>
      <c r="OGH700" s="205"/>
      <c r="OGI700" s="205"/>
      <c r="OGJ700" s="205"/>
      <c r="OGK700" s="205"/>
      <c r="OGL700" s="205"/>
      <c r="OGM700" s="205"/>
      <c r="OGN700" s="205"/>
      <c r="OGO700" s="205"/>
      <c r="OGP700" s="205"/>
      <c r="OGQ700" s="205"/>
      <c r="OGR700" s="205"/>
      <c r="OGS700" s="205"/>
      <c r="OGT700" s="205"/>
      <c r="OGU700" s="205"/>
      <c r="OGV700" s="205"/>
      <c r="OGW700" s="205"/>
      <c r="OGX700" s="205"/>
      <c r="OGY700" s="205"/>
      <c r="OGZ700" s="205"/>
      <c r="OHA700" s="205"/>
      <c r="OHB700" s="205"/>
      <c r="OHC700" s="205"/>
      <c r="OHD700" s="205"/>
      <c r="OHE700" s="205"/>
      <c r="OHF700" s="205"/>
      <c r="OHG700" s="205"/>
      <c r="OHH700" s="205"/>
      <c r="OHI700" s="205"/>
      <c r="OHJ700" s="205"/>
      <c r="OHK700" s="205"/>
      <c r="OHL700" s="205"/>
      <c r="OHM700" s="205"/>
      <c r="OHN700" s="205"/>
      <c r="OHO700" s="205"/>
      <c r="OHP700" s="205"/>
      <c r="OHQ700" s="205"/>
      <c r="OHR700" s="205"/>
      <c r="OHS700" s="205"/>
      <c r="OHT700" s="205"/>
      <c r="OHU700" s="205"/>
      <c r="OHV700" s="205"/>
      <c r="OHW700" s="205"/>
      <c r="OHX700" s="205"/>
      <c r="OHY700" s="205"/>
      <c r="OHZ700" s="205"/>
      <c r="OIA700" s="205"/>
      <c r="OIB700" s="205"/>
      <c r="OIC700" s="205"/>
      <c r="OID700" s="205"/>
      <c r="OIE700" s="205"/>
      <c r="OIF700" s="205"/>
      <c r="OIG700" s="205"/>
      <c r="OIH700" s="205"/>
      <c r="OII700" s="205"/>
      <c r="OIJ700" s="205"/>
      <c r="OIK700" s="205"/>
      <c r="OIL700" s="205"/>
      <c r="OIM700" s="205"/>
      <c r="OIN700" s="205"/>
      <c r="OIO700" s="205"/>
      <c r="OIP700" s="205"/>
      <c r="OIQ700" s="205"/>
      <c r="OIR700" s="205"/>
      <c r="OIS700" s="205"/>
      <c r="OIT700" s="205"/>
      <c r="OIU700" s="205"/>
      <c r="OIV700" s="205"/>
      <c r="OIW700" s="205"/>
      <c r="OIX700" s="205"/>
      <c r="OIY700" s="205"/>
      <c r="OIZ700" s="205"/>
      <c r="OJA700" s="205"/>
      <c r="OJB700" s="205"/>
      <c r="OJC700" s="205"/>
      <c r="OJD700" s="205"/>
      <c r="OJE700" s="205"/>
      <c r="OJF700" s="205"/>
      <c r="OJG700" s="205"/>
      <c r="OJH700" s="205"/>
      <c r="OJI700" s="205"/>
      <c r="OJJ700" s="205"/>
      <c r="OJK700" s="205"/>
      <c r="OJL700" s="205"/>
      <c r="OJM700" s="205"/>
      <c r="OJN700" s="205"/>
      <c r="OJO700" s="205"/>
      <c r="OJP700" s="205"/>
      <c r="OJQ700" s="205"/>
      <c r="OJR700" s="205"/>
      <c r="OJS700" s="205"/>
      <c r="OJT700" s="205"/>
      <c r="OJU700" s="205"/>
      <c r="OJV700" s="205"/>
      <c r="OJW700" s="205"/>
      <c r="OJX700" s="205"/>
      <c r="OJY700" s="205"/>
      <c r="OJZ700" s="205"/>
      <c r="OKA700" s="205"/>
      <c r="OKB700" s="205"/>
      <c r="OKC700" s="205"/>
      <c r="OKD700" s="205"/>
      <c r="OKE700" s="205"/>
      <c r="OKF700" s="205"/>
      <c r="OKG700" s="205"/>
      <c r="OKH700" s="205"/>
      <c r="OKI700" s="205"/>
      <c r="OKJ700" s="205"/>
      <c r="OKK700" s="205"/>
      <c r="OKL700" s="205"/>
      <c r="OKM700" s="205"/>
      <c r="OKN700" s="205"/>
      <c r="OKO700" s="205"/>
      <c r="OKP700" s="205"/>
      <c r="OKQ700" s="205"/>
      <c r="OKR700" s="205"/>
      <c r="OKS700" s="205"/>
      <c r="OKT700" s="205"/>
      <c r="OKU700" s="205"/>
      <c r="OKV700" s="205"/>
      <c r="OKW700" s="205"/>
      <c r="OKX700" s="205"/>
      <c r="OKY700" s="205"/>
      <c r="OKZ700" s="205"/>
      <c r="OLA700" s="205"/>
      <c r="OLB700" s="205"/>
      <c r="OLC700" s="205"/>
      <c r="OLD700" s="205"/>
      <c r="OLE700" s="205"/>
      <c r="OLF700" s="205"/>
      <c r="OLG700" s="205"/>
      <c r="OLH700" s="205"/>
      <c r="OLI700" s="205"/>
      <c r="OLJ700" s="205"/>
      <c r="OLK700" s="205"/>
      <c r="OLL700" s="205"/>
      <c r="OLM700" s="205"/>
      <c r="OLN700" s="205"/>
      <c r="OLO700" s="205"/>
      <c r="OLP700" s="205"/>
      <c r="OLQ700" s="205"/>
      <c r="OLR700" s="205"/>
      <c r="OLS700" s="205"/>
      <c r="OLT700" s="205"/>
      <c r="OLU700" s="205"/>
      <c r="OLV700" s="205"/>
      <c r="OLW700" s="205"/>
      <c r="OLX700" s="205"/>
      <c r="OLY700" s="205"/>
      <c r="OLZ700" s="205"/>
      <c r="OMA700" s="205"/>
      <c r="OMB700" s="205"/>
      <c r="OMC700" s="205"/>
      <c r="OMD700" s="205"/>
      <c r="OME700" s="205"/>
      <c r="OMF700" s="205"/>
      <c r="OMG700" s="205"/>
      <c r="OMH700" s="205"/>
      <c r="OMI700" s="205"/>
      <c r="OMJ700" s="205"/>
      <c r="OMK700" s="205"/>
      <c r="OML700" s="205"/>
      <c r="OMM700" s="205"/>
      <c r="OMN700" s="205"/>
      <c r="OMO700" s="205"/>
      <c r="OMP700" s="205"/>
      <c r="OMQ700" s="205"/>
      <c r="OMR700" s="205"/>
      <c r="OMS700" s="205"/>
      <c r="OMT700" s="205"/>
      <c r="OMU700" s="205"/>
      <c r="OMV700" s="205"/>
      <c r="OMW700" s="205"/>
      <c r="OMX700" s="205"/>
      <c r="OMY700" s="205"/>
      <c r="OMZ700" s="205"/>
      <c r="ONA700" s="205"/>
      <c r="ONB700" s="205"/>
      <c r="ONC700" s="205"/>
      <c r="OND700" s="205"/>
      <c r="ONE700" s="205"/>
      <c r="ONF700" s="205"/>
      <c r="ONG700" s="205"/>
      <c r="ONH700" s="205"/>
      <c r="ONI700" s="205"/>
      <c r="ONJ700" s="205"/>
      <c r="ONK700" s="205"/>
      <c r="ONL700" s="205"/>
      <c r="ONM700" s="205"/>
      <c r="ONN700" s="205"/>
      <c r="ONO700" s="205"/>
      <c r="ONP700" s="205"/>
      <c r="ONQ700" s="205"/>
      <c r="ONR700" s="205"/>
      <c r="ONS700" s="205"/>
      <c r="ONT700" s="205"/>
      <c r="ONU700" s="205"/>
      <c r="ONV700" s="205"/>
      <c r="ONW700" s="205"/>
      <c r="ONX700" s="205"/>
      <c r="ONY700" s="205"/>
      <c r="ONZ700" s="205"/>
      <c r="OOA700" s="205"/>
      <c r="OOB700" s="205"/>
      <c r="OOC700" s="205"/>
      <c r="OOD700" s="205"/>
      <c r="OOE700" s="205"/>
      <c r="OOF700" s="205"/>
      <c r="OOG700" s="205"/>
      <c r="OOH700" s="205"/>
      <c r="OOI700" s="205"/>
      <c r="OOJ700" s="205"/>
      <c r="OOK700" s="205"/>
      <c r="OOL700" s="205"/>
      <c r="OOM700" s="205"/>
      <c r="OON700" s="205"/>
      <c r="OOO700" s="205"/>
      <c r="OOP700" s="205"/>
      <c r="OOQ700" s="205"/>
      <c r="OOR700" s="205"/>
      <c r="OOS700" s="205"/>
      <c r="OOT700" s="205"/>
      <c r="OOU700" s="205"/>
      <c r="OOV700" s="205"/>
      <c r="OOW700" s="205"/>
      <c r="OOX700" s="205"/>
      <c r="OOY700" s="205"/>
      <c r="OOZ700" s="205"/>
      <c r="OPA700" s="205"/>
      <c r="OPB700" s="205"/>
      <c r="OPC700" s="205"/>
      <c r="OPD700" s="205"/>
      <c r="OPE700" s="205"/>
      <c r="OPF700" s="205"/>
      <c r="OPG700" s="205"/>
      <c r="OPH700" s="205"/>
      <c r="OPI700" s="205"/>
      <c r="OPJ700" s="205"/>
      <c r="OPK700" s="205"/>
      <c r="OPL700" s="205"/>
      <c r="OPM700" s="205"/>
      <c r="OPN700" s="205"/>
      <c r="OPO700" s="205"/>
      <c r="OPP700" s="205"/>
      <c r="OPQ700" s="205"/>
      <c r="OPR700" s="205"/>
      <c r="OPS700" s="205"/>
      <c r="OPT700" s="205"/>
      <c r="OPU700" s="205"/>
      <c r="OPV700" s="205"/>
      <c r="OPW700" s="205"/>
      <c r="OPX700" s="205"/>
      <c r="OPY700" s="205"/>
      <c r="OPZ700" s="205"/>
      <c r="OQA700" s="205"/>
      <c r="OQB700" s="205"/>
      <c r="OQC700" s="205"/>
      <c r="OQD700" s="205"/>
      <c r="OQE700" s="205"/>
      <c r="OQF700" s="205"/>
      <c r="OQG700" s="205"/>
      <c r="OQH700" s="205"/>
      <c r="OQI700" s="205"/>
      <c r="OQJ700" s="205"/>
      <c r="OQK700" s="205"/>
      <c r="OQL700" s="205"/>
      <c r="OQM700" s="205"/>
      <c r="OQN700" s="205"/>
      <c r="OQO700" s="205"/>
      <c r="OQP700" s="205"/>
      <c r="OQQ700" s="205"/>
      <c r="OQR700" s="205"/>
      <c r="OQS700" s="205"/>
      <c r="OQT700" s="205"/>
      <c r="OQU700" s="205"/>
      <c r="OQV700" s="205"/>
      <c r="OQW700" s="205"/>
      <c r="OQX700" s="205"/>
      <c r="OQY700" s="205"/>
      <c r="OQZ700" s="205"/>
      <c r="ORA700" s="205"/>
      <c r="ORB700" s="205"/>
      <c r="ORC700" s="205"/>
      <c r="ORD700" s="205"/>
      <c r="ORE700" s="205"/>
      <c r="ORF700" s="205"/>
      <c r="ORG700" s="205"/>
      <c r="ORH700" s="205"/>
      <c r="ORI700" s="205"/>
      <c r="ORJ700" s="205"/>
      <c r="ORK700" s="205"/>
      <c r="ORL700" s="205"/>
      <c r="ORM700" s="205"/>
      <c r="ORN700" s="205"/>
      <c r="ORO700" s="205"/>
      <c r="ORP700" s="205"/>
      <c r="ORQ700" s="205"/>
      <c r="ORR700" s="205"/>
      <c r="ORS700" s="205"/>
      <c r="ORT700" s="205"/>
      <c r="ORU700" s="205"/>
      <c r="ORV700" s="205"/>
      <c r="ORW700" s="205"/>
      <c r="ORX700" s="205"/>
      <c r="ORY700" s="205"/>
      <c r="ORZ700" s="205"/>
      <c r="OSA700" s="205"/>
      <c r="OSB700" s="205"/>
      <c r="OSC700" s="205"/>
      <c r="OSD700" s="205"/>
      <c r="OSE700" s="205"/>
      <c r="OSF700" s="205"/>
      <c r="OSG700" s="205"/>
      <c r="OSH700" s="205"/>
      <c r="OSI700" s="205"/>
      <c r="OSJ700" s="205"/>
      <c r="OSK700" s="205"/>
      <c r="OSL700" s="205"/>
      <c r="OSM700" s="205"/>
      <c r="OSN700" s="205"/>
      <c r="OSO700" s="205"/>
      <c r="OSP700" s="205"/>
      <c r="OSQ700" s="205"/>
      <c r="OSR700" s="205"/>
      <c r="OSS700" s="205"/>
      <c r="OST700" s="205"/>
      <c r="OSU700" s="205"/>
      <c r="OSV700" s="205"/>
      <c r="OSW700" s="205"/>
      <c r="OSX700" s="205"/>
      <c r="OSY700" s="205"/>
      <c r="OSZ700" s="205"/>
      <c r="OTA700" s="205"/>
      <c r="OTB700" s="205"/>
      <c r="OTC700" s="205"/>
      <c r="OTD700" s="205"/>
      <c r="OTE700" s="205"/>
      <c r="OTF700" s="205"/>
      <c r="OTG700" s="205"/>
      <c r="OTH700" s="205"/>
      <c r="OTI700" s="205"/>
      <c r="OTJ700" s="205"/>
      <c r="OTK700" s="205"/>
      <c r="OTL700" s="205"/>
      <c r="OTM700" s="205"/>
      <c r="OTN700" s="205"/>
      <c r="OTO700" s="205"/>
      <c r="OTP700" s="205"/>
      <c r="OTQ700" s="205"/>
      <c r="OTR700" s="205"/>
      <c r="OTS700" s="205"/>
      <c r="OTT700" s="205"/>
      <c r="OTU700" s="205"/>
      <c r="OTV700" s="205"/>
      <c r="OTW700" s="205"/>
      <c r="OTX700" s="205"/>
      <c r="OTY700" s="205"/>
      <c r="OTZ700" s="205"/>
      <c r="OUA700" s="205"/>
      <c r="OUB700" s="205"/>
      <c r="OUC700" s="205"/>
      <c r="OUD700" s="205"/>
      <c r="OUE700" s="205"/>
      <c r="OUF700" s="205"/>
      <c r="OUG700" s="205"/>
      <c r="OUH700" s="205"/>
      <c r="OUI700" s="205"/>
      <c r="OUJ700" s="205"/>
      <c r="OUK700" s="205"/>
      <c r="OUL700" s="205"/>
      <c r="OUM700" s="205"/>
      <c r="OUN700" s="205"/>
      <c r="OUO700" s="205"/>
      <c r="OUP700" s="205"/>
      <c r="OUQ700" s="205"/>
      <c r="OUR700" s="205"/>
      <c r="OUS700" s="205"/>
      <c r="OUT700" s="205"/>
      <c r="OUU700" s="205"/>
      <c r="OUV700" s="205"/>
      <c r="OUW700" s="205"/>
      <c r="OUX700" s="205"/>
      <c r="OUY700" s="205"/>
      <c r="OUZ700" s="205"/>
      <c r="OVA700" s="205"/>
      <c r="OVB700" s="205"/>
      <c r="OVC700" s="205"/>
      <c r="OVD700" s="205"/>
      <c r="OVE700" s="205"/>
      <c r="OVF700" s="205"/>
      <c r="OVG700" s="205"/>
      <c r="OVH700" s="205"/>
      <c r="OVI700" s="205"/>
      <c r="OVJ700" s="205"/>
      <c r="OVK700" s="205"/>
      <c r="OVL700" s="205"/>
      <c r="OVM700" s="205"/>
      <c r="OVN700" s="205"/>
      <c r="OVO700" s="205"/>
      <c r="OVP700" s="205"/>
      <c r="OVQ700" s="205"/>
      <c r="OVR700" s="205"/>
      <c r="OVS700" s="205"/>
      <c r="OVT700" s="205"/>
      <c r="OVU700" s="205"/>
      <c r="OVV700" s="205"/>
      <c r="OVW700" s="205"/>
      <c r="OVX700" s="205"/>
      <c r="OVY700" s="205"/>
      <c r="OVZ700" s="205"/>
      <c r="OWA700" s="205"/>
      <c r="OWB700" s="205"/>
      <c r="OWC700" s="205"/>
      <c r="OWD700" s="205"/>
      <c r="OWE700" s="205"/>
      <c r="OWF700" s="205"/>
      <c r="OWG700" s="205"/>
      <c r="OWH700" s="205"/>
      <c r="OWI700" s="205"/>
      <c r="OWJ700" s="205"/>
      <c r="OWK700" s="205"/>
      <c r="OWL700" s="205"/>
      <c r="OWM700" s="205"/>
      <c r="OWN700" s="205"/>
      <c r="OWO700" s="205"/>
      <c r="OWP700" s="205"/>
      <c r="OWQ700" s="205"/>
      <c r="OWR700" s="205"/>
      <c r="OWS700" s="205"/>
      <c r="OWT700" s="205"/>
      <c r="OWU700" s="205"/>
      <c r="OWV700" s="205"/>
      <c r="OWW700" s="205"/>
      <c r="OWX700" s="205"/>
      <c r="OWY700" s="205"/>
      <c r="OWZ700" s="205"/>
      <c r="OXA700" s="205"/>
      <c r="OXB700" s="205"/>
      <c r="OXC700" s="205"/>
      <c r="OXD700" s="205"/>
      <c r="OXE700" s="205"/>
      <c r="OXF700" s="205"/>
      <c r="OXG700" s="205"/>
      <c r="OXH700" s="205"/>
      <c r="OXI700" s="205"/>
      <c r="OXJ700" s="205"/>
      <c r="OXK700" s="205"/>
      <c r="OXL700" s="205"/>
      <c r="OXM700" s="205"/>
      <c r="OXN700" s="205"/>
      <c r="OXO700" s="205"/>
      <c r="OXP700" s="205"/>
      <c r="OXQ700" s="205"/>
      <c r="OXR700" s="205"/>
      <c r="OXS700" s="205"/>
      <c r="OXT700" s="205"/>
      <c r="OXU700" s="205"/>
      <c r="OXV700" s="205"/>
      <c r="OXW700" s="205"/>
      <c r="OXX700" s="205"/>
      <c r="OXY700" s="205"/>
      <c r="OXZ700" s="205"/>
      <c r="OYA700" s="205"/>
      <c r="OYB700" s="205"/>
      <c r="OYC700" s="205"/>
      <c r="OYD700" s="205"/>
      <c r="OYE700" s="205"/>
      <c r="OYF700" s="205"/>
      <c r="OYG700" s="205"/>
      <c r="OYH700" s="205"/>
      <c r="OYI700" s="205"/>
      <c r="OYJ700" s="205"/>
      <c r="OYK700" s="205"/>
      <c r="OYL700" s="205"/>
      <c r="OYM700" s="205"/>
      <c r="OYN700" s="205"/>
      <c r="OYO700" s="205"/>
      <c r="OYP700" s="205"/>
      <c r="OYQ700" s="205"/>
      <c r="OYR700" s="205"/>
      <c r="OYS700" s="205"/>
      <c r="OYT700" s="205"/>
      <c r="OYU700" s="205"/>
      <c r="OYV700" s="205"/>
      <c r="OYW700" s="205"/>
      <c r="OYX700" s="205"/>
      <c r="OYY700" s="205"/>
      <c r="OYZ700" s="205"/>
      <c r="OZA700" s="205"/>
      <c r="OZB700" s="205"/>
      <c r="OZC700" s="205"/>
      <c r="OZD700" s="205"/>
      <c r="OZE700" s="205"/>
      <c r="OZF700" s="205"/>
      <c r="OZG700" s="205"/>
      <c r="OZH700" s="205"/>
      <c r="OZI700" s="205"/>
      <c r="OZJ700" s="205"/>
      <c r="OZK700" s="205"/>
      <c r="OZL700" s="205"/>
      <c r="OZM700" s="205"/>
      <c r="OZN700" s="205"/>
      <c r="OZO700" s="205"/>
      <c r="OZP700" s="205"/>
      <c r="OZQ700" s="205"/>
      <c r="OZR700" s="205"/>
      <c r="OZS700" s="205"/>
      <c r="OZT700" s="205"/>
      <c r="OZU700" s="205"/>
      <c r="OZV700" s="205"/>
      <c r="OZW700" s="205"/>
      <c r="OZX700" s="205"/>
      <c r="OZY700" s="205"/>
      <c r="OZZ700" s="205"/>
      <c r="PAA700" s="205"/>
      <c r="PAB700" s="205"/>
      <c r="PAC700" s="205"/>
      <c r="PAD700" s="205"/>
      <c r="PAE700" s="205"/>
      <c r="PAF700" s="205"/>
      <c r="PAG700" s="205"/>
      <c r="PAH700" s="205"/>
      <c r="PAI700" s="205"/>
      <c r="PAJ700" s="205"/>
      <c r="PAK700" s="205"/>
      <c r="PAL700" s="205"/>
      <c r="PAM700" s="205"/>
      <c r="PAN700" s="205"/>
      <c r="PAO700" s="205"/>
      <c r="PAP700" s="205"/>
      <c r="PAQ700" s="205"/>
      <c r="PAR700" s="205"/>
      <c r="PAS700" s="205"/>
      <c r="PAT700" s="205"/>
      <c r="PAU700" s="205"/>
      <c r="PAV700" s="205"/>
      <c r="PAW700" s="205"/>
      <c r="PAX700" s="205"/>
      <c r="PAY700" s="205"/>
      <c r="PAZ700" s="205"/>
      <c r="PBA700" s="205"/>
      <c r="PBB700" s="205"/>
      <c r="PBC700" s="205"/>
      <c r="PBD700" s="205"/>
      <c r="PBE700" s="205"/>
      <c r="PBF700" s="205"/>
      <c r="PBG700" s="205"/>
      <c r="PBH700" s="205"/>
      <c r="PBI700" s="205"/>
      <c r="PBJ700" s="205"/>
      <c r="PBK700" s="205"/>
      <c r="PBL700" s="205"/>
      <c r="PBM700" s="205"/>
      <c r="PBN700" s="205"/>
      <c r="PBO700" s="205"/>
      <c r="PBP700" s="205"/>
      <c r="PBQ700" s="205"/>
      <c r="PBR700" s="205"/>
      <c r="PBS700" s="205"/>
      <c r="PBT700" s="205"/>
      <c r="PBU700" s="205"/>
      <c r="PBV700" s="205"/>
      <c r="PBW700" s="205"/>
      <c r="PBX700" s="205"/>
      <c r="PBY700" s="205"/>
      <c r="PBZ700" s="205"/>
      <c r="PCA700" s="205"/>
      <c r="PCB700" s="205"/>
      <c r="PCC700" s="205"/>
      <c r="PCD700" s="205"/>
      <c r="PCE700" s="205"/>
      <c r="PCF700" s="205"/>
      <c r="PCG700" s="205"/>
      <c r="PCH700" s="205"/>
      <c r="PCI700" s="205"/>
      <c r="PCJ700" s="205"/>
      <c r="PCK700" s="205"/>
      <c r="PCL700" s="205"/>
      <c r="PCM700" s="205"/>
      <c r="PCN700" s="205"/>
      <c r="PCO700" s="205"/>
      <c r="PCP700" s="205"/>
      <c r="PCQ700" s="205"/>
      <c r="PCR700" s="205"/>
      <c r="PCS700" s="205"/>
      <c r="PCT700" s="205"/>
      <c r="PCU700" s="205"/>
      <c r="PCV700" s="205"/>
      <c r="PCW700" s="205"/>
      <c r="PCX700" s="205"/>
      <c r="PCY700" s="205"/>
      <c r="PCZ700" s="205"/>
      <c r="PDA700" s="205"/>
      <c r="PDB700" s="205"/>
      <c r="PDC700" s="205"/>
      <c r="PDD700" s="205"/>
      <c r="PDE700" s="205"/>
      <c r="PDF700" s="205"/>
      <c r="PDG700" s="205"/>
      <c r="PDH700" s="205"/>
      <c r="PDI700" s="205"/>
      <c r="PDJ700" s="205"/>
      <c r="PDK700" s="205"/>
      <c r="PDL700" s="205"/>
      <c r="PDM700" s="205"/>
      <c r="PDN700" s="205"/>
      <c r="PDO700" s="205"/>
      <c r="PDP700" s="205"/>
      <c r="PDQ700" s="205"/>
      <c r="PDR700" s="205"/>
      <c r="PDS700" s="205"/>
      <c r="PDT700" s="205"/>
      <c r="PDU700" s="205"/>
      <c r="PDV700" s="205"/>
      <c r="PDW700" s="205"/>
      <c r="PDX700" s="205"/>
      <c r="PDY700" s="205"/>
      <c r="PDZ700" s="205"/>
      <c r="PEA700" s="205"/>
      <c r="PEB700" s="205"/>
      <c r="PEC700" s="205"/>
      <c r="PED700" s="205"/>
      <c r="PEE700" s="205"/>
      <c r="PEF700" s="205"/>
      <c r="PEG700" s="205"/>
      <c r="PEH700" s="205"/>
      <c r="PEI700" s="205"/>
      <c r="PEJ700" s="205"/>
      <c r="PEK700" s="205"/>
      <c r="PEL700" s="205"/>
      <c r="PEM700" s="205"/>
      <c r="PEN700" s="205"/>
      <c r="PEO700" s="205"/>
      <c r="PEP700" s="205"/>
      <c r="PEQ700" s="205"/>
      <c r="PER700" s="205"/>
      <c r="PES700" s="205"/>
      <c r="PET700" s="205"/>
      <c r="PEU700" s="205"/>
      <c r="PEV700" s="205"/>
      <c r="PEW700" s="205"/>
      <c r="PEX700" s="205"/>
      <c r="PEY700" s="205"/>
      <c r="PEZ700" s="205"/>
      <c r="PFA700" s="205"/>
      <c r="PFB700" s="205"/>
      <c r="PFC700" s="205"/>
      <c r="PFD700" s="205"/>
      <c r="PFE700" s="205"/>
      <c r="PFF700" s="205"/>
      <c r="PFG700" s="205"/>
      <c r="PFH700" s="205"/>
      <c r="PFI700" s="205"/>
      <c r="PFJ700" s="205"/>
      <c r="PFK700" s="205"/>
      <c r="PFL700" s="205"/>
      <c r="PFM700" s="205"/>
      <c r="PFN700" s="205"/>
      <c r="PFO700" s="205"/>
      <c r="PFP700" s="205"/>
      <c r="PFQ700" s="205"/>
      <c r="PFR700" s="205"/>
      <c r="PFS700" s="205"/>
      <c r="PFT700" s="205"/>
      <c r="PFU700" s="205"/>
      <c r="PFV700" s="205"/>
      <c r="PFW700" s="205"/>
      <c r="PFX700" s="205"/>
      <c r="PFY700" s="205"/>
      <c r="PFZ700" s="205"/>
      <c r="PGA700" s="205"/>
      <c r="PGB700" s="205"/>
      <c r="PGC700" s="205"/>
      <c r="PGD700" s="205"/>
      <c r="PGE700" s="205"/>
      <c r="PGF700" s="205"/>
      <c r="PGG700" s="205"/>
      <c r="PGH700" s="205"/>
      <c r="PGI700" s="205"/>
      <c r="PGJ700" s="205"/>
      <c r="PGK700" s="205"/>
      <c r="PGL700" s="205"/>
      <c r="PGM700" s="205"/>
      <c r="PGN700" s="205"/>
      <c r="PGO700" s="205"/>
      <c r="PGP700" s="205"/>
      <c r="PGQ700" s="205"/>
      <c r="PGR700" s="205"/>
      <c r="PGS700" s="205"/>
      <c r="PGT700" s="205"/>
      <c r="PGU700" s="205"/>
      <c r="PGV700" s="205"/>
      <c r="PGW700" s="205"/>
      <c r="PGX700" s="205"/>
      <c r="PGY700" s="205"/>
      <c r="PGZ700" s="205"/>
      <c r="PHA700" s="205"/>
      <c r="PHB700" s="205"/>
      <c r="PHC700" s="205"/>
      <c r="PHD700" s="205"/>
      <c r="PHE700" s="205"/>
      <c r="PHF700" s="205"/>
      <c r="PHG700" s="205"/>
      <c r="PHH700" s="205"/>
      <c r="PHI700" s="205"/>
      <c r="PHJ700" s="205"/>
      <c r="PHK700" s="205"/>
      <c r="PHL700" s="205"/>
      <c r="PHM700" s="205"/>
      <c r="PHN700" s="205"/>
      <c r="PHO700" s="205"/>
      <c r="PHP700" s="205"/>
      <c r="PHQ700" s="205"/>
      <c r="PHR700" s="205"/>
      <c r="PHS700" s="205"/>
      <c r="PHT700" s="205"/>
      <c r="PHU700" s="205"/>
      <c r="PHV700" s="205"/>
      <c r="PHW700" s="205"/>
      <c r="PHX700" s="205"/>
      <c r="PHY700" s="205"/>
      <c r="PHZ700" s="205"/>
      <c r="PIA700" s="205"/>
      <c r="PIB700" s="205"/>
      <c r="PIC700" s="205"/>
      <c r="PID700" s="205"/>
      <c r="PIE700" s="205"/>
      <c r="PIF700" s="205"/>
      <c r="PIG700" s="205"/>
      <c r="PIH700" s="205"/>
      <c r="PII700" s="205"/>
      <c r="PIJ700" s="205"/>
      <c r="PIK700" s="205"/>
      <c r="PIL700" s="205"/>
      <c r="PIM700" s="205"/>
      <c r="PIN700" s="205"/>
      <c r="PIO700" s="205"/>
      <c r="PIP700" s="205"/>
      <c r="PIQ700" s="205"/>
      <c r="PIR700" s="205"/>
      <c r="PIS700" s="205"/>
      <c r="PIT700" s="205"/>
      <c r="PIU700" s="205"/>
      <c r="PIV700" s="205"/>
      <c r="PIW700" s="205"/>
      <c r="PIX700" s="205"/>
      <c r="PIY700" s="205"/>
      <c r="PIZ700" s="205"/>
      <c r="PJA700" s="205"/>
      <c r="PJB700" s="205"/>
      <c r="PJC700" s="205"/>
      <c r="PJD700" s="205"/>
      <c r="PJE700" s="205"/>
      <c r="PJF700" s="205"/>
      <c r="PJG700" s="205"/>
      <c r="PJH700" s="205"/>
      <c r="PJI700" s="205"/>
      <c r="PJJ700" s="205"/>
      <c r="PJK700" s="205"/>
      <c r="PJL700" s="205"/>
      <c r="PJM700" s="205"/>
      <c r="PJN700" s="205"/>
      <c r="PJO700" s="205"/>
      <c r="PJP700" s="205"/>
      <c r="PJQ700" s="205"/>
      <c r="PJR700" s="205"/>
      <c r="PJS700" s="205"/>
      <c r="PJT700" s="205"/>
      <c r="PJU700" s="205"/>
      <c r="PJV700" s="205"/>
      <c r="PJW700" s="205"/>
      <c r="PJX700" s="205"/>
      <c r="PJY700" s="205"/>
      <c r="PJZ700" s="205"/>
      <c r="PKA700" s="205"/>
      <c r="PKB700" s="205"/>
      <c r="PKC700" s="205"/>
      <c r="PKD700" s="205"/>
      <c r="PKE700" s="205"/>
      <c r="PKF700" s="205"/>
      <c r="PKG700" s="205"/>
      <c r="PKH700" s="205"/>
      <c r="PKI700" s="205"/>
      <c r="PKJ700" s="205"/>
      <c r="PKK700" s="205"/>
      <c r="PKL700" s="205"/>
      <c r="PKM700" s="205"/>
      <c r="PKN700" s="205"/>
      <c r="PKO700" s="205"/>
      <c r="PKP700" s="205"/>
      <c r="PKQ700" s="205"/>
      <c r="PKR700" s="205"/>
      <c r="PKS700" s="205"/>
      <c r="PKT700" s="205"/>
      <c r="PKU700" s="205"/>
      <c r="PKV700" s="205"/>
      <c r="PKW700" s="205"/>
      <c r="PKX700" s="205"/>
      <c r="PKY700" s="205"/>
      <c r="PKZ700" s="205"/>
      <c r="PLA700" s="205"/>
      <c r="PLB700" s="205"/>
      <c r="PLC700" s="205"/>
      <c r="PLD700" s="205"/>
      <c r="PLE700" s="205"/>
      <c r="PLF700" s="205"/>
      <c r="PLG700" s="205"/>
      <c r="PLH700" s="205"/>
      <c r="PLI700" s="205"/>
      <c r="PLJ700" s="205"/>
      <c r="PLK700" s="205"/>
      <c r="PLL700" s="205"/>
      <c r="PLM700" s="205"/>
      <c r="PLN700" s="205"/>
      <c r="PLO700" s="205"/>
      <c r="PLP700" s="205"/>
      <c r="PLQ700" s="205"/>
      <c r="PLR700" s="205"/>
      <c r="PLS700" s="205"/>
      <c r="PLT700" s="205"/>
      <c r="PLU700" s="205"/>
      <c r="PLV700" s="205"/>
      <c r="PLW700" s="205"/>
      <c r="PLX700" s="205"/>
      <c r="PLY700" s="205"/>
      <c r="PLZ700" s="205"/>
      <c r="PMA700" s="205"/>
      <c r="PMB700" s="205"/>
      <c r="PMC700" s="205"/>
      <c r="PMD700" s="205"/>
      <c r="PME700" s="205"/>
      <c r="PMF700" s="205"/>
      <c r="PMG700" s="205"/>
      <c r="PMH700" s="205"/>
      <c r="PMI700" s="205"/>
      <c r="PMJ700" s="205"/>
      <c r="PMK700" s="205"/>
      <c r="PML700" s="205"/>
      <c r="PMM700" s="205"/>
      <c r="PMN700" s="205"/>
      <c r="PMO700" s="205"/>
      <c r="PMP700" s="205"/>
      <c r="PMQ700" s="205"/>
      <c r="PMR700" s="205"/>
      <c r="PMS700" s="205"/>
      <c r="PMT700" s="205"/>
      <c r="PMU700" s="205"/>
      <c r="PMV700" s="205"/>
      <c r="PMW700" s="205"/>
      <c r="PMX700" s="205"/>
      <c r="PMY700" s="205"/>
      <c r="PMZ700" s="205"/>
      <c r="PNA700" s="205"/>
      <c r="PNB700" s="205"/>
      <c r="PNC700" s="205"/>
      <c r="PND700" s="205"/>
      <c r="PNE700" s="205"/>
      <c r="PNF700" s="205"/>
      <c r="PNG700" s="205"/>
      <c r="PNH700" s="205"/>
      <c r="PNI700" s="205"/>
      <c r="PNJ700" s="205"/>
      <c r="PNK700" s="205"/>
      <c r="PNL700" s="205"/>
      <c r="PNM700" s="205"/>
      <c r="PNN700" s="205"/>
      <c r="PNO700" s="205"/>
      <c r="PNP700" s="205"/>
      <c r="PNQ700" s="205"/>
      <c r="PNR700" s="205"/>
      <c r="PNS700" s="205"/>
      <c r="PNT700" s="205"/>
      <c r="PNU700" s="205"/>
      <c r="PNV700" s="205"/>
      <c r="PNW700" s="205"/>
      <c r="PNX700" s="205"/>
      <c r="PNY700" s="205"/>
      <c r="PNZ700" s="205"/>
      <c r="POA700" s="205"/>
      <c r="POB700" s="205"/>
      <c r="POC700" s="205"/>
      <c r="POD700" s="205"/>
      <c r="POE700" s="205"/>
      <c r="POF700" s="205"/>
      <c r="POG700" s="205"/>
      <c r="POH700" s="205"/>
      <c r="POI700" s="205"/>
      <c r="POJ700" s="205"/>
      <c r="POK700" s="205"/>
      <c r="POL700" s="205"/>
      <c r="POM700" s="205"/>
      <c r="PON700" s="205"/>
      <c r="POO700" s="205"/>
      <c r="POP700" s="205"/>
      <c r="POQ700" s="205"/>
      <c r="POR700" s="205"/>
      <c r="POS700" s="205"/>
      <c r="POT700" s="205"/>
      <c r="POU700" s="205"/>
      <c r="POV700" s="205"/>
      <c r="POW700" s="205"/>
      <c r="POX700" s="205"/>
      <c r="POY700" s="205"/>
      <c r="POZ700" s="205"/>
      <c r="PPA700" s="205"/>
      <c r="PPB700" s="205"/>
      <c r="PPC700" s="205"/>
      <c r="PPD700" s="205"/>
      <c r="PPE700" s="205"/>
      <c r="PPF700" s="205"/>
      <c r="PPG700" s="205"/>
      <c r="PPH700" s="205"/>
      <c r="PPI700" s="205"/>
      <c r="PPJ700" s="205"/>
      <c r="PPK700" s="205"/>
      <c r="PPL700" s="205"/>
      <c r="PPM700" s="205"/>
      <c r="PPN700" s="205"/>
      <c r="PPO700" s="205"/>
      <c r="PPP700" s="205"/>
      <c r="PPQ700" s="205"/>
      <c r="PPR700" s="205"/>
      <c r="PPS700" s="205"/>
      <c r="PPT700" s="205"/>
      <c r="PPU700" s="205"/>
      <c r="PPV700" s="205"/>
      <c r="PPW700" s="205"/>
      <c r="PPX700" s="205"/>
      <c r="PPY700" s="205"/>
      <c r="PPZ700" s="205"/>
      <c r="PQA700" s="205"/>
      <c r="PQB700" s="205"/>
      <c r="PQC700" s="205"/>
      <c r="PQD700" s="205"/>
      <c r="PQE700" s="205"/>
      <c r="PQF700" s="205"/>
      <c r="PQG700" s="205"/>
      <c r="PQH700" s="205"/>
      <c r="PQI700" s="205"/>
      <c r="PQJ700" s="205"/>
      <c r="PQK700" s="205"/>
      <c r="PQL700" s="205"/>
      <c r="PQM700" s="205"/>
      <c r="PQN700" s="205"/>
      <c r="PQO700" s="205"/>
      <c r="PQP700" s="205"/>
      <c r="PQQ700" s="205"/>
      <c r="PQR700" s="205"/>
      <c r="PQS700" s="205"/>
      <c r="PQT700" s="205"/>
      <c r="PQU700" s="205"/>
      <c r="PQV700" s="205"/>
      <c r="PQW700" s="205"/>
      <c r="PQX700" s="205"/>
      <c r="PQY700" s="205"/>
      <c r="PQZ700" s="205"/>
      <c r="PRA700" s="205"/>
      <c r="PRB700" s="205"/>
      <c r="PRC700" s="205"/>
      <c r="PRD700" s="205"/>
      <c r="PRE700" s="205"/>
      <c r="PRF700" s="205"/>
      <c r="PRG700" s="205"/>
      <c r="PRH700" s="205"/>
      <c r="PRI700" s="205"/>
      <c r="PRJ700" s="205"/>
      <c r="PRK700" s="205"/>
      <c r="PRL700" s="205"/>
      <c r="PRM700" s="205"/>
      <c r="PRN700" s="205"/>
      <c r="PRO700" s="205"/>
      <c r="PRP700" s="205"/>
      <c r="PRQ700" s="205"/>
      <c r="PRR700" s="205"/>
      <c r="PRS700" s="205"/>
      <c r="PRT700" s="205"/>
      <c r="PRU700" s="205"/>
      <c r="PRV700" s="205"/>
      <c r="PRW700" s="205"/>
      <c r="PRX700" s="205"/>
      <c r="PRY700" s="205"/>
      <c r="PRZ700" s="205"/>
      <c r="PSA700" s="205"/>
      <c r="PSB700" s="205"/>
      <c r="PSC700" s="205"/>
      <c r="PSD700" s="205"/>
      <c r="PSE700" s="205"/>
      <c r="PSF700" s="205"/>
      <c r="PSG700" s="205"/>
      <c r="PSH700" s="205"/>
      <c r="PSI700" s="205"/>
      <c r="PSJ700" s="205"/>
      <c r="PSK700" s="205"/>
      <c r="PSL700" s="205"/>
      <c r="PSM700" s="205"/>
      <c r="PSN700" s="205"/>
      <c r="PSO700" s="205"/>
      <c r="PSP700" s="205"/>
      <c r="PSQ700" s="205"/>
      <c r="PSR700" s="205"/>
      <c r="PSS700" s="205"/>
      <c r="PST700" s="205"/>
      <c r="PSU700" s="205"/>
      <c r="PSV700" s="205"/>
      <c r="PSW700" s="205"/>
      <c r="PSX700" s="205"/>
      <c r="PSY700" s="205"/>
      <c r="PSZ700" s="205"/>
      <c r="PTA700" s="205"/>
      <c r="PTB700" s="205"/>
      <c r="PTC700" s="205"/>
      <c r="PTD700" s="205"/>
      <c r="PTE700" s="205"/>
      <c r="PTF700" s="205"/>
      <c r="PTG700" s="205"/>
      <c r="PTH700" s="205"/>
      <c r="PTI700" s="205"/>
      <c r="PTJ700" s="205"/>
      <c r="PTK700" s="205"/>
      <c r="PTL700" s="205"/>
      <c r="PTM700" s="205"/>
      <c r="PTN700" s="205"/>
      <c r="PTO700" s="205"/>
      <c r="PTP700" s="205"/>
      <c r="PTQ700" s="205"/>
      <c r="PTR700" s="205"/>
      <c r="PTS700" s="205"/>
      <c r="PTT700" s="205"/>
      <c r="PTU700" s="205"/>
      <c r="PTV700" s="205"/>
      <c r="PTW700" s="205"/>
      <c r="PTX700" s="205"/>
      <c r="PTY700" s="205"/>
      <c r="PTZ700" s="205"/>
      <c r="PUA700" s="205"/>
      <c r="PUB700" s="205"/>
      <c r="PUC700" s="205"/>
      <c r="PUD700" s="205"/>
      <c r="PUE700" s="205"/>
      <c r="PUF700" s="205"/>
      <c r="PUG700" s="205"/>
      <c r="PUH700" s="205"/>
      <c r="PUI700" s="205"/>
      <c r="PUJ700" s="205"/>
      <c r="PUK700" s="205"/>
      <c r="PUL700" s="205"/>
      <c r="PUM700" s="205"/>
      <c r="PUN700" s="205"/>
      <c r="PUO700" s="205"/>
      <c r="PUP700" s="205"/>
      <c r="PUQ700" s="205"/>
      <c r="PUR700" s="205"/>
      <c r="PUS700" s="205"/>
      <c r="PUT700" s="205"/>
      <c r="PUU700" s="205"/>
      <c r="PUV700" s="205"/>
      <c r="PUW700" s="205"/>
      <c r="PUX700" s="205"/>
      <c r="PUY700" s="205"/>
      <c r="PUZ700" s="205"/>
      <c r="PVA700" s="205"/>
      <c r="PVB700" s="205"/>
      <c r="PVC700" s="205"/>
      <c r="PVD700" s="205"/>
      <c r="PVE700" s="205"/>
      <c r="PVF700" s="205"/>
      <c r="PVG700" s="205"/>
      <c r="PVH700" s="205"/>
      <c r="PVI700" s="205"/>
      <c r="PVJ700" s="205"/>
      <c r="PVK700" s="205"/>
      <c r="PVL700" s="205"/>
      <c r="PVM700" s="205"/>
      <c r="PVN700" s="205"/>
      <c r="PVO700" s="205"/>
      <c r="PVP700" s="205"/>
      <c r="PVQ700" s="205"/>
      <c r="PVR700" s="205"/>
      <c r="PVS700" s="205"/>
      <c r="PVT700" s="205"/>
      <c r="PVU700" s="205"/>
      <c r="PVV700" s="205"/>
      <c r="PVW700" s="205"/>
      <c r="PVX700" s="205"/>
      <c r="PVY700" s="205"/>
      <c r="PVZ700" s="205"/>
      <c r="PWA700" s="205"/>
      <c r="PWB700" s="205"/>
      <c r="PWC700" s="205"/>
      <c r="PWD700" s="205"/>
      <c r="PWE700" s="205"/>
      <c r="PWF700" s="205"/>
      <c r="PWG700" s="205"/>
      <c r="PWH700" s="205"/>
      <c r="PWI700" s="205"/>
      <c r="PWJ700" s="205"/>
      <c r="PWK700" s="205"/>
      <c r="PWL700" s="205"/>
      <c r="PWM700" s="205"/>
      <c r="PWN700" s="205"/>
      <c r="PWO700" s="205"/>
      <c r="PWP700" s="205"/>
      <c r="PWQ700" s="205"/>
      <c r="PWR700" s="205"/>
      <c r="PWS700" s="205"/>
      <c r="PWT700" s="205"/>
      <c r="PWU700" s="205"/>
      <c r="PWV700" s="205"/>
      <c r="PWW700" s="205"/>
      <c r="PWX700" s="205"/>
      <c r="PWY700" s="205"/>
      <c r="PWZ700" s="205"/>
      <c r="PXA700" s="205"/>
      <c r="PXB700" s="205"/>
      <c r="PXC700" s="205"/>
      <c r="PXD700" s="205"/>
      <c r="PXE700" s="205"/>
      <c r="PXF700" s="205"/>
      <c r="PXG700" s="205"/>
      <c r="PXH700" s="205"/>
      <c r="PXI700" s="205"/>
      <c r="PXJ700" s="205"/>
      <c r="PXK700" s="205"/>
      <c r="PXL700" s="205"/>
      <c r="PXM700" s="205"/>
      <c r="PXN700" s="205"/>
      <c r="PXO700" s="205"/>
      <c r="PXP700" s="205"/>
      <c r="PXQ700" s="205"/>
      <c r="PXR700" s="205"/>
      <c r="PXS700" s="205"/>
      <c r="PXT700" s="205"/>
      <c r="PXU700" s="205"/>
      <c r="PXV700" s="205"/>
      <c r="PXW700" s="205"/>
      <c r="PXX700" s="205"/>
      <c r="PXY700" s="205"/>
      <c r="PXZ700" s="205"/>
      <c r="PYA700" s="205"/>
      <c r="PYB700" s="205"/>
      <c r="PYC700" s="205"/>
      <c r="PYD700" s="205"/>
      <c r="PYE700" s="205"/>
      <c r="PYF700" s="205"/>
      <c r="PYG700" s="205"/>
      <c r="PYH700" s="205"/>
      <c r="PYI700" s="205"/>
      <c r="PYJ700" s="205"/>
      <c r="PYK700" s="205"/>
      <c r="PYL700" s="205"/>
      <c r="PYM700" s="205"/>
      <c r="PYN700" s="205"/>
      <c r="PYO700" s="205"/>
      <c r="PYP700" s="205"/>
      <c r="PYQ700" s="205"/>
      <c r="PYR700" s="205"/>
      <c r="PYS700" s="205"/>
      <c r="PYT700" s="205"/>
      <c r="PYU700" s="205"/>
      <c r="PYV700" s="205"/>
      <c r="PYW700" s="205"/>
      <c r="PYX700" s="205"/>
      <c r="PYY700" s="205"/>
      <c r="PYZ700" s="205"/>
      <c r="PZA700" s="205"/>
      <c r="PZB700" s="205"/>
      <c r="PZC700" s="205"/>
      <c r="PZD700" s="205"/>
      <c r="PZE700" s="205"/>
      <c r="PZF700" s="205"/>
      <c r="PZG700" s="205"/>
      <c r="PZH700" s="205"/>
      <c r="PZI700" s="205"/>
      <c r="PZJ700" s="205"/>
      <c r="PZK700" s="205"/>
      <c r="PZL700" s="205"/>
      <c r="PZM700" s="205"/>
      <c r="PZN700" s="205"/>
      <c r="PZO700" s="205"/>
      <c r="PZP700" s="205"/>
      <c r="PZQ700" s="205"/>
      <c r="PZR700" s="205"/>
      <c r="PZS700" s="205"/>
      <c r="PZT700" s="205"/>
      <c r="PZU700" s="205"/>
      <c r="PZV700" s="205"/>
      <c r="PZW700" s="205"/>
      <c r="PZX700" s="205"/>
      <c r="PZY700" s="205"/>
      <c r="PZZ700" s="205"/>
      <c r="QAA700" s="205"/>
      <c r="QAB700" s="205"/>
      <c r="QAC700" s="205"/>
      <c r="QAD700" s="205"/>
      <c r="QAE700" s="205"/>
      <c r="QAF700" s="205"/>
      <c r="QAG700" s="205"/>
      <c r="QAH700" s="205"/>
      <c r="QAI700" s="205"/>
      <c r="QAJ700" s="205"/>
      <c r="QAK700" s="205"/>
      <c r="QAL700" s="205"/>
      <c r="QAM700" s="205"/>
      <c r="QAN700" s="205"/>
      <c r="QAO700" s="205"/>
      <c r="QAP700" s="205"/>
      <c r="QAQ700" s="205"/>
      <c r="QAR700" s="205"/>
      <c r="QAS700" s="205"/>
      <c r="QAT700" s="205"/>
      <c r="QAU700" s="205"/>
      <c r="QAV700" s="205"/>
      <c r="QAW700" s="205"/>
      <c r="QAX700" s="205"/>
      <c r="QAY700" s="205"/>
      <c r="QAZ700" s="205"/>
      <c r="QBA700" s="205"/>
      <c r="QBB700" s="205"/>
      <c r="QBC700" s="205"/>
      <c r="QBD700" s="205"/>
      <c r="QBE700" s="205"/>
      <c r="QBF700" s="205"/>
      <c r="QBG700" s="205"/>
      <c r="QBH700" s="205"/>
      <c r="QBI700" s="205"/>
      <c r="QBJ700" s="205"/>
      <c r="QBK700" s="205"/>
      <c r="QBL700" s="205"/>
      <c r="QBM700" s="205"/>
      <c r="QBN700" s="205"/>
      <c r="QBO700" s="205"/>
      <c r="QBP700" s="205"/>
      <c r="QBQ700" s="205"/>
      <c r="QBR700" s="205"/>
      <c r="QBS700" s="205"/>
      <c r="QBT700" s="205"/>
      <c r="QBU700" s="205"/>
      <c r="QBV700" s="205"/>
      <c r="QBW700" s="205"/>
      <c r="QBX700" s="205"/>
      <c r="QBY700" s="205"/>
      <c r="QBZ700" s="205"/>
      <c r="QCA700" s="205"/>
      <c r="QCB700" s="205"/>
      <c r="QCC700" s="205"/>
      <c r="QCD700" s="205"/>
      <c r="QCE700" s="205"/>
      <c r="QCF700" s="205"/>
      <c r="QCG700" s="205"/>
      <c r="QCH700" s="205"/>
      <c r="QCI700" s="205"/>
      <c r="QCJ700" s="205"/>
      <c r="QCK700" s="205"/>
      <c r="QCL700" s="205"/>
      <c r="QCM700" s="205"/>
      <c r="QCN700" s="205"/>
      <c r="QCO700" s="205"/>
      <c r="QCP700" s="205"/>
      <c r="QCQ700" s="205"/>
      <c r="QCR700" s="205"/>
      <c r="QCS700" s="205"/>
      <c r="QCT700" s="205"/>
      <c r="QCU700" s="205"/>
      <c r="QCV700" s="205"/>
      <c r="QCW700" s="205"/>
      <c r="QCX700" s="205"/>
      <c r="QCY700" s="205"/>
      <c r="QCZ700" s="205"/>
      <c r="QDA700" s="205"/>
      <c r="QDB700" s="205"/>
      <c r="QDC700" s="205"/>
      <c r="QDD700" s="205"/>
      <c r="QDE700" s="205"/>
      <c r="QDF700" s="205"/>
      <c r="QDG700" s="205"/>
      <c r="QDH700" s="205"/>
      <c r="QDI700" s="205"/>
      <c r="QDJ700" s="205"/>
      <c r="QDK700" s="205"/>
      <c r="QDL700" s="205"/>
      <c r="QDM700" s="205"/>
      <c r="QDN700" s="205"/>
      <c r="QDO700" s="205"/>
      <c r="QDP700" s="205"/>
      <c r="QDQ700" s="205"/>
      <c r="QDR700" s="205"/>
      <c r="QDS700" s="205"/>
      <c r="QDT700" s="205"/>
      <c r="QDU700" s="205"/>
      <c r="QDV700" s="205"/>
      <c r="QDW700" s="205"/>
      <c r="QDX700" s="205"/>
      <c r="QDY700" s="205"/>
      <c r="QDZ700" s="205"/>
      <c r="QEA700" s="205"/>
      <c r="QEB700" s="205"/>
      <c r="QEC700" s="205"/>
      <c r="QED700" s="205"/>
      <c r="QEE700" s="205"/>
      <c r="QEF700" s="205"/>
      <c r="QEG700" s="205"/>
      <c r="QEH700" s="205"/>
      <c r="QEI700" s="205"/>
      <c r="QEJ700" s="205"/>
      <c r="QEK700" s="205"/>
      <c r="QEL700" s="205"/>
      <c r="QEM700" s="205"/>
      <c r="QEN700" s="205"/>
      <c r="QEO700" s="205"/>
      <c r="QEP700" s="205"/>
      <c r="QEQ700" s="205"/>
      <c r="QER700" s="205"/>
      <c r="QES700" s="205"/>
      <c r="QET700" s="205"/>
      <c r="QEU700" s="205"/>
      <c r="QEV700" s="205"/>
      <c r="QEW700" s="205"/>
      <c r="QEX700" s="205"/>
      <c r="QEY700" s="205"/>
      <c r="QEZ700" s="205"/>
      <c r="QFA700" s="205"/>
      <c r="QFB700" s="205"/>
      <c r="QFC700" s="205"/>
      <c r="QFD700" s="205"/>
      <c r="QFE700" s="205"/>
      <c r="QFF700" s="205"/>
      <c r="QFG700" s="205"/>
      <c r="QFH700" s="205"/>
      <c r="QFI700" s="205"/>
      <c r="QFJ700" s="205"/>
      <c r="QFK700" s="205"/>
      <c r="QFL700" s="205"/>
      <c r="QFM700" s="205"/>
      <c r="QFN700" s="205"/>
      <c r="QFO700" s="205"/>
      <c r="QFP700" s="205"/>
      <c r="QFQ700" s="205"/>
      <c r="QFR700" s="205"/>
      <c r="QFS700" s="205"/>
      <c r="QFT700" s="205"/>
      <c r="QFU700" s="205"/>
      <c r="QFV700" s="205"/>
      <c r="QFW700" s="205"/>
      <c r="QFX700" s="205"/>
      <c r="QFY700" s="205"/>
      <c r="QFZ700" s="205"/>
      <c r="QGA700" s="205"/>
      <c r="QGB700" s="205"/>
      <c r="QGC700" s="205"/>
      <c r="QGD700" s="205"/>
      <c r="QGE700" s="205"/>
      <c r="QGF700" s="205"/>
      <c r="QGG700" s="205"/>
      <c r="QGH700" s="205"/>
      <c r="QGI700" s="205"/>
      <c r="QGJ700" s="205"/>
      <c r="QGK700" s="205"/>
      <c r="QGL700" s="205"/>
      <c r="QGM700" s="205"/>
      <c r="QGN700" s="205"/>
      <c r="QGO700" s="205"/>
      <c r="QGP700" s="205"/>
      <c r="QGQ700" s="205"/>
      <c r="QGR700" s="205"/>
      <c r="QGS700" s="205"/>
      <c r="QGT700" s="205"/>
      <c r="QGU700" s="205"/>
      <c r="QGV700" s="205"/>
      <c r="QGW700" s="205"/>
      <c r="QGX700" s="205"/>
      <c r="QGY700" s="205"/>
      <c r="QGZ700" s="205"/>
      <c r="QHA700" s="205"/>
      <c r="QHB700" s="205"/>
      <c r="QHC700" s="205"/>
      <c r="QHD700" s="205"/>
      <c r="QHE700" s="205"/>
      <c r="QHF700" s="205"/>
      <c r="QHG700" s="205"/>
      <c r="QHH700" s="205"/>
      <c r="QHI700" s="205"/>
      <c r="QHJ700" s="205"/>
      <c r="QHK700" s="205"/>
      <c r="QHL700" s="205"/>
      <c r="QHM700" s="205"/>
      <c r="QHN700" s="205"/>
      <c r="QHO700" s="205"/>
      <c r="QHP700" s="205"/>
      <c r="QHQ700" s="205"/>
      <c r="QHR700" s="205"/>
      <c r="QHS700" s="205"/>
      <c r="QHT700" s="205"/>
      <c r="QHU700" s="205"/>
      <c r="QHV700" s="205"/>
      <c r="QHW700" s="205"/>
      <c r="QHX700" s="205"/>
      <c r="QHY700" s="205"/>
      <c r="QHZ700" s="205"/>
      <c r="QIA700" s="205"/>
      <c r="QIB700" s="205"/>
      <c r="QIC700" s="205"/>
      <c r="QID700" s="205"/>
      <c r="QIE700" s="205"/>
      <c r="QIF700" s="205"/>
      <c r="QIG700" s="205"/>
      <c r="QIH700" s="205"/>
      <c r="QII700" s="205"/>
      <c r="QIJ700" s="205"/>
      <c r="QIK700" s="205"/>
      <c r="QIL700" s="205"/>
      <c r="QIM700" s="205"/>
      <c r="QIN700" s="205"/>
      <c r="QIO700" s="205"/>
      <c r="QIP700" s="205"/>
      <c r="QIQ700" s="205"/>
      <c r="QIR700" s="205"/>
      <c r="QIS700" s="205"/>
      <c r="QIT700" s="205"/>
      <c r="QIU700" s="205"/>
      <c r="QIV700" s="205"/>
      <c r="QIW700" s="205"/>
      <c r="QIX700" s="205"/>
      <c r="QIY700" s="205"/>
      <c r="QIZ700" s="205"/>
      <c r="QJA700" s="205"/>
      <c r="QJB700" s="205"/>
      <c r="QJC700" s="205"/>
      <c r="QJD700" s="205"/>
      <c r="QJE700" s="205"/>
      <c r="QJF700" s="205"/>
      <c r="QJG700" s="205"/>
      <c r="QJH700" s="205"/>
      <c r="QJI700" s="205"/>
      <c r="QJJ700" s="205"/>
      <c r="QJK700" s="205"/>
      <c r="QJL700" s="205"/>
      <c r="QJM700" s="205"/>
      <c r="QJN700" s="205"/>
      <c r="QJO700" s="205"/>
      <c r="QJP700" s="205"/>
      <c r="QJQ700" s="205"/>
      <c r="QJR700" s="205"/>
      <c r="QJS700" s="205"/>
      <c r="QJT700" s="205"/>
      <c r="QJU700" s="205"/>
      <c r="QJV700" s="205"/>
      <c r="QJW700" s="205"/>
      <c r="QJX700" s="205"/>
      <c r="QJY700" s="205"/>
      <c r="QJZ700" s="205"/>
      <c r="QKA700" s="205"/>
      <c r="QKB700" s="205"/>
      <c r="QKC700" s="205"/>
      <c r="QKD700" s="205"/>
      <c r="QKE700" s="205"/>
      <c r="QKF700" s="205"/>
      <c r="QKG700" s="205"/>
      <c r="QKH700" s="205"/>
      <c r="QKI700" s="205"/>
      <c r="QKJ700" s="205"/>
      <c r="QKK700" s="205"/>
      <c r="QKL700" s="205"/>
      <c r="QKM700" s="205"/>
      <c r="QKN700" s="205"/>
      <c r="QKO700" s="205"/>
      <c r="QKP700" s="205"/>
      <c r="QKQ700" s="205"/>
      <c r="QKR700" s="205"/>
      <c r="QKS700" s="205"/>
      <c r="QKT700" s="205"/>
      <c r="QKU700" s="205"/>
      <c r="QKV700" s="205"/>
      <c r="QKW700" s="205"/>
      <c r="QKX700" s="205"/>
      <c r="QKY700" s="205"/>
      <c r="QKZ700" s="205"/>
      <c r="QLA700" s="205"/>
      <c r="QLB700" s="205"/>
      <c r="QLC700" s="205"/>
      <c r="QLD700" s="205"/>
      <c r="QLE700" s="205"/>
      <c r="QLF700" s="205"/>
      <c r="QLG700" s="205"/>
      <c r="QLH700" s="205"/>
      <c r="QLI700" s="205"/>
      <c r="QLJ700" s="205"/>
      <c r="QLK700" s="205"/>
      <c r="QLL700" s="205"/>
      <c r="QLM700" s="205"/>
      <c r="QLN700" s="205"/>
      <c r="QLO700" s="205"/>
      <c r="QLP700" s="205"/>
      <c r="QLQ700" s="205"/>
      <c r="QLR700" s="205"/>
      <c r="QLS700" s="205"/>
      <c r="QLT700" s="205"/>
      <c r="QLU700" s="205"/>
      <c r="QLV700" s="205"/>
      <c r="QLW700" s="205"/>
      <c r="QLX700" s="205"/>
      <c r="QLY700" s="205"/>
      <c r="QLZ700" s="205"/>
      <c r="QMA700" s="205"/>
      <c r="QMB700" s="205"/>
      <c r="QMC700" s="205"/>
      <c r="QMD700" s="205"/>
      <c r="QME700" s="205"/>
      <c r="QMF700" s="205"/>
      <c r="QMG700" s="205"/>
      <c r="QMH700" s="205"/>
      <c r="QMI700" s="205"/>
      <c r="QMJ700" s="205"/>
      <c r="QMK700" s="205"/>
      <c r="QML700" s="205"/>
      <c r="QMM700" s="205"/>
      <c r="QMN700" s="205"/>
      <c r="QMO700" s="205"/>
      <c r="QMP700" s="205"/>
      <c r="QMQ700" s="205"/>
      <c r="QMR700" s="205"/>
      <c r="QMS700" s="205"/>
      <c r="QMT700" s="205"/>
      <c r="QMU700" s="205"/>
      <c r="QMV700" s="205"/>
      <c r="QMW700" s="205"/>
      <c r="QMX700" s="205"/>
      <c r="QMY700" s="205"/>
      <c r="QMZ700" s="205"/>
      <c r="QNA700" s="205"/>
      <c r="QNB700" s="205"/>
      <c r="QNC700" s="205"/>
      <c r="QND700" s="205"/>
      <c r="QNE700" s="205"/>
      <c r="QNF700" s="205"/>
      <c r="QNG700" s="205"/>
      <c r="QNH700" s="205"/>
      <c r="QNI700" s="205"/>
      <c r="QNJ700" s="205"/>
      <c r="QNK700" s="205"/>
      <c r="QNL700" s="205"/>
      <c r="QNM700" s="205"/>
      <c r="QNN700" s="205"/>
      <c r="QNO700" s="205"/>
      <c r="QNP700" s="205"/>
      <c r="QNQ700" s="205"/>
      <c r="QNR700" s="205"/>
      <c r="QNS700" s="205"/>
      <c r="QNT700" s="205"/>
      <c r="QNU700" s="205"/>
      <c r="QNV700" s="205"/>
      <c r="QNW700" s="205"/>
      <c r="QNX700" s="205"/>
      <c r="QNY700" s="205"/>
      <c r="QNZ700" s="205"/>
      <c r="QOA700" s="205"/>
      <c r="QOB700" s="205"/>
      <c r="QOC700" s="205"/>
      <c r="QOD700" s="205"/>
      <c r="QOE700" s="205"/>
      <c r="QOF700" s="205"/>
      <c r="QOG700" s="205"/>
      <c r="QOH700" s="205"/>
      <c r="QOI700" s="205"/>
      <c r="QOJ700" s="205"/>
      <c r="QOK700" s="205"/>
      <c r="QOL700" s="205"/>
      <c r="QOM700" s="205"/>
      <c r="QON700" s="205"/>
      <c r="QOO700" s="205"/>
      <c r="QOP700" s="205"/>
      <c r="QOQ700" s="205"/>
      <c r="QOR700" s="205"/>
      <c r="QOS700" s="205"/>
      <c r="QOT700" s="205"/>
      <c r="QOU700" s="205"/>
      <c r="QOV700" s="205"/>
      <c r="QOW700" s="205"/>
      <c r="QOX700" s="205"/>
      <c r="QOY700" s="205"/>
      <c r="QOZ700" s="205"/>
      <c r="QPA700" s="205"/>
      <c r="QPB700" s="205"/>
      <c r="QPC700" s="205"/>
      <c r="QPD700" s="205"/>
      <c r="QPE700" s="205"/>
      <c r="QPF700" s="205"/>
      <c r="QPG700" s="205"/>
      <c r="QPH700" s="205"/>
      <c r="QPI700" s="205"/>
      <c r="QPJ700" s="205"/>
      <c r="QPK700" s="205"/>
      <c r="QPL700" s="205"/>
      <c r="QPM700" s="205"/>
      <c r="QPN700" s="205"/>
      <c r="QPO700" s="205"/>
      <c r="QPP700" s="205"/>
      <c r="QPQ700" s="205"/>
      <c r="QPR700" s="205"/>
      <c r="QPS700" s="205"/>
      <c r="QPT700" s="205"/>
      <c r="QPU700" s="205"/>
      <c r="QPV700" s="205"/>
      <c r="QPW700" s="205"/>
      <c r="QPX700" s="205"/>
      <c r="QPY700" s="205"/>
      <c r="QPZ700" s="205"/>
      <c r="QQA700" s="205"/>
      <c r="QQB700" s="205"/>
      <c r="QQC700" s="205"/>
      <c r="QQD700" s="205"/>
      <c r="QQE700" s="205"/>
      <c r="QQF700" s="205"/>
      <c r="QQG700" s="205"/>
      <c r="QQH700" s="205"/>
      <c r="QQI700" s="205"/>
      <c r="QQJ700" s="205"/>
      <c r="QQK700" s="205"/>
      <c r="QQL700" s="205"/>
      <c r="QQM700" s="205"/>
      <c r="QQN700" s="205"/>
      <c r="QQO700" s="205"/>
      <c r="QQP700" s="205"/>
      <c r="QQQ700" s="205"/>
      <c r="QQR700" s="205"/>
      <c r="QQS700" s="205"/>
      <c r="QQT700" s="205"/>
      <c r="QQU700" s="205"/>
      <c r="QQV700" s="205"/>
      <c r="QQW700" s="205"/>
      <c r="QQX700" s="205"/>
      <c r="QQY700" s="205"/>
      <c r="QQZ700" s="205"/>
      <c r="QRA700" s="205"/>
      <c r="QRB700" s="205"/>
      <c r="QRC700" s="205"/>
      <c r="QRD700" s="205"/>
      <c r="QRE700" s="205"/>
      <c r="QRF700" s="205"/>
      <c r="QRG700" s="205"/>
      <c r="QRH700" s="205"/>
      <c r="QRI700" s="205"/>
      <c r="QRJ700" s="205"/>
      <c r="QRK700" s="205"/>
      <c r="QRL700" s="205"/>
      <c r="QRM700" s="205"/>
      <c r="QRN700" s="205"/>
      <c r="QRO700" s="205"/>
      <c r="QRP700" s="205"/>
      <c r="QRQ700" s="205"/>
      <c r="QRR700" s="205"/>
      <c r="QRS700" s="205"/>
      <c r="QRT700" s="205"/>
      <c r="QRU700" s="205"/>
      <c r="QRV700" s="205"/>
      <c r="QRW700" s="205"/>
      <c r="QRX700" s="205"/>
      <c r="QRY700" s="205"/>
      <c r="QRZ700" s="205"/>
      <c r="QSA700" s="205"/>
      <c r="QSB700" s="205"/>
      <c r="QSC700" s="205"/>
      <c r="QSD700" s="205"/>
      <c r="QSE700" s="205"/>
      <c r="QSF700" s="205"/>
      <c r="QSG700" s="205"/>
      <c r="QSH700" s="205"/>
      <c r="QSI700" s="205"/>
      <c r="QSJ700" s="205"/>
      <c r="QSK700" s="205"/>
      <c r="QSL700" s="205"/>
      <c r="QSM700" s="205"/>
      <c r="QSN700" s="205"/>
      <c r="QSO700" s="205"/>
      <c r="QSP700" s="205"/>
      <c r="QSQ700" s="205"/>
      <c r="QSR700" s="205"/>
      <c r="QSS700" s="205"/>
      <c r="QST700" s="205"/>
      <c r="QSU700" s="205"/>
      <c r="QSV700" s="205"/>
      <c r="QSW700" s="205"/>
      <c r="QSX700" s="205"/>
      <c r="QSY700" s="205"/>
      <c r="QSZ700" s="205"/>
      <c r="QTA700" s="205"/>
      <c r="QTB700" s="205"/>
      <c r="QTC700" s="205"/>
      <c r="QTD700" s="205"/>
      <c r="QTE700" s="205"/>
      <c r="QTF700" s="205"/>
      <c r="QTG700" s="205"/>
      <c r="QTH700" s="205"/>
      <c r="QTI700" s="205"/>
      <c r="QTJ700" s="205"/>
      <c r="QTK700" s="205"/>
      <c r="QTL700" s="205"/>
      <c r="QTM700" s="205"/>
      <c r="QTN700" s="205"/>
      <c r="QTO700" s="205"/>
      <c r="QTP700" s="205"/>
      <c r="QTQ700" s="205"/>
      <c r="QTR700" s="205"/>
      <c r="QTS700" s="205"/>
      <c r="QTT700" s="205"/>
      <c r="QTU700" s="205"/>
      <c r="QTV700" s="205"/>
      <c r="QTW700" s="205"/>
      <c r="QTX700" s="205"/>
      <c r="QTY700" s="205"/>
      <c r="QTZ700" s="205"/>
      <c r="QUA700" s="205"/>
      <c r="QUB700" s="205"/>
      <c r="QUC700" s="205"/>
      <c r="QUD700" s="205"/>
      <c r="QUE700" s="205"/>
      <c r="QUF700" s="205"/>
      <c r="QUG700" s="205"/>
      <c r="QUH700" s="205"/>
      <c r="QUI700" s="205"/>
      <c r="QUJ700" s="205"/>
      <c r="QUK700" s="205"/>
      <c r="QUL700" s="205"/>
      <c r="QUM700" s="205"/>
      <c r="QUN700" s="205"/>
      <c r="QUO700" s="205"/>
      <c r="QUP700" s="205"/>
      <c r="QUQ700" s="205"/>
      <c r="QUR700" s="205"/>
      <c r="QUS700" s="205"/>
      <c r="QUT700" s="205"/>
      <c r="QUU700" s="205"/>
      <c r="QUV700" s="205"/>
      <c r="QUW700" s="205"/>
      <c r="QUX700" s="205"/>
      <c r="QUY700" s="205"/>
      <c r="QUZ700" s="205"/>
      <c r="QVA700" s="205"/>
      <c r="QVB700" s="205"/>
      <c r="QVC700" s="205"/>
      <c r="QVD700" s="205"/>
      <c r="QVE700" s="205"/>
      <c r="QVF700" s="205"/>
      <c r="QVG700" s="205"/>
      <c r="QVH700" s="205"/>
      <c r="QVI700" s="205"/>
      <c r="QVJ700" s="205"/>
      <c r="QVK700" s="205"/>
      <c r="QVL700" s="205"/>
      <c r="QVM700" s="205"/>
      <c r="QVN700" s="205"/>
      <c r="QVO700" s="205"/>
      <c r="QVP700" s="205"/>
      <c r="QVQ700" s="205"/>
      <c r="QVR700" s="205"/>
      <c r="QVS700" s="205"/>
      <c r="QVT700" s="205"/>
      <c r="QVU700" s="205"/>
      <c r="QVV700" s="205"/>
      <c r="QVW700" s="205"/>
      <c r="QVX700" s="205"/>
      <c r="QVY700" s="205"/>
      <c r="QVZ700" s="205"/>
      <c r="QWA700" s="205"/>
      <c r="QWB700" s="205"/>
      <c r="QWC700" s="205"/>
      <c r="QWD700" s="205"/>
      <c r="QWE700" s="205"/>
      <c r="QWF700" s="205"/>
      <c r="QWG700" s="205"/>
      <c r="QWH700" s="205"/>
      <c r="QWI700" s="205"/>
      <c r="QWJ700" s="205"/>
      <c r="QWK700" s="205"/>
      <c r="QWL700" s="205"/>
      <c r="QWM700" s="205"/>
      <c r="QWN700" s="205"/>
      <c r="QWO700" s="205"/>
      <c r="QWP700" s="205"/>
      <c r="QWQ700" s="205"/>
      <c r="QWR700" s="205"/>
      <c r="QWS700" s="205"/>
      <c r="QWT700" s="205"/>
      <c r="QWU700" s="205"/>
      <c r="QWV700" s="205"/>
      <c r="QWW700" s="205"/>
      <c r="QWX700" s="205"/>
      <c r="QWY700" s="205"/>
      <c r="QWZ700" s="205"/>
      <c r="QXA700" s="205"/>
      <c r="QXB700" s="205"/>
      <c r="QXC700" s="205"/>
      <c r="QXD700" s="205"/>
      <c r="QXE700" s="205"/>
      <c r="QXF700" s="205"/>
      <c r="QXG700" s="205"/>
      <c r="QXH700" s="205"/>
      <c r="QXI700" s="205"/>
      <c r="QXJ700" s="205"/>
      <c r="QXK700" s="205"/>
      <c r="QXL700" s="205"/>
      <c r="QXM700" s="205"/>
      <c r="QXN700" s="205"/>
      <c r="QXO700" s="205"/>
      <c r="QXP700" s="205"/>
      <c r="QXQ700" s="205"/>
      <c r="QXR700" s="205"/>
      <c r="QXS700" s="205"/>
      <c r="QXT700" s="205"/>
      <c r="QXU700" s="205"/>
      <c r="QXV700" s="205"/>
      <c r="QXW700" s="205"/>
      <c r="QXX700" s="205"/>
      <c r="QXY700" s="205"/>
      <c r="QXZ700" s="205"/>
      <c r="QYA700" s="205"/>
      <c r="QYB700" s="205"/>
      <c r="QYC700" s="205"/>
      <c r="QYD700" s="205"/>
      <c r="QYE700" s="205"/>
      <c r="QYF700" s="205"/>
      <c r="QYG700" s="205"/>
      <c r="QYH700" s="205"/>
      <c r="QYI700" s="205"/>
      <c r="QYJ700" s="205"/>
      <c r="QYK700" s="205"/>
      <c r="QYL700" s="205"/>
      <c r="QYM700" s="205"/>
      <c r="QYN700" s="205"/>
      <c r="QYO700" s="205"/>
      <c r="QYP700" s="205"/>
      <c r="QYQ700" s="205"/>
      <c r="QYR700" s="205"/>
      <c r="QYS700" s="205"/>
      <c r="QYT700" s="205"/>
      <c r="QYU700" s="205"/>
      <c r="QYV700" s="205"/>
      <c r="QYW700" s="205"/>
      <c r="QYX700" s="205"/>
      <c r="QYY700" s="205"/>
      <c r="QYZ700" s="205"/>
      <c r="QZA700" s="205"/>
      <c r="QZB700" s="205"/>
      <c r="QZC700" s="205"/>
      <c r="QZD700" s="205"/>
      <c r="QZE700" s="205"/>
      <c r="QZF700" s="205"/>
      <c r="QZG700" s="205"/>
      <c r="QZH700" s="205"/>
      <c r="QZI700" s="205"/>
      <c r="QZJ700" s="205"/>
      <c r="QZK700" s="205"/>
      <c r="QZL700" s="205"/>
      <c r="QZM700" s="205"/>
      <c r="QZN700" s="205"/>
      <c r="QZO700" s="205"/>
      <c r="QZP700" s="205"/>
      <c r="QZQ700" s="205"/>
      <c r="QZR700" s="205"/>
      <c r="QZS700" s="205"/>
      <c r="QZT700" s="205"/>
      <c r="QZU700" s="205"/>
      <c r="QZV700" s="205"/>
      <c r="QZW700" s="205"/>
      <c r="QZX700" s="205"/>
      <c r="QZY700" s="205"/>
      <c r="QZZ700" s="205"/>
      <c r="RAA700" s="205"/>
      <c r="RAB700" s="205"/>
      <c r="RAC700" s="205"/>
      <c r="RAD700" s="205"/>
      <c r="RAE700" s="205"/>
      <c r="RAF700" s="205"/>
      <c r="RAG700" s="205"/>
      <c r="RAH700" s="205"/>
      <c r="RAI700" s="205"/>
      <c r="RAJ700" s="205"/>
      <c r="RAK700" s="205"/>
      <c r="RAL700" s="205"/>
      <c r="RAM700" s="205"/>
      <c r="RAN700" s="205"/>
      <c r="RAO700" s="205"/>
      <c r="RAP700" s="205"/>
      <c r="RAQ700" s="205"/>
      <c r="RAR700" s="205"/>
      <c r="RAS700" s="205"/>
      <c r="RAT700" s="205"/>
      <c r="RAU700" s="205"/>
      <c r="RAV700" s="205"/>
      <c r="RAW700" s="205"/>
      <c r="RAX700" s="205"/>
      <c r="RAY700" s="205"/>
      <c r="RAZ700" s="205"/>
      <c r="RBA700" s="205"/>
      <c r="RBB700" s="205"/>
      <c r="RBC700" s="205"/>
      <c r="RBD700" s="205"/>
      <c r="RBE700" s="205"/>
      <c r="RBF700" s="205"/>
      <c r="RBG700" s="205"/>
      <c r="RBH700" s="205"/>
      <c r="RBI700" s="205"/>
      <c r="RBJ700" s="205"/>
      <c r="RBK700" s="205"/>
      <c r="RBL700" s="205"/>
      <c r="RBM700" s="205"/>
      <c r="RBN700" s="205"/>
      <c r="RBO700" s="205"/>
      <c r="RBP700" s="205"/>
      <c r="RBQ700" s="205"/>
      <c r="RBR700" s="205"/>
      <c r="RBS700" s="205"/>
      <c r="RBT700" s="205"/>
      <c r="RBU700" s="205"/>
      <c r="RBV700" s="205"/>
      <c r="RBW700" s="205"/>
      <c r="RBX700" s="205"/>
      <c r="RBY700" s="205"/>
      <c r="RBZ700" s="205"/>
      <c r="RCA700" s="205"/>
      <c r="RCB700" s="205"/>
      <c r="RCC700" s="205"/>
      <c r="RCD700" s="205"/>
      <c r="RCE700" s="205"/>
      <c r="RCF700" s="205"/>
      <c r="RCG700" s="205"/>
      <c r="RCH700" s="205"/>
      <c r="RCI700" s="205"/>
      <c r="RCJ700" s="205"/>
      <c r="RCK700" s="205"/>
      <c r="RCL700" s="205"/>
      <c r="RCM700" s="205"/>
      <c r="RCN700" s="205"/>
      <c r="RCO700" s="205"/>
      <c r="RCP700" s="205"/>
      <c r="RCQ700" s="205"/>
      <c r="RCR700" s="205"/>
      <c r="RCS700" s="205"/>
      <c r="RCT700" s="205"/>
      <c r="RCU700" s="205"/>
      <c r="RCV700" s="205"/>
      <c r="RCW700" s="205"/>
      <c r="RCX700" s="205"/>
      <c r="RCY700" s="205"/>
      <c r="RCZ700" s="205"/>
      <c r="RDA700" s="205"/>
      <c r="RDB700" s="205"/>
      <c r="RDC700" s="205"/>
      <c r="RDD700" s="205"/>
      <c r="RDE700" s="205"/>
      <c r="RDF700" s="205"/>
      <c r="RDG700" s="205"/>
      <c r="RDH700" s="205"/>
      <c r="RDI700" s="205"/>
      <c r="RDJ700" s="205"/>
      <c r="RDK700" s="205"/>
      <c r="RDL700" s="205"/>
      <c r="RDM700" s="205"/>
      <c r="RDN700" s="205"/>
      <c r="RDO700" s="205"/>
      <c r="RDP700" s="205"/>
      <c r="RDQ700" s="205"/>
      <c r="RDR700" s="205"/>
      <c r="RDS700" s="205"/>
      <c r="RDT700" s="205"/>
      <c r="RDU700" s="205"/>
      <c r="RDV700" s="205"/>
      <c r="RDW700" s="205"/>
      <c r="RDX700" s="205"/>
      <c r="RDY700" s="205"/>
      <c r="RDZ700" s="205"/>
      <c r="REA700" s="205"/>
      <c r="REB700" s="205"/>
      <c r="REC700" s="205"/>
      <c r="RED700" s="205"/>
      <c r="REE700" s="205"/>
      <c r="REF700" s="205"/>
      <c r="REG700" s="205"/>
      <c r="REH700" s="205"/>
      <c r="REI700" s="205"/>
      <c r="REJ700" s="205"/>
      <c r="REK700" s="205"/>
      <c r="REL700" s="205"/>
      <c r="REM700" s="205"/>
      <c r="REN700" s="205"/>
      <c r="REO700" s="205"/>
      <c r="REP700" s="205"/>
      <c r="REQ700" s="205"/>
      <c r="RER700" s="205"/>
      <c r="RES700" s="205"/>
      <c r="RET700" s="205"/>
      <c r="REU700" s="205"/>
      <c r="REV700" s="205"/>
      <c r="REW700" s="205"/>
      <c r="REX700" s="205"/>
      <c r="REY700" s="205"/>
      <c r="REZ700" s="205"/>
      <c r="RFA700" s="205"/>
      <c r="RFB700" s="205"/>
      <c r="RFC700" s="205"/>
      <c r="RFD700" s="205"/>
      <c r="RFE700" s="205"/>
      <c r="RFF700" s="205"/>
      <c r="RFG700" s="205"/>
      <c r="RFH700" s="205"/>
      <c r="RFI700" s="205"/>
      <c r="RFJ700" s="205"/>
      <c r="RFK700" s="205"/>
      <c r="RFL700" s="205"/>
      <c r="RFM700" s="205"/>
      <c r="RFN700" s="205"/>
      <c r="RFO700" s="205"/>
      <c r="RFP700" s="205"/>
      <c r="RFQ700" s="205"/>
      <c r="RFR700" s="205"/>
      <c r="RFS700" s="205"/>
      <c r="RFT700" s="205"/>
      <c r="RFU700" s="205"/>
      <c r="RFV700" s="205"/>
      <c r="RFW700" s="205"/>
      <c r="RFX700" s="205"/>
      <c r="RFY700" s="205"/>
      <c r="RFZ700" s="205"/>
      <c r="RGA700" s="205"/>
      <c r="RGB700" s="205"/>
      <c r="RGC700" s="205"/>
      <c r="RGD700" s="205"/>
      <c r="RGE700" s="205"/>
      <c r="RGF700" s="205"/>
      <c r="RGG700" s="205"/>
      <c r="RGH700" s="205"/>
      <c r="RGI700" s="205"/>
      <c r="RGJ700" s="205"/>
      <c r="RGK700" s="205"/>
      <c r="RGL700" s="205"/>
      <c r="RGM700" s="205"/>
      <c r="RGN700" s="205"/>
      <c r="RGO700" s="205"/>
      <c r="RGP700" s="205"/>
      <c r="RGQ700" s="205"/>
      <c r="RGR700" s="205"/>
      <c r="RGS700" s="205"/>
      <c r="RGT700" s="205"/>
      <c r="RGU700" s="205"/>
      <c r="RGV700" s="205"/>
      <c r="RGW700" s="205"/>
      <c r="RGX700" s="205"/>
      <c r="RGY700" s="205"/>
      <c r="RGZ700" s="205"/>
      <c r="RHA700" s="205"/>
      <c r="RHB700" s="205"/>
      <c r="RHC700" s="205"/>
      <c r="RHD700" s="205"/>
      <c r="RHE700" s="205"/>
      <c r="RHF700" s="205"/>
      <c r="RHG700" s="205"/>
      <c r="RHH700" s="205"/>
      <c r="RHI700" s="205"/>
      <c r="RHJ700" s="205"/>
      <c r="RHK700" s="205"/>
      <c r="RHL700" s="205"/>
      <c r="RHM700" s="205"/>
      <c r="RHN700" s="205"/>
      <c r="RHO700" s="205"/>
      <c r="RHP700" s="205"/>
      <c r="RHQ700" s="205"/>
      <c r="RHR700" s="205"/>
      <c r="RHS700" s="205"/>
      <c r="RHT700" s="205"/>
      <c r="RHU700" s="205"/>
      <c r="RHV700" s="205"/>
      <c r="RHW700" s="205"/>
      <c r="RHX700" s="205"/>
      <c r="RHY700" s="205"/>
      <c r="RHZ700" s="205"/>
      <c r="RIA700" s="205"/>
      <c r="RIB700" s="205"/>
      <c r="RIC700" s="205"/>
      <c r="RID700" s="205"/>
      <c r="RIE700" s="205"/>
      <c r="RIF700" s="205"/>
      <c r="RIG700" s="205"/>
      <c r="RIH700" s="205"/>
      <c r="RII700" s="205"/>
      <c r="RIJ700" s="205"/>
      <c r="RIK700" s="205"/>
      <c r="RIL700" s="205"/>
      <c r="RIM700" s="205"/>
      <c r="RIN700" s="205"/>
      <c r="RIO700" s="205"/>
      <c r="RIP700" s="205"/>
      <c r="RIQ700" s="205"/>
      <c r="RIR700" s="205"/>
      <c r="RIS700" s="205"/>
      <c r="RIT700" s="205"/>
      <c r="RIU700" s="205"/>
      <c r="RIV700" s="205"/>
      <c r="RIW700" s="205"/>
      <c r="RIX700" s="205"/>
      <c r="RIY700" s="205"/>
      <c r="RIZ700" s="205"/>
      <c r="RJA700" s="205"/>
      <c r="RJB700" s="205"/>
      <c r="RJC700" s="205"/>
      <c r="RJD700" s="205"/>
      <c r="RJE700" s="205"/>
      <c r="RJF700" s="205"/>
      <c r="RJG700" s="205"/>
      <c r="RJH700" s="205"/>
      <c r="RJI700" s="205"/>
      <c r="RJJ700" s="205"/>
      <c r="RJK700" s="205"/>
      <c r="RJL700" s="205"/>
      <c r="RJM700" s="205"/>
      <c r="RJN700" s="205"/>
      <c r="RJO700" s="205"/>
      <c r="RJP700" s="205"/>
      <c r="RJQ700" s="205"/>
      <c r="RJR700" s="205"/>
      <c r="RJS700" s="205"/>
      <c r="RJT700" s="205"/>
      <c r="RJU700" s="205"/>
      <c r="RJV700" s="205"/>
      <c r="RJW700" s="205"/>
      <c r="RJX700" s="205"/>
      <c r="RJY700" s="205"/>
      <c r="RJZ700" s="205"/>
      <c r="RKA700" s="205"/>
      <c r="RKB700" s="205"/>
      <c r="RKC700" s="205"/>
      <c r="RKD700" s="205"/>
      <c r="RKE700" s="205"/>
      <c r="RKF700" s="205"/>
      <c r="RKG700" s="205"/>
      <c r="RKH700" s="205"/>
      <c r="RKI700" s="205"/>
      <c r="RKJ700" s="205"/>
      <c r="RKK700" s="205"/>
      <c r="RKL700" s="205"/>
      <c r="RKM700" s="205"/>
      <c r="RKN700" s="205"/>
      <c r="RKO700" s="205"/>
      <c r="RKP700" s="205"/>
      <c r="RKQ700" s="205"/>
      <c r="RKR700" s="205"/>
      <c r="RKS700" s="205"/>
      <c r="RKT700" s="205"/>
      <c r="RKU700" s="205"/>
      <c r="RKV700" s="205"/>
      <c r="RKW700" s="205"/>
      <c r="RKX700" s="205"/>
      <c r="RKY700" s="205"/>
      <c r="RKZ700" s="205"/>
      <c r="RLA700" s="205"/>
      <c r="RLB700" s="205"/>
      <c r="RLC700" s="205"/>
      <c r="RLD700" s="205"/>
      <c r="RLE700" s="205"/>
      <c r="RLF700" s="205"/>
      <c r="RLG700" s="205"/>
      <c r="RLH700" s="205"/>
      <c r="RLI700" s="205"/>
      <c r="RLJ700" s="205"/>
      <c r="RLK700" s="205"/>
      <c r="RLL700" s="205"/>
      <c r="RLM700" s="205"/>
      <c r="RLN700" s="205"/>
      <c r="RLO700" s="205"/>
      <c r="RLP700" s="205"/>
      <c r="RLQ700" s="205"/>
      <c r="RLR700" s="205"/>
      <c r="RLS700" s="205"/>
      <c r="RLT700" s="205"/>
      <c r="RLU700" s="205"/>
      <c r="RLV700" s="205"/>
      <c r="RLW700" s="205"/>
      <c r="RLX700" s="205"/>
      <c r="RLY700" s="205"/>
      <c r="RLZ700" s="205"/>
      <c r="RMA700" s="205"/>
      <c r="RMB700" s="205"/>
      <c r="RMC700" s="205"/>
      <c r="RMD700" s="205"/>
      <c r="RME700" s="205"/>
      <c r="RMF700" s="205"/>
      <c r="RMG700" s="205"/>
      <c r="RMH700" s="205"/>
      <c r="RMI700" s="205"/>
      <c r="RMJ700" s="205"/>
      <c r="RMK700" s="205"/>
      <c r="RML700" s="205"/>
      <c r="RMM700" s="205"/>
      <c r="RMN700" s="205"/>
      <c r="RMO700" s="205"/>
      <c r="RMP700" s="205"/>
      <c r="RMQ700" s="205"/>
      <c r="RMR700" s="205"/>
      <c r="RMS700" s="205"/>
      <c r="RMT700" s="205"/>
      <c r="RMU700" s="205"/>
      <c r="RMV700" s="205"/>
      <c r="RMW700" s="205"/>
      <c r="RMX700" s="205"/>
      <c r="RMY700" s="205"/>
      <c r="RMZ700" s="205"/>
      <c r="RNA700" s="205"/>
      <c r="RNB700" s="205"/>
      <c r="RNC700" s="205"/>
      <c r="RND700" s="205"/>
      <c r="RNE700" s="205"/>
      <c r="RNF700" s="205"/>
      <c r="RNG700" s="205"/>
      <c r="RNH700" s="205"/>
      <c r="RNI700" s="205"/>
      <c r="RNJ700" s="205"/>
      <c r="RNK700" s="205"/>
      <c r="RNL700" s="205"/>
      <c r="RNM700" s="205"/>
      <c r="RNN700" s="205"/>
      <c r="RNO700" s="205"/>
      <c r="RNP700" s="205"/>
      <c r="RNQ700" s="205"/>
      <c r="RNR700" s="205"/>
      <c r="RNS700" s="205"/>
      <c r="RNT700" s="205"/>
      <c r="RNU700" s="205"/>
      <c r="RNV700" s="205"/>
      <c r="RNW700" s="205"/>
      <c r="RNX700" s="205"/>
      <c r="RNY700" s="205"/>
      <c r="RNZ700" s="205"/>
      <c r="ROA700" s="205"/>
      <c r="ROB700" s="205"/>
      <c r="ROC700" s="205"/>
      <c r="ROD700" s="205"/>
      <c r="ROE700" s="205"/>
      <c r="ROF700" s="205"/>
      <c r="ROG700" s="205"/>
      <c r="ROH700" s="205"/>
      <c r="ROI700" s="205"/>
      <c r="ROJ700" s="205"/>
      <c r="ROK700" s="205"/>
      <c r="ROL700" s="205"/>
      <c r="ROM700" s="205"/>
      <c r="RON700" s="205"/>
      <c r="ROO700" s="205"/>
      <c r="ROP700" s="205"/>
      <c r="ROQ700" s="205"/>
      <c r="ROR700" s="205"/>
      <c r="ROS700" s="205"/>
      <c r="ROT700" s="205"/>
      <c r="ROU700" s="205"/>
      <c r="ROV700" s="205"/>
      <c r="ROW700" s="205"/>
      <c r="ROX700" s="205"/>
      <c r="ROY700" s="205"/>
      <c r="ROZ700" s="205"/>
      <c r="RPA700" s="205"/>
      <c r="RPB700" s="205"/>
      <c r="RPC700" s="205"/>
      <c r="RPD700" s="205"/>
      <c r="RPE700" s="205"/>
      <c r="RPF700" s="205"/>
      <c r="RPG700" s="205"/>
      <c r="RPH700" s="205"/>
      <c r="RPI700" s="205"/>
      <c r="RPJ700" s="205"/>
      <c r="RPK700" s="205"/>
      <c r="RPL700" s="205"/>
      <c r="RPM700" s="205"/>
      <c r="RPN700" s="205"/>
      <c r="RPO700" s="205"/>
      <c r="RPP700" s="205"/>
      <c r="RPQ700" s="205"/>
      <c r="RPR700" s="205"/>
      <c r="RPS700" s="205"/>
      <c r="RPT700" s="205"/>
      <c r="RPU700" s="205"/>
      <c r="RPV700" s="205"/>
      <c r="RPW700" s="205"/>
      <c r="RPX700" s="205"/>
      <c r="RPY700" s="205"/>
      <c r="RPZ700" s="205"/>
      <c r="RQA700" s="205"/>
      <c r="RQB700" s="205"/>
      <c r="RQC700" s="205"/>
      <c r="RQD700" s="205"/>
      <c r="RQE700" s="205"/>
      <c r="RQF700" s="205"/>
      <c r="RQG700" s="205"/>
      <c r="RQH700" s="205"/>
      <c r="RQI700" s="205"/>
      <c r="RQJ700" s="205"/>
      <c r="RQK700" s="205"/>
      <c r="RQL700" s="205"/>
      <c r="RQM700" s="205"/>
      <c r="RQN700" s="205"/>
      <c r="RQO700" s="205"/>
      <c r="RQP700" s="205"/>
      <c r="RQQ700" s="205"/>
      <c r="RQR700" s="205"/>
      <c r="RQS700" s="205"/>
      <c r="RQT700" s="205"/>
      <c r="RQU700" s="205"/>
      <c r="RQV700" s="205"/>
      <c r="RQW700" s="205"/>
      <c r="RQX700" s="205"/>
      <c r="RQY700" s="205"/>
      <c r="RQZ700" s="205"/>
      <c r="RRA700" s="205"/>
      <c r="RRB700" s="205"/>
      <c r="RRC700" s="205"/>
      <c r="RRD700" s="205"/>
      <c r="RRE700" s="205"/>
      <c r="RRF700" s="205"/>
      <c r="RRG700" s="205"/>
      <c r="RRH700" s="205"/>
      <c r="RRI700" s="205"/>
      <c r="RRJ700" s="205"/>
      <c r="RRK700" s="205"/>
      <c r="RRL700" s="205"/>
      <c r="RRM700" s="205"/>
      <c r="RRN700" s="205"/>
      <c r="RRO700" s="205"/>
      <c r="RRP700" s="205"/>
      <c r="RRQ700" s="205"/>
      <c r="RRR700" s="205"/>
      <c r="RRS700" s="205"/>
      <c r="RRT700" s="205"/>
      <c r="RRU700" s="205"/>
      <c r="RRV700" s="205"/>
      <c r="RRW700" s="205"/>
      <c r="RRX700" s="205"/>
      <c r="RRY700" s="205"/>
      <c r="RRZ700" s="205"/>
      <c r="RSA700" s="205"/>
      <c r="RSB700" s="205"/>
      <c r="RSC700" s="205"/>
      <c r="RSD700" s="205"/>
      <c r="RSE700" s="205"/>
      <c r="RSF700" s="205"/>
      <c r="RSG700" s="205"/>
      <c r="RSH700" s="205"/>
      <c r="RSI700" s="205"/>
      <c r="RSJ700" s="205"/>
      <c r="RSK700" s="205"/>
      <c r="RSL700" s="205"/>
      <c r="RSM700" s="205"/>
      <c r="RSN700" s="205"/>
      <c r="RSO700" s="205"/>
      <c r="RSP700" s="205"/>
      <c r="RSQ700" s="205"/>
      <c r="RSR700" s="205"/>
      <c r="RSS700" s="205"/>
      <c r="RST700" s="205"/>
      <c r="RSU700" s="205"/>
      <c r="RSV700" s="205"/>
      <c r="RSW700" s="205"/>
      <c r="RSX700" s="205"/>
      <c r="RSY700" s="205"/>
      <c r="RSZ700" s="205"/>
      <c r="RTA700" s="205"/>
      <c r="RTB700" s="205"/>
      <c r="RTC700" s="205"/>
      <c r="RTD700" s="205"/>
      <c r="RTE700" s="205"/>
      <c r="RTF700" s="205"/>
      <c r="RTG700" s="205"/>
      <c r="RTH700" s="205"/>
      <c r="RTI700" s="205"/>
      <c r="RTJ700" s="205"/>
      <c r="RTK700" s="205"/>
      <c r="RTL700" s="205"/>
      <c r="RTM700" s="205"/>
      <c r="RTN700" s="205"/>
      <c r="RTO700" s="205"/>
      <c r="RTP700" s="205"/>
      <c r="RTQ700" s="205"/>
      <c r="RTR700" s="205"/>
      <c r="RTS700" s="205"/>
      <c r="RTT700" s="205"/>
      <c r="RTU700" s="205"/>
      <c r="RTV700" s="205"/>
      <c r="RTW700" s="205"/>
      <c r="RTX700" s="205"/>
      <c r="RTY700" s="205"/>
      <c r="RTZ700" s="205"/>
      <c r="RUA700" s="205"/>
      <c r="RUB700" s="205"/>
      <c r="RUC700" s="205"/>
      <c r="RUD700" s="205"/>
      <c r="RUE700" s="205"/>
      <c r="RUF700" s="205"/>
      <c r="RUG700" s="205"/>
      <c r="RUH700" s="205"/>
      <c r="RUI700" s="205"/>
      <c r="RUJ700" s="205"/>
      <c r="RUK700" s="205"/>
      <c r="RUL700" s="205"/>
      <c r="RUM700" s="205"/>
      <c r="RUN700" s="205"/>
      <c r="RUO700" s="205"/>
      <c r="RUP700" s="205"/>
      <c r="RUQ700" s="205"/>
      <c r="RUR700" s="205"/>
      <c r="RUS700" s="205"/>
      <c r="RUT700" s="205"/>
      <c r="RUU700" s="205"/>
      <c r="RUV700" s="205"/>
      <c r="RUW700" s="205"/>
      <c r="RUX700" s="205"/>
      <c r="RUY700" s="205"/>
      <c r="RUZ700" s="205"/>
      <c r="RVA700" s="205"/>
      <c r="RVB700" s="205"/>
      <c r="RVC700" s="205"/>
      <c r="RVD700" s="205"/>
      <c r="RVE700" s="205"/>
      <c r="RVF700" s="205"/>
      <c r="RVG700" s="205"/>
      <c r="RVH700" s="205"/>
      <c r="RVI700" s="205"/>
      <c r="RVJ700" s="205"/>
      <c r="RVK700" s="205"/>
      <c r="RVL700" s="205"/>
      <c r="RVM700" s="205"/>
      <c r="RVN700" s="205"/>
      <c r="RVO700" s="205"/>
      <c r="RVP700" s="205"/>
      <c r="RVQ700" s="205"/>
      <c r="RVR700" s="205"/>
      <c r="RVS700" s="205"/>
      <c r="RVT700" s="205"/>
      <c r="RVU700" s="205"/>
      <c r="RVV700" s="205"/>
      <c r="RVW700" s="205"/>
      <c r="RVX700" s="205"/>
      <c r="RVY700" s="205"/>
      <c r="RVZ700" s="205"/>
      <c r="RWA700" s="205"/>
      <c r="RWB700" s="205"/>
      <c r="RWC700" s="205"/>
      <c r="RWD700" s="205"/>
      <c r="RWE700" s="205"/>
      <c r="RWF700" s="205"/>
      <c r="RWG700" s="205"/>
      <c r="RWH700" s="205"/>
      <c r="RWI700" s="205"/>
      <c r="RWJ700" s="205"/>
      <c r="RWK700" s="205"/>
      <c r="RWL700" s="205"/>
      <c r="RWM700" s="205"/>
      <c r="RWN700" s="205"/>
      <c r="RWO700" s="205"/>
      <c r="RWP700" s="205"/>
      <c r="RWQ700" s="205"/>
      <c r="RWR700" s="205"/>
      <c r="RWS700" s="205"/>
      <c r="RWT700" s="205"/>
      <c r="RWU700" s="205"/>
      <c r="RWV700" s="205"/>
      <c r="RWW700" s="205"/>
      <c r="RWX700" s="205"/>
      <c r="RWY700" s="205"/>
      <c r="RWZ700" s="205"/>
      <c r="RXA700" s="205"/>
      <c r="RXB700" s="205"/>
      <c r="RXC700" s="205"/>
      <c r="RXD700" s="205"/>
      <c r="RXE700" s="205"/>
      <c r="RXF700" s="205"/>
      <c r="RXG700" s="205"/>
      <c r="RXH700" s="205"/>
      <c r="RXI700" s="205"/>
      <c r="RXJ700" s="205"/>
      <c r="RXK700" s="205"/>
      <c r="RXL700" s="205"/>
      <c r="RXM700" s="205"/>
      <c r="RXN700" s="205"/>
      <c r="RXO700" s="205"/>
      <c r="RXP700" s="205"/>
      <c r="RXQ700" s="205"/>
      <c r="RXR700" s="205"/>
      <c r="RXS700" s="205"/>
      <c r="RXT700" s="205"/>
      <c r="RXU700" s="205"/>
      <c r="RXV700" s="205"/>
      <c r="RXW700" s="205"/>
      <c r="RXX700" s="205"/>
      <c r="RXY700" s="205"/>
      <c r="RXZ700" s="205"/>
      <c r="RYA700" s="205"/>
      <c r="RYB700" s="205"/>
      <c r="RYC700" s="205"/>
      <c r="RYD700" s="205"/>
      <c r="RYE700" s="205"/>
      <c r="RYF700" s="205"/>
      <c r="RYG700" s="205"/>
      <c r="RYH700" s="205"/>
      <c r="RYI700" s="205"/>
      <c r="RYJ700" s="205"/>
      <c r="RYK700" s="205"/>
      <c r="RYL700" s="205"/>
      <c r="RYM700" s="205"/>
      <c r="RYN700" s="205"/>
      <c r="RYO700" s="205"/>
      <c r="RYP700" s="205"/>
      <c r="RYQ700" s="205"/>
      <c r="RYR700" s="205"/>
      <c r="RYS700" s="205"/>
      <c r="RYT700" s="205"/>
      <c r="RYU700" s="205"/>
      <c r="RYV700" s="205"/>
      <c r="RYW700" s="205"/>
      <c r="RYX700" s="205"/>
      <c r="RYY700" s="205"/>
      <c r="RYZ700" s="205"/>
      <c r="RZA700" s="205"/>
      <c r="RZB700" s="205"/>
      <c r="RZC700" s="205"/>
      <c r="RZD700" s="205"/>
      <c r="RZE700" s="205"/>
      <c r="RZF700" s="205"/>
      <c r="RZG700" s="205"/>
      <c r="RZH700" s="205"/>
      <c r="RZI700" s="205"/>
      <c r="RZJ700" s="205"/>
      <c r="RZK700" s="205"/>
      <c r="RZL700" s="205"/>
      <c r="RZM700" s="205"/>
      <c r="RZN700" s="205"/>
      <c r="RZO700" s="205"/>
      <c r="RZP700" s="205"/>
      <c r="RZQ700" s="205"/>
      <c r="RZR700" s="205"/>
      <c r="RZS700" s="205"/>
      <c r="RZT700" s="205"/>
      <c r="RZU700" s="205"/>
      <c r="RZV700" s="205"/>
      <c r="RZW700" s="205"/>
      <c r="RZX700" s="205"/>
      <c r="RZY700" s="205"/>
      <c r="RZZ700" s="205"/>
      <c r="SAA700" s="205"/>
      <c r="SAB700" s="205"/>
      <c r="SAC700" s="205"/>
      <c r="SAD700" s="205"/>
      <c r="SAE700" s="205"/>
      <c r="SAF700" s="205"/>
      <c r="SAG700" s="205"/>
      <c r="SAH700" s="205"/>
      <c r="SAI700" s="205"/>
      <c r="SAJ700" s="205"/>
      <c r="SAK700" s="205"/>
      <c r="SAL700" s="205"/>
      <c r="SAM700" s="205"/>
      <c r="SAN700" s="205"/>
      <c r="SAO700" s="205"/>
      <c r="SAP700" s="205"/>
      <c r="SAQ700" s="205"/>
      <c r="SAR700" s="205"/>
      <c r="SAS700" s="205"/>
      <c r="SAT700" s="205"/>
      <c r="SAU700" s="205"/>
      <c r="SAV700" s="205"/>
      <c r="SAW700" s="205"/>
      <c r="SAX700" s="205"/>
      <c r="SAY700" s="205"/>
      <c r="SAZ700" s="205"/>
      <c r="SBA700" s="205"/>
      <c r="SBB700" s="205"/>
      <c r="SBC700" s="205"/>
      <c r="SBD700" s="205"/>
      <c r="SBE700" s="205"/>
      <c r="SBF700" s="205"/>
      <c r="SBG700" s="205"/>
      <c r="SBH700" s="205"/>
      <c r="SBI700" s="205"/>
      <c r="SBJ700" s="205"/>
      <c r="SBK700" s="205"/>
      <c r="SBL700" s="205"/>
      <c r="SBM700" s="205"/>
      <c r="SBN700" s="205"/>
      <c r="SBO700" s="205"/>
      <c r="SBP700" s="205"/>
      <c r="SBQ700" s="205"/>
      <c r="SBR700" s="205"/>
      <c r="SBS700" s="205"/>
      <c r="SBT700" s="205"/>
      <c r="SBU700" s="205"/>
      <c r="SBV700" s="205"/>
      <c r="SBW700" s="205"/>
      <c r="SBX700" s="205"/>
      <c r="SBY700" s="205"/>
      <c r="SBZ700" s="205"/>
      <c r="SCA700" s="205"/>
      <c r="SCB700" s="205"/>
      <c r="SCC700" s="205"/>
      <c r="SCD700" s="205"/>
      <c r="SCE700" s="205"/>
      <c r="SCF700" s="205"/>
      <c r="SCG700" s="205"/>
      <c r="SCH700" s="205"/>
      <c r="SCI700" s="205"/>
      <c r="SCJ700" s="205"/>
      <c r="SCK700" s="205"/>
      <c r="SCL700" s="205"/>
      <c r="SCM700" s="205"/>
      <c r="SCN700" s="205"/>
      <c r="SCO700" s="205"/>
      <c r="SCP700" s="205"/>
      <c r="SCQ700" s="205"/>
      <c r="SCR700" s="205"/>
      <c r="SCS700" s="205"/>
      <c r="SCT700" s="205"/>
      <c r="SCU700" s="205"/>
      <c r="SCV700" s="205"/>
      <c r="SCW700" s="205"/>
      <c r="SCX700" s="205"/>
      <c r="SCY700" s="205"/>
      <c r="SCZ700" s="205"/>
      <c r="SDA700" s="205"/>
      <c r="SDB700" s="205"/>
      <c r="SDC700" s="205"/>
      <c r="SDD700" s="205"/>
      <c r="SDE700" s="205"/>
      <c r="SDF700" s="205"/>
      <c r="SDG700" s="205"/>
      <c r="SDH700" s="205"/>
      <c r="SDI700" s="205"/>
      <c r="SDJ700" s="205"/>
      <c r="SDK700" s="205"/>
      <c r="SDL700" s="205"/>
      <c r="SDM700" s="205"/>
      <c r="SDN700" s="205"/>
      <c r="SDO700" s="205"/>
      <c r="SDP700" s="205"/>
      <c r="SDQ700" s="205"/>
      <c r="SDR700" s="205"/>
      <c r="SDS700" s="205"/>
      <c r="SDT700" s="205"/>
      <c r="SDU700" s="205"/>
      <c r="SDV700" s="205"/>
      <c r="SDW700" s="205"/>
      <c r="SDX700" s="205"/>
      <c r="SDY700" s="205"/>
      <c r="SDZ700" s="205"/>
      <c r="SEA700" s="205"/>
      <c r="SEB700" s="205"/>
      <c r="SEC700" s="205"/>
      <c r="SED700" s="205"/>
      <c r="SEE700" s="205"/>
      <c r="SEF700" s="205"/>
      <c r="SEG700" s="205"/>
      <c r="SEH700" s="205"/>
      <c r="SEI700" s="205"/>
      <c r="SEJ700" s="205"/>
      <c r="SEK700" s="205"/>
      <c r="SEL700" s="205"/>
      <c r="SEM700" s="205"/>
      <c r="SEN700" s="205"/>
      <c r="SEO700" s="205"/>
      <c r="SEP700" s="205"/>
      <c r="SEQ700" s="205"/>
      <c r="SER700" s="205"/>
      <c r="SES700" s="205"/>
      <c r="SET700" s="205"/>
      <c r="SEU700" s="205"/>
      <c r="SEV700" s="205"/>
      <c r="SEW700" s="205"/>
      <c r="SEX700" s="205"/>
      <c r="SEY700" s="205"/>
      <c r="SEZ700" s="205"/>
      <c r="SFA700" s="205"/>
      <c r="SFB700" s="205"/>
      <c r="SFC700" s="205"/>
      <c r="SFD700" s="205"/>
      <c r="SFE700" s="205"/>
      <c r="SFF700" s="205"/>
      <c r="SFG700" s="205"/>
      <c r="SFH700" s="205"/>
      <c r="SFI700" s="205"/>
      <c r="SFJ700" s="205"/>
      <c r="SFK700" s="205"/>
      <c r="SFL700" s="205"/>
      <c r="SFM700" s="205"/>
      <c r="SFN700" s="205"/>
      <c r="SFO700" s="205"/>
      <c r="SFP700" s="205"/>
      <c r="SFQ700" s="205"/>
      <c r="SFR700" s="205"/>
      <c r="SFS700" s="205"/>
      <c r="SFT700" s="205"/>
      <c r="SFU700" s="205"/>
      <c r="SFV700" s="205"/>
      <c r="SFW700" s="205"/>
      <c r="SFX700" s="205"/>
      <c r="SFY700" s="205"/>
      <c r="SFZ700" s="205"/>
      <c r="SGA700" s="205"/>
      <c r="SGB700" s="205"/>
      <c r="SGC700" s="205"/>
      <c r="SGD700" s="205"/>
      <c r="SGE700" s="205"/>
      <c r="SGF700" s="205"/>
      <c r="SGG700" s="205"/>
      <c r="SGH700" s="205"/>
      <c r="SGI700" s="205"/>
      <c r="SGJ700" s="205"/>
      <c r="SGK700" s="205"/>
      <c r="SGL700" s="205"/>
      <c r="SGM700" s="205"/>
      <c r="SGN700" s="205"/>
      <c r="SGO700" s="205"/>
      <c r="SGP700" s="205"/>
      <c r="SGQ700" s="205"/>
      <c r="SGR700" s="205"/>
      <c r="SGS700" s="205"/>
      <c r="SGT700" s="205"/>
      <c r="SGU700" s="205"/>
      <c r="SGV700" s="205"/>
      <c r="SGW700" s="205"/>
      <c r="SGX700" s="205"/>
      <c r="SGY700" s="205"/>
      <c r="SGZ700" s="205"/>
      <c r="SHA700" s="205"/>
      <c r="SHB700" s="205"/>
      <c r="SHC700" s="205"/>
      <c r="SHD700" s="205"/>
      <c r="SHE700" s="205"/>
      <c r="SHF700" s="205"/>
      <c r="SHG700" s="205"/>
      <c r="SHH700" s="205"/>
      <c r="SHI700" s="205"/>
      <c r="SHJ700" s="205"/>
      <c r="SHK700" s="205"/>
      <c r="SHL700" s="205"/>
      <c r="SHM700" s="205"/>
      <c r="SHN700" s="205"/>
      <c r="SHO700" s="205"/>
      <c r="SHP700" s="205"/>
      <c r="SHQ700" s="205"/>
      <c r="SHR700" s="205"/>
      <c r="SHS700" s="205"/>
      <c r="SHT700" s="205"/>
      <c r="SHU700" s="205"/>
      <c r="SHV700" s="205"/>
      <c r="SHW700" s="205"/>
      <c r="SHX700" s="205"/>
      <c r="SHY700" s="205"/>
      <c r="SHZ700" s="205"/>
      <c r="SIA700" s="205"/>
      <c r="SIB700" s="205"/>
      <c r="SIC700" s="205"/>
      <c r="SID700" s="205"/>
      <c r="SIE700" s="205"/>
      <c r="SIF700" s="205"/>
      <c r="SIG700" s="205"/>
      <c r="SIH700" s="205"/>
      <c r="SII700" s="205"/>
      <c r="SIJ700" s="205"/>
      <c r="SIK700" s="205"/>
      <c r="SIL700" s="205"/>
      <c r="SIM700" s="205"/>
      <c r="SIN700" s="205"/>
      <c r="SIO700" s="205"/>
      <c r="SIP700" s="205"/>
      <c r="SIQ700" s="205"/>
      <c r="SIR700" s="205"/>
      <c r="SIS700" s="205"/>
      <c r="SIT700" s="205"/>
      <c r="SIU700" s="205"/>
      <c r="SIV700" s="205"/>
      <c r="SIW700" s="205"/>
      <c r="SIX700" s="205"/>
      <c r="SIY700" s="205"/>
      <c r="SIZ700" s="205"/>
      <c r="SJA700" s="205"/>
      <c r="SJB700" s="205"/>
      <c r="SJC700" s="205"/>
      <c r="SJD700" s="205"/>
      <c r="SJE700" s="205"/>
      <c r="SJF700" s="205"/>
      <c r="SJG700" s="205"/>
      <c r="SJH700" s="205"/>
      <c r="SJI700" s="205"/>
      <c r="SJJ700" s="205"/>
      <c r="SJK700" s="205"/>
      <c r="SJL700" s="205"/>
      <c r="SJM700" s="205"/>
      <c r="SJN700" s="205"/>
      <c r="SJO700" s="205"/>
      <c r="SJP700" s="205"/>
      <c r="SJQ700" s="205"/>
      <c r="SJR700" s="205"/>
      <c r="SJS700" s="205"/>
      <c r="SJT700" s="205"/>
      <c r="SJU700" s="205"/>
      <c r="SJV700" s="205"/>
      <c r="SJW700" s="205"/>
      <c r="SJX700" s="205"/>
      <c r="SJY700" s="205"/>
      <c r="SJZ700" s="205"/>
      <c r="SKA700" s="205"/>
      <c r="SKB700" s="205"/>
      <c r="SKC700" s="205"/>
      <c r="SKD700" s="205"/>
      <c r="SKE700" s="205"/>
      <c r="SKF700" s="205"/>
      <c r="SKG700" s="205"/>
      <c r="SKH700" s="205"/>
      <c r="SKI700" s="205"/>
      <c r="SKJ700" s="205"/>
      <c r="SKK700" s="205"/>
      <c r="SKL700" s="205"/>
      <c r="SKM700" s="205"/>
      <c r="SKN700" s="205"/>
      <c r="SKO700" s="205"/>
      <c r="SKP700" s="205"/>
      <c r="SKQ700" s="205"/>
      <c r="SKR700" s="205"/>
      <c r="SKS700" s="205"/>
      <c r="SKT700" s="205"/>
      <c r="SKU700" s="205"/>
      <c r="SKV700" s="205"/>
      <c r="SKW700" s="205"/>
      <c r="SKX700" s="205"/>
      <c r="SKY700" s="205"/>
      <c r="SKZ700" s="205"/>
      <c r="SLA700" s="205"/>
      <c r="SLB700" s="205"/>
      <c r="SLC700" s="205"/>
      <c r="SLD700" s="205"/>
      <c r="SLE700" s="205"/>
      <c r="SLF700" s="205"/>
      <c r="SLG700" s="205"/>
      <c r="SLH700" s="205"/>
      <c r="SLI700" s="205"/>
      <c r="SLJ700" s="205"/>
      <c r="SLK700" s="205"/>
      <c r="SLL700" s="205"/>
      <c r="SLM700" s="205"/>
      <c r="SLN700" s="205"/>
      <c r="SLO700" s="205"/>
      <c r="SLP700" s="205"/>
      <c r="SLQ700" s="205"/>
      <c r="SLR700" s="205"/>
      <c r="SLS700" s="205"/>
      <c r="SLT700" s="205"/>
      <c r="SLU700" s="205"/>
      <c r="SLV700" s="205"/>
      <c r="SLW700" s="205"/>
      <c r="SLX700" s="205"/>
      <c r="SLY700" s="205"/>
      <c r="SLZ700" s="205"/>
      <c r="SMA700" s="205"/>
      <c r="SMB700" s="205"/>
      <c r="SMC700" s="205"/>
      <c r="SMD700" s="205"/>
      <c r="SME700" s="205"/>
      <c r="SMF700" s="205"/>
      <c r="SMG700" s="205"/>
      <c r="SMH700" s="205"/>
      <c r="SMI700" s="205"/>
      <c r="SMJ700" s="205"/>
      <c r="SMK700" s="205"/>
      <c r="SML700" s="205"/>
      <c r="SMM700" s="205"/>
      <c r="SMN700" s="205"/>
      <c r="SMO700" s="205"/>
      <c r="SMP700" s="205"/>
      <c r="SMQ700" s="205"/>
      <c r="SMR700" s="205"/>
      <c r="SMS700" s="205"/>
      <c r="SMT700" s="205"/>
      <c r="SMU700" s="205"/>
      <c r="SMV700" s="205"/>
      <c r="SMW700" s="205"/>
      <c r="SMX700" s="205"/>
      <c r="SMY700" s="205"/>
      <c r="SMZ700" s="205"/>
      <c r="SNA700" s="205"/>
      <c r="SNB700" s="205"/>
      <c r="SNC700" s="205"/>
      <c r="SND700" s="205"/>
      <c r="SNE700" s="205"/>
      <c r="SNF700" s="205"/>
      <c r="SNG700" s="205"/>
      <c r="SNH700" s="205"/>
      <c r="SNI700" s="205"/>
      <c r="SNJ700" s="205"/>
      <c r="SNK700" s="205"/>
      <c r="SNL700" s="205"/>
      <c r="SNM700" s="205"/>
      <c r="SNN700" s="205"/>
      <c r="SNO700" s="205"/>
      <c r="SNP700" s="205"/>
      <c r="SNQ700" s="205"/>
      <c r="SNR700" s="205"/>
      <c r="SNS700" s="205"/>
      <c r="SNT700" s="205"/>
      <c r="SNU700" s="205"/>
      <c r="SNV700" s="205"/>
      <c r="SNW700" s="205"/>
      <c r="SNX700" s="205"/>
      <c r="SNY700" s="205"/>
      <c r="SNZ700" s="205"/>
      <c r="SOA700" s="205"/>
      <c r="SOB700" s="205"/>
      <c r="SOC700" s="205"/>
      <c r="SOD700" s="205"/>
      <c r="SOE700" s="205"/>
      <c r="SOF700" s="205"/>
      <c r="SOG700" s="205"/>
      <c r="SOH700" s="205"/>
      <c r="SOI700" s="205"/>
      <c r="SOJ700" s="205"/>
      <c r="SOK700" s="205"/>
      <c r="SOL700" s="205"/>
      <c r="SOM700" s="205"/>
      <c r="SON700" s="205"/>
      <c r="SOO700" s="205"/>
      <c r="SOP700" s="205"/>
      <c r="SOQ700" s="205"/>
      <c r="SOR700" s="205"/>
      <c r="SOS700" s="205"/>
      <c r="SOT700" s="205"/>
      <c r="SOU700" s="205"/>
      <c r="SOV700" s="205"/>
      <c r="SOW700" s="205"/>
      <c r="SOX700" s="205"/>
      <c r="SOY700" s="205"/>
      <c r="SOZ700" s="205"/>
      <c r="SPA700" s="205"/>
      <c r="SPB700" s="205"/>
      <c r="SPC700" s="205"/>
      <c r="SPD700" s="205"/>
      <c r="SPE700" s="205"/>
      <c r="SPF700" s="205"/>
      <c r="SPG700" s="205"/>
      <c r="SPH700" s="205"/>
      <c r="SPI700" s="205"/>
      <c r="SPJ700" s="205"/>
      <c r="SPK700" s="205"/>
      <c r="SPL700" s="205"/>
      <c r="SPM700" s="205"/>
      <c r="SPN700" s="205"/>
      <c r="SPO700" s="205"/>
      <c r="SPP700" s="205"/>
      <c r="SPQ700" s="205"/>
      <c r="SPR700" s="205"/>
      <c r="SPS700" s="205"/>
      <c r="SPT700" s="205"/>
      <c r="SPU700" s="205"/>
      <c r="SPV700" s="205"/>
      <c r="SPW700" s="205"/>
      <c r="SPX700" s="205"/>
      <c r="SPY700" s="205"/>
      <c r="SPZ700" s="205"/>
      <c r="SQA700" s="205"/>
      <c r="SQB700" s="205"/>
      <c r="SQC700" s="205"/>
      <c r="SQD700" s="205"/>
      <c r="SQE700" s="205"/>
      <c r="SQF700" s="205"/>
      <c r="SQG700" s="205"/>
      <c r="SQH700" s="205"/>
      <c r="SQI700" s="205"/>
      <c r="SQJ700" s="205"/>
      <c r="SQK700" s="205"/>
      <c r="SQL700" s="205"/>
      <c r="SQM700" s="205"/>
      <c r="SQN700" s="205"/>
      <c r="SQO700" s="205"/>
      <c r="SQP700" s="205"/>
      <c r="SQQ700" s="205"/>
      <c r="SQR700" s="205"/>
      <c r="SQS700" s="205"/>
      <c r="SQT700" s="205"/>
      <c r="SQU700" s="205"/>
      <c r="SQV700" s="205"/>
      <c r="SQW700" s="205"/>
      <c r="SQX700" s="205"/>
      <c r="SQY700" s="205"/>
      <c r="SQZ700" s="205"/>
      <c r="SRA700" s="205"/>
      <c r="SRB700" s="205"/>
      <c r="SRC700" s="205"/>
      <c r="SRD700" s="205"/>
      <c r="SRE700" s="205"/>
      <c r="SRF700" s="205"/>
      <c r="SRG700" s="205"/>
      <c r="SRH700" s="205"/>
      <c r="SRI700" s="205"/>
      <c r="SRJ700" s="205"/>
      <c r="SRK700" s="205"/>
      <c r="SRL700" s="205"/>
      <c r="SRM700" s="205"/>
      <c r="SRN700" s="205"/>
      <c r="SRO700" s="205"/>
      <c r="SRP700" s="205"/>
      <c r="SRQ700" s="205"/>
      <c r="SRR700" s="205"/>
      <c r="SRS700" s="205"/>
      <c r="SRT700" s="205"/>
      <c r="SRU700" s="205"/>
      <c r="SRV700" s="205"/>
      <c r="SRW700" s="205"/>
      <c r="SRX700" s="205"/>
      <c r="SRY700" s="205"/>
      <c r="SRZ700" s="205"/>
      <c r="SSA700" s="205"/>
      <c r="SSB700" s="205"/>
      <c r="SSC700" s="205"/>
      <c r="SSD700" s="205"/>
      <c r="SSE700" s="205"/>
      <c r="SSF700" s="205"/>
      <c r="SSG700" s="205"/>
      <c r="SSH700" s="205"/>
      <c r="SSI700" s="205"/>
      <c r="SSJ700" s="205"/>
      <c r="SSK700" s="205"/>
      <c r="SSL700" s="205"/>
      <c r="SSM700" s="205"/>
      <c r="SSN700" s="205"/>
      <c r="SSO700" s="205"/>
      <c r="SSP700" s="205"/>
      <c r="SSQ700" s="205"/>
      <c r="SSR700" s="205"/>
      <c r="SSS700" s="205"/>
      <c r="SST700" s="205"/>
      <c r="SSU700" s="205"/>
      <c r="SSV700" s="205"/>
      <c r="SSW700" s="205"/>
      <c r="SSX700" s="205"/>
      <c r="SSY700" s="205"/>
      <c r="SSZ700" s="205"/>
      <c r="STA700" s="205"/>
      <c r="STB700" s="205"/>
      <c r="STC700" s="205"/>
      <c r="STD700" s="205"/>
      <c r="STE700" s="205"/>
      <c r="STF700" s="205"/>
      <c r="STG700" s="205"/>
      <c r="STH700" s="205"/>
      <c r="STI700" s="205"/>
      <c r="STJ700" s="205"/>
      <c r="STK700" s="205"/>
      <c r="STL700" s="205"/>
      <c r="STM700" s="205"/>
      <c r="STN700" s="205"/>
      <c r="STO700" s="205"/>
      <c r="STP700" s="205"/>
      <c r="STQ700" s="205"/>
      <c r="STR700" s="205"/>
      <c r="STS700" s="205"/>
      <c r="STT700" s="205"/>
      <c r="STU700" s="205"/>
      <c r="STV700" s="205"/>
      <c r="STW700" s="205"/>
      <c r="STX700" s="205"/>
      <c r="STY700" s="205"/>
      <c r="STZ700" s="205"/>
      <c r="SUA700" s="205"/>
      <c r="SUB700" s="205"/>
      <c r="SUC700" s="205"/>
      <c r="SUD700" s="205"/>
      <c r="SUE700" s="205"/>
      <c r="SUF700" s="205"/>
      <c r="SUG700" s="205"/>
      <c r="SUH700" s="205"/>
      <c r="SUI700" s="205"/>
      <c r="SUJ700" s="205"/>
      <c r="SUK700" s="205"/>
      <c r="SUL700" s="205"/>
      <c r="SUM700" s="205"/>
      <c r="SUN700" s="205"/>
      <c r="SUO700" s="205"/>
      <c r="SUP700" s="205"/>
      <c r="SUQ700" s="205"/>
      <c r="SUR700" s="205"/>
      <c r="SUS700" s="205"/>
      <c r="SUT700" s="205"/>
      <c r="SUU700" s="205"/>
      <c r="SUV700" s="205"/>
      <c r="SUW700" s="205"/>
      <c r="SUX700" s="205"/>
      <c r="SUY700" s="205"/>
      <c r="SUZ700" s="205"/>
      <c r="SVA700" s="205"/>
      <c r="SVB700" s="205"/>
      <c r="SVC700" s="205"/>
      <c r="SVD700" s="205"/>
      <c r="SVE700" s="205"/>
      <c r="SVF700" s="205"/>
      <c r="SVG700" s="205"/>
      <c r="SVH700" s="205"/>
      <c r="SVI700" s="205"/>
      <c r="SVJ700" s="205"/>
      <c r="SVK700" s="205"/>
      <c r="SVL700" s="205"/>
      <c r="SVM700" s="205"/>
      <c r="SVN700" s="205"/>
      <c r="SVO700" s="205"/>
      <c r="SVP700" s="205"/>
      <c r="SVQ700" s="205"/>
      <c r="SVR700" s="205"/>
      <c r="SVS700" s="205"/>
      <c r="SVT700" s="205"/>
      <c r="SVU700" s="205"/>
      <c r="SVV700" s="205"/>
      <c r="SVW700" s="205"/>
      <c r="SVX700" s="205"/>
      <c r="SVY700" s="205"/>
      <c r="SVZ700" s="205"/>
      <c r="SWA700" s="205"/>
      <c r="SWB700" s="205"/>
      <c r="SWC700" s="205"/>
      <c r="SWD700" s="205"/>
      <c r="SWE700" s="205"/>
      <c r="SWF700" s="205"/>
      <c r="SWG700" s="205"/>
      <c r="SWH700" s="205"/>
      <c r="SWI700" s="205"/>
      <c r="SWJ700" s="205"/>
      <c r="SWK700" s="205"/>
      <c r="SWL700" s="205"/>
      <c r="SWM700" s="205"/>
      <c r="SWN700" s="205"/>
      <c r="SWO700" s="205"/>
      <c r="SWP700" s="205"/>
      <c r="SWQ700" s="205"/>
      <c r="SWR700" s="205"/>
      <c r="SWS700" s="205"/>
      <c r="SWT700" s="205"/>
      <c r="SWU700" s="205"/>
      <c r="SWV700" s="205"/>
      <c r="SWW700" s="205"/>
      <c r="SWX700" s="205"/>
      <c r="SWY700" s="205"/>
      <c r="SWZ700" s="205"/>
      <c r="SXA700" s="205"/>
      <c r="SXB700" s="205"/>
      <c r="SXC700" s="205"/>
      <c r="SXD700" s="205"/>
      <c r="SXE700" s="205"/>
      <c r="SXF700" s="205"/>
      <c r="SXG700" s="205"/>
      <c r="SXH700" s="205"/>
      <c r="SXI700" s="205"/>
      <c r="SXJ700" s="205"/>
      <c r="SXK700" s="205"/>
      <c r="SXL700" s="205"/>
      <c r="SXM700" s="205"/>
      <c r="SXN700" s="205"/>
      <c r="SXO700" s="205"/>
      <c r="SXP700" s="205"/>
      <c r="SXQ700" s="205"/>
      <c r="SXR700" s="205"/>
      <c r="SXS700" s="205"/>
      <c r="SXT700" s="205"/>
      <c r="SXU700" s="205"/>
      <c r="SXV700" s="205"/>
      <c r="SXW700" s="205"/>
      <c r="SXX700" s="205"/>
      <c r="SXY700" s="205"/>
      <c r="SXZ700" s="205"/>
      <c r="SYA700" s="205"/>
      <c r="SYB700" s="205"/>
      <c r="SYC700" s="205"/>
      <c r="SYD700" s="205"/>
      <c r="SYE700" s="205"/>
      <c r="SYF700" s="205"/>
      <c r="SYG700" s="205"/>
      <c r="SYH700" s="205"/>
      <c r="SYI700" s="205"/>
      <c r="SYJ700" s="205"/>
      <c r="SYK700" s="205"/>
      <c r="SYL700" s="205"/>
      <c r="SYM700" s="205"/>
      <c r="SYN700" s="205"/>
      <c r="SYO700" s="205"/>
      <c r="SYP700" s="205"/>
      <c r="SYQ700" s="205"/>
      <c r="SYR700" s="205"/>
      <c r="SYS700" s="205"/>
      <c r="SYT700" s="205"/>
      <c r="SYU700" s="205"/>
      <c r="SYV700" s="205"/>
      <c r="SYW700" s="205"/>
      <c r="SYX700" s="205"/>
      <c r="SYY700" s="205"/>
      <c r="SYZ700" s="205"/>
      <c r="SZA700" s="205"/>
      <c r="SZB700" s="205"/>
      <c r="SZC700" s="205"/>
      <c r="SZD700" s="205"/>
      <c r="SZE700" s="205"/>
      <c r="SZF700" s="205"/>
      <c r="SZG700" s="205"/>
      <c r="SZH700" s="205"/>
      <c r="SZI700" s="205"/>
      <c r="SZJ700" s="205"/>
      <c r="SZK700" s="205"/>
      <c r="SZL700" s="205"/>
      <c r="SZM700" s="205"/>
      <c r="SZN700" s="205"/>
      <c r="SZO700" s="205"/>
      <c r="SZP700" s="205"/>
      <c r="SZQ700" s="205"/>
      <c r="SZR700" s="205"/>
      <c r="SZS700" s="205"/>
      <c r="SZT700" s="205"/>
      <c r="SZU700" s="205"/>
      <c r="SZV700" s="205"/>
      <c r="SZW700" s="205"/>
      <c r="SZX700" s="205"/>
      <c r="SZY700" s="205"/>
      <c r="SZZ700" s="205"/>
      <c r="TAA700" s="205"/>
      <c r="TAB700" s="205"/>
      <c r="TAC700" s="205"/>
      <c r="TAD700" s="205"/>
      <c r="TAE700" s="205"/>
      <c r="TAF700" s="205"/>
      <c r="TAG700" s="205"/>
      <c r="TAH700" s="205"/>
      <c r="TAI700" s="205"/>
      <c r="TAJ700" s="205"/>
      <c r="TAK700" s="205"/>
      <c r="TAL700" s="205"/>
      <c r="TAM700" s="205"/>
      <c r="TAN700" s="205"/>
      <c r="TAO700" s="205"/>
      <c r="TAP700" s="205"/>
      <c r="TAQ700" s="205"/>
      <c r="TAR700" s="205"/>
      <c r="TAS700" s="205"/>
      <c r="TAT700" s="205"/>
      <c r="TAU700" s="205"/>
      <c r="TAV700" s="205"/>
      <c r="TAW700" s="205"/>
      <c r="TAX700" s="205"/>
      <c r="TAY700" s="205"/>
      <c r="TAZ700" s="205"/>
      <c r="TBA700" s="205"/>
      <c r="TBB700" s="205"/>
      <c r="TBC700" s="205"/>
      <c r="TBD700" s="205"/>
      <c r="TBE700" s="205"/>
      <c r="TBF700" s="205"/>
      <c r="TBG700" s="205"/>
      <c r="TBH700" s="205"/>
      <c r="TBI700" s="205"/>
      <c r="TBJ700" s="205"/>
      <c r="TBK700" s="205"/>
      <c r="TBL700" s="205"/>
      <c r="TBM700" s="205"/>
      <c r="TBN700" s="205"/>
      <c r="TBO700" s="205"/>
      <c r="TBP700" s="205"/>
      <c r="TBQ700" s="205"/>
      <c r="TBR700" s="205"/>
      <c r="TBS700" s="205"/>
      <c r="TBT700" s="205"/>
      <c r="TBU700" s="205"/>
      <c r="TBV700" s="205"/>
      <c r="TBW700" s="205"/>
      <c r="TBX700" s="205"/>
      <c r="TBY700" s="205"/>
      <c r="TBZ700" s="205"/>
      <c r="TCA700" s="205"/>
      <c r="TCB700" s="205"/>
      <c r="TCC700" s="205"/>
      <c r="TCD700" s="205"/>
      <c r="TCE700" s="205"/>
      <c r="TCF700" s="205"/>
      <c r="TCG700" s="205"/>
      <c r="TCH700" s="205"/>
      <c r="TCI700" s="205"/>
      <c r="TCJ700" s="205"/>
      <c r="TCK700" s="205"/>
      <c r="TCL700" s="205"/>
      <c r="TCM700" s="205"/>
      <c r="TCN700" s="205"/>
      <c r="TCO700" s="205"/>
      <c r="TCP700" s="205"/>
      <c r="TCQ700" s="205"/>
      <c r="TCR700" s="205"/>
      <c r="TCS700" s="205"/>
      <c r="TCT700" s="205"/>
      <c r="TCU700" s="205"/>
      <c r="TCV700" s="205"/>
      <c r="TCW700" s="205"/>
      <c r="TCX700" s="205"/>
      <c r="TCY700" s="205"/>
      <c r="TCZ700" s="205"/>
      <c r="TDA700" s="205"/>
      <c r="TDB700" s="205"/>
      <c r="TDC700" s="205"/>
      <c r="TDD700" s="205"/>
      <c r="TDE700" s="205"/>
      <c r="TDF700" s="205"/>
      <c r="TDG700" s="205"/>
      <c r="TDH700" s="205"/>
      <c r="TDI700" s="205"/>
      <c r="TDJ700" s="205"/>
      <c r="TDK700" s="205"/>
      <c r="TDL700" s="205"/>
      <c r="TDM700" s="205"/>
      <c r="TDN700" s="205"/>
      <c r="TDO700" s="205"/>
      <c r="TDP700" s="205"/>
      <c r="TDQ700" s="205"/>
      <c r="TDR700" s="205"/>
      <c r="TDS700" s="205"/>
      <c r="TDT700" s="205"/>
      <c r="TDU700" s="205"/>
      <c r="TDV700" s="205"/>
      <c r="TDW700" s="205"/>
      <c r="TDX700" s="205"/>
      <c r="TDY700" s="205"/>
      <c r="TDZ700" s="205"/>
      <c r="TEA700" s="205"/>
      <c r="TEB700" s="205"/>
      <c r="TEC700" s="205"/>
      <c r="TED700" s="205"/>
      <c r="TEE700" s="205"/>
      <c r="TEF700" s="205"/>
      <c r="TEG700" s="205"/>
      <c r="TEH700" s="205"/>
      <c r="TEI700" s="205"/>
      <c r="TEJ700" s="205"/>
      <c r="TEK700" s="205"/>
      <c r="TEL700" s="205"/>
      <c r="TEM700" s="205"/>
      <c r="TEN700" s="205"/>
      <c r="TEO700" s="205"/>
      <c r="TEP700" s="205"/>
      <c r="TEQ700" s="205"/>
      <c r="TER700" s="205"/>
      <c r="TES700" s="205"/>
      <c r="TET700" s="205"/>
      <c r="TEU700" s="205"/>
      <c r="TEV700" s="205"/>
      <c r="TEW700" s="205"/>
      <c r="TEX700" s="205"/>
      <c r="TEY700" s="205"/>
      <c r="TEZ700" s="205"/>
      <c r="TFA700" s="205"/>
      <c r="TFB700" s="205"/>
      <c r="TFC700" s="205"/>
      <c r="TFD700" s="205"/>
      <c r="TFE700" s="205"/>
      <c r="TFF700" s="205"/>
      <c r="TFG700" s="205"/>
      <c r="TFH700" s="205"/>
      <c r="TFI700" s="205"/>
      <c r="TFJ700" s="205"/>
      <c r="TFK700" s="205"/>
      <c r="TFL700" s="205"/>
      <c r="TFM700" s="205"/>
      <c r="TFN700" s="205"/>
      <c r="TFO700" s="205"/>
      <c r="TFP700" s="205"/>
      <c r="TFQ700" s="205"/>
      <c r="TFR700" s="205"/>
      <c r="TFS700" s="205"/>
      <c r="TFT700" s="205"/>
      <c r="TFU700" s="205"/>
      <c r="TFV700" s="205"/>
      <c r="TFW700" s="205"/>
      <c r="TFX700" s="205"/>
      <c r="TFY700" s="205"/>
      <c r="TFZ700" s="205"/>
      <c r="TGA700" s="205"/>
      <c r="TGB700" s="205"/>
      <c r="TGC700" s="205"/>
      <c r="TGD700" s="205"/>
      <c r="TGE700" s="205"/>
      <c r="TGF700" s="205"/>
      <c r="TGG700" s="205"/>
      <c r="TGH700" s="205"/>
      <c r="TGI700" s="205"/>
      <c r="TGJ700" s="205"/>
      <c r="TGK700" s="205"/>
      <c r="TGL700" s="205"/>
      <c r="TGM700" s="205"/>
      <c r="TGN700" s="205"/>
      <c r="TGO700" s="205"/>
      <c r="TGP700" s="205"/>
      <c r="TGQ700" s="205"/>
      <c r="TGR700" s="205"/>
      <c r="TGS700" s="205"/>
      <c r="TGT700" s="205"/>
      <c r="TGU700" s="205"/>
      <c r="TGV700" s="205"/>
      <c r="TGW700" s="205"/>
      <c r="TGX700" s="205"/>
      <c r="TGY700" s="205"/>
      <c r="TGZ700" s="205"/>
      <c r="THA700" s="205"/>
      <c r="THB700" s="205"/>
      <c r="THC700" s="205"/>
      <c r="THD700" s="205"/>
      <c r="THE700" s="205"/>
      <c r="THF700" s="205"/>
      <c r="THG700" s="205"/>
      <c r="THH700" s="205"/>
      <c r="THI700" s="205"/>
      <c r="THJ700" s="205"/>
      <c r="THK700" s="205"/>
      <c r="THL700" s="205"/>
      <c r="THM700" s="205"/>
      <c r="THN700" s="205"/>
      <c r="THO700" s="205"/>
      <c r="THP700" s="205"/>
      <c r="THQ700" s="205"/>
      <c r="THR700" s="205"/>
      <c r="THS700" s="205"/>
      <c r="THT700" s="205"/>
      <c r="THU700" s="205"/>
      <c r="THV700" s="205"/>
      <c r="THW700" s="205"/>
      <c r="THX700" s="205"/>
      <c r="THY700" s="205"/>
      <c r="THZ700" s="205"/>
      <c r="TIA700" s="205"/>
      <c r="TIB700" s="205"/>
      <c r="TIC700" s="205"/>
      <c r="TID700" s="205"/>
      <c r="TIE700" s="205"/>
      <c r="TIF700" s="205"/>
      <c r="TIG700" s="205"/>
      <c r="TIH700" s="205"/>
      <c r="TII700" s="205"/>
      <c r="TIJ700" s="205"/>
      <c r="TIK700" s="205"/>
      <c r="TIL700" s="205"/>
      <c r="TIM700" s="205"/>
      <c r="TIN700" s="205"/>
      <c r="TIO700" s="205"/>
      <c r="TIP700" s="205"/>
      <c r="TIQ700" s="205"/>
      <c r="TIR700" s="205"/>
      <c r="TIS700" s="205"/>
      <c r="TIT700" s="205"/>
      <c r="TIU700" s="205"/>
      <c r="TIV700" s="205"/>
      <c r="TIW700" s="205"/>
      <c r="TIX700" s="205"/>
      <c r="TIY700" s="205"/>
      <c r="TIZ700" s="205"/>
      <c r="TJA700" s="205"/>
      <c r="TJB700" s="205"/>
      <c r="TJC700" s="205"/>
      <c r="TJD700" s="205"/>
      <c r="TJE700" s="205"/>
      <c r="TJF700" s="205"/>
      <c r="TJG700" s="205"/>
      <c r="TJH700" s="205"/>
      <c r="TJI700" s="205"/>
      <c r="TJJ700" s="205"/>
      <c r="TJK700" s="205"/>
      <c r="TJL700" s="205"/>
      <c r="TJM700" s="205"/>
      <c r="TJN700" s="205"/>
      <c r="TJO700" s="205"/>
      <c r="TJP700" s="205"/>
      <c r="TJQ700" s="205"/>
      <c r="TJR700" s="205"/>
      <c r="TJS700" s="205"/>
      <c r="TJT700" s="205"/>
      <c r="TJU700" s="205"/>
      <c r="TJV700" s="205"/>
      <c r="TJW700" s="205"/>
      <c r="TJX700" s="205"/>
      <c r="TJY700" s="205"/>
      <c r="TJZ700" s="205"/>
      <c r="TKA700" s="205"/>
      <c r="TKB700" s="205"/>
      <c r="TKC700" s="205"/>
      <c r="TKD700" s="205"/>
      <c r="TKE700" s="205"/>
      <c r="TKF700" s="205"/>
      <c r="TKG700" s="205"/>
      <c r="TKH700" s="205"/>
      <c r="TKI700" s="205"/>
      <c r="TKJ700" s="205"/>
      <c r="TKK700" s="205"/>
      <c r="TKL700" s="205"/>
      <c r="TKM700" s="205"/>
      <c r="TKN700" s="205"/>
      <c r="TKO700" s="205"/>
      <c r="TKP700" s="205"/>
      <c r="TKQ700" s="205"/>
      <c r="TKR700" s="205"/>
      <c r="TKS700" s="205"/>
      <c r="TKT700" s="205"/>
      <c r="TKU700" s="205"/>
      <c r="TKV700" s="205"/>
      <c r="TKW700" s="205"/>
      <c r="TKX700" s="205"/>
      <c r="TKY700" s="205"/>
      <c r="TKZ700" s="205"/>
      <c r="TLA700" s="205"/>
      <c r="TLB700" s="205"/>
      <c r="TLC700" s="205"/>
      <c r="TLD700" s="205"/>
      <c r="TLE700" s="205"/>
      <c r="TLF700" s="205"/>
      <c r="TLG700" s="205"/>
      <c r="TLH700" s="205"/>
      <c r="TLI700" s="205"/>
      <c r="TLJ700" s="205"/>
      <c r="TLK700" s="205"/>
      <c r="TLL700" s="205"/>
      <c r="TLM700" s="205"/>
      <c r="TLN700" s="205"/>
      <c r="TLO700" s="205"/>
      <c r="TLP700" s="205"/>
      <c r="TLQ700" s="205"/>
      <c r="TLR700" s="205"/>
      <c r="TLS700" s="205"/>
      <c r="TLT700" s="205"/>
      <c r="TLU700" s="205"/>
      <c r="TLV700" s="205"/>
      <c r="TLW700" s="205"/>
      <c r="TLX700" s="205"/>
      <c r="TLY700" s="205"/>
      <c r="TLZ700" s="205"/>
      <c r="TMA700" s="205"/>
      <c r="TMB700" s="205"/>
      <c r="TMC700" s="205"/>
      <c r="TMD700" s="205"/>
      <c r="TME700" s="205"/>
      <c r="TMF700" s="205"/>
      <c r="TMG700" s="205"/>
      <c r="TMH700" s="205"/>
      <c r="TMI700" s="205"/>
      <c r="TMJ700" s="205"/>
      <c r="TMK700" s="205"/>
      <c r="TML700" s="205"/>
      <c r="TMM700" s="205"/>
      <c r="TMN700" s="205"/>
      <c r="TMO700" s="205"/>
      <c r="TMP700" s="205"/>
      <c r="TMQ700" s="205"/>
      <c r="TMR700" s="205"/>
      <c r="TMS700" s="205"/>
      <c r="TMT700" s="205"/>
      <c r="TMU700" s="205"/>
      <c r="TMV700" s="205"/>
      <c r="TMW700" s="205"/>
      <c r="TMX700" s="205"/>
      <c r="TMY700" s="205"/>
      <c r="TMZ700" s="205"/>
      <c r="TNA700" s="205"/>
      <c r="TNB700" s="205"/>
      <c r="TNC700" s="205"/>
      <c r="TND700" s="205"/>
      <c r="TNE700" s="205"/>
      <c r="TNF700" s="205"/>
      <c r="TNG700" s="205"/>
      <c r="TNH700" s="205"/>
      <c r="TNI700" s="205"/>
      <c r="TNJ700" s="205"/>
      <c r="TNK700" s="205"/>
      <c r="TNL700" s="205"/>
      <c r="TNM700" s="205"/>
      <c r="TNN700" s="205"/>
      <c r="TNO700" s="205"/>
      <c r="TNP700" s="205"/>
      <c r="TNQ700" s="205"/>
      <c r="TNR700" s="205"/>
      <c r="TNS700" s="205"/>
      <c r="TNT700" s="205"/>
      <c r="TNU700" s="205"/>
      <c r="TNV700" s="205"/>
      <c r="TNW700" s="205"/>
      <c r="TNX700" s="205"/>
      <c r="TNY700" s="205"/>
      <c r="TNZ700" s="205"/>
      <c r="TOA700" s="205"/>
      <c r="TOB700" s="205"/>
      <c r="TOC700" s="205"/>
      <c r="TOD700" s="205"/>
      <c r="TOE700" s="205"/>
      <c r="TOF700" s="205"/>
      <c r="TOG700" s="205"/>
      <c r="TOH700" s="205"/>
      <c r="TOI700" s="205"/>
      <c r="TOJ700" s="205"/>
      <c r="TOK700" s="205"/>
      <c r="TOL700" s="205"/>
      <c r="TOM700" s="205"/>
      <c r="TON700" s="205"/>
      <c r="TOO700" s="205"/>
      <c r="TOP700" s="205"/>
      <c r="TOQ700" s="205"/>
      <c r="TOR700" s="205"/>
      <c r="TOS700" s="205"/>
      <c r="TOT700" s="205"/>
      <c r="TOU700" s="205"/>
      <c r="TOV700" s="205"/>
      <c r="TOW700" s="205"/>
      <c r="TOX700" s="205"/>
      <c r="TOY700" s="205"/>
      <c r="TOZ700" s="205"/>
      <c r="TPA700" s="205"/>
      <c r="TPB700" s="205"/>
      <c r="TPC700" s="205"/>
      <c r="TPD700" s="205"/>
      <c r="TPE700" s="205"/>
      <c r="TPF700" s="205"/>
      <c r="TPG700" s="205"/>
      <c r="TPH700" s="205"/>
      <c r="TPI700" s="205"/>
      <c r="TPJ700" s="205"/>
      <c r="TPK700" s="205"/>
      <c r="TPL700" s="205"/>
      <c r="TPM700" s="205"/>
      <c r="TPN700" s="205"/>
      <c r="TPO700" s="205"/>
      <c r="TPP700" s="205"/>
      <c r="TPQ700" s="205"/>
      <c r="TPR700" s="205"/>
      <c r="TPS700" s="205"/>
      <c r="TPT700" s="205"/>
      <c r="TPU700" s="205"/>
      <c r="TPV700" s="205"/>
      <c r="TPW700" s="205"/>
      <c r="TPX700" s="205"/>
      <c r="TPY700" s="205"/>
      <c r="TPZ700" s="205"/>
      <c r="TQA700" s="205"/>
      <c r="TQB700" s="205"/>
      <c r="TQC700" s="205"/>
      <c r="TQD700" s="205"/>
      <c r="TQE700" s="205"/>
      <c r="TQF700" s="205"/>
      <c r="TQG700" s="205"/>
      <c r="TQH700" s="205"/>
      <c r="TQI700" s="205"/>
      <c r="TQJ700" s="205"/>
      <c r="TQK700" s="205"/>
      <c r="TQL700" s="205"/>
      <c r="TQM700" s="205"/>
      <c r="TQN700" s="205"/>
      <c r="TQO700" s="205"/>
      <c r="TQP700" s="205"/>
      <c r="TQQ700" s="205"/>
      <c r="TQR700" s="205"/>
      <c r="TQS700" s="205"/>
      <c r="TQT700" s="205"/>
      <c r="TQU700" s="205"/>
      <c r="TQV700" s="205"/>
      <c r="TQW700" s="205"/>
      <c r="TQX700" s="205"/>
      <c r="TQY700" s="205"/>
      <c r="TQZ700" s="205"/>
      <c r="TRA700" s="205"/>
      <c r="TRB700" s="205"/>
      <c r="TRC700" s="205"/>
      <c r="TRD700" s="205"/>
      <c r="TRE700" s="205"/>
      <c r="TRF700" s="205"/>
      <c r="TRG700" s="205"/>
      <c r="TRH700" s="205"/>
      <c r="TRI700" s="205"/>
      <c r="TRJ700" s="205"/>
      <c r="TRK700" s="205"/>
      <c r="TRL700" s="205"/>
      <c r="TRM700" s="205"/>
      <c r="TRN700" s="205"/>
      <c r="TRO700" s="205"/>
      <c r="TRP700" s="205"/>
      <c r="TRQ700" s="205"/>
      <c r="TRR700" s="205"/>
      <c r="TRS700" s="205"/>
      <c r="TRT700" s="205"/>
      <c r="TRU700" s="205"/>
      <c r="TRV700" s="205"/>
      <c r="TRW700" s="205"/>
      <c r="TRX700" s="205"/>
      <c r="TRY700" s="205"/>
      <c r="TRZ700" s="205"/>
      <c r="TSA700" s="205"/>
      <c r="TSB700" s="205"/>
      <c r="TSC700" s="205"/>
      <c r="TSD700" s="205"/>
      <c r="TSE700" s="205"/>
      <c r="TSF700" s="205"/>
      <c r="TSG700" s="205"/>
      <c r="TSH700" s="205"/>
      <c r="TSI700" s="205"/>
      <c r="TSJ700" s="205"/>
      <c r="TSK700" s="205"/>
      <c r="TSL700" s="205"/>
      <c r="TSM700" s="205"/>
      <c r="TSN700" s="205"/>
      <c r="TSO700" s="205"/>
      <c r="TSP700" s="205"/>
      <c r="TSQ700" s="205"/>
      <c r="TSR700" s="205"/>
      <c r="TSS700" s="205"/>
      <c r="TST700" s="205"/>
      <c r="TSU700" s="205"/>
      <c r="TSV700" s="205"/>
      <c r="TSW700" s="205"/>
      <c r="TSX700" s="205"/>
      <c r="TSY700" s="205"/>
      <c r="TSZ700" s="205"/>
      <c r="TTA700" s="205"/>
      <c r="TTB700" s="205"/>
      <c r="TTC700" s="205"/>
      <c r="TTD700" s="205"/>
      <c r="TTE700" s="205"/>
      <c r="TTF700" s="205"/>
      <c r="TTG700" s="205"/>
      <c r="TTH700" s="205"/>
      <c r="TTI700" s="205"/>
      <c r="TTJ700" s="205"/>
      <c r="TTK700" s="205"/>
      <c r="TTL700" s="205"/>
      <c r="TTM700" s="205"/>
      <c r="TTN700" s="205"/>
      <c r="TTO700" s="205"/>
      <c r="TTP700" s="205"/>
      <c r="TTQ700" s="205"/>
      <c r="TTR700" s="205"/>
      <c r="TTS700" s="205"/>
      <c r="TTT700" s="205"/>
      <c r="TTU700" s="205"/>
      <c r="TTV700" s="205"/>
      <c r="TTW700" s="205"/>
      <c r="TTX700" s="205"/>
      <c r="TTY700" s="205"/>
      <c r="TTZ700" s="205"/>
      <c r="TUA700" s="205"/>
      <c r="TUB700" s="205"/>
      <c r="TUC700" s="205"/>
      <c r="TUD700" s="205"/>
      <c r="TUE700" s="205"/>
      <c r="TUF700" s="205"/>
      <c r="TUG700" s="205"/>
      <c r="TUH700" s="205"/>
      <c r="TUI700" s="205"/>
      <c r="TUJ700" s="205"/>
      <c r="TUK700" s="205"/>
      <c r="TUL700" s="205"/>
      <c r="TUM700" s="205"/>
      <c r="TUN700" s="205"/>
      <c r="TUO700" s="205"/>
      <c r="TUP700" s="205"/>
      <c r="TUQ700" s="205"/>
      <c r="TUR700" s="205"/>
      <c r="TUS700" s="205"/>
      <c r="TUT700" s="205"/>
      <c r="TUU700" s="205"/>
      <c r="TUV700" s="205"/>
      <c r="TUW700" s="205"/>
      <c r="TUX700" s="205"/>
      <c r="TUY700" s="205"/>
      <c r="TUZ700" s="205"/>
      <c r="TVA700" s="205"/>
      <c r="TVB700" s="205"/>
      <c r="TVC700" s="205"/>
      <c r="TVD700" s="205"/>
      <c r="TVE700" s="205"/>
      <c r="TVF700" s="205"/>
      <c r="TVG700" s="205"/>
      <c r="TVH700" s="205"/>
      <c r="TVI700" s="205"/>
      <c r="TVJ700" s="205"/>
      <c r="TVK700" s="205"/>
      <c r="TVL700" s="205"/>
      <c r="TVM700" s="205"/>
      <c r="TVN700" s="205"/>
      <c r="TVO700" s="205"/>
      <c r="TVP700" s="205"/>
      <c r="TVQ700" s="205"/>
      <c r="TVR700" s="205"/>
      <c r="TVS700" s="205"/>
      <c r="TVT700" s="205"/>
      <c r="TVU700" s="205"/>
      <c r="TVV700" s="205"/>
      <c r="TVW700" s="205"/>
      <c r="TVX700" s="205"/>
      <c r="TVY700" s="205"/>
      <c r="TVZ700" s="205"/>
      <c r="TWA700" s="205"/>
      <c r="TWB700" s="205"/>
      <c r="TWC700" s="205"/>
      <c r="TWD700" s="205"/>
      <c r="TWE700" s="205"/>
      <c r="TWF700" s="205"/>
      <c r="TWG700" s="205"/>
      <c r="TWH700" s="205"/>
      <c r="TWI700" s="205"/>
      <c r="TWJ700" s="205"/>
      <c r="TWK700" s="205"/>
      <c r="TWL700" s="205"/>
      <c r="TWM700" s="205"/>
      <c r="TWN700" s="205"/>
      <c r="TWO700" s="205"/>
      <c r="TWP700" s="205"/>
      <c r="TWQ700" s="205"/>
      <c r="TWR700" s="205"/>
      <c r="TWS700" s="205"/>
      <c r="TWT700" s="205"/>
      <c r="TWU700" s="205"/>
      <c r="TWV700" s="205"/>
      <c r="TWW700" s="205"/>
      <c r="TWX700" s="205"/>
      <c r="TWY700" s="205"/>
      <c r="TWZ700" s="205"/>
      <c r="TXA700" s="205"/>
      <c r="TXB700" s="205"/>
      <c r="TXC700" s="205"/>
      <c r="TXD700" s="205"/>
      <c r="TXE700" s="205"/>
      <c r="TXF700" s="205"/>
      <c r="TXG700" s="205"/>
      <c r="TXH700" s="205"/>
      <c r="TXI700" s="205"/>
      <c r="TXJ700" s="205"/>
      <c r="TXK700" s="205"/>
      <c r="TXL700" s="205"/>
      <c r="TXM700" s="205"/>
      <c r="TXN700" s="205"/>
      <c r="TXO700" s="205"/>
      <c r="TXP700" s="205"/>
      <c r="TXQ700" s="205"/>
      <c r="TXR700" s="205"/>
      <c r="TXS700" s="205"/>
      <c r="TXT700" s="205"/>
      <c r="TXU700" s="205"/>
      <c r="TXV700" s="205"/>
      <c r="TXW700" s="205"/>
      <c r="TXX700" s="205"/>
      <c r="TXY700" s="205"/>
      <c r="TXZ700" s="205"/>
      <c r="TYA700" s="205"/>
      <c r="TYB700" s="205"/>
      <c r="TYC700" s="205"/>
      <c r="TYD700" s="205"/>
      <c r="TYE700" s="205"/>
      <c r="TYF700" s="205"/>
      <c r="TYG700" s="205"/>
      <c r="TYH700" s="205"/>
      <c r="TYI700" s="205"/>
      <c r="TYJ700" s="205"/>
      <c r="TYK700" s="205"/>
      <c r="TYL700" s="205"/>
      <c r="TYM700" s="205"/>
      <c r="TYN700" s="205"/>
      <c r="TYO700" s="205"/>
      <c r="TYP700" s="205"/>
      <c r="TYQ700" s="205"/>
      <c r="TYR700" s="205"/>
      <c r="TYS700" s="205"/>
      <c r="TYT700" s="205"/>
      <c r="TYU700" s="205"/>
      <c r="TYV700" s="205"/>
      <c r="TYW700" s="205"/>
      <c r="TYX700" s="205"/>
      <c r="TYY700" s="205"/>
      <c r="TYZ700" s="205"/>
      <c r="TZA700" s="205"/>
      <c r="TZB700" s="205"/>
      <c r="TZC700" s="205"/>
      <c r="TZD700" s="205"/>
      <c r="TZE700" s="205"/>
      <c r="TZF700" s="205"/>
      <c r="TZG700" s="205"/>
      <c r="TZH700" s="205"/>
      <c r="TZI700" s="205"/>
      <c r="TZJ700" s="205"/>
      <c r="TZK700" s="205"/>
      <c r="TZL700" s="205"/>
      <c r="TZM700" s="205"/>
      <c r="TZN700" s="205"/>
      <c r="TZO700" s="205"/>
      <c r="TZP700" s="205"/>
      <c r="TZQ700" s="205"/>
      <c r="TZR700" s="205"/>
      <c r="TZS700" s="205"/>
      <c r="TZT700" s="205"/>
      <c r="TZU700" s="205"/>
      <c r="TZV700" s="205"/>
      <c r="TZW700" s="205"/>
      <c r="TZX700" s="205"/>
      <c r="TZY700" s="205"/>
      <c r="TZZ700" s="205"/>
      <c r="UAA700" s="205"/>
      <c r="UAB700" s="205"/>
      <c r="UAC700" s="205"/>
      <c r="UAD700" s="205"/>
      <c r="UAE700" s="205"/>
      <c r="UAF700" s="205"/>
      <c r="UAG700" s="205"/>
      <c r="UAH700" s="205"/>
      <c r="UAI700" s="205"/>
      <c r="UAJ700" s="205"/>
      <c r="UAK700" s="205"/>
      <c r="UAL700" s="205"/>
      <c r="UAM700" s="205"/>
      <c r="UAN700" s="205"/>
      <c r="UAO700" s="205"/>
      <c r="UAP700" s="205"/>
      <c r="UAQ700" s="205"/>
      <c r="UAR700" s="205"/>
      <c r="UAS700" s="205"/>
      <c r="UAT700" s="205"/>
      <c r="UAU700" s="205"/>
      <c r="UAV700" s="205"/>
      <c r="UAW700" s="205"/>
      <c r="UAX700" s="205"/>
      <c r="UAY700" s="205"/>
      <c r="UAZ700" s="205"/>
      <c r="UBA700" s="205"/>
      <c r="UBB700" s="205"/>
      <c r="UBC700" s="205"/>
      <c r="UBD700" s="205"/>
      <c r="UBE700" s="205"/>
      <c r="UBF700" s="205"/>
      <c r="UBG700" s="205"/>
      <c r="UBH700" s="205"/>
      <c r="UBI700" s="205"/>
      <c r="UBJ700" s="205"/>
      <c r="UBK700" s="205"/>
      <c r="UBL700" s="205"/>
      <c r="UBM700" s="205"/>
      <c r="UBN700" s="205"/>
      <c r="UBO700" s="205"/>
      <c r="UBP700" s="205"/>
      <c r="UBQ700" s="205"/>
      <c r="UBR700" s="205"/>
      <c r="UBS700" s="205"/>
      <c r="UBT700" s="205"/>
      <c r="UBU700" s="205"/>
      <c r="UBV700" s="205"/>
      <c r="UBW700" s="205"/>
      <c r="UBX700" s="205"/>
      <c r="UBY700" s="205"/>
      <c r="UBZ700" s="205"/>
      <c r="UCA700" s="205"/>
      <c r="UCB700" s="205"/>
      <c r="UCC700" s="205"/>
      <c r="UCD700" s="205"/>
      <c r="UCE700" s="205"/>
      <c r="UCF700" s="205"/>
      <c r="UCG700" s="205"/>
      <c r="UCH700" s="205"/>
      <c r="UCI700" s="205"/>
      <c r="UCJ700" s="205"/>
      <c r="UCK700" s="205"/>
      <c r="UCL700" s="205"/>
      <c r="UCM700" s="205"/>
      <c r="UCN700" s="205"/>
      <c r="UCO700" s="205"/>
      <c r="UCP700" s="205"/>
      <c r="UCQ700" s="205"/>
      <c r="UCR700" s="205"/>
      <c r="UCS700" s="205"/>
      <c r="UCT700" s="205"/>
      <c r="UCU700" s="205"/>
      <c r="UCV700" s="205"/>
      <c r="UCW700" s="205"/>
      <c r="UCX700" s="205"/>
      <c r="UCY700" s="205"/>
      <c r="UCZ700" s="205"/>
      <c r="UDA700" s="205"/>
      <c r="UDB700" s="205"/>
      <c r="UDC700" s="205"/>
      <c r="UDD700" s="205"/>
      <c r="UDE700" s="205"/>
      <c r="UDF700" s="205"/>
      <c r="UDG700" s="205"/>
      <c r="UDH700" s="205"/>
      <c r="UDI700" s="205"/>
      <c r="UDJ700" s="205"/>
      <c r="UDK700" s="205"/>
      <c r="UDL700" s="205"/>
      <c r="UDM700" s="205"/>
      <c r="UDN700" s="205"/>
      <c r="UDO700" s="205"/>
      <c r="UDP700" s="205"/>
      <c r="UDQ700" s="205"/>
      <c r="UDR700" s="205"/>
      <c r="UDS700" s="205"/>
      <c r="UDT700" s="205"/>
      <c r="UDU700" s="205"/>
      <c r="UDV700" s="205"/>
      <c r="UDW700" s="205"/>
      <c r="UDX700" s="205"/>
      <c r="UDY700" s="205"/>
      <c r="UDZ700" s="205"/>
      <c r="UEA700" s="205"/>
      <c r="UEB700" s="205"/>
      <c r="UEC700" s="205"/>
      <c r="UED700" s="205"/>
      <c r="UEE700" s="205"/>
      <c r="UEF700" s="205"/>
      <c r="UEG700" s="205"/>
      <c r="UEH700" s="205"/>
      <c r="UEI700" s="205"/>
      <c r="UEJ700" s="205"/>
      <c r="UEK700" s="205"/>
      <c r="UEL700" s="205"/>
      <c r="UEM700" s="205"/>
      <c r="UEN700" s="205"/>
      <c r="UEO700" s="205"/>
      <c r="UEP700" s="205"/>
      <c r="UEQ700" s="205"/>
      <c r="UER700" s="205"/>
      <c r="UES700" s="205"/>
      <c r="UET700" s="205"/>
      <c r="UEU700" s="205"/>
      <c r="UEV700" s="205"/>
      <c r="UEW700" s="205"/>
      <c r="UEX700" s="205"/>
      <c r="UEY700" s="205"/>
      <c r="UEZ700" s="205"/>
      <c r="UFA700" s="205"/>
      <c r="UFB700" s="205"/>
      <c r="UFC700" s="205"/>
      <c r="UFD700" s="205"/>
      <c r="UFE700" s="205"/>
      <c r="UFF700" s="205"/>
      <c r="UFG700" s="205"/>
      <c r="UFH700" s="205"/>
      <c r="UFI700" s="205"/>
      <c r="UFJ700" s="205"/>
      <c r="UFK700" s="205"/>
      <c r="UFL700" s="205"/>
      <c r="UFM700" s="205"/>
      <c r="UFN700" s="205"/>
      <c r="UFO700" s="205"/>
      <c r="UFP700" s="205"/>
      <c r="UFQ700" s="205"/>
      <c r="UFR700" s="205"/>
      <c r="UFS700" s="205"/>
      <c r="UFT700" s="205"/>
      <c r="UFU700" s="205"/>
      <c r="UFV700" s="205"/>
      <c r="UFW700" s="205"/>
      <c r="UFX700" s="205"/>
      <c r="UFY700" s="205"/>
      <c r="UFZ700" s="205"/>
      <c r="UGA700" s="205"/>
      <c r="UGB700" s="205"/>
      <c r="UGC700" s="205"/>
      <c r="UGD700" s="205"/>
      <c r="UGE700" s="205"/>
      <c r="UGF700" s="205"/>
      <c r="UGG700" s="205"/>
      <c r="UGH700" s="205"/>
      <c r="UGI700" s="205"/>
      <c r="UGJ700" s="205"/>
      <c r="UGK700" s="205"/>
      <c r="UGL700" s="205"/>
      <c r="UGM700" s="205"/>
      <c r="UGN700" s="205"/>
      <c r="UGO700" s="205"/>
      <c r="UGP700" s="205"/>
      <c r="UGQ700" s="205"/>
      <c r="UGR700" s="205"/>
      <c r="UGS700" s="205"/>
      <c r="UGT700" s="205"/>
      <c r="UGU700" s="205"/>
      <c r="UGV700" s="205"/>
      <c r="UGW700" s="205"/>
      <c r="UGX700" s="205"/>
      <c r="UGY700" s="205"/>
      <c r="UGZ700" s="205"/>
      <c r="UHA700" s="205"/>
      <c r="UHB700" s="205"/>
      <c r="UHC700" s="205"/>
      <c r="UHD700" s="205"/>
      <c r="UHE700" s="205"/>
      <c r="UHF700" s="205"/>
      <c r="UHG700" s="205"/>
      <c r="UHH700" s="205"/>
      <c r="UHI700" s="205"/>
      <c r="UHJ700" s="205"/>
      <c r="UHK700" s="205"/>
      <c r="UHL700" s="205"/>
      <c r="UHM700" s="205"/>
      <c r="UHN700" s="205"/>
      <c r="UHO700" s="205"/>
      <c r="UHP700" s="205"/>
      <c r="UHQ700" s="205"/>
      <c r="UHR700" s="205"/>
      <c r="UHS700" s="205"/>
      <c r="UHT700" s="205"/>
      <c r="UHU700" s="205"/>
      <c r="UHV700" s="205"/>
      <c r="UHW700" s="205"/>
      <c r="UHX700" s="205"/>
      <c r="UHY700" s="205"/>
      <c r="UHZ700" s="205"/>
      <c r="UIA700" s="205"/>
      <c r="UIB700" s="205"/>
      <c r="UIC700" s="205"/>
      <c r="UID700" s="205"/>
      <c r="UIE700" s="205"/>
      <c r="UIF700" s="205"/>
      <c r="UIG700" s="205"/>
      <c r="UIH700" s="205"/>
      <c r="UII700" s="205"/>
      <c r="UIJ700" s="205"/>
      <c r="UIK700" s="205"/>
      <c r="UIL700" s="205"/>
      <c r="UIM700" s="205"/>
      <c r="UIN700" s="205"/>
      <c r="UIO700" s="205"/>
      <c r="UIP700" s="205"/>
      <c r="UIQ700" s="205"/>
      <c r="UIR700" s="205"/>
      <c r="UIS700" s="205"/>
      <c r="UIT700" s="205"/>
      <c r="UIU700" s="205"/>
      <c r="UIV700" s="205"/>
      <c r="UIW700" s="205"/>
      <c r="UIX700" s="205"/>
      <c r="UIY700" s="205"/>
      <c r="UIZ700" s="205"/>
      <c r="UJA700" s="205"/>
      <c r="UJB700" s="205"/>
      <c r="UJC700" s="205"/>
      <c r="UJD700" s="205"/>
      <c r="UJE700" s="205"/>
      <c r="UJF700" s="205"/>
      <c r="UJG700" s="205"/>
      <c r="UJH700" s="205"/>
      <c r="UJI700" s="205"/>
      <c r="UJJ700" s="205"/>
      <c r="UJK700" s="205"/>
      <c r="UJL700" s="205"/>
      <c r="UJM700" s="205"/>
      <c r="UJN700" s="205"/>
      <c r="UJO700" s="205"/>
      <c r="UJP700" s="205"/>
      <c r="UJQ700" s="205"/>
      <c r="UJR700" s="205"/>
      <c r="UJS700" s="205"/>
      <c r="UJT700" s="205"/>
      <c r="UJU700" s="205"/>
      <c r="UJV700" s="205"/>
      <c r="UJW700" s="205"/>
      <c r="UJX700" s="205"/>
      <c r="UJY700" s="205"/>
      <c r="UJZ700" s="205"/>
      <c r="UKA700" s="205"/>
      <c r="UKB700" s="205"/>
      <c r="UKC700" s="205"/>
      <c r="UKD700" s="205"/>
      <c r="UKE700" s="205"/>
      <c r="UKF700" s="205"/>
      <c r="UKG700" s="205"/>
      <c r="UKH700" s="205"/>
      <c r="UKI700" s="205"/>
      <c r="UKJ700" s="205"/>
      <c r="UKK700" s="205"/>
      <c r="UKL700" s="205"/>
      <c r="UKM700" s="205"/>
      <c r="UKN700" s="205"/>
      <c r="UKO700" s="205"/>
      <c r="UKP700" s="205"/>
      <c r="UKQ700" s="205"/>
      <c r="UKR700" s="205"/>
      <c r="UKS700" s="205"/>
      <c r="UKT700" s="205"/>
      <c r="UKU700" s="205"/>
      <c r="UKV700" s="205"/>
      <c r="UKW700" s="205"/>
      <c r="UKX700" s="205"/>
      <c r="UKY700" s="205"/>
      <c r="UKZ700" s="205"/>
      <c r="ULA700" s="205"/>
      <c r="ULB700" s="205"/>
      <c r="ULC700" s="205"/>
      <c r="ULD700" s="205"/>
      <c r="ULE700" s="205"/>
      <c r="ULF700" s="205"/>
      <c r="ULG700" s="205"/>
      <c r="ULH700" s="205"/>
      <c r="ULI700" s="205"/>
      <c r="ULJ700" s="205"/>
      <c r="ULK700" s="205"/>
      <c r="ULL700" s="205"/>
      <c r="ULM700" s="205"/>
      <c r="ULN700" s="205"/>
      <c r="ULO700" s="205"/>
      <c r="ULP700" s="205"/>
      <c r="ULQ700" s="205"/>
      <c r="ULR700" s="205"/>
      <c r="ULS700" s="205"/>
      <c r="ULT700" s="205"/>
      <c r="ULU700" s="205"/>
      <c r="ULV700" s="205"/>
      <c r="ULW700" s="205"/>
      <c r="ULX700" s="205"/>
      <c r="ULY700" s="205"/>
      <c r="ULZ700" s="205"/>
      <c r="UMA700" s="205"/>
      <c r="UMB700" s="205"/>
      <c r="UMC700" s="205"/>
      <c r="UMD700" s="205"/>
      <c r="UME700" s="205"/>
      <c r="UMF700" s="205"/>
      <c r="UMG700" s="205"/>
      <c r="UMH700" s="205"/>
      <c r="UMI700" s="205"/>
      <c r="UMJ700" s="205"/>
      <c r="UMK700" s="205"/>
      <c r="UML700" s="205"/>
      <c r="UMM700" s="205"/>
      <c r="UMN700" s="205"/>
      <c r="UMO700" s="205"/>
      <c r="UMP700" s="205"/>
      <c r="UMQ700" s="205"/>
      <c r="UMR700" s="205"/>
      <c r="UMS700" s="205"/>
      <c r="UMT700" s="205"/>
      <c r="UMU700" s="205"/>
      <c r="UMV700" s="205"/>
      <c r="UMW700" s="205"/>
      <c r="UMX700" s="205"/>
      <c r="UMY700" s="205"/>
      <c r="UMZ700" s="205"/>
      <c r="UNA700" s="205"/>
      <c r="UNB700" s="205"/>
      <c r="UNC700" s="205"/>
      <c r="UND700" s="205"/>
      <c r="UNE700" s="205"/>
      <c r="UNF700" s="205"/>
      <c r="UNG700" s="205"/>
      <c r="UNH700" s="205"/>
      <c r="UNI700" s="205"/>
      <c r="UNJ700" s="205"/>
      <c r="UNK700" s="205"/>
      <c r="UNL700" s="205"/>
      <c r="UNM700" s="205"/>
      <c r="UNN700" s="205"/>
      <c r="UNO700" s="205"/>
      <c r="UNP700" s="205"/>
      <c r="UNQ700" s="205"/>
      <c r="UNR700" s="205"/>
      <c r="UNS700" s="205"/>
      <c r="UNT700" s="205"/>
      <c r="UNU700" s="205"/>
      <c r="UNV700" s="205"/>
      <c r="UNW700" s="205"/>
      <c r="UNX700" s="205"/>
      <c r="UNY700" s="205"/>
      <c r="UNZ700" s="205"/>
      <c r="UOA700" s="205"/>
      <c r="UOB700" s="205"/>
      <c r="UOC700" s="205"/>
      <c r="UOD700" s="205"/>
      <c r="UOE700" s="205"/>
      <c r="UOF700" s="205"/>
      <c r="UOG700" s="205"/>
      <c r="UOH700" s="205"/>
      <c r="UOI700" s="205"/>
      <c r="UOJ700" s="205"/>
      <c r="UOK700" s="205"/>
      <c r="UOL700" s="205"/>
      <c r="UOM700" s="205"/>
      <c r="UON700" s="205"/>
      <c r="UOO700" s="205"/>
      <c r="UOP700" s="205"/>
      <c r="UOQ700" s="205"/>
      <c r="UOR700" s="205"/>
      <c r="UOS700" s="205"/>
      <c r="UOT700" s="205"/>
      <c r="UOU700" s="205"/>
      <c r="UOV700" s="205"/>
      <c r="UOW700" s="205"/>
      <c r="UOX700" s="205"/>
      <c r="UOY700" s="205"/>
      <c r="UOZ700" s="205"/>
      <c r="UPA700" s="205"/>
      <c r="UPB700" s="205"/>
      <c r="UPC700" s="205"/>
      <c r="UPD700" s="205"/>
      <c r="UPE700" s="205"/>
      <c r="UPF700" s="205"/>
      <c r="UPG700" s="205"/>
      <c r="UPH700" s="205"/>
      <c r="UPI700" s="205"/>
      <c r="UPJ700" s="205"/>
      <c r="UPK700" s="205"/>
      <c r="UPL700" s="205"/>
      <c r="UPM700" s="205"/>
      <c r="UPN700" s="205"/>
      <c r="UPO700" s="205"/>
      <c r="UPP700" s="205"/>
      <c r="UPQ700" s="205"/>
      <c r="UPR700" s="205"/>
      <c r="UPS700" s="205"/>
      <c r="UPT700" s="205"/>
      <c r="UPU700" s="205"/>
      <c r="UPV700" s="205"/>
      <c r="UPW700" s="205"/>
      <c r="UPX700" s="205"/>
      <c r="UPY700" s="205"/>
      <c r="UPZ700" s="205"/>
      <c r="UQA700" s="205"/>
      <c r="UQB700" s="205"/>
      <c r="UQC700" s="205"/>
      <c r="UQD700" s="205"/>
      <c r="UQE700" s="205"/>
      <c r="UQF700" s="205"/>
      <c r="UQG700" s="205"/>
      <c r="UQH700" s="205"/>
      <c r="UQI700" s="205"/>
      <c r="UQJ700" s="205"/>
      <c r="UQK700" s="205"/>
      <c r="UQL700" s="205"/>
      <c r="UQM700" s="205"/>
      <c r="UQN700" s="205"/>
      <c r="UQO700" s="205"/>
      <c r="UQP700" s="205"/>
      <c r="UQQ700" s="205"/>
      <c r="UQR700" s="205"/>
      <c r="UQS700" s="205"/>
      <c r="UQT700" s="205"/>
      <c r="UQU700" s="205"/>
      <c r="UQV700" s="205"/>
      <c r="UQW700" s="205"/>
      <c r="UQX700" s="205"/>
      <c r="UQY700" s="205"/>
      <c r="UQZ700" s="205"/>
      <c r="URA700" s="205"/>
      <c r="URB700" s="205"/>
      <c r="URC700" s="205"/>
      <c r="URD700" s="205"/>
      <c r="URE700" s="205"/>
      <c r="URF700" s="205"/>
      <c r="URG700" s="205"/>
      <c r="URH700" s="205"/>
      <c r="URI700" s="205"/>
      <c r="URJ700" s="205"/>
      <c r="URK700" s="205"/>
      <c r="URL700" s="205"/>
      <c r="URM700" s="205"/>
      <c r="URN700" s="205"/>
      <c r="URO700" s="205"/>
      <c r="URP700" s="205"/>
      <c r="URQ700" s="205"/>
      <c r="URR700" s="205"/>
      <c r="URS700" s="205"/>
      <c r="URT700" s="205"/>
      <c r="URU700" s="205"/>
      <c r="URV700" s="205"/>
      <c r="URW700" s="205"/>
      <c r="URX700" s="205"/>
      <c r="URY700" s="205"/>
      <c r="URZ700" s="205"/>
      <c r="USA700" s="205"/>
      <c r="USB700" s="205"/>
      <c r="USC700" s="205"/>
      <c r="USD700" s="205"/>
      <c r="USE700" s="205"/>
      <c r="USF700" s="205"/>
      <c r="USG700" s="205"/>
      <c r="USH700" s="205"/>
      <c r="USI700" s="205"/>
      <c r="USJ700" s="205"/>
      <c r="USK700" s="205"/>
      <c r="USL700" s="205"/>
      <c r="USM700" s="205"/>
      <c r="USN700" s="205"/>
      <c r="USO700" s="205"/>
      <c r="USP700" s="205"/>
      <c r="USQ700" s="205"/>
      <c r="USR700" s="205"/>
      <c r="USS700" s="205"/>
      <c r="UST700" s="205"/>
      <c r="USU700" s="205"/>
      <c r="USV700" s="205"/>
      <c r="USW700" s="205"/>
      <c r="USX700" s="205"/>
      <c r="USY700" s="205"/>
      <c r="USZ700" s="205"/>
      <c r="UTA700" s="205"/>
      <c r="UTB700" s="205"/>
      <c r="UTC700" s="205"/>
      <c r="UTD700" s="205"/>
      <c r="UTE700" s="205"/>
      <c r="UTF700" s="205"/>
      <c r="UTG700" s="205"/>
      <c r="UTH700" s="205"/>
      <c r="UTI700" s="205"/>
      <c r="UTJ700" s="205"/>
      <c r="UTK700" s="205"/>
      <c r="UTL700" s="205"/>
      <c r="UTM700" s="205"/>
      <c r="UTN700" s="205"/>
      <c r="UTO700" s="205"/>
      <c r="UTP700" s="205"/>
      <c r="UTQ700" s="205"/>
      <c r="UTR700" s="205"/>
      <c r="UTS700" s="205"/>
      <c r="UTT700" s="205"/>
      <c r="UTU700" s="205"/>
      <c r="UTV700" s="205"/>
      <c r="UTW700" s="205"/>
      <c r="UTX700" s="205"/>
      <c r="UTY700" s="205"/>
      <c r="UTZ700" s="205"/>
      <c r="UUA700" s="205"/>
      <c r="UUB700" s="205"/>
      <c r="UUC700" s="205"/>
      <c r="UUD700" s="205"/>
      <c r="UUE700" s="205"/>
      <c r="UUF700" s="205"/>
      <c r="UUG700" s="205"/>
      <c r="UUH700" s="205"/>
      <c r="UUI700" s="205"/>
      <c r="UUJ700" s="205"/>
      <c r="UUK700" s="205"/>
      <c r="UUL700" s="205"/>
      <c r="UUM700" s="205"/>
      <c r="UUN700" s="205"/>
      <c r="UUO700" s="205"/>
      <c r="UUP700" s="205"/>
      <c r="UUQ700" s="205"/>
      <c r="UUR700" s="205"/>
      <c r="UUS700" s="205"/>
      <c r="UUT700" s="205"/>
      <c r="UUU700" s="205"/>
      <c r="UUV700" s="205"/>
      <c r="UUW700" s="205"/>
      <c r="UUX700" s="205"/>
      <c r="UUY700" s="205"/>
      <c r="UUZ700" s="205"/>
      <c r="UVA700" s="205"/>
      <c r="UVB700" s="205"/>
      <c r="UVC700" s="205"/>
      <c r="UVD700" s="205"/>
      <c r="UVE700" s="205"/>
      <c r="UVF700" s="205"/>
      <c r="UVG700" s="205"/>
      <c r="UVH700" s="205"/>
      <c r="UVI700" s="205"/>
      <c r="UVJ700" s="205"/>
      <c r="UVK700" s="205"/>
      <c r="UVL700" s="205"/>
      <c r="UVM700" s="205"/>
      <c r="UVN700" s="205"/>
      <c r="UVO700" s="205"/>
      <c r="UVP700" s="205"/>
      <c r="UVQ700" s="205"/>
      <c r="UVR700" s="205"/>
      <c r="UVS700" s="205"/>
      <c r="UVT700" s="205"/>
      <c r="UVU700" s="205"/>
      <c r="UVV700" s="205"/>
      <c r="UVW700" s="205"/>
      <c r="UVX700" s="205"/>
      <c r="UVY700" s="205"/>
      <c r="UVZ700" s="205"/>
      <c r="UWA700" s="205"/>
      <c r="UWB700" s="205"/>
      <c r="UWC700" s="205"/>
      <c r="UWD700" s="205"/>
      <c r="UWE700" s="205"/>
      <c r="UWF700" s="205"/>
      <c r="UWG700" s="205"/>
      <c r="UWH700" s="205"/>
      <c r="UWI700" s="205"/>
      <c r="UWJ700" s="205"/>
      <c r="UWK700" s="205"/>
      <c r="UWL700" s="205"/>
      <c r="UWM700" s="205"/>
      <c r="UWN700" s="205"/>
      <c r="UWO700" s="205"/>
      <c r="UWP700" s="205"/>
      <c r="UWQ700" s="205"/>
      <c r="UWR700" s="205"/>
      <c r="UWS700" s="205"/>
      <c r="UWT700" s="205"/>
      <c r="UWU700" s="205"/>
      <c r="UWV700" s="205"/>
      <c r="UWW700" s="205"/>
      <c r="UWX700" s="205"/>
      <c r="UWY700" s="205"/>
      <c r="UWZ700" s="205"/>
      <c r="UXA700" s="205"/>
      <c r="UXB700" s="205"/>
      <c r="UXC700" s="205"/>
      <c r="UXD700" s="205"/>
      <c r="UXE700" s="205"/>
      <c r="UXF700" s="205"/>
      <c r="UXG700" s="205"/>
      <c r="UXH700" s="205"/>
      <c r="UXI700" s="205"/>
      <c r="UXJ700" s="205"/>
      <c r="UXK700" s="205"/>
      <c r="UXL700" s="205"/>
      <c r="UXM700" s="205"/>
      <c r="UXN700" s="205"/>
      <c r="UXO700" s="205"/>
      <c r="UXP700" s="205"/>
      <c r="UXQ700" s="205"/>
      <c r="UXR700" s="205"/>
      <c r="UXS700" s="205"/>
      <c r="UXT700" s="205"/>
      <c r="UXU700" s="205"/>
      <c r="UXV700" s="205"/>
      <c r="UXW700" s="205"/>
      <c r="UXX700" s="205"/>
      <c r="UXY700" s="205"/>
      <c r="UXZ700" s="205"/>
      <c r="UYA700" s="205"/>
      <c r="UYB700" s="205"/>
      <c r="UYC700" s="205"/>
      <c r="UYD700" s="205"/>
      <c r="UYE700" s="205"/>
      <c r="UYF700" s="205"/>
      <c r="UYG700" s="205"/>
      <c r="UYH700" s="205"/>
      <c r="UYI700" s="205"/>
      <c r="UYJ700" s="205"/>
      <c r="UYK700" s="205"/>
      <c r="UYL700" s="205"/>
      <c r="UYM700" s="205"/>
      <c r="UYN700" s="205"/>
      <c r="UYO700" s="205"/>
      <c r="UYP700" s="205"/>
      <c r="UYQ700" s="205"/>
      <c r="UYR700" s="205"/>
      <c r="UYS700" s="205"/>
      <c r="UYT700" s="205"/>
      <c r="UYU700" s="205"/>
      <c r="UYV700" s="205"/>
      <c r="UYW700" s="205"/>
      <c r="UYX700" s="205"/>
      <c r="UYY700" s="205"/>
      <c r="UYZ700" s="205"/>
      <c r="UZA700" s="205"/>
      <c r="UZB700" s="205"/>
      <c r="UZC700" s="205"/>
      <c r="UZD700" s="205"/>
      <c r="UZE700" s="205"/>
      <c r="UZF700" s="205"/>
      <c r="UZG700" s="205"/>
      <c r="UZH700" s="205"/>
      <c r="UZI700" s="205"/>
      <c r="UZJ700" s="205"/>
      <c r="UZK700" s="205"/>
      <c r="UZL700" s="205"/>
      <c r="UZM700" s="205"/>
      <c r="UZN700" s="205"/>
      <c r="UZO700" s="205"/>
      <c r="UZP700" s="205"/>
      <c r="UZQ700" s="205"/>
      <c r="UZR700" s="205"/>
      <c r="UZS700" s="205"/>
      <c r="UZT700" s="205"/>
      <c r="UZU700" s="205"/>
      <c r="UZV700" s="205"/>
      <c r="UZW700" s="205"/>
      <c r="UZX700" s="205"/>
      <c r="UZY700" s="205"/>
      <c r="UZZ700" s="205"/>
      <c r="VAA700" s="205"/>
      <c r="VAB700" s="205"/>
      <c r="VAC700" s="205"/>
      <c r="VAD700" s="205"/>
      <c r="VAE700" s="205"/>
      <c r="VAF700" s="205"/>
      <c r="VAG700" s="205"/>
      <c r="VAH700" s="205"/>
      <c r="VAI700" s="205"/>
      <c r="VAJ700" s="205"/>
      <c r="VAK700" s="205"/>
      <c r="VAL700" s="205"/>
      <c r="VAM700" s="205"/>
      <c r="VAN700" s="205"/>
      <c r="VAO700" s="205"/>
      <c r="VAP700" s="205"/>
      <c r="VAQ700" s="205"/>
      <c r="VAR700" s="205"/>
      <c r="VAS700" s="205"/>
      <c r="VAT700" s="205"/>
      <c r="VAU700" s="205"/>
      <c r="VAV700" s="205"/>
      <c r="VAW700" s="205"/>
      <c r="VAX700" s="205"/>
      <c r="VAY700" s="205"/>
      <c r="VAZ700" s="205"/>
      <c r="VBA700" s="205"/>
      <c r="VBB700" s="205"/>
      <c r="VBC700" s="205"/>
      <c r="VBD700" s="205"/>
      <c r="VBE700" s="205"/>
      <c r="VBF700" s="205"/>
      <c r="VBG700" s="205"/>
      <c r="VBH700" s="205"/>
      <c r="VBI700" s="205"/>
      <c r="VBJ700" s="205"/>
      <c r="VBK700" s="205"/>
      <c r="VBL700" s="205"/>
      <c r="VBM700" s="205"/>
      <c r="VBN700" s="205"/>
      <c r="VBO700" s="205"/>
      <c r="VBP700" s="205"/>
      <c r="VBQ700" s="205"/>
      <c r="VBR700" s="205"/>
      <c r="VBS700" s="205"/>
      <c r="VBT700" s="205"/>
      <c r="VBU700" s="205"/>
      <c r="VBV700" s="205"/>
      <c r="VBW700" s="205"/>
      <c r="VBX700" s="205"/>
      <c r="VBY700" s="205"/>
      <c r="VBZ700" s="205"/>
      <c r="VCA700" s="205"/>
      <c r="VCB700" s="205"/>
      <c r="VCC700" s="205"/>
      <c r="VCD700" s="205"/>
      <c r="VCE700" s="205"/>
      <c r="VCF700" s="205"/>
      <c r="VCG700" s="205"/>
      <c r="VCH700" s="205"/>
      <c r="VCI700" s="205"/>
      <c r="VCJ700" s="205"/>
      <c r="VCK700" s="205"/>
      <c r="VCL700" s="205"/>
      <c r="VCM700" s="205"/>
      <c r="VCN700" s="205"/>
      <c r="VCO700" s="205"/>
      <c r="VCP700" s="205"/>
      <c r="VCQ700" s="205"/>
      <c r="VCR700" s="205"/>
      <c r="VCS700" s="205"/>
      <c r="VCT700" s="205"/>
      <c r="VCU700" s="205"/>
      <c r="VCV700" s="205"/>
      <c r="VCW700" s="205"/>
      <c r="VCX700" s="205"/>
      <c r="VCY700" s="205"/>
      <c r="VCZ700" s="205"/>
      <c r="VDA700" s="205"/>
      <c r="VDB700" s="205"/>
      <c r="VDC700" s="205"/>
      <c r="VDD700" s="205"/>
      <c r="VDE700" s="205"/>
      <c r="VDF700" s="205"/>
      <c r="VDG700" s="205"/>
      <c r="VDH700" s="205"/>
      <c r="VDI700" s="205"/>
      <c r="VDJ700" s="205"/>
      <c r="VDK700" s="205"/>
      <c r="VDL700" s="205"/>
      <c r="VDM700" s="205"/>
      <c r="VDN700" s="205"/>
      <c r="VDO700" s="205"/>
      <c r="VDP700" s="205"/>
      <c r="VDQ700" s="205"/>
      <c r="VDR700" s="205"/>
      <c r="VDS700" s="205"/>
      <c r="VDT700" s="205"/>
      <c r="VDU700" s="205"/>
      <c r="VDV700" s="205"/>
      <c r="VDW700" s="205"/>
      <c r="VDX700" s="205"/>
      <c r="VDY700" s="205"/>
      <c r="VDZ700" s="205"/>
      <c r="VEA700" s="205"/>
      <c r="VEB700" s="205"/>
      <c r="VEC700" s="205"/>
      <c r="VED700" s="205"/>
      <c r="VEE700" s="205"/>
      <c r="VEF700" s="205"/>
      <c r="VEG700" s="205"/>
      <c r="VEH700" s="205"/>
      <c r="VEI700" s="205"/>
      <c r="VEJ700" s="205"/>
      <c r="VEK700" s="205"/>
      <c r="VEL700" s="205"/>
      <c r="VEM700" s="205"/>
      <c r="VEN700" s="205"/>
      <c r="VEO700" s="205"/>
      <c r="VEP700" s="205"/>
      <c r="VEQ700" s="205"/>
      <c r="VER700" s="205"/>
      <c r="VES700" s="205"/>
      <c r="VET700" s="205"/>
      <c r="VEU700" s="205"/>
      <c r="VEV700" s="205"/>
      <c r="VEW700" s="205"/>
      <c r="VEX700" s="205"/>
      <c r="VEY700" s="205"/>
      <c r="VEZ700" s="205"/>
      <c r="VFA700" s="205"/>
      <c r="VFB700" s="205"/>
      <c r="VFC700" s="205"/>
      <c r="VFD700" s="205"/>
      <c r="VFE700" s="205"/>
      <c r="VFF700" s="205"/>
      <c r="VFG700" s="205"/>
      <c r="VFH700" s="205"/>
      <c r="VFI700" s="205"/>
      <c r="VFJ700" s="205"/>
      <c r="VFK700" s="205"/>
      <c r="VFL700" s="205"/>
      <c r="VFM700" s="205"/>
      <c r="VFN700" s="205"/>
      <c r="VFO700" s="205"/>
      <c r="VFP700" s="205"/>
      <c r="VFQ700" s="205"/>
      <c r="VFR700" s="205"/>
      <c r="VFS700" s="205"/>
      <c r="VFT700" s="205"/>
      <c r="VFU700" s="205"/>
      <c r="VFV700" s="205"/>
      <c r="VFW700" s="205"/>
      <c r="VFX700" s="205"/>
      <c r="VFY700" s="205"/>
      <c r="VFZ700" s="205"/>
      <c r="VGA700" s="205"/>
      <c r="VGB700" s="205"/>
      <c r="VGC700" s="205"/>
      <c r="VGD700" s="205"/>
      <c r="VGE700" s="205"/>
      <c r="VGF700" s="205"/>
      <c r="VGG700" s="205"/>
      <c r="VGH700" s="205"/>
      <c r="VGI700" s="205"/>
      <c r="VGJ700" s="205"/>
      <c r="VGK700" s="205"/>
      <c r="VGL700" s="205"/>
      <c r="VGM700" s="205"/>
      <c r="VGN700" s="205"/>
      <c r="VGO700" s="205"/>
      <c r="VGP700" s="205"/>
      <c r="VGQ700" s="205"/>
      <c r="VGR700" s="205"/>
      <c r="VGS700" s="205"/>
      <c r="VGT700" s="205"/>
      <c r="VGU700" s="205"/>
      <c r="VGV700" s="205"/>
      <c r="VGW700" s="205"/>
      <c r="VGX700" s="205"/>
      <c r="VGY700" s="205"/>
      <c r="VGZ700" s="205"/>
      <c r="VHA700" s="205"/>
      <c r="VHB700" s="205"/>
      <c r="VHC700" s="205"/>
      <c r="VHD700" s="205"/>
      <c r="VHE700" s="205"/>
      <c r="VHF700" s="205"/>
      <c r="VHG700" s="205"/>
      <c r="VHH700" s="205"/>
      <c r="VHI700" s="205"/>
      <c r="VHJ700" s="205"/>
      <c r="VHK700" s="205"/>
      <c r="VHL700" s="205"/>
      <c r="VHM700" s="205"/>
      <c r="VHN700" s="205"/>
      <c r="VHO700" s="205"/>
      <c r="VHP700" s="205"/>
      <c r="VHQ700" s="205"/>
      <c r="VHR700" s="205"/>
      <c r="VHS700" s="205"/>
      <c r="VHT700" s="205"/>
      <c r="VHU700" s="205"/>
      <c r="VHV700" s="205"/>
      <c r="VHW700" s="205"/>
      <c r="VHX700" s="205"/>
      <c r="VHY700" s="205"/>
      <c r="VHZ700" s="205"/>
      <c r="VIA700" s="205"/>
      <c r="VIB700" s="205"/>
      <c r="VIC700" s="205"/>
      <c r="VID700" s="205"/>
      <c r="VIE700" s="205"/>
      <c r="VIF700" s="205"/>
      <c r="VIG700" s="205"/>
      <c r="VIH700" s="205"/>
      <c r="VII700" s="205"/>
      <c r="VIJ700" s="205"/>
      <c r="VIK700" s="205"/>
      <c r="VIL700" s="205"/>
      <c r="VIM700" s="205"/>
      <c r="VIN700" s="205"/>
      <c r="VIO700" s="205"/>
      <c r="VIP700" s="205"/>
      <c r="VIQ700" s="205"/>
      <c r="VIR700" s="205"/>
      <c r="VIS700" s="205"/>
      <c r="VIT700" s="205"/>
      <c r="VIU700" s="205"/>
      <c r="VIV700" s="205"/>
      <c r="VIW700" s="205"/>
      <c r="VIX700" s="205"/>
      <c r="VIY700" s="205"/>
      <c r="VIZ700" s="205"/>
      <c r="VJA700" s="205"/>
      <c r="VJB700" s="205"/>
      <c r="VJC700" s="205"/>
      <c r="VJD700" s="205"/>
      <c r="VJE700" s="205"/>
      <c r="VJF700" s="205"/>
      <c r="VJG700" s="205"/>
      <c r="VJH700" s="205"/>
      <c r="VJI700" s="205"/>
      <c r="VJJ700" s="205"/>
      <c r="VJK700" s="205"/>
      <c r="VJL700" s="205"/>
      <c r="VJM700" s="205"/>
      <c r="VJN700" s="205"/>
      <c r="VJO700" s="205"/>
      <c r="VJP700" s="205"/>
      <c r="VJQ700" s="205"/>
      <c r="VJR700" s="205"/>
      <c r="VJS700" s="205"/>
      <c r="VJT700" s="205"/>
      <c r="VJU700" s="205"/>
      <c r="VJV700" s="205"/>
      <c r="VJW700" s="205"/>
      <c r="VJX700" s="205"/>
      <c r="VJY700" s="205"/>
      <c r="VJZ700" s="205"/>
      <c r="VKA700" s="205"/>
      <c r="VKB700" s="205"/>
      <c r="VKC700" s="205"/>
      <c r="VKD700" s="205"/>
      <c r="VKE700" s="205"/>
      <c r="VKF700" s="205"/>
      <c r="VKG700" s="205"/>
      <c r="VKH700" s="205"/>
      <c r="VKI700" s="205"/>
      <c r="VKJ700" s="205"/>
      <c r="VKK700" s="205"/>
      <c r="VKL700" s="205"/>
      <c r="VKM700" s="205"/>
      <c r="VKN700" s="205"/>
      <c r="VKO700" s="205"/>
      <c r="VKP700" s="205"/>
      <c r="VKQ700" s="205"/>
      <c r="VKR700" s="205"/>
      <c r="VKS700" s="205"/>
      <c r="VKT700" s="205"/>
      <c r="VKU700" s="205"/>
      <c r="VKV700" s="205"/>
      <c r="VKW700" s="205"/>
      <c r="VKX700" s="205"/>
      <c r="VKY700" s="205"/>
      <c r="VKZ700" s="205"/>
      <c r="VLA700" s="205"/>
      <c r="VLB700" s="205"/>
      <c r="VLC700" s="205"/>
      <c r="VLD700" s="205"/>
      <c r="VLE700" s="205"/>
      <c r="VLF700" s="205"/>
      <c r="VLG700" s="205"/>
      <c r="VLH700" s="205"/>
      <c r="VLI700" s="205"/>
      <c r="VLJ700" s="205"/>
      <c r="VLK700" s="205"/>
      <c r="VLL700" s="205"/>
      <c r="VLM700" s="205"/>
      <c r="VLN700" s="205"/>
      <c r="VLO700" s="205"/>
      <c r="VLP700" s="205"/>
      <c r="VLQ700" s="205"/>
      <c r="VLR700" s="205"/>
      <c r="VLS700" s="205"/>
      <c r="VLT700" s="205"/>
      <c r="VLU700" s="205"/>
      <c r="VLV700" s="205"/>
      <c r="VLW700" s="205"/>
      <c r="VLX700" s="205"/>
      <c r="VLY700" s="205"/>
      <c r="VLZ700" s="205"/>
      <c r="VMA700" s="205"/>
      <c r="VMB700" s="205"/>
      <c r="VMC700" s="205"/>
      <c r="VMD700" s="205"/>
      <c r="VME700" s="205"/>
      <c r="VMF700" s="205"/>
      <c r="VMG700" s="205"/>
      <c r="VMH700" s="205"/>
      <c r="VMI700" s="205"/>
      <c r="VMJ700" s="205"/>
      <c r="VMK700" s="205"/>
      <c r="VML700" s="205"/>
      <c r="VMM700" s="205"/>
      <c r="VMN700" s="205"/>
      <c r="VMO700" s="205"/>
      <c r="VMP700" s="205"/>
      <c r="VMQ700" s="205"/>
      <c r="VMR700" s="205"/>
      <c r="VMS700" s="205"/>
      <c r="VMT700" s="205"/>
      <c r="VMU700" s="205"/>
      <c r="VMV700" s="205"/>
      <c r="VMW700" s="205"/>
      <c r="VMX700" s="205"/>
      <c r="VMY700" s="205"/>
      <c r="VMZ700" s="205"/>
      <c r="VNA700" s="205"/>
      <c r="VNB700" s="205"/>
      <c r="VNC700" s="205"/>
      <c r="VND700" s="205"/>
      <c r="VNE700" s="205"/>
      <c r="VNF700" s="205"/>
      <c r="VNG700" s="205"/>
      <c r="VNH700" s="205"/>
      <c r="VNI700" s="205"/>
      <c r="VNJ700" s="205"/>
      <c r="VNK700" s="205"/>
      <c r="VNL700" s="205"/>
      <c r="VNM700" s="205"/>
      <c r="VNN700" s="205"/>
      <c r="VNO700" s="205"/>
      <c r="VNP700" s="205"/>
      <c r="VNQ700" s="205"/>
      <c r="VNR700" s="205"/>
      <c r="VNS700" s="205"/>
      <c r="VNT700" s="205"/>
      <c r="VNU700" s="205"/>
      <c r="VNV700" s="205"/>
      <c r="VNW700" s="205"/>
      <c r="VNX700" s="205"/>
      <c r="VNY700" s="205"/>
      <c r="VNZ700" s="205"/>
      <c r="VOA700" s="205"/>
      <c r="VOB700" s="205"/>
      <c r="VOC700" s="205"/>
      <c r="VOD700" s="205"/>
      <c r="VOE700" s="205"/>
      <c r="VOF700" s="205"/>
      <c r="VOG700" s="205"/>
      <c r="VOH700" s="205"/>
      <c r="VOI700" s="205"/>
      <c r="VOJ700" s="205"/>
      <c r="VOK700" s="205"/>
      <c r="VOL700" s="205"/>
      <c r="VOM700" s="205"/>
      <c r="VON700" s="205"/>
      <c r="VOO700" s="205"/>
      <c r="VOP700" s="205"/>
      <c r="VOQ700" s="205"/>
      <c r="VOR700" s="205"/>
      <c r="VOS700" s="205"/>
      <c r="VOT700" s="205"/>
      <c r="VOU700" s="205"/>
      <c r="VOV700" s="205"/>
      <c r="VOW700" s="205"/>
      <c r="VOX700" s="205"/>
      <c r="VOY700" s="205"/>
      <c r="VOZ700" s="205"/>
      <c r="VPA700" s="205"/>
      <c r="VPB700" s="205"/>
      <c r="VPC700" s="205"/>
      <c r="VPD700" s="205"/>
      <c r="VPE700" s="205"/>
      <c r="VPF700" s="205"/>
      <c r="VPG700" s="205"/>
      <c r="VPH700" s="205"/>
      <c r="VPI700" s="205"/>
      <c r="VPJ700" s="205"/>
      <c r="VPK700" s="205"/>
      <c r="VPL700" s="205"/>
      <c r="VPM700" s="205"/>
      <c r="VPN700" s="205"/>
      <c r="VPO700" s="205"/>
      <c r="VPP700" s="205"/>
      <c r="VPQ700" s="205"/>
      <c r="VPR700" s="205"/>
      <c r="VPS700" s="205"/>
      <c r="VPT700" s="205"/>
      <c r="VPU700" s="205"/>
      <c r="VPV700" s="205"/>
      <c r="VPW700" s="205"/>
      <c r="VPX700" s="205"/>
      <c r="VPY700" s="205"/>
      <c r="VPZ700" s="205"/>
      <c r="VQA700" s="205"/>
      <c r="VQB700" s="205"/>
      <c r="VQC700" s="205"/>
      <c r="VQD700" s="205"/>
      <c r="VQE700" s="205"/>
      <c r="VQF700" s="205"/>
      <c r="VQG700" s="205"/>
      <c r="VQH700" s="205"/>
      <c r="VQI700" s="205"/>
      <c r="VQJ700" s="205"/>
      <c r="VQK700" s="205"/>
      <c r="VQL700" s="205"/>
      <c r="VQM700" s="205"/>
      <c r="VQN700" s="205"/>
      <c r="VQO700" s="205"/>
      <c r="VQP700" s="205"/>
      <c r="VQQ700" s="205"/>
      <c r="VQR700" s="205"/>
      <c r="VQS700" s="205"/>
      <c r="VQT700" s="205"/>
      <c r="VQU700" s="205"/>
      <c r="VQV700" s="205"/>
      <c r="VQW700" s="205"/>
      <c r="VQX700" s="205"/>
      <c r="VQY700" s="205"/>
      <c r="VQZ700" s="205"/>
      <c r="VRA700" s="205"/>
      <c r="VRB700" s="205"/>
      <c r="VRC700" s="205"/>
      <c r="VRD700" s="205"/>
      <c r="VRE700" s="205"/>
      <c r="VRF700" s="205"/>
      <c r="VRG700" s="205"/>
      <c r="VRH700" s="205"/>
      <c r="VRI700" s="205"/>
      <c r="VRJ700" s="205"/>
      <c r="VRK700" s="205"/>
      <c r="VRL700" s="205"/>
      <c r="VRM700" s="205"/>
      <c r="VRN700" s="205"/>
      <c r="VRO700" s="205"/>
      <c r="VRP700" s="205"/>
      <c r="VRQ700" s="205"/>
      <c r="VRR700" s="205"/>
      <c r="VRS700" s="205"/>
      <c r="VRT700" s="205"/>
      <c r="VRU700" s="205"/>
      <c r="VRV700" s="205"/>
      <c r="VRW700" s="205"/>
      <c r="VRX700" s="205"/>
      <c r="VRY700" s="205"/>
      <c r="VRZ700" s="205"/>
      <c r="VSA700" s="205"/>
      <c r="VSB700" s="205"/>
      <c r="VSC700" s="205"/>
      <c r="VSD700" s="205"/>
      <c r="VSE700" s="205"/>
      <c r="VSF700" s="205"/>
      <c r="VSG700" s="205"/>
      <c r="VSH700" s="205"/>
      <c r="VSI700" s="205"/>
      <c r="VSJ700" s="205"/>
      <c r="VSK700" s="205"/>
      <c r="VSL700" s="205"/>
      <c r="VSM700" s="205"/>
      <c r="VSN700" s="205"/>
      <c r="VSO700" s="205"/>
      <c r="VSP700" s="205"/>
      <c r="VSQ700" s="205"/>
      <c r="VSR700" s="205"/>
      <c r="VSS700" s="205"/>
      <c r="VST700" s="205"/>
      <c r="VSU700" s="205"/>
      <c r="VSV700" s="205"/>
      <c r="VSW700" s="205"/>
      <c r="VSX700" s="205"/>
      <c r="VSY700" s="205"/>
      <c r="VSZ700" s="205"/>
      <c r="VTA700" s="205"/>
      <c r="VTB700" s="205"/>
      <c r="VTC700" s="205"/>
      <c r="VTD700" s="205"/>
      <c r="VTE700" s="205"/>
      <c r="VTF700" s="205"/>
      <c r="VTG700" s="205"/>
      <c r="VTH700" s="205"/>
      <c r="VTI700" s="205"/>
      <c r="VTJ700" s="205"/>
      <c r="VTK700" s="205"/>
      <c r="VTL700" s="205"/>
      <c r="VTM700" s="205"/>
      <c r="VTN700" s="205"/>
      <c r="VTO700" s="205"/>
      <c r="VTP700" s="205"/>
      <c r="VTQ700" s="205"/>
      <c r="VTR700" s="205"/>
      <c r="VTS700" s="205"/>
      <c r="VTT700" s="205"/>
      <c r="VTU700" s="205"/>
      <c r="VTV700" s="205"/>
      <c r="VTW700" s="205"/>
      <c r="VTX700" s="205"/>
      <c r="VTY700" s="205"/>
      <c r="VTZ700" s="205"/>
      <c r="VUA700" s="205"/>
      <c r="VUB700" s="205"/>
      <c r="VUC700" s="205"/>
      <c r="VUD700" s="205"/>
      <c r="VUE700" s="205"/>
      <c r="VUF700" s="205"/>
      <c r="VUG700" s="205"/>
      <c r="VUH700" s="205"/>
      <c r="VUI700" s="205"/>
      <c r="VUJ700" s="205"/>
      <c r="VUK700" s="205"/>
      <c r="VUL700" s="205"/>
      <c r="VUM700" s="205"/>
      <c r="VUN700" s="205"/>
      <c r="VUO700" s="205"/>
      <c r="VUP700" s="205"/>
      <c r="VUQ700" s="205"/>
      <c r="VUR700" s="205"/>
      <c r="VUS700" s="205"/>
      <c r="VUT700" s="205"/>
      <c r="VUU700" s="205"/>
      <c r="VUV700" s="205"/>
      <c r="VUW700" s="205"/>
      <c r="VUX700" s="205"/>
      <c r="VUY700" s="205"/>
      <c r="VUZ700" s="205"/>
      <c r="VVA700" s="205"/>
      <c r="VVB700" s="205"/>
      <c r="VVC700" s="205"/>
      <c r="VVD700" s="205"/>
      <c r="VVE700" s="205"/>
      <c r="VVF700" s="205"/>
      <c r="VVG700" s="205"/>
      <c r="VVH700" s="205"/>
      <c r="VVI700" s="205"/>
      <c r="VVJ700" s="205"/>
      <c r="VVK700" s="205"/>
      <c r="VVL700" s="205"/>
      <c r="VVM700" s="205"/>
      <c r="VVN700" s="205"/>
      <c r="VVO700" s="205"/>
      <c r="VVP700" s="205"/>
      <c r="VVQ700" s="205"/>
      <c r="VVR700" s="205"/>
      <c r="VVS700" s="205"/>
      <c r="VVT700" s="205"/>
      <c r="VVU700" s="205"/>
      <c r="VVV700" s="205"/>
      <c r="VVW700" s="205"/>
      <c r="VVX700" s="205"/>
      <c r="VVY700" s="205"/>
      <c r="VVZ700" s="205"/>
      <c r="VWA700" s="205"/>
      <c r="VWB700" s="205"/>
      <c r="VWC700" s="205"/>
      <c r="VWD700" s="205"/>
      <c r="VWE700" s="205"/>
      <c r="VWF700" s="205"/>
      <c r="VWG700" s="205"/>
      <c r="VWH700" s="205"/>
      <c r="VWI700" s="205"/>
      <c r="VWJ700" s="205"/>
      <c r="VWK700" s="205"/>
      <c r="VWL700" s="205"/>
      <c r="VWM700" s="205"/>
      <c r="VWN700" s="205"/>
      <c r="VWO700" s="205"/>
      <c r="VWP700" s="205"/>
      <c r="VWQ700" s="205"/>
      <c r="VWR700" s="205"/>
      <c r="VWS700" s="205"/>
      <c r="VWT700" s="205"/>
      <c r="VWU700" s="205"/>
      <c r="VWV700" s="205"/>
      <c r="VWW700" s="205"/>
      <c r="VWX700" s="205"/>
      <c r="VWY700" s="205"/>
      <c r="VWZ700" s="205"/>
      <c r="VXA700" s="205"/>
      <c r="VXB700" s="205"/>
      <c r="VXC700" s="205"/>
      <c r="VXD700" s="205"/>
      <c r="VXE700" s="205"/>
      <c r="VXF700" s="205"/>
      <c r="VXG700" s="205"/>
      <c r="VXH700" s="205"/>
      <c r="VXI700" s="205"/>
      <c r="VXJ700" s="205"/>
      <c r="VXK700" s="205"/>
      <c r="VXL700" s="205"/>
      <c r="VXM700" s="205"/>
      <c r="VXN700" s="205"/>
      <c r="VXO700" s="205"/>
      <c r="VXP700" s="205"/>
      <c r="VXQ700" s="205"/>
      <c r="VXR700" s="205"/>
      <c r="VXS700" s="205"/>
      <c r="VXT700" s="205"/>
      <c r="VXU700" s="205"/>
      <c r="VXV700" s="205"/>
      <c r="VXW700" s="205"/>
      <c r="VXX700" s="205"/>
      <c r="VXY700" s="205"/>
      <c r="VXZ700" s="205"/>
      <c r="VYA700" s="205"/>
      <c r="VYB700" s="205"/>
      <c r="VYC700" s="205"/>
      <c r="VYD700" s="205"/>
      <c r="VYE700" s="205"/>
      <c r="VYF700" s="205"/>
      <c r="VYG700" s="205"/>
      <c r="VYH700" s="205"/>
      <c r="VYI700" s="205"/>
      <c r="VYJ700" s="205"/>
      <c r="VYK700" s="205"/>
      <c r="VYL700" s="205"/>
      <c r="VYM700" s="205"/>
      <c r="VYN700" s="205"/>
      <c r="VYO700" s="205"/>
      <c r="VYP700" s="205"/>
      <c r="VYQ700" s="205"/>
      <c r="VYR700" s="205"/>
      <c r="VYS700" s="205"/>
      <c r="VYT700" s="205"/>
      <c r="VYU700" s="205"/>
      <c r="VYV700" s="205"/>
      <c r="VYW700" s="205"/>
      <c r="VYX700" s="205"/>
      <c r="VYY700" s="205"/>
      <c r="VYZ700" s="205"/>
      <c r="VZA700" s="205"/>
      <c r="VZB700" s="205"/>
      <c r="VZC700" s="205"/>
      <c r="VZD700" s="205"/>
      <c r="VZE700" s="205"/>
      <c r="VZF700" s="205"/>
      <c r="VZG700" s="205"/>
      <c r="VZH700" s="205"/>
      <c r="VZI700" s="205"/>
      <c r="VZJ700" s="205"/>
      <c r="VZK700" s="205"/>
      <c r="VZL700" s="205"/>
      <c r="VZM700" s="205"/>
      <c r="VZN700" s="205"/>
      <c r="VZO700" s="205"/>
      <c r="VZP700" s="205"/>
      <c r="VZQ700" s="205"/>
      <c r="VZR700" s="205"/>
      <c r="VZS700" s="205"/>
      <c r="VZT700" s="205"/>
      <c r="VZU700" s="205"/>
      <c r="VZV700" s="205"/>
      <c r="VZW700" s="205"/>
      <c r="VZX700" s="205"/>
      <c r="VZY700" s="205"/>
      <c r="VZZ700" s="205"/>
      <c r="WAA700" s="205"/>
      <c r="WAB700" s="205"/>
      <c r="WAC700" s="205"/>
      <c r="WAD700" s="205"/>
      <c r="WAE700" s="205"/>
      <c r="WAF700" s="205"/>
      <c r="WAG700" s="205"/>
      <c r="WAH700" s="205"/>
      <c r="WAI700" s="205"/>
      <c r="WAJ700" s="205"/>
      <c r="WAK700" s="205"/>
      <c r="WAL700" s="205"/>
      <c r="WAM700" s="205"/>
      <c r="WAN700" s="205"/>
      <c r="WAO700" s="205"/>
      <c r="WAP700" s="205"/>
      <c r="WAQ700" s="205"/>
      <c r="WAR700" s="205"/>
      <c r="WAS700" s="205"/>
      <c r="WAT700" s="205"/>
      <c r="WAU700" s="205"/>
      <c r="WAV700" s="205"/>
      <c r="WAW700" s="205"/>
      <c r="WAX700" s="205"/>
      <c r="WAY700" s="205"/>
      <c r="WAZ700" s="205"/>
      <c r="WBA700" s="205"/>
      <c r="WBB700" s="205"/>
      <c r="WBC700" s="205"/>
      <c r="WBD700" s="205"/>
      <c r="WBE700" s="205"/>
      <c r="WBF700" s="205"/>
      <c r="WBG700" s="205"/>
      <c r="WBH700" s="205"/>
      <c r="WBI700" s="205"/>
      <c r="WBJ700" s="205"/>
      <c r="WBK700" s="205"/>
      <c r="WBL700" s="205"/>
      <c r="WBM700" s="205"/>
      <c r="WBN700" s="205"/>
      <c r="WBO700" s="205"/>
      <c r="WBP700" s="205"/>
      <c r="WBQ700" s="205"/>
      <c r="WBR700" s="205"/>
      <c r="WBS700" s="205"/>
      <c r="WBT700" s="205"/>
      <c r="WBU700" s="205"/>
      <c r="WBV700" s="205"/>
      <c r="WBW700" s="205"/>
      <c r="WBX700" s="205"/>
      <c r="WBY700" s="205"/>
      <c r="WBZ700" s="205"/>
      <c r="WCA700" s="205"/>
      <c r="WCB700" s="205"/>
      <c r="WCC700" s="205"/>
      <c r="WCD700" s="205"/>
      <c r="WCE700" s="205"/>
      <c r="WCF700" s="205"/>
      <c r="WCG700" s="205"/>
      <c r="WCH700" s="205"/>
      <c r="WCI700" s="205"/>
      <c r="WCJ700" s="205"/>
      <c r="WCK700" s="205"/>
      <c r="WCL700" s="205"/>
      <c r="WCM700" s="205"/>
      <c r="WCN700" s="205"/>
      <c r="WCO700" s="205"/>
      <c r="WCP700" s="205"/>
      <c r="WCQ700" s="205"/>
      <c r="WCR700" s="205"/>
      <c r="WCS700" s="205"/>
      <c r="WCT700" s="205"/>
      <c r="WCU700" s="205"/>
      <c r="WCV700" s="205"/>
      <c r="WCW700" s="205"/>
      <c r="WCX700" s="205"/>
      <c r="WCY700" s="205"/>
      <c r="WCZ700" s="205"/>
      <c r="WDA700" s="205"/>
      <c r="WDB700" s="205"/>
      <c r="WDC700" s="205"/>
      <c r="WDD700" s="205"/>
      <c r="WDE700" s="205"/>
      <c r="WDF700" s="205"/>
      <c r="WDG700" s="205"/>
      <c r="WDH700" s="205"/>
      <c r="WDI700" s="205"/>
      <c r="WDJ700" s="205"/>
      <c r="WDK700" s="205"/>
      <c r="WDL700" s="205"/>
      <c r="WDM700" s="205"/>
      <c r="WDN700" s="205"/>
      <c r="WDO700" s="205"/>
      <c r="WDP700" s="205"/>
      <c r="WDQ700" s="205"/>
      <c r="WDR700" s="205"/>
      <c r="WDS700" s="205"/>
      <c r="WDT700" s="205"/>
      <c r="WDU700" s="205"/>
      <c r="WDV700" s="205"/>
      <c r="WDW700" s="205"/>
      <c r="WDX700" s="205"/>
      <c r="WDY700" s="205"/>
      <c r="WDZ700" s="205"/>
      <c r="WEA700" s="205"/>
      <c r="WEB700" s="205"/>
      <c r="WEC700" s="205"/>
      <c r="WED700" s="205"/>
      <c r="WEE700" s="205"/>
      <c r="WEF700" s="205"/>
      <c r="WEG700" s="205"/>
      <c r="WEH700" s="205"/>
      <c r="WEI700" s="205"/>
      <c r="WEJ700" s="205"/>
      <c r="WEK700" s="205"/>
      <c r="WEL700" s="205"/>
      <c r="WEM700" s="205"/>
      <c r="WEN700" s="205"/>
      <c r="WEO700" s="205"/>
      <c r="WEP700" s="205"/>
      <c r="WEQ700" s="205"/>
      <c r="WER700" s="205"/>
      <c r="WES700" s="205"/>
      <c r="WET700" s="205"/>
      <c r="WEU700" s="205"/>
      <c r="WEV700" s="205"/>
      <c r="WEW700" s="205"/>
      <c r="WEX700" s="205"/>
      <c r="WEY700" s="205"/>
      <c r="WEZ700" s="205"/>
      <c r="WFA700" s="205"/>
      <c r="WFB700" s="205"/>
      <c r="WFC700" s="205"/>
      <c r="WFD700" s="205"/>
      <c r="WFE700" s="205"/>
      <c r="WFF700" s="205"/>
      <c r="WFG700" s="205"/>
      <c r="WFH700" s="205"/>
      <c r="WFI700" s="205"/>
      <c r="WFJ700" s="205"/>
      <c r="WFK700" s="205"/>
      <c r="WFL700" s="205"/>
      <c r="WFM700" s="205"/>
      <c r="WFN700" s="205"/>
      <c r="WFO700" s="205"/>
      <c r="WFP700" s="205"/>
      <c r="WFQ700" s="205"/>
      <c r="WFR700" s="205"/>
      <c r="WFS700" s="205"/>
      <c r="WFT700" s="205"/>
      <c r="WFU700" s="205"/>
      <c r="WFV700" s="205"/>
      <c r="WFW700" s="205"/>
      <c r="WFX700" s="205"/>
      <c r="WFY700" s="205"/>
      <c r="WFZ700" s="205"/>
      <c r="WGA700" s="205"/>
      <c r="WGB700" s="205"/>
      <c r="WGC700" s="205"/>
      <c r="WGD700" s="205"/>
      <c r="WGE700" s="205"/>
      <c r="WGF700" s="205"/>
      <c r="WGG700" s="205"/>
      <c r="WGH700" s="205"/>
      <c r="WGI700" s="205"/>
      <c r="WGJ700" s="205"/>
      <c r="WGK700" s="205"/>
      <c r="WGL700" s="205"/>
      <c r="WGM700" s="205"/>
      <c r="WGN700" s="205"/>
      <c r="WGO700" s="205"/>
      <c r="WGP700" s="205"/>
      <c r="WGQ700" s="205"/>
      <c r="WGR700" s="205"/>
      <c r="WGS700" s="205"/>
      <c r="WGT700" s="205"/>
      <c r="WGU700" s="205"/>
      <c r="WGV700" s="205"/>
      <c r="WGW700" s="205"/>
      <c r="WGX700" s="205"/>
      <c r="WGY700" s="205"/>
      <c r="WGZ700" s="205"/>
      <c r="WHA700" s="205"/>
      <c r="WHB700" s="205"/>
      <c r="WHC700" s="205"/>
      <c r="WHD700" s="205"/>
      <c r="WHE700" s="205"/>
      <c r="WHF700" s="205"/>
      <c r="WHG700" s="205"/>
      <c r="WHH700" s="205"/>
      <c r="WHI700" s="205"/>
      <c r="WHJ700" s="205"/>
      <c r="WHK700" s="205"/>
      <c r="WHL700" s="205"/>
      <c r="WHM700" s="205"/>
      <c r="WHN700" s="205"/>
      <c r="WHO700" s="205"/>
      <c r="WHP700" s="205"/>
      <c r="WHQ700" s="205"/>
      <c r="WHR700" s="205"/>
      <c r="WHS700" s="205"/>
      <c r="WHT700" s="205"/>
      <c r="WHU700" s="205"/>
      <c r="WHV700" s="205"/>
      <c r="WHW700" s="205"/>
      <c r="WHX700" s="205"/>
      <c r="WHY700" s="205"/>
      <c r="WHZ700" s="205"/>
      <c r="WIA700" s="205"/>
      <c r="WIB700" s="205"/>
      <c r="WIC700" s="205"/>
      <c r="WID700" s="205"/>
      <c r="WIE700" s="205"/>
      <c r="WIF700" s="205"/>
      <c r="WIG700" s="205"/>
      <c r="WIH700" s="205"/>
      <c r="WII700" s="205"/>
      <c r="WIJ700" s="205"/>
      <c r="WIK700" s="205"/>
      <c r="WIL700" s="205"/>
      <c r="WIM700" s="205"/>
      <c r="WIN700" s="205"/>
      <c r="WIO700" s="205"/>
      <c r="WIP700" s="205"/>
      <c r="WIQ700" s="205"/>
      <c r="WIR700" s="205"/>
      <c r="WIS700" s="205"/>
      <c r="WIT700" s="205"/>
      <c r="WIU700" s="205"/>
      <c r="WIV700" s="205"/>
      <c r="WIW700" s="205"/>
      <c r="WIX700" s="205"/>
      <c r="WIY700" s="205"/>
      <c r="WIZ700" s="205"/>
      <c r="WJA700" s="205"/>
      <c r="WJB700" s="205"/>
      <c r="WJC700" s="205"/>
      <c r="WJD700" s="205"/>
      <c r="WJE700" s="205"/>
      <c r="WJF700" s="205"/>
      <c r="WJG700" s="205"/>
      <c r="WJH700" s="205"/>
      <c r="WJI700" s="205"/>
      <c r="WJJ700" s="205"/>
      <c r="WJK700" s="205"/>
      <c r="WJL700" s="205"/>
      <c r="WJM700" s="205"/>
      <c r="WJN700" s="205"/>
      <c r="WJO700" s="205"/>
      <c r="WJP700" s="205"/>
      <c r="WJQ700" s="205"/>
      <c r="WJR700" s="205"/>
      <c r="WJS700" s="205"/>
      <c r="WJT700" s="205"/>
      <c r="WJU700" s="205"/>
      <c r="WJV700" s="205"/>
      <c r="WJW700" s="205"/>
      <c r="WJX700" s="205"/>
      <c r="WJY700" s="205"/>
      <c r="WJZ700" s="205"/>
      <c r="WKA700" s="205"/>
      <c r="WKB700" s="205"/>
      <c r="WKC700" s="205"/>
      <c r="WKD700" s="205"/>
      <c r="WKE700" s="205"/>
      <c r="WKF700" s="205"/>
      <c r="WKG700" s="205"/>
      <c r="WKH700" s="205"/>
      <c r="WKI700" s="205"/>
      <c r="WKJ700" s="205"/>
      <c r="WKK700" s="205"/>
      <c r="WKL700" s="205"/>
      <c r="WKM700" s="205"/>
      <c r="WKN700" s="205"/>
      <c r="WKO700" s="205"/>
      <c r="WKP700" s="205"/>
      <c r="WKQ700" s="205"/>
      <c r="WKR700" s="205"/>
      <c r="WKS700" s="205"/>
      <c r="WKT700" s="205"/>
      <c r="WKU700" s="205"/>
      <c r="WKV700" s="205"/>
      <c r="WKW700" s="205"/>
      <c r="WKX700" s="205"/>
      <c r="WKY700" s="205"/>
      <c r="WKZ700" s="205"/>
      <c r="WLA700" s="205"/>
      <c r="WLB700" s="205"/>
      <c r="WLC700" s="205"/>
      <c r="WLD700" s="205"/>
      <c r="WLE700" s="205"/>
      <c r="WLF700" s="205"/>
      <c r="WLG700" s="205"/>
      <c r="WLH700" s="205"/>
      <c r="WLI700" s="205"/>
      <c r="WLJ700" s="205"/>
      <c r="WLK700" s="205"/>
      <c r="WLL700" s="205"/>
      <c r="WLM700" s="205"/>
      <c r="WLN700" s="205"/>
      <c r="WLO700" s="205"/>
      <c r="WLP700" s="205"/>
      <c r="WLQ700" s="205"/>
      <c r="WLR700" s="205"/>
      <c r="WLS700" s="205"/>
      <c r="WLT700" s="205"/>
      <c r="WLU700" s="205"/>
      <c r="WLV700" s="205"/>
      <c r="WLW700" s="205"/>
      <c r="WLX700" s="205"/>
      <c r="WLY700" s="205"/>
      <c r="WLZ700" s="205"/>
      <c r="WMA700" s="205"/>
      <c r="WMB700" s="205"/>
      <c r="WMC700" s="205"/>
      <c r="WMD700" s="205"/>
      <c r="WME700" s="205"/>
      <c r="WMF700" s="205"/>
      <c r="WMG700" s="205"/>
      <c r="WMH700" s="205"/>
      <c r="WMI700" s="205"/>
      <c r="WMJ700" s="205"/>
      <c r="WMK700" s="205"/>
      <c r="WML700" s="205"/>
      <c r="WMM700" s="205"/>
      <c r="WMN700" s="205"/>
      <c r="WMO700" s="205"/>
      <c r="WMP700" s="205"/>
      <c r="WMQ700" s="205"/>
      <c r="WMR700" s="205"/>
      <c r="WMS700" s="205"/>
      <c r="WMT700" s="205"/>
      <c r="WMU700" s="205"/>
      <c r="WMV700" s="205"/>
      <c r="WMW700" s="205"/>
      <c r="WMX700" s="205"/>
      <c r="WMY700" s="205"/>
      <c r="WMZ700" s="205"/>
      <c r="WNA700" s="205"/>
      <c r="WNB700" s="205"/>
      <c r="WNC700" s="205"/>
      <c r="WND700" s="205"/>
      <c r="WNE700" s="205"/>
      <c r="WNF700" s="205"/>
      <c r="WNG700" s="205"/>
      <c r="WNH700" s="205"/>
      <c r="WNI700" s="205"/>
      <c r="WNJ700" s="205"/>
      <c r="WNK700" s="205"/>
      <c r="WNL700" s="205"/>
      <c r="WNM700" s="205"/>
      <c r="WNN700" s="205"/>
      <c r="WNO700" s="205"/>
      <c r="WNP700" s="205"/>
      <c r="WNQ700" s="205"/>
      <c r="WNR700" s="205"/>
      <c r="WNS700" s="205"/>
      <c r="WNT700" s="205"/>
      <c r="WNU700" s="205"/>
      <c r="WNV700" s="205"/>
      <c r="WNW700" s="205"/>
      <c r="WNX700" s="205"/>
      <c r="WNY700" s="205"/>
      <c r="WNZ700" s="205"/>
      <c r="WOA700" s="205"/>
      <c r="WOB700" s="205"/>
      <c r="WOC700" s="205"/>
      <c r="WOD700" s="205"/>
      <c r="WOE700" s="205"/>
      <c r="WOF700" s="205"/>
      <c r="WOG700" s="205"/>
      <c r="WOH700" s="205"/>
      <c r="WOI700" s="205"/>
      <c r="WOJ700" s="205"/>
      <c r="WOK700" s="205"/>
      <c r="WOL700" s="205"/>
      <c r="WOM700" s="205"/>
      <c r="WON700" s="205"/>
      <c r="WOO700" s="205"/>
      <c r="WOP700" s="205"/>
      <c r="WOQ700" s="205"/>
      <c r="WOR700" s="205"/>
      <c r="WOS700" s="205"/>
      <c r="WOT700" s="205"/>
      <c r="WOU700" s="205"/>
      <c r="WOV700" s="205"/>
      <c r="WOW700" s="205"/>
      <c r="WOX700" s="205"/>
      <c r="WOY700" s="205"/>
      <c r="WOZ700" s="205"/>
      <c r="WPA700" s="205"/>
      <c r="WPB700" s="205"/>
      <c r="WPC700" s="205"/>
      <c r="WPD700" s="205"/>
      <c r="WPE700" s="205"/>
      <c r="WPF700" s="205"/>
      <c r="WPG700" s="205"/>
      <c r="WPH700" s="205"/>
      <c r="WPI700" s="205"/>
      <c r="WPJ700" s="205"/>
      <c r="WPK700" s="205"/>
      <c r="WPL700" s="205"/>
      <c r="WPM700" s="205"/>
      <c r="WPN700" s="205"/>
      <c r="WPO700" s="205"/>
      <c r="WPP700" s="205"/>
      <c r="WPQ700" s="205"/>
      <c r="WPR700" s="205"/>
      <c r="WPS700" s="205"/>
      <c r="WPT700" s="205"/>
      <c r="WPU700" s="205"/>
      <c r="WPV700" s="205"/>
      <c r="WPW700" s="205"/>
      <c r="WPX700" s="205"/>
      <c r="WPY700" s="205"/>
      <c r="WPZ700" s="205"/>
      <c r="WQA700" s="205"/>
      <c r="WQB700" s="205"/>
      <c r="WQC700" s="205"/>
      <c r="WQD700" s="205"/>
      <c r="WQE700" s="205"/>
      <c r="WQF700" s="205"/>
      <c r="WQG700" s="205"/>
      <c r="WQH700" s="205"/>
      <c r="WQI700" s="205"/>
      <c r="WQJ700" s="205"/>
      <c r="WQK700" s="205"/>
      <c r="WQL700" s="205"/>
      <c r="WQM700" s="205"/>
      <c r="WQN700" s="205"/>
      <c r="WQO700" s="205"/>
      <c r="WQP700" s="205"/>
      <c r="WQQ700" s="205"/>
      <c r="WQR700" s="205"/>
      <c r="WQS700" s="205"/>
      <c r="WQT700" s="205"/>
      <c r="WQU700" s="205"/>
      <c r="WQV700" s="205"/>
      <c r="WQW700" s="205"/>
      <c r="WQX700" s="205"/>
      <c r="WQY700" s="205"/>
      <c r="WQZ700" s="205"/>
      <c r="WRA700" s="205"/>
      <c r="WRB700" s="205"/>
      <c r="WRC700" s="205"/>
      <c r="WRD700" s="205"/>
      <c r="WRE700" s="205"/>
      <c r="WRF700" s="205"/>
      <c r="WRG700" s="205"/>
      <c r="WRH700" s="205"/>
      <c r="WRI700" s="205"/>
      <c r="WRJ700" s="205"/>
      <c r="WRK700" s="205"/>
      <c r="WRL700" s="205"/>
      <c r="WRM700" s="205"/>
      <c r="WRN700" s="205"/>
      <c r="WRO700" s="205"/>
      <c r="WRP700" s="205"/>
      <c r="WRQ700" s="205"/>
      <c r="WRR700" s="205"/>
      <c r="WRS700" s="205"/>
      <c r="WRT700" s="205"/>
      <c r="WRU700" s="205"/>
      <c r="WRV700" s="205"/>
      <c r="WRW700" s="205"/>
      <c r="WRX700" s="205"/>
      <c r="WRY700" s="205"/>
      <c r="WRZ700" s="205"/>
      <c r="WSA700" s="205"/>
      <c r="WSB700" s="205"/>
      <c r="WSC700" s="205"/>
      <c r="WSD700" s="205"/>
      <c r="WSE700" s="205"/>
      <c r="WSF700" s="205"/>
      <c r="WSG700" s="205"/>
      <c r="WSH700" s="205"/>
      <c r="WSI700" s="205"/>
      <c r="WSJ700" s="205"/>
      <c r="WSK700" s="205"/>
      <c r="WSL700" s="205"/>
      <c r="WSM700" s="205"/>
      <c r="WSN700" s="205"/>
      <c r="WSO700" s="205"/>
      <c r="WSP700" s="205"/>
      <c r="WSQ700" s="205"/>
      <c r="WSR700" s="205"/>
      <c r="WSS700" s="205"/>
      <c r="WST700" s="205"/>
      <c r="WSU700" s="205"/>
      <c r="WSV700" s="205"/>
      <c r="WSW700" s="205"/>
      <c r="WSX700" s="205"/>
      <c r="WSY700" s="205"/>
      <c r="WSZ700" s="205"/>
      <c r="WTA700" s="205"/>
      <c r="WTB700" s="205"/>
      <c r="WTC700" s="205"/>
      <c r="WTD700" s="205"/>
      <c r="WTE700" s="205"/>
      <c r="WTF700" s="205"/>
      <c r="WTG700" s="205"/>
      <c r="WTH700" s="205"/>
      <c r="WTI700" s="205"/>
      <c r="WTJ700" s="205"/>
      <c r="WTK700" s="205"/>
      <c r="WTL700" s="205"/>
      <c r="WTM700" s="205"/>
      <c r="WTN700" s="205"/>
      <c r="WTO700" s="205"/>
      <c r="WTP700" s="205"/>
      <c r="WTQ700" s="205"/>
      <c r="WTR700" s="205"/>
      <c r="WTS700" s="205"/>
      <c r="WTT700" s="205"/>
      <c r="WTU700" s="205"/>
      <c r="WTV700" s="205"/>
      <c r="WTW700" s="205"/>
      <c r="WTX700" s="205"/>
      <c r="WTY700" s="205"/>
      <c r="WTZ700" s="205"/>
      <c r="WUA700" s="205"/>
      <c r="WUB700" s="205"/>
      <c r="WUC700" s="205"/>
      <c r="WUD700" s="205"/>
      <c r="WUE700" s="205"/>
      <c r="WUF700" s="205"/>
      <c r="WUG700" s="205"/>
      <c r="WUH700" s="205"/>
      <c r="WUI700" s="205"/>
      <c r="WUJ700" s="205"/>
      <c r="WUK700" s="205"/>
      <c r="WUL700" s="205"/>
      <c r="WUM700" s="205"/>
      <c r="WUN700" s="205"/>
      <c r="WUO700" s="205"/>
      <c r="WUP700" s="205"/>
      <c r="WUQ700" s="205"/>
      <c r="WUR700" s="205"/>
      <c r="WUS700" s="205"/>
      <c r="WUT700" s="205"/>
      <c r="WUU700" s="205"/>
      <c r="WUV700" s="205"/>
      <c r="WUW700" s="205"/>
      <c r="WUX700" s="205"/>
      <c r="WUY700" s="205"/>
      <c r="WUZ700" s="205"/>
      <c r="WVA700" s="205"/>
      <c r="WVB700" s="205"/>
      <c r="WVC700" s="205"/>
      <c r="WVD700" s="205"/>
      <c r="WVE700" s="205"/>
      <c r="WVF700" s="205"/>
      <c r="WVG700" s="205"/>
      <c r="WVH700" s="205"/>
      <c r="WVI700" s="205"/>
      <c r="WVJ700" s="205"/>
      <c r="WVK700" s="205"/>
      <c r="WVL700" s="205"/>
      <c r="WVM700" s="205"/>
      <c r="WVN700" s="205"/>
      <c r="WVO700" s="205"/>
      <c r="WVP700" s="205"/>
      <c r="WVQ700" s="205"/>
      <c r="WVR700" s="205"/>
      <c r="WVS700" s="205"/>
      <c r="WVT700" s="205"/>
      <c r="WVU700" s="205"/>
      <c r="WVV700" s="205"/>
      <c r="WVW700" s="205"/>
      <c r="WVX700" s="205"/>
      <c r="WVY700" s="205"/>
      <c r="WVZ700" s="205"/>
      <c r="WWA700" s="205"/>
      <c r="WWB700" s="205"/>
      <c r="WWC700" s="205"/>
      <c r="WWD700" s="205"/>
      <c r="WWE700" s="205"/>
      <c r="WWF700" s="205"/>
      <c r="WWG700" s="205"/>
      <c r="WWH700" s="205"/>
      <c r="WWI700" s="205"/>
      <c r="WWJ700" s="205"/>
      <c r="WWK700" s="205"/>
      <c r="WWL700" s="205"/>
      <c r="WWM700" s="205"/>
      <c r="WWN700" s="205"/>
      <c r="WWO700" s="205"/>
      <c r="WWP700" s="205"/>
      <c r="WWQ700" s="205"/>
      <c r="WWR700" s="205"/>
      <c r="WWS700" s="205"/>
      <c r="WWT700" s="205"/>
      <c r="WWU700" s="205"/>
      <c r="WWV700" s="205"/>
      <c r="WWW700" s="205"/>
      <c r="WWX700" s="205"/>
      <c r="WWY700" s="205"/>
      <c r="WWZ700" s="205"/>
      <c r="WXA700" s="205"/>
      <c r="WXB700" s="205"/>
      <c r="WXC700" s="205"/>
      <c r="WXD700" s="205"/>
      <c r="WXE700" s="205"/>
      <c r="WXF700" s="205"/>
      <c r="WXG700" s="205"/>
      <c r="WXH700" s="205"/>
      <c r="WXI700" s="205"/>
      <c r="WXJ700" s="205"/>
      <c r="WXK700" s="205"/>
      <c r="WXL700" s="205"/>
      <c r="WXM700" s="205"/>
      <c r="WXN700" s="205"/>
      <c r="WXO700" s="205"/>
      <c r="WXP700" s="205"/>
      <c r="WXQ700" s="205"/>
      <c r="WXR700" s="205"/>
      <c r="WXS700" s="205"/>
      <c r="WXT700" s="205"/>
      <c r="WXU700" s="205"/>
      <c r="WXV700" s="205"/>
      <c r="WXW700" s="205"/>
      <c r="WXX700" s="205"/>
      <c r="WXY700" s="205"/>
      <c r="WXZ700" s="205"/>
      <c r="WYA700" s="205"/>
      <c r="WYB700" s="205"/>
      <c r="WYC700" s="205"/>
      <c r="WYD700" s="205"/>
      <c r="WYE700" s="205"/>
      <c r="WYF700" s="205"/>
      <c r="WYG700" s="205"/>
      <c r="WYH700" s="205"/>
      <c r="WYI700" s="205"/>
      <c r="WYJ700" s="205"/>
      <c r="WYK700" s="205"/>
      <c r="WYL700" s="205"/>
      <c r="WYM700" s="205"/>
      <c r="WYN700" s="205"/>
      <c r="WYO700" s="205"/>
      <c r="WYP700" s="205"/>
      <c r="WYQ700" s="205"/>
      <c r="WYR700" s="205"/>
      <c r="WYS700" s="205"/>
      <c r="WYT700" s="205"/>
      <c r="WYU700" s="205"/>
      <c r="WYV700" s="205"/>
      <c r="WYW700" s="205"/>
      <c r="WYX700" s="205"/>
      <c r="WYY700" s="205"/>
      <c r="WYZ700" s="205"/>
      <c r="WZA700" s="205"/>
      <c r="WZB700" s="205"/>
      <c r="WZC700" s="205"/>
      <c r="WZD700" s="205"/>
      <c r="WZE700" s="205"/>
      <c r="WZF700" s="205"/>
      <c r="WZG700" s="205"/>
      <c r="WZH700" s="205"/>
      <c r="WZI700" s="205"/>
      <c r="WZJ700" s="205"/>
      <c r="WZK700" s="205"/>
      <c r="WZL700" s="205"/>
      <c r="WZM700" s="205"/>
      <c r="WZN700" s="205"/>
      <c r="WZO700" s="205"/>
      <c r="WZP700" s="205"/>
      <c r="WZQ700" s="205"/>
      <c r="WZR700" s="205"/>
      <c r="WZS700" s="205"/>
      <c r="WZT700" s="205"/>
      <c r="WZU700" s="205"/>
      <c r="WZV700" s="205"/>
      <c r="WZW700" s="205"/>
      <c r="WZX700" s="205"/>
      <c r="WZY700" s="205"/>
      <c r="WZZ700" s="205"/>
      <c r="XAA700" s="205"/>
      <c r="XAB700" s="205"/>
      <c r="XAC700" s="205"/>
      <c r="XAD700" s="205"/>
      <c r="XAE700" s="205"/>
      <c r="XAF700" s="205"/>
      <c r="XAG700" s="205"/>
      <c r="XAH700" s="205"/>
      <c r="XAI700" s="205"/>
      <c r="XAJ700" s="205"/>
      <c r="XAK700" s="205"/>
      <c r="XAL700" s="205"/>
      <c r="XAM700" s="205"/>
      <c r="XAN700" s="205"/>
      <c r="XAO700" s="205"/>
      <c r="XAP700" s="205"/>
      <c r="XAQ700" s="205"/>
      <c r="XAR700" s="205"/>
      <c r="XAS700" s="205"/>
      <c r="XAT700" s="205"/>
      <c r="XAU700" s="205"/>
      <c r="XAV700" s="205"/>
      <c r="XAW700" s="205"/>
      <c r="XAX700" s="205"/>
      <c r="XAY700" s="205"/>
      <c r="XAZ700" s="205"/>
      <c r="XBA700" s="205"/>
      <c r="XBB700" s="205"/>
      <c r="XBC700" s="205"/>
      <c r="XBD700" s="205"/>
      <c r="XBE700" s="205"/>
      <c r="XBF700" s="205"/>
      <c r="XBG700" s="205"/>
      <c r="XBH700" s="205"/>
      <c r="XBI700" s="205"/>
      <c r="XBJ700" s="205"/>
      <c r="XBK700" s="205"/>
      <c r="XBL700" s="205"/>
      <c r="XBM700" s="205"/>
      <c r="XBN700" s="205"/>
      <c r="XBO700" s="205"/>
      <c r="XBP700" s="205"/>
      <c r="XBQ700" s="205"/>
      <c r="XBR700" s="205"/>
      <c r="XBS700" s="205"/>
      <c r="XBT700" s="205"/>
      <c r="XBU700" s="205"/>
      <c r="XBV700" s="205"/>
      <c r="XBW700" s="205"/>
      <c r="XBX700" s="205"/>
      <c r="XBY700" s="205"/>
      <c r="XBZ700" s="205"/>
      <c r="XCA700" s="205"/>
      <c r="XCB700" s="205"/>
      <c r="XCC700" s="205"/>
      <c r="XCD700" s="205"/>
      <c r="XCE700" s="205"/>
      <c r="XCF700" s="205"/>
      <c r="XCG700" s="205"/>
      <c r="XCH700" s="205"/>
      <c r="XCI700" s="205"/>
      <c r="XCJ700" s="205"/>
      <c r="XCK700" s="205"/>
      <c r="XCL700" s="205"/>
      <c r="XCM700" s="205"/>
      <c r="XCN700" s="205"/>
      <c r="XCO700" s="205"/>
      <c r="XCP700" s="205"/>
      <c r="XCQ700" s="205"/>
      <c r="XCR700" s="205"/>
      <c r="XCS700" s="205"/>
      <c r="XCT700" s="205"/>
      <c r="XCU700" s="205"/>
      <c r="XCV700" s="205"/>
      <c r="XCW700" s="205"/>
      <c r="XCX700" s="205"/>
      <c r="XCY700" s="205"/>
      <c r="XCZ700" s="205"/>
      <c r="XDA700" s="205"/>
      <c r="XDB700" s="205"/>
      <c r="XDC700" s="205"/>
      <c r="XDD700" s="205"/>
      <c r="XDE700" s="205"/>
      <c r="XDF700" s="205"/>
      <c r="XDG700" s="205"/>
      <c r="XDH700" s="205"/>
      <c r="XDI700" s="205"/>
      <c r="XDJ700" s="205"/>
      <c r="XDK700" s="205"/>
      <c r="XDL700" s="205"/>
      <c r="XDM700" s="205"/>
      <c r="XDN700" s="205"/>
      <c r="XDO700" s="205"/>
      <c r="XDP700" s="205"/>
      <c r="XDQ700" s="205"/>
      <c r="XDR700" s="205"/>
      <c r="XDS700" s="205"/>
      <c r="XDT700" s="205"/>
      <c r="XDU700" s="205"/>
      <c r="XDV700" s="205"/>
      <c r="XDW700" s="205"/>
      <c r="XDX700" s="205"/>
      <c r="XDY700" s="205"/>
      <c r="XDZ700" s="205"/>
      <c r="XEA700" s="205"/>
      <c r="XEB700" s="205"/>
      <c r="XEC700" s="205"/>
      <c r="XED700" s="205"/>
      <c r="XEE700" s="205"/>
      <c r="XEF700" s="205"/>
      <c r="XEG700" s="205"/>
      <c r="XEH700" s="205"/>
      <c r="XEI700" s="205"/>
      <c r="XEJ700" s="205"/>
      <c r="XEK700" s="205"/>
      <c r="XEL700" s="205"/>
      <c r="XEM700" s="205"/>
      <c r="XEN700" s="205"/>
      <c r="XEO700" s="205"/>
      <c r="XEP700" s="205"/>
      <c r="XEQ700" s="205"/>
      <c r="XER700" s="205"/>
      <c r="XES700" s="205"/>
      <c r="XET700" s="205"/>
      <c r="XEU700" s="205"/>
      <c r="XEV700" s="205"/>
      <c r="XEW700" s="205"/>
      <c r="XEX700" s="205"/>
      <c r="XEY700" s="205"/>
      <c r="XEZ700" s="205"/>
      <c r="XFA700" s="205"/>
      <c r="XFB700" s="205"/>
      <c r="XFC700" s="205"/>
    </row>
    <row r="701" spans="1:16383" s="112" customFormat="1" ht="13.5" x14ac:dyDescent="0.2">
      <c r="A701" s="42" t="s">
        <v>319</v>
      </c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4"/>
      <c r="T701" s="43"/>
      <c r="U701" s="43"/>
      <c r="V701" s="45"/>
      <c r="W701" s="45"/>
      <c r="X701" s="45"/>
      <c r="Y701" s="43"/>
      <c r="Z701" s="43"/>
      <c r="AA701" s="43"/>
    </row>
    <row r="702" spans="1:16383" s="56" customFormat="1" ht="13.5" x14ac:dyDescent="0.25">
      <c r="A702" s="49" t="s">
        <v>33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1"/>
      <c r="T702" s="50"/>
      <c r="U702" s="50"/>
      <c r="V702" s="52"/>
      <c r="W702" s="52"/>
      <c r="X702" s="52"/>
      <c r="Y702" s="50"/>
      <c r="Z702" s="50"/>
      <c r="AA702" s="50"/>
    </row>
    <row r="703" spans="1:16383" ht="12.75" customHeight="1" x14ac:dyDescent="0.25">
      <c r="A703" s="49" t="s">
        <v>317</v>
      </c>
      <c r="B703" s="10"/>
      <c r="C703" s="57"/>
      <c r="D703" s="57"/>
      <c r="E703" s="58"/>
      <c r="F703" s="57"/>
      <c r="G703" s="58"/>
      <c r="H703" s="57"/>
      <c r="I703" s="58"/>
      <c r="J703" s="14"/>
      <c r="K703" s="15"/>
      <c r="L703" s="13"/>
      <c r="M703" s="16"/>
      <c r="N703" s="13"/>
      <c r="O703" s="14"/>
      <c r="P703" s="14"/>
      <c r="Q703" s="14"/>
      <c r="R703" s="6"/>
      <c r="S703" s="14"/>
      <c r="T703" s="14"/>
      <c r="U703" s="14"/>
      <c r="V703" s="14"/>
      <c r="W703" s="19"/>
      <c r="X703" s="19"/>
      <c r="Y703" s="14"/>
      <c r="Z703" s="14"/>
      <c r="AA703" s="14"/>
    </row>
    <row r="704" spans="1:16383" ht="89.25" x14ac:dyDescent="0.25">
      <c r="A704" s="227" t="s">
        <v>329</v>
      </c>
      <c r="B704" s="227" t="s">
        <v>18</v>
      </c>
      <c r="C704" s="228" t="s">
        <v>321</v>
      </c>
      <c r="D704" s="229" t="s">
        <v>322</v>
      </c>
      <c r="E704" s="228" t="s">
        <v>323</v>
      </c>
      <c r="F704" s="228" t="s">
        <v>324</v>
      </c>
      <c r="G704" s="228" t="s">
        <v>325</v>
      </c>
      <c r="H704" s="230" t="s">
        <v>326</v>
      </c>
      <c r="I704" s="228" t="s">
        <v>327</v>
      </c>
      <c r="J704" s="231" t="s">
        <v>19</v>
      </c>
      <c r="K704" s="231">
        <v>80</v>
      </c>
      <c r="L704" s="232">
        <v>230000000</v>
      </c>
      <c r="M704" s="233" t="s">
        <v>20</v>
      </c>
      <c r="N704" s="234" t="s">
        <v>21</v>
      </c>
      <c r="O704" s="231" t="s">
        <v>43</v>
      </c>
      <c r="P704" s="235"/>
      <c r="Q704" s="231" t="s">
        <v>330</v>
      </c>
      <c r="R704" s="224" t="s">
        <v>328</v>
      </c>
      <c r="S704" s="236"/>
      <c r="T704" s="236"/>
      <c r="U704" s="236"/>
      <c r="V704" s="236"/>
      <c r="W704" s="237">
        <v>11500000</v>
      </c>
      <c r="X704" s="238">
        <f t="shared" ref="X704" si="52">W704*1.12</f>
        <v>12880000.000000002</v>
      </c>
      <c r="Y704" s="236"/>
      <c r="Z704" s="227">
        <v>2014</v>
      </c>
      <c r="AA704" s="228" t="s">
        <v>92</v>
      </c>
    </row>
    <row r="705" spans="1:32" s="33" customFormat="1" ht="12.75" customHeight="1" x14ac:dyDescent="0.25">
      <c r="A705" s="49" t="s">
        <v>320</v>
      </c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239"/>
      <c r="S705" s="51"/>
      <c r="T705" s="50"/>
      <c r="U705" s="50"/>
      <c r="V705" s="52"/>
      <c r="W705" s="3">
        <f>SUM(W704:W704)</f>
        <v>11500000</v>
      </c>
      <c r="X705" s="3">
        <f>SUM(X704:X704)</f>
        <v>12880000.000000002</v>
      </c>
      <c r="Y705" s="50"/>
      <c r="Z705" s="50"/>
      <c r="AA705" s="50"/>
      <c r="AB705" s="34"/>
      <c r="AC705" s="34"/>
      <c r="AD705" s="34"/>
      <c r="AE705" s="21"/>
      <c r="AF705" s="28"/>
    </row>
    <row r="706" spans="1:32" ht="12.75" customHeight="1" x14ac:dyDescent="0.25">
      <c r="A706" s="49" t="s">
        <v>34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239"/>
      <c r="S706" s="51"/>
      <c r="T706" s="50"/>
      <c r="U706" s="50"/>
      <c r="V706" s="52"/>
      <c r="W706" s="3">
        <f>W705</f>
        <v>11500000</v>
      </c>
      <c r="X706" s="3">
        <f>X705</f>
        <v>12880000.000000002</v>
      </c>
      <c r="Y706" s="50"/>
      <c r="Z706" s="50"/>
      <c r="AA706" s="50"/>
    </row>
    <row r="707" spans="1:32" ht="12.75" customHeight="1" x14ac:dyDescent="0.25">
      <c r="A707" s="49" t="s">
        <v>35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239"/>
      <c r="S707" s="51"/>
      <c r="T707" s="50"/>
      <c r="U707" s="50"/>
      <c r="V707" s="52"/>
      <c r="W707" s="52"/>
      <c r="X707" s="52"/>
      <c r="Y707" s="50"/>
      <c r="Z707" s="50"/>
      <c r="AA707" s="50"/>
    </row>
    <row r="708" spans="1:32" ht="12.75" customHeight="1" x14ac:dyDescent="0.25">
      <c r="A708" s="49" t="s">
        <v>317</v>
      </c>
      <c r="B708" s="10"/>
      <c r="C708" s="57"/>
      <c r="D708" s="57"/>
      <c r="E708" s="58"/>
      <c r="F708" s="57"/>
      <c r="G708" s="58"/>
      <c r="H708" s="57"/>
      <c r="I708" s="58"/>
      <c r="J708" s="14"/>
      <c r="K708" s="15"/>
      <c r="L708" s="13"/>
      <c r="M708" s="16"/>
      <c r="N708" s="13"/>
      <c r="O708" s="14"/>
      <c r="P708" s="14"/>
      <c r="Q708" s="14"/>
      <c r="R708" s="6"/>
      <c r="S708" s="14"/>
      <c r="T708" s="14"/>
      <c r="U708" s="14"/>
      <c r="V708" s="14"/>
      <c r="W708" s="19"/>
      <c r="X708" s="19"/>
      <c r="Y708" s="14"/>
      <c r="Z708" s="14"/>
      <c r="AA708" s="14"/>
    </row>
    <row r="709" spans="1:32" ht="89.25" x14ac:dyDescent="0.25">
      <c r="A709" s="227" t="s">
        <v>331</v>
      </c>
      <c r="B709" s="227" t="s">
        <v>18</v>
      </c>
      <c r="C709" s="228" t="s">
        <v>321</v>
      </c>
      <c r="D709" s="229" t="s">
        <v>322</v>
      </c>
      <c r="E709" s="228" t="s">
        <v>323</v>
      </c>
      <c r="F709" s="228" t="s">
        <v>324</v>
      </c>
      <c r="G709" s="228" t="s">
        <v>325</v>
      </c>
      <c r="H709" s="230" t="s">
        <v>326</v>
      </c>
      <c r="I709" s="228" t="s">
        <v>327</v>
      </c>
      <c r="J709" s="231" t="s">
        <v>19</v>
      </c>
      <c r="K709" s="231">
        <v>80</v>
      </c>
      <c r="L709" s="232">
        <v>230000000</v>
      </c>
      <c r="M709" s="233" t="s">
        <v>20</v>
      </c>
      <c r="N709" s="234" t="s">
        <v>21</v>
      </c>
      <c r="O709" s="231" t="s">
        <v>43</v>
      </c>
      <c r="P709" s="235"/>
      <c r="Q709" s="231" t="s">
        <v>330</v>
      </c>
      <c r="R709" s="224" t="s">
        <v>328</v>
      </c>
      <c r="S709" s="236"/>
      <c r="T709" s="236"/>
      <c r="U709" s="236"/>
      <c r="V709" s="236"/>
      <c r="W709" s="237">
        <v>11500000</v>
      </c>
      <c r="X709" s="238">
        <f t="shared" ref="X709:X710" si="53">W709*1.12</f>
        <v>12880000.000000002</v>
      </c>
      <c r="Y709" s="236"/>
      <c r="Z709" s="227">
        <v>2014</v>
      </c>
      <c r="AA709" s="228"/>
    </row>
    <row r="710" spans="1:32" ht="126.75" customHeight="1" x14ac:dyDescent="0.25">
      <c r="A710" s="223" t="s">
        <v>343</v>
      </c>
      <c r="B710" s="227" t="s">
        <v>18</v>
      </c>
      <c r="C710" s="225" t="s">
        <v>332</v>
      </c>
      <c r="D710" s="226" t="s">
        <v>333</v>
      </c>
      <c r="E710" s="226" t="s">
        <v>334</v>
      </c>
      <c r="F710" s="226" t="s">
        <v>333</v>
      </c>
      <c r="G710" s="226" t="s">
        <v>334</v>
      </c>
      <c r="H710" s="226" t="s">
        <v>335</v>
      </c>
      <c r="I710" s="226" t="s">
        <v>336</v>
      </c>
      <c r="J710" s="241" t="s">
        <v>19</v>
      </c>
      <c r="K710" s="224">
        <v>100</v>
      </c>
      <c r="L710" s="242">
        <v>230000000</v>
      </c>
      <c r="M710" s="241" t="s">
        <v>337</v>
      </c>
      <c r="N710" s="224" t="s">
        <v>338</v>
      </c>
      <c r="O710" s="241" t="s">
        <v>43</v>
      </c>
      <c r="P710" s="243"/>
      <c r="Q710" s="241" t="s">
        <v>339</v>
      </c>
      <c r="R710" s="243" t="s">
        <v>340</v>
      </c>
      <c r="S710" s="240"/>
      <c r="T710" s="240"/>
      <c r="U710" s="240"/>
      <c r="V710" s="240"/>
      <c r="W710" s="246">
        <v>28000000</v>
      </c>
      <c r="X710" s="246">
        <f t="shared" si="53"/>
        <v>31360000.000000004</v>
      </c>
      <c r="Y710" s="240"/>
      <c r="Z710" s="244">
        <v>2014</v>
      </c>
      <c r="AA710" s="245"/>
    </row>
    <row r="711" spans="1:32" ht="12.75" customHeight="1" x14ac:dyDescent="0.25">
      <c r="A711" s="49" t="s">
        <v>320</v>
      </c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1"/>
      <c r="T711" s="50"/>
      <c r="U711" s="50"/>
      <c r="V711" s="52"/>
      <c r="W711" s="3">
        <f>SUM(W709:W710)</f>
        <v>39500000</v>
      </c>
      <c r="X711" s="3">
        <f>SUM(X709:X710)</f>
        <v>44240000.000000007</v>
      </c>
      <c r="Y711" s="50"/>
      <c r="Z711" s="50"/>
      <c r="AA711" s="50"/>
    </row>
    <row r="712" spans="1:32" ht="12.75" customHeight="1" x14ac:dyDescent="0.25">
      <c r="A712" s="49" t="s">
        <v>39</v>
      </c>
      <c r="B712" s="2"/>
      <c r="C712" s="2"/>
      <c r="D712" s="2"/>
      <c r="E712" s="2"/>
      <c r="F712" s="2"/>
      <c r="G712" s="53"/>
      <c r="H712" s="2"/>
      <c r="I712" s="2"/>
      <c r="J712" s="2"/>
      <c r="K712" s="54"/>
      <c r="L712" s="2"/>
      <c r="M712" s="17"/>
      <c r="N712" s="53"/>
      <c r="O712" s="53"/>
      <c r="P712" s="53"/>
      <c r="Q712" s="53"/>
      <c r="R712" s="2"/>
      <c r="S712" s="54"/>
      <c r="T712" s="2"/>
      <c r="U712" s="55"/>
      <c r="V712" s="3"/>
      <c r="W712" s="3">
        <f>W711</f>
        <v>39500000</v>
      </c>
      <c r="X712" s="3">
        <f>X711</f>
        <v>44240000.000000007</v>
      </c>
      <c r="Y712" s="2"/>
      <c r="Z712" s="18"/>
      <c r="AA712" s="2"/>
    </row>
    <row r="713" spans="1:32" s="112" customFormat="1" ht="13.5" x14ac:dyDescent="0.2">
      <c r="A713" s="42" t="s">
        <v>352</v>
      </c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4"/>
      <c r="T713" s="43"/>
      <c r="U713" s="43"/>
      <c r="V713" s="45"/>
      <c r="W713" s="45"/>
      <c r="X713" s="45"/>
      <c r="Y713" s="43"/>
      <c r="Z713" s="43"/>
      <c r="AA713" s="43"/>
    </row>
    <row r="714" spans="1:32" s="56" customFormat="1" ht="13.5" x14ac:dyDescent="0.25">
      <c r="A714" s="49" t="s">
        <v>33</v>
      </c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1"/>
      <c r="T714" s="50"/>
      <c r="U714" s="50"/>
      <c r="V714" s="52"/>
      <c r="W714" s="52"/>
      <c r="X714" s="52"/>
      <c r="Y714" s="50"/>
      <c r="Z714" s="50"/>
      <c r="AA714" s="50"/>
    </row>
    <row r="715" spans="1:32" s="33" customFormat="1" ht="12.75" customHeight="1" x14ac:dyDescent="0.25">
      <c r="A715" s="49" t="s">
        <v>397</v>
      </c>
      <c r="B715" s="10"/>
      <c r="C715" s="79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8"/>
      <c r="X715" s="38"/>
      <c r="Y715" s="37"/>
      <c r="Z715" s="39"/>
      <c r="AA715" s="39"/>
      <c r="AB715" s="34"/>
      <c r="AC715" s="34"/>
      <c r="AD715" s="34"/>
      <c r="AE715" s="21"/>
      <c r="AF715" s="28"/>
    </row>
    <row r="716" spans="1:32" s="33" customFormat="1" ht="42.75" customHeight="1" x14ac:dyDescent="0.25">
      <c r="A716" s="286" t="s">
        <v>412</v>
      </c>
      <c r="B716" s="260" t="s">
        <v>18</v>
      </c>
      <c r="C716" s="287" t="s">
        <v>413</v>
      </c>
      <c r="D716" s="260" t="s">
        <v>414</v>
      </c>
      <c r="E716" s="260" t="s">
        <v>415</v>
      </c>
      <c r="F716" s="260" t="s">
        <v>416</v>
      </c>
      <c r="G716" s="260" t="s">
        <v>417</v>
      </c>
      <c r="H716" s="260" t="s">
        <v>418</v>
      </c>
      <c r="I716" s="288" t="s">
        <v>419</v>
      </c>
      <c r="J716" s="288" t="s">
        <v>19</v>
      </c>
      <c r="K716" s="289">
        <v>100</v>
      </c>
      <c r="L716" s="261">
        <v>230000000</v>
      </c>
      <c r="M716" s="264" t="s">
        <v>20</v>
      </c>
      <c r="N716" s="262" t="s">
        <v>25</v>
      </c>
      <c r="O716" s="261" t="s">
        <v>43</v>
      </c>
      <c r="P716" s="290"/>
      <c r="Q716" s="282" t="s">
        <v>26</v>
      </c>
      <c r="R716" s="260" t="s">
        <v>350</v>
      </c>
      <c r="S716" s="290"/>
      <c r="T716" s="290"/>
      <c r="U716" s="290"/>
      <c r="V716" s="290"/>
      <c r="W716" s="291">
        <v>234634000</v>
      </c>
      <c r="X716" s="292">
        <f t="shared" ref="X716:X717" si="54">W716*1.12</f>
        <v>262790080.00000003</v>
      </c>
      <c r="Y716" s="293"/>
      <c r="Z716" s="294">
        <v>2014</v>
      </c>
      <c r="AA716" s="290"/>
      <c r="AB716" s="34"/>
      <c r="AC716" s="34"/>
      <c r="AD716" s="34"/>
      <c r="AE716" s="21"/>
      <c r="AF716" s="28"/>
    </row>
    <row r="717" spans="1:32" s="62" customFormat="1" ht="63" customHeight="1" x14ac:dyDescent="0.2">
      <c r="A717" s="286" t="s">
        <v>420</v>
      </c>
      <c r="B717" s="260" t="s">
        <v>18</v>
      </c>
      <c r="C717" s="287" t="s">
        <v>413</v>
      </c>
      <c r="D717" s="260" t="s">
        <v>414</v>
      </c>
      <c r="E717" s="260" t="s">
        <v>415</v>
      </c>
      <c r="F717" s="260" t="s">
        <v>416</v>
      </c>
      <c r="G717" s="260" t="s">
        <v>417</v>
      </c>
      <c r="H717" s="260" t="s">
        <v>421</v>
      </c>
      <c r="I717" s="288" t="s">
        <v>422</v>
      </c>
      <c r="J717" s="288" t="s">
        <v>19</v>
      </c>
      <c r="K717" s="289">
        <v>100</v>
      </c>
      <c r="L717" s="261">
        <v>230000000</v>
      </c>
      <c r="M717" s="264" t="s">
        <v>20</v>
      </c>
      <c r="N717" s="262" t="s">
        <v>25</v>
      </c>
      <c r="O717" s="261" t="s">
        <v>43</v>
      </c>
      <c r="P717" s="290"/>
      <c r="Q717" s="282" t="s">
        <v>26</v>
      </c>
      <c r="R717" s="260" t="s">
        <v>350</v>
      </c>
      <c r="S717" s="290"/>
      <c r="T717" s="290"/>
      <c r="U717" s="290"/>
      <c r="V717" s="290"/>
      <c r="W717" s="291">
        <v>100000000</v>
      </c>
      <c r="X717" s="292">
        <f t="shared" si="54"/>
        <v>112000000.00000001</v>
      </c>
      <c r="Y717" s="293"/>
      <c r="Z717" s="294">
        <v>2014</v>
      </c>
      <c r="AA717" s="290"/>
    </row>
    <row r="718" spans="1:32" s="48" customFormat="1" ht="13.5" x14ac:dyDescent="0.2">
      <c r="A718" s="49" t="s">
        <v>320</v>
      </c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1"/>
      <c r="T718" s="50"/>
      <c r="U718" s="50"/>
      <c r="V718" s="52"/>
      <c r="W718" s="3">
        <f>SUM(W716:W717)</f>
        <v>334634000</v>
      </c>
      <c r="X718" s="3">
        <f>SUM(X716:X717)</f>
        <v>374790080.00000006</v>
      </c>
      <c r="Y718" s="50"/>
      <c r="Z718" s="50"/>
      <c r="AA718" s="50"/>
    </row>
    <row r="719" spans="1:32" ht="12.75" customHeight="1" x14ac:dyDescent="0.25">
      <c r="A719" s="49" t="s">
        <v>36</v>
      </c>
      <c r="B719" s="10"/>
      <c r="C719" s="57"/>
      <c r="D719" s="57"/>
      <c r="E719" s="58"/>
      <c r="F719" s="57"/>
      <c r="G719" s="58"/>
      <c r="H719" s="57"/>
      <c r="I719" s="58"/>
      <c r="J719" s="14"/>
      <c r="K719" s="15"/>
      <c r="L719" s="13"/>
      <c r="M719" s="16"/>
      <c r="N719" s="13"/>
      <c r="O719" s="14"/>
      <c r="P719" s="14"/>
      <c r="Q719" s="14"/>
      <c r="R719" s="6"/>
      <c r="S719" s="14"/>
      <c r="T719" s="14"/>
      <c r="U719" s="14"/>
      <c r="V719" s="14"/>
      <c r="W719" s="19"/>
      <c r="X719" s="19"/>
      <c r="Y719" s="14"/>
      <c r="Z719" s="14"/>
      <c r="AA719" s="14"/>
    </row>
    <row r="720" spans="1:32" ht="212.25" customHeight="1" x14ac:dyDescent="0.25">
      <c r="A720" s="247" t="s">
        <v>344</v>
      </c>
      <c r="B720" s="248" t="s">
        <v>18</v>
      </c>
      <c r="C720" s="224" t="s">
        <v>345</v>
      </c>
      <c r="D720" s="224" t="s">
        <v>346</v>
      </c>
      <c r="E720" s="249" t="s">
        <v>347</v>
      </c>
      <c r="F720" s="224" t="s">
        <v>346</v>
      </c>
      <c r="G720" s="249" t="s">
        <v>347</v>
      </c>
      <c r="H720" s="248" t="s">
        <v>348</v>
      </c>
      <c r="I720" s="249" t="s">
        <v>349</v>
      </c>
      <c r="J720" s="249" t="s">
        <v>19</v>
      </c>
      <c r="K720" s="250">
        <v>100</v>
      </c>
      <c r="L720" s="224">
        <v>230000000</v>
      </c>
      <c r="M720" s="248" t="s">
        <v>42</v>
      </c>
      <c r="N720" s="251" t="s">
        <v>25</v>
      </c>
      <c r="O720" s="224" t="s">
        <v>43</v>
      </c>
      <c r="P720" s="252"/>
      <c r="Q720" s="253" t="s">
        <v>26</v>
      </c>
      <c r="R720" s="248" t="s">
        <v>350</v>
      </c>
      <c r="S720" s="252"/>
      <c r="T720" s="252"/>
      <c r="U720" s="252"/>
      <c r="V720" s="252"/>
      <c r="W720" s="254">
        <v>15000000</v>
      </c>
      <c r="X720" s="237">
        <f t="shared" ref="X720" si="55">W720*1.12</f>
        <v>16800000</v>
      </c>
      <c r="Y720" s="252"/>
      <c r="Z720" s="248">
        <v>2014</v>
      </c>
      <c r="AA720" s="252"/>
    </row>
    <row r="721" spans="1:32" s="33" customFormat="1" ht="12.75" customHeight="1" x14ac:dyDescent="0.25">
      <c r="A721" s="49" t="s">
        <v>38</v>
      </c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239"/>
      <c r="S721" s="51"/>
      <c r="T721" s="50"/>
      <c r="U721" s="50"/>
      <c r="V721" s="52"/>
      <c r="W721" s="3">
        <f>SUM(W720:W720)</f>
        <v>15000000</v>
      </c>
      <c r="X721" s="3">
        <f>SUM(X720:X720)</f>
        <v>16800000</v>
      </c>
      <c r="Y721" s="50"/>
      <c r="Z721" s="50"/>
      <c r="AA721" s="50"/>
      <c r="AB721" s="34"/>
      <c r="AC721" s="34"/>
      <c r="AD721" s="34"/>
      <c r="AE721" s="21"/>
      <c r="AF721" s="28"/>
    </row>
    <row r="722" spans="1:32" ht="12.75" customHeight="1" x14ac:dyDescent="0.25">
      <c r="A722" s="49" t="s">
        <v>34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239"/>
      <c r="S722" s="51"/>
      <c r="T722" s="50"/>
      <c r="U722" s="50"/>
      <c r="V722" s="52"/>
      <c r="W722" s="3">
        <f>W718+W721</f>
        <v>349634000</v>
      </c>
      <c r="X722" s="3">
        <f>X718+X721</f>
        <v>391590080.00000006</v>
      </c>
      <c r="Y722" s="50"/>
      <c r="Z722" s="50"/>
      <c r="AA722" s="50"/>
    </row>
    <row r="723" spans="1:32" ht="12.75" customHeight="1" x14ac:dyDescent="0.25">
      <c r="A723" s="49" t="s">
        <v>35</v>
      </c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239"/>
      <c r="S723" s="51"/>
      <c r="T723" s="50"/>
      <c r="U723" s="50"/>
      <c r="V723" s="52"/>
      <c r="W723" s="52"/>
      <c r="X723" s="52"/>
      <c r="Y723" s="50"/>
      <c r="Z723" s="50"/>
      <c r="AA723" s="50"/>
    </row>
    <row r="724" spans="1:32" s="33" customFormat="1" ht="12.75" customHeight="1" x14ac:dyDescent="0.25">
      <c r="A724" s="49" t="s">
        <v>397</v>
      </c>
      <c r="B724" s="10"/>
      <c r="C724" s="79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8"/>
      <c r="X724" s="38"/>
      <c r="Y724" s="37"/>
      <c r="Z724" s="39"/>
      <c r="AA724" s="39"/>
      <c r="AB724" s="34"/>
      <c r="AC724" s="34"/>
      <c r="AD724" s="34"/>
      <c r="AE724" s="21"/>
      <c r="AF724" s="28"/>
    </row>
    <row r="725" spans="1:32" s="33" customFormat="1" ht="51" x14ac:dyDescent="0.25">
      <c r="A725" s="286" t="s">
        <v>423</v>
      </c>
      <c r="B725" s="260" t="s">
        <v>18</v>
      </c>
      <c r="C725" s="287" t="s">
        <v>413</v>
      </c>
      <c r="D725" s="260" t="s">
        <v>414</v>
      </c>
      <c r="E725" s="260" t="s">
        <v>415</v>
      </c>
      <c r="F725" s="260" t="s">
        <v>416</v>
      </c>
      <c r="G725" s="260" t="s">
        <v>417</v>
      </c>
      <c r="H725" s="260" t="s">
        <v>418</v>
      </c>
      <c r="I725" s="288" t="s">
        <v>419</v>
      </c>
      <c r="J725" s="288" t="s">
        <v>19</v>
      </c>
      <c r="K725" s="289">
        <v>100</v>
      </c>
      <c r="L725" s="261">
        <v>230000000</v>
      </c>
      <c r="M725" s="264" t="s">
        <v>20</v>
      </c>
      <c r="N725" s="262" t="s">
        <v>22</v>
      </c>
      <c r="O725" s="261" t="s">
        <v>43</v>
      </c>
      <c r="P725" s="290"/>
      <c r="Q725" s="282" t="s">
        <v>425</v>
      </c>
      <c r="R725" s="260" t="s">
        <v>350</v>
      </c>
      <c r="S725" s="290"/>
      <c r="T725" s="290"/>
      <c r="U725" s="290"/>
      <c r="V725" s="290"/>
      <c r="W725" s="291">
        <v>234634000</v>
      </c>
      <c r="X725" s="292">
        <f t="shared" ref="X725:X726" si="56">W725*1.12</f>
        <v>262790080.00000003</v>
      </c>
      <c r="Y725" s="293"/>
      <c r="Z725" s="294">
        <v>2014</v>
      </c>
      <c r="AA725" s="290"/>
      <c r="AB725" s="34"/>
      <c r="AC725" s="34"/>
      <c r="AD725" s="34"/>
      <c r="AE725" s="21"/>
      <c r="AF725" s="28"/>
    </row>
    <row r="726" spans="1:32" s="62" customFormat="1" ht="63" customHeight="1" x14ac:dyDescent="0.2">
      <c r="A726" s="286" t="s">
        <v>424</v>
      </c>
      <c r="B726" s="260" t="s">
        <v>18</v>
      </c>
      <c r="C726" s="287" t="s">
        <v>413</v>
      </c>
      <c r="D726" s="260" t="s">
        <v>414</v>
      </c>
      <c r="E726" s="260" t="s">
        <v>415</v>
      </c>
      <c r="F726" s="260" t="s">
        <v>416</v>
      </c>
      <c r="G726" s="260" t="s">
        <v>417</v>
      </c>
      <c r="H726" s="260" t="s">
        <v>421</v>
      </c>
      <c r="I726" s="288" t="s">
        <v>422</v>
      </c>
      <c r="J726" s="288" t="s">
        <v>19</v>
      </c>
      <c r="K726" s="289">
        <v>100</v>
      </c>
      <c r="L726" s="261">
        <v>230000000</v>
      </c>
      <c r="M726" s="264" t="s">
        <v>20</v>
      </c>
      <c r="N726" s="262" t="s">
        <v>22</v>
      </c>
      <c r="O726" s="261" t="s">
        <v>43</v>
      </c>
      <c r="P726" s="290"/>
      <c r="Q726" s="282" t="s">
        <v>426</v>
      </c>
      <c r="R726" s="260" t="s">
        <v>350</v>
      </c>
      <c r="S726" s="290"/>
      <c r="T726" s="290"/>
      <c r="U726" s="290"/>
      <c r="V726" s="290"/>
      <c r="W726" s="291">
        <v>100000000</v>
      </c>
      <c r="X726" s="292">
        <f t="shared" si="56"/>
        <v>112000000.00000001</v>
      </c>
      <c r="Y726" s="293"/>
      <c r="Z726" s="294">
        <v>2014</v>
      </c>
      <c r="AA726" s="290"/>
    </row>
    <row r="727" spans="1:32" s="48" customFormat="1" ht="13.5" x14ac:dyDescent="0.2">
      <c r="A727" s="49" t="s">
        <v>320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1"/>
      <c r="T727" s="50"/>
      <c r="U727" s="50"/>
      <c r="V727" s="52"/>
      <c r="W727" s="3">
        <f>SUM(W725:W726)</f>
        <v>334634000</v>
      </c>
      <c r="X727" s="3">
        <f>SUM(X725:X726)</f>
        <v>374790080.00000006</v>
      </c>
      <c r="Y727" s="50"/>
      <c r="Z727" s="50"/>
      <c r="AA727" s="50"/>
    </row>
    <row r="728" spans="1:32" ht="12.75" customHeight="1" x14ac:dyDescent="0.25">
      <c r="A728" s="49" t="s">
        <v>36</v>
      </c>
      <c r="B728" s="10"/>
      <c r="C728" s="57"/>
      <c r="D728" s="57"/>
      <c r="E728" s="58"/>
      <c r="F728" s="57"/>
      <c r="G728" s="58"/>
      <c r="H728" s="57"/>
      <c r="I728" s="58"/>
      <c r="J728" s="14"/>
      <c r="K728" s="15"/>
      <c r="L728" s="13"/>
      <c r="M728" s="16"/>
      <c r="N728" s="13"/>
      <c r="O728" s="14"/>
      <c r="P728" s="14"/>
      <c r="Q728" s="14"/>
      <c r="R728" s="6"/>
      <c r="S728" s="14"/>
      <c r="T728" s="14"/>
      <c r="U728" s="14"/>
      <c r="V728" s="14"/>
      <c r="W728" s="19"/>
      <c r="X728" s="19"/>
      <c r="Y728" s="14"/>
      <c r="Z728" s="14"/>
      <c r="AA728" s="14"/>
    </row>
    <row r="729" spans="1:32" ht="204" x14ac:dyDescent="0.25">
      <c r="A729" s="247" t="s">
        <v>351</v>
      </c>
      <c r="B729" s="248" t="s">
        <v>18</v>
      </c>
      <c r="C729" s="224" t="s">
        <v>345</v>
      </c>
      <c r="D729" s="224" t="s">
        <v>346</v>
      </c>
      <c r="E729" s="249" t="s">
        <v>347</v>
      </c>
      <c r="F729" s="224" t="s">
        <v>346</v>
      </c>
      <c r="G729" s="249" t="s">
        <v>347</v>
      </c>
      <c r="H729" s="248" t="s">
        <v>348</v>
      </c>
      <c r="I729" s="249" t="s">
        <v>349</v>
      </c>
      <c r="J729" s="249" t="s">
        <v>19</v>
      </c>
      <c r="K729" s="250">
        <v>100</v>
      </c>
      <c r="L729" s="224">
        <v>230000000</v>
      </c>
      <c r="M729" s="248" t="s">
        <v>42</v>
      </c>
      <c r="N729" s="251" t="s">
        <v>22</v>
      </c>
      <c r="O729" s="224" t="s">
        <v>43</v>
      </c>
      <c r="P729" s="252"/>
      <c r="Q729" s="253" t="s">
        <v>45</v>
      </c>
      <c r="R729" s="248" t="s">
        <v>350</v>
      </c>
      <c r="S729" s="252"/>
      <c r="T729" s="252"/>
      <c r="U729" s="252"/>
      <c r="V729" s="252"/>
      <c r="W729" s="254">
        <v>15000000</v>
      </c>
      <c r="X729" s="237">
        <f t="shared" ref="X729" si="57">W729*1.12</f>
        <v>16800000</v>
      </c>
      <c r="Y729" s="252"/>
      <c r="Z729" s="248">
        <v>2014</v>
      </c>
      <c r="AA729" s="252"/>
    </row>
    <row r="730" spans="1:32" ht="12.75" customHeight="1" x14ac:dyDescent="0.25">
      <c r="A730" s="49" t="s">
        <v>38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1"/>
      <c r="T730" s="50"/>
      <c r="U730" s="50"/>
      <c r="V730" s="52"/>
      <c r="W730" s="3">
        <f>SUM(W729:W729)</f>
        <v>15000000</v>
      </c>
      <c r="X730" s="3">
        <f>SUM(X729:X729)</f>
        <v>16800000</v>
      </c>
      <c r="Y730" s="50"/>
      <c r="Z730" s="50"/>
      <c r="AA730" s="50"/>
    </row>
    <row r="731" spans="1:32" ht="12.75" customHeight="1" x14ac:dyDescent="0.25">
      <c r="A731" s="49" t="s">
        <v>39</v>
      </c>
      <c r="B731" s="2"/>
      <c r="C731" s="2"/>
      <c r="D731" s="2"/>
      <c r="E731" s="2"/>
      <c r="F731" s="2"/>
      <c r="G731" s="53"/>
      <c r="H731" s="2"/>
      <c r="I731" s="2"/>
      <c r="J731" s="2"/>
      <c r="K731" s="54"/>
      <c r="L731" s="2"/>
      <c r="M731" s="17"/>
      <c r="N731" s="53"/>
      <c r="O731" s="53"/>
      <c r="P731" s="53"/>
      <c r="Q731" s="53"/>
      <c r="R731" s="2"/>
      <c r="S731" s="54"/>
      <c r="T731" s="2"/>
      <c r="U731" s="55"/>
      <c r="V731" s="3"/>
      <c r="W731" s="3">
        <f>W727+W730</f>
        <v>349634000</v>
      </c>
      <c r="X731" s="3">
        <f>X727+X730</f>
        <v>391590080.00000006</v>
      </c>
      <c r="Y731" s="2"/>
      <c r="Z731" s="18"/>
      <c r="AA731" s="2"/>
    </row>
    <row r="732" spans="1:32" s="112" customFormat="1" ht="13.5" x14ac:dyDescent="0.2">
      <c r="A732" s="42" t="s">
        <v>353</v>
      </c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4"/>
      <c r="T732" s="43"/>
      <c r="U732" s="43"/>
      <c r="V732" s="45"/>
      <c r="W732" s="45"/>
      <c r="X732" s="45"/>
      <c r="Y732" s="43"/>
      <c r="Z732" s="43"/>
      <c r="AA732" s="43"/>
    </row>
    <row r="733" spans="1:32" s="56" customFormat="1" ht="13.5" x14ac:dyDescent="0.25">
      <c r="A733" s="49" t="s">
        <v>33</v>
      </c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1"/>
      <c r="T733" s="50"/>
      <c r="U733" s="50"/>
      <c r="V733" s="52"/>
      <c r="W733" s="52"/>
      <c r="X733" s="52"/>
      <c r="Y733" s="50"/>
      <c r="Z733" s="50"/>
      <c r="AA733" s="50"/>
    </row>
    <row r="734" spans="1:32" ht="12.75" customHeight="1" x14ac:dyDescent="0.25">
      <c r="A734" s="49" t="s">
        <v>36</v>
      </c>
      <c r="B734" s="10"/>
      <c r="C734" s="57"/>
      <c r="D734" s="57"/>
      <c r="E734" s="58"/>
      <c r="F734" s="57"/>
      <c r="G734" s="58"/>
      <c r="H734" s="57"/>
      <c r="I734" s="58"/>
      <c r="J734" s="14"/>
      <c r="K734" s="15"/>
      <c r="L734" s="13"/>
      <c r="M734" s="16"/>
      <c r="N734" s="13"/>
      <c r="O734" s="14"/>
      <c r="P734" s="14"/>
      <c r="Q734" s="14"/>
      <c r="R734" s="6"/>
      <c r="S734" s="14"/>
      <c r="T734" s="14"/>
      <c r="U734" s="14"/>
      <c r="V734" s="14"/>
      <c r="W734" s="19"/>
      <c r="X734" s="19"/>
      <c r="Y734" s="14"/>
      <c r="Z734" s="14"/>
      <c r="AA734" s="14"/>
    </row>
    <row r="735" spans="1:32" ht="84.75" customHeight="1" x14ac:dyDescent="0.25">
      <c r="A735" s="247" t="s">
        <v>354</v>
      </c>
      <c r="B735" s="248" t="s">
        <v>18</v>
      </c>
      <c r="C735" s="224" t="s">
        <v>355</v>
      </c>
      <c r="D735" s="255" t="s">
        <v>356</v>
      </c>
      <c r="E735" s="224" t="s">
        <v>357</v>
      </c>
      <c r="F735" s="255" t="s">
        <v>358</v>
      </c>
      <c r="G735" s="224" t="s">
        <v>359</v>
      </c>
      <c r="H735" s="255" t="s">
        <v>360</v>
      </c>
      <c r="I735" s="224" t="s">
        <v>361</v>
      </c>
      <c r="J735" s="224" t="s">
        <v>19</v>
      </c>
      <c r="K735" s="224">
        <v>90</v>
      </c>
      <c r="L735" s="224">
        <v>230000000</v>
      </c>
      <c r="M735" s="233" t="s">
        <v>20</v>
      </c>
      <c r="N735" s="251" t="s">
        <v>21</v>
      </c>
      <c r="O735" s="248" t="s">
        <v>43</v>
      </c>
      <c r="P735" s="224"/>
      <c r="Q735" s="224" t="s">
        <v>362</v>
      </c>
      <c r="R735" s="256" t="s">
        <v>363</v>
      </c>
      <c r="S735" s="224"/>
      <c r="T735" s="224"/>
      <c r="U735" s="257"/>
      <c r="V735" s="224"/>
      <c r="W735" s="258">
        <v>22000000</v>
      </c>
      <c r="X735" s="237">
        <f t="shared" ref="X735:X739" si="58">W735*1.12</f>
        <v>24640000.000000004</v>
      </c>
      <c r="Y735" s="224"/>
      <c r="Z735" s="224">
        <v>2014</v>
      </c>
      <c r="AA735" s="224" t="s">
        <v>368</v>
      </c>
    </row>
    <row r="736" spans="1:32" ht="107.25" customHeight="1" x14ac:dyDescent="0.25">
      <c r="A736" s="247" t="s">
        <v>364</v>
      </c>
      <c r="B736" s="248" t="s">
        <v>18</v>
      </c>
      <c r="C736" s="224" t="s">
        <v>355</v>
      </c>
      <c r="D736" s="255" t="s">
        <v>356</v>
      </c>
      <c r="E736" s="224" t="s">
        <v>365</v>
      </c>
      <c r="F736" s="255" t="s">
        <v>358</v>
      </c>
      <c r="G736" s="224" t="s">
        <v>359</v>
      </c>
      <c r="H736" s="255" t="s">
        <v>366</v>
      </c>
      <c r="I736" s="224" t="s">
        <v>367</v>
      </c>
      <c r="J736" s="224" t="s">
        <v>19</v>
      </c>
      <c r="K736" s="224">
        <v>90</v>
      </c>
      <c r="L736" s="224">
        <v>230000000</v>
      </c>
      <c r="M736" s="233" t="s">
        <v>20</v>
      </c>
      <c r="N736" s="251" t="s">
        <v>21</v>
      </c>
      <c r="O736" s="248" t="s">
        <v>43</v>
      </c>
      <c r="P736" s="224"/>
      <c r="Q736" s="224" t="s">
        <v>45</v>
      </c>
      <c r="R736" s="256" t="s">
        <v>363</v>
      </c>
      <c r="S736" s="224"/>
      <c r="T736" s="224"/>
      <c r="U736" s="257"/>
      <c r="V736" s="224"/>
      <c r="W736" s="258">
        <v>51701000</v>
      </c>
      <c r="X736" s="237">
        <f t="shared" si="58"/>
        <v>57905120.000000007</v>
      </c>
      <c r="Y736" s="224"/>
      <c r="Z736" s="224">
        <v>2014</v>
      </c>
      <c r="AA736" s="224" t="s">
        <v>372</v>
      </c>
    </row>
    <row r="737" spans="1:32" ht="75.75" customHeight="1" x14ac:dyDescent="0.25">
      <c r="A737" s="259" t="s">
        <v>376</v>
      </c>
      <c r="B737" s="260" t="s">
        <v>18</v>
      </c>
      <c r="C737" s="261" t="s">
        <v>355</v>
      </c>
      <c r="D737" s="270" t="s">
        <v>356</v>
      </c>
      <c r="E737" s="261" t="s">
        <v>357</v>
      </c>
      <c r="F737" s="270" t="s">
        <v>358</v>
      </c>
      <c r="G737" s="261" t="s">
        <v>359</v>
      </c>
      <c r="H737" s="270" t="s">
        <v>377</v>
      </c>
      <c r="I737" s="261" t="s">
        <v>378</v>
      </c>
      <c r="J737" s="261" t="s">
        <v>24</v>
      </c>
      <c r="K737" s="261">
        <v>100</v>
      </c>
      <c r="L737" s="261">
        <v>230000000</v>
      </c>
      <c r="M737" s="264" t="s">
        <v>20</v>
      </c>
      <c r="N737" s="262" t="s">
        <v>21</v>
      </c>
      <c r="O737" s="260" t="s">
        <v>43</v>
      </c>
      <c r="P737" s="261"/>
      <c r="Q737" s="261" t="s">
        <v>379</v>
      </c>
      <c r="R737" s="271" t="s">
        <v>363</v>
      </c>
      <c r="S737" s="261"/>
      <c r="T737" s="261"/>
      <c r="U737" s="272"/>
      <c r="V737" s="261"/>
      <c r="W737" s="273">
        <v>44000000</v>
      </c>
      <c r="X737" s="263">
        <f t="shared" si="58"/>
        <v>49280000.000000007</v>
      </c>
      <c r="Y737" s="261"/>
      <c r="Z737" s="261">
        <v>2014</v>
      </c>
      <c r="AA737" s="224" t="s">
        <v>368</v>
      </c>
    </row>
    <row r="738" spans="1:32" ht="97.5" customHeight="1" x14ac:dyDescent="0.25">
      <c r="A738" s="259" t="s">
        <v>381</v>
      </c>
      <c r="B738" s="260" t="s">
        <v>18</v>
      </c>
      <c r="C738" s="274" t="s">
        <v>382</v>
      </c>
      <c r="D738" s="275" t="s">
        <v>383</v>
      </c>
      <c r="E738" s="276" t="s">
        <v>384</v>
      </c>
      <c r="F738" s="275" t="s">
        <v>385</v>
      </c>
      <c r="G738" s="276" t="s">
        <v>386</v>
      </c>
      <c r="H738" s="277" t="s">
        <v>387</v>
      </c>
      <c r="I738" s="260" t="s">
        <v>388</v>
      </c>
      <c r="J738" s="260" t="s">
        <v>24</v>
      </c>
      <c r="K738" s="260">
        <v>100</v>
      </c>
      <c r="L738" s="261">
        <v>230000000</v>
      </c>
      <c r="M738" s="264" t="s">
        <v>20</v>
      </c>
      <c r="N738" s="262" t="s">
        <v>389</v>
      </c>
      <c r="O738" s="260" t="s">
        <v>43</v>
      </c>
      <c r="P738" s="260"/>
      <c r="Q738" s="260" t="s">
        <v>390</v>
      </c>
      <c r="R738" s="271" t="s">
        <v>363</v>
      </c>
      <c r="S738" s="260"/>
      <c r="T738" s="261"/>
      <c r="U738" s="272"/>
      <c r="V738" s="265"/>
      <c r="W738" s="273">
        <v>600000</v>
      </c>
      <c r="X738" s="263">
        <f t="shared" si="58"/>
        <v>672000.00000000012</v>
      </c>
      <c r="Y738" s="278"/>
      <c r="Z738" s="261">
        <v>2014</v>
      </c>
      <c r="AA738" s="260"/>
    </row>
    <row r="739" spans="1:32" ht="76.5" x14ac:dyDescent="0.25">
      <c r="A739" s="259" t="s">
        <v>393</v>
      </c>
      <c r="B739" s="260" t="s">
        <v>18</v>
      </c>
      <c r="C739" s="274" t="s">
        <v>382</v>
      </c>
      <c r="D739" s="275" t="s">
        <v>383</v>
      </c>
      <c r="E739" s="276" t="s">
        <v>384</v>
      </c>
      <c r="F739" s="275" t="s">
        <v>385</v>
      </c>
      <c r="G739" s="276" t="s">
        <v>386</v>
      </c>
      <c r="H739" s="277" t="s">
        <v>394</v>
      </c>
      <c r="I739" s="260" t="s">
        <v>395</v>
      </c>
      <c r="J739" s="260" t="s">
        <v>24</v>
      </c>
      <c r="K739" s="260">
        <v>100</v>
      </c>
      <c r="L739" s="261">
        <v>230000000</v>
      </c>
      <c r="M739" s="264" t="s">
        <v>20</v>
      </c>
      <c r="N739" s="262" t="s">
        <v>389</v>
      </c>
      <c r="O739" s="260" t="s">
        <v>43</v>
      </c>
      <c r="P739" s="260"/>
      <c r="Q739" s="260" t="s">
        <v>390</v>
      </c>
      <c r="R739" s="271" t="s">
        <v>363</v>
      </c>
      <c r="S739" s="260"/>
      <c r="T739" s="261"/>
      <c r="U739" s="272"/>
      <c r="V739" s="265"/>
      <c r="W739" s="273">
        <v>600000</v>
      </c>
      <c r="X739" s="263">
        <f t="shared" si="58"/>
        <v>672000.00000000012</v>
      </c>
      <c r="Y739" s="278"/>
      <c r="Z739" s="261">
        <v>2014</v>
      </c>
      <c r="AA739" s="260"/>
    </row>
    <row r="740" spans="1:32" s="33" customFormat="1" ht="12.75" customHeight="1" x14ac:dyDescent="0.25">
      <c r="A740" s="49" t="s">
        <v>38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239"/>
      <c r="S740" s="51"/>
      <c r="T740" s="50"/>
      <c r="U740" s="50"/>
      <c r="V740" s="52"/>
      <c r="W740" s="3">
        <f>SUM(W735:W739)</f>
        <v>118901000</v>
      </c>
      <c r="X740" s="3">
        <f>SUM(X735:X739)</f>
        <v>133169120.00000003</v>
      </c>
      <c r="Y740" s="50"/>
      <c r="Z740" s="50"/>
      <c r="AA740" s="50"/>
      <c r="AB740" s="34"/>
      <c r="AC740" s="34"/>
      <c r="AD740" s="34"/>
      <c r="AE740" s="21"/>
      <c r="AF740" s="28"/>
    </row>
    <row r="741" spans="1:32" ht="12.75" customHeight="1" x14ac:dyDescent="0.25">
      <c r="A741" s="49" t="s">
        <v>34</v>
      </c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239"/>
      <c r="S741" s="51"/>
      <c r="T741" s="50"/>
      <c r="U741" s="50"/>
      <c r="V741" s="52"/>
      <c r="W741" s="3">
        <f>W740</f>
        <v>118901000</v>
      </c>
      <c r="X741" s="3">
        <f>X740</f>
        <v>133169120.00000003</v>
      </c>
      <c r="Y741" s="50"/>
      <c r="Z741" s="50"/>
      <c r="AA741" s="50"/>
    </row>
    <row r="742" spans="1:32" ht="12.75" customHeight="1" x14ac:dyDescent="0.25">
      <c r="A742" s="49" t="s">
        <v>35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239"/>
      <c r="S742" s="51"/>
      <c r="T742" s="50"/>
      <c r="U742" s="50"/>
      <c r="V742" s="52"/>
      <c r="W742" s="52"/>
      <c r="X742" s="52"/>
      <c r="Y742" s="50"/>
      <c r="Z742" s="50"/>
      <c r="AA742" s="50"/>
    </row>
    <row r="743" spans="1:32" ht="12.75" customHeight="1" x14ac:dyDescent="0.25">
      <c r="A743" s="49" t="s">
        <v>36</v>
      </c>
      <c r="B743" s="10"/>
      <c r="C743" s="57"/>
      <c r="D743" s="57"/>
      <c r="E743" s="58"/>
      <c r="F743" s="57"/>
      <c r="G743" s="58"/>
      <c r="H743" s="57"/>
      <c r="I743" s="58"/>
      <c r="J743" s="14"/>
      <c r="K743" s="15"/>
      <c r="L743" s="13"/>
      <c r="M743" s="16"/>
      <c r="N743" s="13"/>
      <c r="O743" s="14"/>
      <c r="P743" s="14"/>
      <c r="Q743" s="14"/>
      <c r="R743" s="6"/>
      <c r="S743" s="14"/>
      <c r="T743" s="14"/>
      <c r="U743" s="14"/>
      <c r="V743" s="14"/>
      <c r="W743" s="19"/>
      <c r="X743" s="19"/>
      <c r="Y743" s="14"/>
      <c r="Z743" s="14"/>
      <c r="AA743" s="14"/>
    </row>
    <row r="744" spans="1:32" ht="93.75" customHeight="1" x14ac:dyDescent="0.25">
      <c r="A744" s="247" t="s">
        <v>369</v>
      </c>
      <c r="B744" s="248" t="s">
        <v>18</v>
      </c>
      <c r="C744" s="224" t="s">
        <v>355</v>
      </c>
      <c r="D744" s="255" t="s">
        <v>356</v>
      </c>
      <c r="E744" s="224" t="s">
        <v>357</v>
      </c>
      <c r="F744" s="255" t="s">
        <v>358</v>
      </c>
      <c r="G744" s="224" t="s">
        <v>359</v>
      </c>
      <c r="H744" s="255" t="s">
        <v>360</v>
      </c>
      <c r="I744" s="224" t="s">
        <v>361</v>
      </c>
      <c r="J744" s="224" t="s">
        <v>19</v>
      </c>
      <c r="K744" s="224">
        <v>90</v>
      </c>
      <c r="L744" s="224">
        <v>230000000</v>
      </c>
      <c r="M744" s="233" t="s">
        <v>20</v>
      </c>
      <c r="N744" s="251" t="s">
        <v>22</v>
      </c>
      <c r="O744" s="248" t="s">
        <v>43</v>
      </c>
      <c r="P744" s="224"/>
      <c r="Q744" s="224" t="s">
        <v>371</v>
      </c>
      <c r="R744" s="256" t="s">
        <v>363</v>
      </c>
      <c r="S744" s="224"/>
      <c r="T744" s="224"/>
      <c r="U744" s="257"/>
      <c r="V744" s="224"/>
      <c r="W744" s="258">
        <v>22000000</v>
      </c>
      <c r="X744" s="237">
        <f t="shared" ref="X744:X748" si="59">W744*1.12</f>
        <v>24640000.000000004</v>
      </c>
      <c r="Y744" s="224"/>
      <c r="Z744" s="224">
        <v>2014</v>
      </c>
      <c r="AA744" s="224"/>
    </row>
    <row r="745" spans="1:32" ht="101.25" customHeight="1" x14ac:dyDescent="0.25">
      <c r="A745" s="247" t="s">
        <v>370</v>
      </c>
      <c r="B745" s="248" t="s">
        <v>18</v>
      </c>
      <c r="C745" s="224" t="s">
        <v>355</v>
      </c>
      <c r="D745" s="255" t="s">
        <v>356</v>
      </c>
      <c r="E745" s="224" t="s">
        <v>365</v>
      </c>
      <c r="F745" s="255" t="s">
        <v>358</v>
      </c>
      <c r="G745" s="224" t="s">
        <v>359</v>
      </c>
      <c r="H745" s="255" t="s">
        <v>366</v>
      </c>
      <c r="I745" s="224" t="s">
        <v>367</v>
      </c>
      <c r="J745" s="224" t="s">
        <v>19</v>
      </c>
      <c r="K745" s="224">
        <v>90</v>
      </c>
      <c r="L745" s="224">
        <v>230000000</v>
      </c>
      <c r="M745" s="233" t="s">
        <v>20</v>
      </c>
      <c r="N745" s="251" t="s">
        <v>22</v>
      </c>
      <c r="O745" s="248" t="s">
        <v>43</v>
      </c>
      <c r="P745" s="224"/>
      <c r="Q745" s="224" t="s">
        <v>45</v>
      </c>
      <c r="R745" s="256" t="s">
        <v>363</v>
      </c>
      <c r="S745" s="224"/>
      <c r="T745" s="224"/>
      <c r="U745" s="257"/>
      <c r="V745" s="224"/>
      <c r="W745" s="258">
        <v>51700000</v>
      </c>
      <c r="X745" s="237">
        <f t="shared" si="59"/>
        <v>57904000.000000007</v>
      </c>
      <c r="Y745" s="224"/>
      <c r="Z745" s="224">
        <v>2014</v>
      </c>
      <c r="AA745" s="224"/>
    </row>
    <row r="746" spans="1:32" ht="68.25" customHeight="1" x14ac:dyDescent="0.25">
      <c r="A746" s="259" t="s">
        <v>380</v>
      </c>
      <c r="B746" s="260" t="s">
        <v>18</v>
      </c>
      <c r="C746" s="261" t="s">
        <v>355</v>
      </c>
      <c r="D746" s="270" t="s">
        <v>356</v>
      </c>
      <c r="E746" s="261" t="s">
        <v>357</v>
      </c>
      <c r="F746" s="270" t="s">
        <v>358</v>
      </c>
      <c r="G746" s="261" t="s">
        <v>359</v>
      </c>
      <c r="H746" s="270" t="s">
        <v>377</v>
      </c>
      <c r="I746" s="261" t="s">
        <v>378</v>
      </c>
      <c r="J746" s="261" t="s">
        <v>24</v>
      </c>
      <c r="K746" s="261">
        <v>100</v>
      </c>
      <c r="L746" s="261">
        <v>230000000</v>
      </c>
      <c r="M746" s="264" t="s">
        <v>20</v>
      </c>
      <c r="N746" s="262" t="s">
        <v>21</v>
      </c>
      <c r="O746" s="260" t="s">
        <v>43</v>
      </c>
      <c r="P746" s="261"/>
      <c r="Q746" s="261" t="s">
        <v>379</v>
      </c>
      <c r="R746" s="271" t="s">
        <v>363</v>
      </c>
      <c r="S746" s="261"/>
      <c r="T746" s="261"/>
      <c r="U746" s="272"/>
      <c r="V746" s="261"/>
      <c r="W746" s="273">
        <v>44000000</v>
      </c>
      <c r="X746" s="263">
        <f t="shared" si="59"/>
        <v>49280000.000000007</v>
      </c>
      <c r="Y746" s="261"/>
      <c r="Z746" s="261">
        <v>2014</v>
      </c>
      <c r="AA746" s="261"/>
    </row>
    <row r="747" spans="1:32" ht="99.75" customHeight="1" x14ac:dyDescent="0.25">
      <c r="A747" s="259" t="s">
        <v>381</v>
      </c>
      <c r="B747" s="260" t="s">
        <v>18</v>
      </c>
      <c r="C747" s="274" t="s">
        <v>382</v>
      </c>
      <c r="D747" s="275" t="s">
        <v>383</v>
      </c>
      <c r="E747" s="276" t="s">
        <v>384</v>
      </c>
      <c r="F747" s="275" t="s">
        <v>385</v>
      </c>
      <c r="G747" s="276" t="s">
        <v>386</v>
      </c>
      <c r="H747" s="277" t="s">
        <v>387</v>
      </c>
      <c r="I747" s="260" t="s">
        <v>388</v>
      </c>
      <c r="J747" s="260" t="s">
        <v>24</v>
      </c>
      <c r="K747" s="260">
        <v>100</v>
      </c>
      <c r="L747" s="261">
        <v>230000000</v>
      </c>
      <c r="M747" s="264" t="s">
        <v>20</v>
      </c>
      <c r="N747" s="262" t="s">
        <v>391</v>
      </c>
      <c r="O747" s="260" t="s">
        <v>43</v>
      </c>
      <c r="P747" s="260"/>
      <c r="Q747" s="260" t="s">
        <v>392</v>
      </c>
      <c r="R747" s="271" t="s">
        <v>363</v>
      </c>
      <c r="S747" s="260"/>
      <c r="T747" s="261"/>
      <c r="U747" s="272"/>
      <c r="V747" s="265"/>
      <c r="W747" s="273">
        <v>600000</v>
      </c>
      <c r="X747" s="263">
        <f t="shared" si="59"/>
        <v>672000.00000000012</v>
      </c>
      <c r="Y747" s="278"/>
      <c r="Z747" s="261">
        <v>2014</v>
      </c>
      <c r="AA747" s="260"/>
    </row>
    <row r="748" spans="1:32" ht="84.75" customHeight="1" x14ac:dyDescent="0.25">
      <c r="A748" s="259" t="s">
        <v>393</v>
      </c>
      <c r="B748" s="260" t="s">
        <v>18</v>
      </c>
      <c r="C748" s="274" t="s">
        <v>382</v>
      </c>
      <c r="D748" s="275" t="s">
        <v>383</v>
      </c>
      <c r="E748" s="276" t="s">
        <v>384</v>
      </c>
      <c r="F748" s="275" t="s">
        <v>385</v>
      </c>
      <c r="G748" s="276" t="s">
        <v>386</v>
      </c>
      <c r="H748" s="277" t="s">
        <v>394</v>
      </c>
      <c r="I748" s="260" t="s">
        <v>395</v>
      </c>
      <c r="J748" s="260" t="s">
        <v>24</v>
      </c>
      <c r="K748" s="260">
        <v>100</v>
      </c>
      <c r="L748" s="261">
        <v>230000000</v>
      </c>
      <c r="M748" s="264" t="s">
        <v>20</v>
      </c>
      <c r="N748" s="262" t="s">
        <v>391</v>
      </c>
      <c r="O748" s="260" t="s">
        <v>43</v>
      </c>
      <c r="P748" s="260"/>
      <c r="Q748" s="260" t="s">
        <v>392</v>
      </c>
      <c r="R748" s="271" t="s">
        <v>363</v>
      </c>
      <c r="S748" s="260"/>
      <c r="T748" s="261"/>
      <c r="U748" s="272"/>
      <c r="V748" s="265"/>
      <c r="W748" s="273">
        <v>600000</v>
      </c>
      <c r="X748" s="263">
        <f t="shared" si="59"/>
        <v>672000.00000000012</v>
      </c>
      <c r="Y748" s="278"/>
      <c r="Z748" s="261">
        <v>2014</v>
      </c>
      <c r="AA748" s="260"/>
    </row>
    <row r="749" spans="1:32" ht="12.75" customHeight="1" x14ac:dyDescent="0.25">
      <c r="A749" s="49" t="s">
        <v>38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1"/>
      <c r="T749" s="50"/>
      <c r="U749" s="50"/>
      <c r="V749" s="52"/>
      <c r="W749" s="3">
        <f>SUM(W744:W748)</f>
        <v>118900000</v>
      </c>
      <c r="X749" s="3">
        <f>SUM(X744:X748)</f>
        <v>133168000.00000003</v>
      </c>
      <c r="Y749" s="50"/>
      <c r="Z749" s="50"/>
      <c r="AA749" s="50"/>
    </row>
    <row r="750" spans="1:32" ht="12.75" customHeight="1" x14ac:dyDescent="0.25">
      <c r="A750" s="49" t="s">
        <v>39</v>
      </c>
      <c r="B750" s="2"/>
      <c r="C750" s="2"/>
      <c r="D750" s="2"/>
      <c r="E750" s="2"/>
      <c r="F750" s="2"/>
      <c r="G750" s="53"/>
      <c r="H750" s="2"/>
      <c r="I750" s="2"/>
      <c r="J750" s="2"/>
      <c r="K750" s="54"/>
      <c r="L750" s="2"/>
      <c r="M750" s="17"/>
      <c r="N750" s="53"/>
      <c r="O750" s="53"/>
      <c r="P750" s="53"/>
      <c r="Q750" s="53"/>
      <c r="R750" s="2"/>
      <c r="S750" s="54"/>
      <c r="T750" s="2"/>
      <c r="U750" s="55"/>
      <c r="V750" s="3"/>
      <c r="W750" s="3">
        <f>W749</f>
        <v>118900000</v>
      </c>
      <c r="X750" s="3">
        <f>X749</f>
        <v>133168000.00000003</v>
      </c>
      <c r="Y750" s="2"/>
      <c r="Z750" s="18"/>
      <c r="AA750" s="2"/>
    </row>
    <row r="751" spans="1:32" ht="12.75" hidden="1" customHeight="1" x14ac:dyDescent="0.25">
      <c r="A751" s="100"/>
      <c r="B751" s="101"/>
      <c r="C751" s="101"/>
      <c r="D751" s="101"/>
      <c r="E751" s="101"/>
      <c r="F751" s="101"/>
      <c r="G751" s="102"/>
      <c r="H751" s="101"/>
      <c r="I751" s="101"/>
      <c r="J751" s="101"/>
      <c r="K751" s="103"/>
      <c r="L751" s="101"/>
      <c r="M751" s="104"/>
      <c r="N751" s="102"/>
      <c r="O751" s="102"/>
      <c r="P751" s="102"/>
      <c r="Q751" s="102"/>
      <c r="R751" s="101"/>
      <c r="S751" s="103"/>
      <c r="T751" s="101"/>
      <c r="U751" s="105"/>
      <c r="V751" s="106"/>
      <c r="W751" s="106"/>
      <c r="X751" s="106"/>
      <c r="Y751" s="101"/>
      <c r="Z751" s="107"/>
      <c r="AA751" s="101"/>
    </row>
    <row r="752" spans="1:32" ht="16.5" hidden="1" customHeight="1" x14ac:dyDescent="0.25">
      <c r="A752" s="100"/>
      <c r="B752" s="268"/>
      <c r="C752" s="268"/>
      <c r="D752" s="268"/>
      <c r="E752" s="266"/>
      <c r="F752" s="266"/>
      <c r="G752" s="102"/>
      <c r="H752" s="101"/>
      <c r="I752" s="267" t="s">
        <v>316</v>
      </c>
      <c r="J752" s="101"/>
      <c r="K752" s="103"/>
      <c r="L752" s="101"/>
      <c r="M752" s="104"/>
      <c r="N752" s="102"/>
      <c r="O752" s="102"/>
      <c r="P752" s="102"/>
      <c r="Q752" s="102"/>
      <c r="R752" s="101"/>
      <c r="S752" s="103"/>
      <c r="T752" s="101"/>
      <c r="U752" s="105"/>
      <c r="V752" s="106"/>
      <c r="W752" s="106"/>
      <c r="X752" s="106"/>
      <c r="Y752" s="101"/>
      <c r="Z752" s="107"/>
      <c r="AA752" s="101"/>
    </row>
    <row r="753" spans="1:27" ht="12.75" hidden="1" customHeight="1" x14ac:dyDescent="0.25">
      <c r="A753" s="100"/>
      <c r="B753" s="101"/>
      <c r="C753" s="101"/>
      <c r="D753" s="101"/>
      <c r="E753" s="101"/>
      <c r="F753" s="101"/>
      <c r="G753" s="102"/>
      <c r="H753" s="101"/>
      <c r="I753" s="269"/>
      <c r="J753" s="101"/>
      <c r="K753" s="103"/>
      <c r="L753" s="101"/>
      <c r="M753" s="104"/>
      <c r="N753" s="102"/>
      <c r="O753" s="102"/>
      <c r="P753" s="102"/>
      <c r="Q753" s="102"/>
      <c r="R753" s="101"/>
      <c r="S753" s="103"/>
      <c r="T753" s="101"/>
      <c r="U753" s="105"/>
      <c r="V753" s="106"/>
      <c r="W753" s="106"/>
      <c r="X753" s="106"/>
      <c r="Y753" s="101"/>
      <c r="Z753" s="107"/>
      <c r="AA753" s="101"/>
    </row>
    <row r="754" spans="1:27" ht="12.75" hidden="1" customHeight="1" x14ac:dyDescent="0.25">
      <c r="A754" s="100"/>
      <c r="B754" s="101"/>
      <c r="C754" s="101"/>
      <c r="D754" s="101"/>
      <c r="E754" s="101"/>
      <c r="F754" s="101"/>
      <c r="G754" s="102"/>
      <c r="H754" s="101"/>
      <c r="I754" s="267"/>
      <c r="J754" s="101"/>
      <c r="K754" s="103"/>
      <c r="L754" s="101"/>
      <c r="M754" s="104"/>
      <c r="N754" s="102"/>
      <c r="O754" s="102"/>
      <c r="P754" s="102"/>
      <c r="Q754" s="102"/>
      <c r="R754" s="101"/>
      <c r="S754" s="103"/>
      <c r="T754" s="101"/>
      <c r="U754" s="105"/>
      <c r="V754" s="106"/>
      <c r="W754" s="106"/>
      <c r="X754" s="106"/>
      <c r="Y754" s="101"/>
      <c r="Z754" s="107"/>
      <c r="AA754" s="101"/>
    </row>
    <row r="755" spans="1:27" ht="15.75" hidden="1" customHeight="1" x14ac:dyDescent="0.25">
      <c r="A755" s="100"/>
      <c r="B755" s="268"/>
      <c r="C755" s="101"/>
      <c r="D755" s="101"/>
      <c r="E755" s="101"/>
      <c r="F755" s="101"/>
      <c r="G755" s="102"/>
      <c r="H755" s="101"/>
      <c r="I755" s="267" t="s">
        <v>47</v>
      </c>
      <c r="J755" s="101"/>
      <c r="K755" s="103"/>
      <c r="L755" s="101"/>
      <c r="M755" s="104"/>
      <c r="N755" s="102"/>
      <c r="O755" s="102"/>
      <c r="P755" s="102"/>
      <c r="Q755" s="102"/>
      <c r="R755" s="101"/>
      <c r="S755" s="103"/>
      <c r="T755" s="101"/>
      <c r="U755" s="105"/>
      <c r="V755" s="106"/>
      <c r="W755" s="106"/>
      <c r="X755" s="106"/>
      <c r="Y755" s="101"/>
      <c r="Z755" s="107"/>
      <c r="AA755" s="101"/>
    </row>
    <row r="756" spans="1:27" ht="12.75" hidden="1" customHeight="1" x14ac:dyDescent="0.25">
      <c r="A756" s="100"/>
      <c r="B756" s="101"/>
      <c r="C756" s="101"/>
      <c r="D756" s="101"/>
      <c r="E756" s="101"/>
      <c r="F756" s="101"/>
      <c r="G756" s="102"/>
      <c r="H756" s="101"/>
      <c r="I756" s="267"/>
      <c r="J756" s="101"/>
      <c r="K756" s="103"/>
      <c r="L756" s="101"/>
      <c r="M756" s="104"/>
      <c r="N756" s="102"/>
      <c r="O756" s="102"/>
      <c r="P756" s="102"/>
      <c r="Q756" s="102"/>
      <c r="R756" s="101"/>
      <c r="S756" s="103"/>
      <c r="T756" s="101"/>
      <c r="U756" s="105"/>
      <c r="V756" s="106"/>
      <c r="W756" s="106"/>
      <c r="X756" s="106"/>
      <c r="Y756" s="101"/>
      <c r="Z756" s="107"/>
      <c r="AA756" s="101"/>
    </row>
    <row r="757" spans="1:27" ht="12.75" hidden="1" customHeight="1" x14ac:dyDescent="0.25">
      <c r="A757" s="100"/>
      <c r="B757" s="101"/>
      <c r="C757" s="101"/>
      <c r="D757" s="101"/>
      <c r="E757" s="101"/>
      <c r="F757" s="101"/>
      <c r="G757" s="102"/>
      <c r="H757" s="101"/>
      <c r="I757" s="267"/>
      <c r="J757" s="101"/>
      <c r="K757" s="103"/>
      <c r="L757" s="101"/>
      <c r="M757" s="104"/>
      <c r="N757" s="102"/>
      <c r="O757" s="102"/>
      <c r="P757" s="102"/>
      <c r="Q757" s="102"/>
      <c r="R757" s="101"/>
      <c r="S757" s="103"/>
      <c r="T757" s="101"/>
      <c r="U757" s="105"/>
      <c r="V757" s="106"/>
      <c r="W757" s="106"/>
      <c r="X757" s="106"/>
      <c r="Y757" s="101"/>
      <c r="Z757" s="107"/>
      <c r="AA757" s="101"/>
    </row>
    <row r="758" spans="1:27" ht="15" hidden="1" x14ac:dyDescent="0.25">
      <c r="A758" s="100"/>
      <c r="B758" s="268"/>
      <c r="C758" s="101"/>
      <c r="D758" s="101"/>
      <c r="E758" s="101"/>
      <c r="F758" s="101"/>
      <c r="G758" s="102"/>
      <c r="H758" s="101"/>
      <c r="I758" s="267" t="s">
        <v>96</v>
      </c>
      <c r="J758" s="101"/>
      <c r="K758" s="103"/>
      <c r="L758" s="101"/>
      <c r="M758" s="104"/>
      <c r="N758" s="102"/>
      <c r="O758" s="102"/>
      <c r="P758" s="102"/>
      <c r="Q758" s="102"/>
      <c r="R758" s="101"/>
      <c r="S758" s="103"/>
      <c r="T758" s="101"/>
      <c r="U758" s="105"/>
      <c r="V758" s="106"/>
      <c r="W758" s="106"/>
      <c r="X758" s="106"/>
      <c r="Y758" s="101"/>
      <c r="Z758" s="107"/>
      <c r="AA758" s="101"/>
    </row>
    <row r="759" spans="1:27" ht="12.75" hidden="1" customHeight="1" x14ac:dyDescent="0.25">
      <c r="A759" s="100"/>
      <c r="B759" s="101"/>
      <c r="C759" s="101"/>
      <c r="D759" s="101"/>
      <c r="E759" s="101"/>
      <c r="F759" s="101"/>
      <c r="G759" s="102"/>
      <c r="H759" s="101"/>
      <c r="I759" s="267"/>
      <c r="J759" s="101"/>
      <c r="K759" s="103"/>
      <c r="L759" s="101"/>
      <c r="M759" s="104"/>
      <c r="N759" s="102"/>
      <c r="O759" s="102"/>
      <c r="P759" s="102"/>
      <c r="Q759" s="102"/>
      <c r="R759" s="101"/>
      <c r="S759" s="103"/>
      <c r="T759" s="101"/>
      <c r="U759" s="105"/>
      <c r="V759" s="106"/>
      <c r="W759" s="106"/>
      <c r="X759" s="106"/>
      <c r="Y759" s="101"/>
      <c r="Z759" s="107"/>
      <c r="AA759" s="101"/>
    </row>
    <row r="760" spans="1:27" ht="12.75" hidden="1" customHeight="1" x14ac:dyDescent="0.25">
      <c r="A760" s="100"/>
      <c r="B760" s="101"/>
      <c r="C760" s="101"/>
      <c r="D760" s="101"/>
      <c r="E760" s="101"/>
      <c r="F760" s="101"/>
      <c r="G760" s="102"/>
      <c r="H760" s="101"/>
      <c r="I760" s="267"/>
      <c r="J760" s="101"/>
      <c r="K760" s="103"/>
      <c r="L760" s="101"/>
      <c r="M760" s="104"/>
      <c r="N760" s="102"/>
      <c r="O760" s="102"/>
      <c r="P760" s="102"/>
      <c r="Q760" s="102"/>
      <c r="R760" s="101"/>
      <c r="S760" s="103"/>
      <c r="T760" s="101"/>
      <c r="U760" s="105"/>
      <c r="V760" s="106"/>
      <c r="W760" s="106"/>
      <c r="X760" s="106"/>
      <c r="Y760" s="101"/>
      <c r="Z760" s="107"/>
      <c r="AA760" s="101"/>
    </row>
    <row r="761" spans="1:27" ht="12.75" hidden="1" customHeight="1" x14ac:dyDescent="0.25">
      <c r="A761" s="100"/>
      <c r="B761" s="268"/>
      <c r="C761" s="101"/>
      <c r="D761" s="101"/>
      <c r="E761" s="101"/>
      <c r="F761" s="101"/>
      <c r="G761" s="102"/>
      <c r="H761" s="101"/>
      <c r="I761" s="267" t="s">
        <v>342</v>
      </c>
      <c r="J761" s="101"/>
      <c r="K761" s="103"/>
      <c r="L761" s="101"/>
      <c r="M761" s="104"/>
      <c r="N761" s="102"/>
      <c r="O761" s="102"/>
      <c r="P761" s="102"/>
      <c r="Q761" s="102"/>
      <c r="R761" s="101"/>
      <c r="S761" s="103"/>
      <c r="T761" s="101"/>
      <c r="U761" s="105"/>
      <c r="V761" s="106"/>
      <c r="W761" s="106"/>
      <c r="X761" s="106"/>
      <c r="Y761" s="101"/>
      <c r="Z761" s="107"/>
      <c r="AA761" s="101"/>
    </row>
    <row r="762" spans="1:27" ht="12.75" hidden="1" customHeight="1" x14ac:dyDescent="0.25">
      <c r="A762" s="100"/>
      <c r="B762" s="268"/>
      <c r="C762" s="101"/>
      <c r="D762" s="101"/>
      <c r="E762" s="101"/>
      <c r="F762" s="101"/>
      <c r="G762" s="102"/>
      <c r="H762" s="101"/>
      <c r="I762" s="267"/>
      <c r="J762" s="101"/>
      <c r="K762" s="103"/>
      <c r="L762" s="101"/>
      <c r="M762" s="104"/>
      <c r="N762" s="102"/>
      <c r="O762" s="102"/>
      <c r="P762" s="102"/>
      <c r="Q762" s="102"/>
      <c r="R762" s="101"/>
      <c r="S762" s="103"/>
      <c r="T762" s="101"/>
      <c r="U762" s="105"/>
      <c r="V762" s="106"/>
      <c r="W762" s="106"/>
      <c r="X762" s="106"/>
      <c r="Y762" s="101"/>
      <c r="Z762" s="107"/>
      <c r="AA762" s="101"/>
    </row>
    <row r="763" spans="1:27" ht="12.75" hidden="1" customHeight="1" x14ac:dyDescent="0.25">
      <c r="A763" s="100"/>
      <c r="B763" s="268"/>
      <c r="C763" s="101"/>
      <c r="D763" s="101"/>
      <c r="E763" s="101"/>
      <c r="F763" s="101"/>
      <c r="G763" s="102"/>
      <c r="H763" s="101"/>
      <c r="I763" s="267"/>
      <c r="J763" s="101"/>
      <c r="K763" s="103"/>
      <c r="L763" s="101"/>
      <c r="M763" s="104"/>
      <c r="N763" s="102"/>
      <c r="O763" s="102"/>
      <c r="P763" s="102"/>
      <c r="Q763" s="102"/>
      <c r="R763" s="101"/>
      <c r="S763" s="103"/>
      <c r="T763" s="101"/>
      <c r="U763" s="105"/>
      <c r="V763" s="106"/>
      <c r="W763" s="106"/>
      <c r="X763" s="106"/>
      <c r="Y763" s="101"/>
      <c r="Z763" s="107"/>
      <c r="AA763" s="101"/>
    </row>
    <row r="764" spans="1:27" ht="15" hidden="1" x14ac:dyDescent="0.25">
      <c r="A764" s="100"/>
      <c r="B764" s="268"/>
      <c r="C764" s="101"/>
      <c r="D764" s="101"/>
      <c r="E764" s="101"/>
      <c r="F764" s="101"/>
      <c r="G764" s="102"/>
      <c r="H764" s="101"/>
      <c r="I764" s="267" t="s">
        <v>100</v>
      </c>
      <c r="J764" s="101"/>
      <c r="K764" s="103"/>
      <c r="L764" s="101"/>
      <c r="M764" s="104"/>
      <c r="N764" s="102"/>
      <c r="O764" s="102"/>
      <c r="P764" s="102"/>
      <c r="Q764" s="102"/>
      <c r="R764" s="101"/>
      <c r="S764" s="103"/>
      <c r="T764" s="101"/>
      <c r="U764" s="105"/>
      <c r="V764" s="106"/>
      <c r="W764" s="106"/>
      <c r="X764" s="106"/>
      <c r="Y764" s="101"/>
      <c r="Z764" s="107"/>
      <c r="AA764" s="101"/>
    </row>
    <row r="765" spans="1:27" ht="12.75" hidden="1" customHeight="1" x14ac:dyDescent="0.25">
      <c r="A765" s="100"/>
      <c r="B765" s="268"/>
      <c r="C765" s="101"/>
      <c r="D765" s="101"/>
      <c r="E765" s="101"/>
      <c r="F765" s="101"/>
      <c r="G765" s="102"/>
      <c r="H765" s="101"/>
      <c r="I765" s="269"/>
      <c r="J765" s="101"/>
      <c r="K765" s="103"/>
      <c r="L765" s="101"/>
      <c r="M765" s="104"/>
      <c r="N765" s="102"/>
      <c r="O765" s="102"/>
      <c r="P765" s="102"/>
      <c r="Q765" s="102"/>
      <c r="R765" s="101"/>
      <c r="S765" s="103"/>
      <c r="T765" s="101"/>
      <c r="U765" s="105"/>
      <c r="V765" s="106"/>
      <c r="W765" s="106"/>
      <c r="X765" s="106"/>
      <c r="Y765" s="101"/>
      <c r="Z765" s="107"/>
      <c r="AA765" s="101"/>
    </row>
    <row r="766" spans="1:27" ht="12.75" hidden="1" customHeight="1" x14ac:dyDescent="0.25">
      <c r="A766" s="100"/>
      <c r="B766" s="268"/>
      <c r="C766" s="101"/>
      <c r="D766" s="101"/>
      <c r="E766" s="101"/>
      <c r="F766" s="101"/>
      <c r="G766" s="102"/>
      <c r="H766" s="101"/>
      <c r="I766" s="269"/>
      <c r="J766" s="101"/>
      <c r="K766" s="103"/>
      <c r="L766" s="101"/>
      <c r="M766" s="104"/>
      <c r="N766" s="102"/>
      <c r="O766" s="102"/>
      <c r="P766" s="102"/>
      <c r="Q766" s="102"/>
      <c r="R766" s="101"/>
      <c r="S766" s="103"/>
      <c r="T766" s="101"/>
      <c r="U766" s="105"/>
      <c r="V766" s="106"/>
      <c r="W766" s="106"/>
      <c r="X766" s="106"/>
      <c r="Y766" s="101"/>
      <c r="Z766" s="107"/>
      <c r="AA766" s="101"/>
    </row>
    <row r="767" spans="1:27" ht="12.75" hidden="1" customHeight="1" x14ac:dyDescent="0.25">
      <c r="A767" s="100"/>
      <c r="B767" s="268"/>
      <c r="C767" s="101"/>
      <c r="D767" s="101"/>
      <c r="E767" s="101"/>
      <c r="F767" s="101"/>
      <c r="G767" s="102"/>
      <c r="H767" s="101"/>
      <c r="I767" s="267" t="s">
        <v>373</v>
      </c>
      <c r="J767" s="101"/>
      <c r="K767" s="103"/>
      <c r="L767" s="101"/>
      <c r="M767" s="104"/>
      <c r="N767" s="102"/>
      <c r="O767" s="102"/>
      <c r="P767" s="102"/>
      <c r="Q767" s="102"/>
      <c r="R767" s="101"/>
      <c r="S767" s="103"/>
      <c r="T767" s="101"/>
      <c r="U767" s="105"/>
      <c r="V767" s="106"/>
      <c r="W767" s="106"/>
      <c r="X767" s="106"/>
      <c r="Y767" s="101"/>
      <c r="Z767" s="107"/>
      <c r="AA767" s="101"/>
    </row>
    <row r="768" spans="1:27" ht="12.75" hidden="1" customHeight="1" x14ac:dyDescent="0.25">
      <c r="A768" s="100"/>
      <c r="B768" s="268"/>
      <c r="C768" s="101"/>
      <c r="D768" s="101"/>
      <c r="E768" s="101"/>
      <c r="F768" s="101"/>
      <c r="G768" s="102"/>
      <c r="H768" s="101"/>
      <c r="I768" s="269"/>
      <c r="J768" s="101"/>
      <c r="K768" s="103"/>
      <c r="L768" s="101"/>
      <c r="M768" s="104"/>
      <c r="N768" s="102"/>
      <c r="O768" s="102"/>
      <c r="P768" s="102"/>
      <c r="Q768" s="102"/>
      <c r="R768" s="101"/>
      <c r="S768" s="103"/>
      <c r="T768" s="101"/>
      <c r="U768" s="105"/>
      <c r="V768" s="106"/>
      <c r="W768" s="106"/>
      <c r="X768" s="106"/>
      <c r="Y768" s="101"/>
      <c r="Z768" s="107"/>
      <c r="AA768" s="101"/>
    </row>
    <row r="769" spans="1:27" ht="12.75" hidden="1" customHeight="1" x14ac:dyDescent="0.25">
      <c r="A769" s="100"/>
      <c r="B769" s="268"/>
      <c r="C769" s="101"/>
      <c r="D769" s="101"/>
      <c r="E769" s="101"/>
      <c r="F769" s="101"/>
      <c r="G769" s="102"/>
      <c r="H769" s="101"/>
      <c r="I769" s="269"/>
      <c r="J769" s="101"/>
      <c r="K769" s="103"/>
      <c r="L769" s="101"/>
      <c r="M769" s="104"/>
      <c r="N769" s="102"/>
      <c r="O769" s="102"/>
      <c r="P769" s="102"/>
      <c r="Q769" s="102"/>
      <c r="R769" s="101"/>
      <c r="S769" s="103"/>
      <c r="T769" s="101"/>
      <c r="U769" s="105"/>
      <c r="V769" s="106"/>
      <c r="W769" s="106"/>
      <c r="X769" s="106"/>
      <c r="Y769" s="101"/>
      <c r="Z769" s="107"/>
      <c r="AA769" s="101"/>
    </row>
    <row r="770" spans="1:27" ht="12.75" hidden="1" customHeight="1" x14ac:dyDescent="0.25">
      <c r="A770" s="100"/>
      <c r="B770" s="268"/>
      <c r="C770" s="101"/>
      <c r="D770" s="101"/>
      <c r="E770" s="101"/>
      <c r="F770" s="101"/>
      <c r="G770" s="102"/>
      <c r="H770" s="101"/>
      <c r="I770" s="267" t="s">
        <v>94</v>
      </c>
      <c r="J770" s="101"/>
      <c r="K770" s="103"/>
      <c r="L770" s="101"/>
      <c r="M770" s="104"/>
      <c r="N770" s="102"/>
      <c r="O770" s="102"/>
      <c r="P770" s="102"/>
      <c r="Q770" s="102"/>
      <c r="R770" s="101"/>
      <c r="S770" s="103"/>
      <c r="T770" s="101"/>
      <c r="U770" s="105"/>
      <c r="V770" s="106"/>
      <c r="W770" s="106"/>
      <c r="X770" s="106"/>
      <c r="Y770" s="101"/>
      <c r="Z770" s="107"/>
      <c r="AA770" s="101"/>
    </row>
    <row r="771" spans="1:27" ht="12.75" hidden="1" customHeight="1" x14ac:dyDescent="0.25">
      <c r="A771" s="100"/>
      <c r="B771" s="268"/>
      <c r="C771" s="101"/>
      <c r="D771" s="101"/>
      <c r="E771" s="101"/>
      <c r="F771" s="101"/>
      <c r="G771" s="102"/>
      <c r="H771" s="101"/>
      <c r="I771" s="269"/>
      <c r="J771" s="101"/>
      <c r="K771" s="103"/>
      <c r="L771" s="101"/>
      <c r="M771" s="104"/>
      <c r="N771" s="102"/>
      <c r="O771" s="102"/>
      <c r="P771" s="102"/>
      <c r="Q771" s="102"/>
      <c r="R771" s="101"/>
      <c r="S771" s="103"/>
      <c r="T771" s="101"/>
      <c r="U771" s="105"/>
      <c r="V771" s="106"/>
      <c r="W771" s="106"/>
      <c r="X771" s="106"/>
      <c r="Y771" s="101"/>
      <c r="Z771" s="107"/>
      <c r="AA771" s="101"/>
    </row>
    <row r="772" spans="1:27" ht="12.75" hidden="1" customHeight="1" x14ac:dyDescent="0.25">
      <c r="A772" s="100"/>
      <c r="B772" s="268"/>
      <c r="C772" s="101"/>
      <c r="D772" s="101"/>
      <c r="E772" s="101"/>
      <c r="F772" s="101"/>
      <c r="G772" s="102"/>
      <c r="H772" s="101"/>
      <c r="I772" s="267"/>
      <c r="J772" s="101"/>
      <c r="K772" s="103"/>
      <c r="L772" s="101"/>
      <c r="M772" s="104"/>
      <c r="N772" s="102"/>
      <c r="O772" s="102"/>
      <c r="P772" s="102"/>
      <c r="Q772" s="102"/>
      <c r="R772" s="101"/>
      <c r="S772" s="103"/>
      <c r="T772" s="101"/>
      <c r="U772" s="105"/>
      <c r="V772" s="106"/>
      <c r="W772" s="106"/>
      <c r="X772" s="106"/>
      <c r="Y772" s="101"/>
      <c r="Z772" s="107"/>
      <c r="AA772" s="101"/>
    </row>
    <row r="773" spans="1:27" ht="12.75" hidden="1" customHeight="1" x14ac:dyDescent="0.25">
      <c r="A773" s="100"/>
      <c r="B773" s="268"/>
      <c r="C773" s="101"/>
      <c r="D773" s="101"/>
      <c r="E773" s="101"/>
      <c r="F773" s="101"/>
      <c r="G773" s="102"/>
      <c r="H773" s="101"/>
      <c r="I773" s="267" t="s">
        <v>374</v>
      </c>
      <c r="J773" s="101"/>
      <c r="K773" s="103"/>
      <c r="L773" s="101"/>
      <c r="M773" s="104"/>
      <c r="N773" s="102"/>
      <c r="O773" s="102"/>
      <c r="P773" s="102"/>
      <c r="Q773" s="102"/>
      <c r="R773" s="101"/>
      <c r="S773" s="103"/>
      <c r="T773" s="101"/>
      <c r="U773" s="105"/>
      <c r="V773" s="106"/>
      <c r="W773" s="106"/>
      <c r="X773" s="106"/>
      <c r="Y773" s="101"/>
      <c r="Z773" s="107"/>
      <c r="AA773" s="101"/>
    </row>
    <row r="774" spans="1:27" ht="12.75" hidden="1" customHeight="1" x14ac:dyDescent="0.25">
      <c r="A774" s="100"/>
      <c r="B774" s="268"/>
      <c r="C774" s="101"/>
      <c r="D774" s="101"/>
      <c r="E774" s="101"/>
      <c r="F774" s="101"/>
      <c r="G774" s="102"/>
      <c r="H774" s="101"/>
      <c r="I774" s="267"/>
      <c r="J774" s="101"/>
      <c r="K774" s="103"/>
      <c r="L774" s="101"/>
      <c r="M774" s="104"/>
      <c r="N774" s="102"/>
      <c r="O774" s="102"/>
      <c r="P774" s="102"/>
      <c r="Q774" s="102"/>
      <c r="R774" s="101"/>
      <c r="S774" s="103"/>
      <c r="T774" s="101"/>
      <c r="U774" s="105"/>
      <c r="V774" s="106"/>
      <c r="W774" s="106"/>
      <c r="X774" s="106"/>
      <c r="Y774" s="101"/>
      <c r="Z774" s="107"/>
      <c r="AA774" s="101"/>
    </row>
    <row r="775" spans="1:27" ht="12.75" hidden="1" customHeight="1" x14ac:dyDescent="0.25">
      <c r="A775" s="100"/>
      <c r="B775" s="101"/>
      <c r="C775" s="101"/>
      <c r="D775" s="101"/>
      <c r="E775" s="101"/>
      <c r="F775" s="101"/>
      <c r="G775" s="102"/>
      <c r="H775" s="101"/>
      <c r="I775" s="267"/>
      <c r="J775" s="101"/>
      <c r="K775" s="103"/>
      <c r="L775" s="101"/>
      <c r="M775" s="104"/>
      <c r="N775" s="102"/>
      <c r="O775" s="102"/>
      <c r="P775" s="102"/>
      <c r="Q775" s="102"/>
      <c r="R775" s="101"/>
      <c r="S775" s="103"/>
      <c r="T775" s="101"/>
      <c r="U775" s="105"/>
      <c r="V775" s="106"/>
      <c r="W775" s="106"/>
      <c r="X775" s="106"/>
      <c r="Y775" s="101"/>
      <c r="Z775" s="107"/>
      <c r="AA775" s="101"/>
    </row>
    <row r="776" spans="1:27" ht="15" hidden="1" x14ac:dyDescent="0.25">
      <c r="A776" s="100"/>
      <c r="B776" s="268"/>
      <c r="C776" s="101"/>
      <c r="D776" s="101"/>
      <c r="E776" s="101"/>
      <c r="F776" s="101"/>
      <c r="G776" s="102"/>
      <c r="H776" s="101"/>
      <c r="I776" s="267" t="s">
        <v>375</v>
      </c>
      <c r="J776" s="101"/>
      <c r="K776" s="103"/>
      <c r="L776" s="101"/>
      <c r="M776" s="104"/>
      <c r="N776" s="102"/>
      <c r="O776" s="102"/>
      <c r="P776" s="102"/>
      <c r="Q776" s="102"/>
      <c r="R776" s="101"/>
      <c r="S776" s="103"/>
      <c r="T776" s="101"/>
      <c r="U776" s="105"/>
      <c r="V776" s="106"/>
      <c r="W776" s="106"/>
      <c r="X776" s="106"/>
      <c r="Y776" s="101"/>
      <c r="Z776" s="107"/>
      <c r="AA776" s="101"/>
    </row>
    <row r="777" spans="1:27" ht="12.75" customHeight="1" x14ac:dyDescent="0.25">
      <c r="A777" s="100"/>
      <c r="B777" s="101"/>
      <c r="C777" s="101"/>
      <c r="D777" s="101"/>
      <c r="E777" s="101"/>
      <c r="F777" s="101"/>
      <c r="G777" s="102"/>
      <c r="H777" s="101"/>
      <c r="I777" s="267"/>
      <c r="J777" s="101"/>
      <c r="K777" s="103"/>
      <c r="L777" s="101"/>
      <c r="M777" s="104"/>
      <c r="N777" s="102"/>
      <c r="O777" s="102"/>
      <c r="P777" s="102"/>
      <c r="Q777" s="102"/>
      <c r="R777" s="101"/>
      <c r="S777" s="103"/>
      <c r="T777" s="101"/>
      <c r="U777" s="105"/>
      <c r="V777" s="106"/>
      <c r="W777" s="106"/>
      <c r="X777" s="106"/>
      <c r="Y777" s="101"/>
      <c r="Z777" s="107"/>
      <c r="AA777" s="101"/>
    </row>
    <row r="778" spans="1:27" ht="12.75" customHeight="1" x14ac:dyDescent="0.25">
      <c r="A778" s="100"/>
      <c r="B778" s="101"/>
      <c r="C778" s="101"/>
      <c r="D778" s="101"/>
      <c r="E778" s="101"/>
      <c r="F778" s="101"/>
      <c r="G778" s="102"/>
      <c r="H778" s="101"/>
      <c r="I778" s="101"/>
      <c r="J778" s="101"/>
      <c r="K778" s="103"/>
      <c r="L778" s="101"/>
      <c r="M778" s="104"/>
      <c r="N778" s="102"/>
      <c r="O778" s="102"/>
      <c r="P778" s="102"/>
      <c r="Q778" s="102"/>
      <c r="R778" s="101"/>
      <c r="S778" s="103"/>
      <c r="T778" s="101"/>
      <c r="U778" s="105"/>
      <c r="V778" s="106"/>
      <c r="W778" s="106"/>
      <c r="X778" s="106"/>
      <c r="Y778" s="101"/>
      <c r="Z778" s="107"/>
      <c r="AA778" s="101"/>
    </row>
    <row r="779" spans="1:27" ht="12.75" customHeight="1" x14ac:dyDescent="0.25">
      <c r="A779" s="100"/>
      <c r="B779" s="101"/>
      <c r="C779" s="101"/>
      <c r="D779" s="101"/>
      <c r="E779" s="101"/>
      <c r="F779" s="101"/>
      <c r="G779" s="102"/>
      <c r="H779" s="101"/>
      <c r="I779" s="101"/>
      <c r="J779" s="101"/>
      <c r="K779" s="103"/>
      <c r="L779" s="101"/>
      <c r="M779" s="104"/>
      <c r="N779" s="102"/>
      <c r="O779" s="102"/>
      <c r="P779" s="102"/>
      <c r="Q779" s="102"/>
      <c r="R779" s="101"/>
      <c r="S779" s="103"/>
      <c r="T779" s="101"/>
      <c r="U779" s="105"/>
      <c r="V779" s="106"/>
      <c r="W779" s="106"/>
      <c r="X779" s="106"/>
      <c r="Y779" s="101"/>
      <c r="Z779" s="107"/>
      <c r="AA779" s="101"/>
    </row>
    <row r="780" spans="1:27" ht="12.75" customHeight="1" x14ac:dyDescent="0.25">
      <c r="A780" s="100"/>
      <c r="B780" s="101"/>
      <c r="C780" s="101"/>
      <c r="D780" s="101"/>
      <c r="E780" s="101"/>
      <c r="F780" s="101"/>
      <c r="G780" s="102"/>
      <c r="H780" s="101"/>
      <c r="I780" s="101"/>
      <c r="J780" s="101"/>
      <c r="K780" s="103"/>
      <c r="L780" s="101"/>
      <c r="M780" s="104"/>
      <c r="N780" s="102"/>
      <c r="O780" s="102"/>
      <c r="P780" s="102"/>
      <c r="Q780" s="102"/>
      <c r="R780" s="101"/>
      <c r="S780" s="103"/>
      <c r="T780" s="101"/>
      <c r="U780" s="105"/>
      <c r="V780" s="106"/>
      <c r="W780" s="106"/>
      <c r="X780" s="106"/>
      <c r="Y780" s="101"/>
      <c r="Z780" s="107"/>
      <c r="AA780" s="101"/>
    </row>
    <row r="781" spans="1:27" ht="12.75" customHeight="1" x14ac:dyDescent="0.25">
      <c r="A781" s="100"/>
      <c r="B781" s="101"/>
      <c r="C781" s="101"/>
      <c r="D781" s="101"/>
      <c r="E781" s="101"/>
      <c r="F781" s="101"/>
      <c r="G781" s="102"/>
      <c r="H781" s="101"/>
      <c r="I781" s="101"/>
      <c r="J781" s="101"/>
      <c r="K781" s="103"/>
      <c r="L781" s="101"/>
      <c r="M781" s="104"/>
      <c r="N781" s="102"/>
      <c r="O781" s="102"/>
      <c r="P781" s="102"/>
      <c r="Q781" s="102"/>
      <c r="R781" s="101"/>
      <c r="S781" s="103"/>
      <c r="T781" s="101"/>
      <c r="U781" s="105"/>
      <c r="V781" s="106"/>
      <c r="W781" s="106"/>
      <c r="X781" s="106"/>
      <c r="Y781" s="101"/>
      <c r="Z781" s="107"/>
      <c r="AA781" s="101"/>
    </row>
    <row r="782" spans="1:27" ht="12.75" customHeight="1" x14ac:dyDescent="0.25">
      <c r="A782" s="100"/>
      <c r="B782" s="101"/>
      <c r="C782" s="101"/>
      <c r="D782" s="101"/>
      <c r="E782" s="101"/>
      <c r="F782" s="101"/>
      <c r="G782" s="102"/>
      <c r="H782" s="101"/>
      <c r="I782" s="101"/>
      <c r="J782" s="101"/>
      <c r="K782" s="103"/>
      <c r="L782" s="101"/>
      <c r="M782" s="104"/>
      <c r="N782" s="102"/>
      <c r="O782" s="102"/>
      <c r="P782" s="102"/>
      <c r="Q782" s="102"/>
      <c r="R782" s="101"/>
      <c r="S782" s="103"/>
      <c r="T782" s="101"/>
      <c r="U782" s="105"/>
      <c r="V782" s="106"/>
      <c r="W782" s="106"/>
      <c r="X782" s="106"/>
      <c r="Y782" s="101"/>
      <c r="Z782" s="107"/>
      <c r="AA782" s="101"/>
    </row>
    <row r="783" spans="1:27" ht="12.75" customHeight="1" x14ac:dyDescent="0.25">
      <c r="A783" s="100"/>
      <c r="B783" s="101"/>
      <c r="C783" s="101"/>
      <c r="D783" s="101"/>
      <c r="E783" s="101"/>
      <c r="F783" s="101"/>
      <c r="G783" s="102"/>
      <c r="H783" s="101"/>
      <c r="I783" s="101"/>
      <c r="J783" s="101"/>
      <c r="K783" s="103"/>
      <c r="L783" s="101"/>
      <c r="M783" s="104"/>
      <c r="N783" s="102"/>
      <c r="O783" s="102"/>
      <c r="P783" s="102"/>
      <c r="Q783" s="102"/>
      <c r="R783" s="101"/>
      <c r="S783" s="103"/>
      <c r="T783" s="101"/>
      <c r="U783" s="105"/>
      <c r="V783" s="106"/>
      <c r="W783" s="106"/>
      <c r="X783" s="106"/>
      <c r="Y783" s="101"/>
      <c r="Z783" s="107"/>
      <c r="AA783" s="101"/>
    </row>
    <row r="784" spans="1:27" ht="12.75" customHeight="1" x14ac:dyDescent="0.25">
      <c r="A784" s="100"/>
      <c r="B784" s="101"/>
      <c r="C784" s="101"/>
      <c r="D784" s="101"/>
      <c r="E784" s="101"/>
      <c r="F784" s="101"/>
      <c r="G784" s="102"/>
      <c r="H784" s="101"/>
      <c r="I784" s="101"/>
      <c r="J784" s="101"/>
      <c r="K784" s="103"/>
      <c r="L784" s="101"/>
      <c r="M784" s="104"/>
      <c r="N784" s="102"/>
      <c r="O784" s="102"/>
      <c r="P784" s="102"/>
      <c r="Q784" s="102"/>
      <c r="R784" s="101"/>
      <c r="S784" s="103"/>
      <c r="T784" s="101"/>
      <c r="U784" s="105"/>
      <c r="V784" s="106"/>
      <c r="W784" s="106"/>
      <c r="X784" s="106"/>
      <c r="Y784" s="101"/>
      <c r="Z784" s="107"/>
      <c r="AA784" s="101"/>
    </row>
    <row r="785" spans="1:27" ht="12.75" customHeight="1" x14ac:dyDescent="0.25">
      <c r="A785" s="100"/>
      <c r="B785" s="101"/>
      <c r="C785" s="101"/>
      <c r="D785" s="101"/>
      <c r="E785" s="101"/>
      <c r="F785" s="101"/>
      <c r="G785" s="102"/>
      <c r="H785" s="101"/>
      <c r="I785" s="101"/>
      <c r="J785" s="101"/>
      <c r="K785" s="103"/>
      <c r="L785" s="101"/>
      <c r="M785" s="104"/>
      <c r="N785" s="102"/>
      <c r="O785" s="102"/>
      <c r="P785" s="102"/>
      <c r="Q785" s="102"/>
      <c r="R785" s="101"/>
      <c r="S785" s="103"/>
      <c r="T785" s="101"/>
      <c r="U785" s="105"/>
      <c r="V785" s="106"/>
      <c r="W785" s="106"/>
      <c r="X785" s="106"/>
      <c r="Y785" s="101"/>
      <c r="Z785" s="107"/>
      <c r="AA785" s="101"/>
    </row>
    <row r="786" spans="1:27" ht="12.75" customHeight="1" x14ac:dyDescent="0.25">
      <c r="A786" s="100"/>
      <c r="B786" s="101"/>
      <c r="C786" s="101"/>
      <c r="D786" s="101"/>
      <c r="E786" s="101"/>
      <c r="F786" s="101"/>
      <c r="G786" s="102"/>
      <c r="H786" s="101"/>
      <c r="I786" s="101"/>
      <c r="J786" s="101"/>
      <c r="K786" s="103"/>
      <c r="L786" s="101"/>
      <c r="M786" s="104"/>
      <c r="N786" s="102"/>
      <c r="O786" s="102"/>
      <c r="P786" s="102"/>
      <c r="Q786" s="102"/>
      <c r="R786" s="101"/>
      <c r="S786" s="103"/>
      <c r="T786" s="101"/>
      <c r="U786" s="105"/>
      <c r="V786" s="106"/>
      <c r="W786" s="106"/>
      <c r="X786" s="106"/>
      <c r="Y786" s="101"/>
      <c r="Z786" s="107"/>
      <c r="AA786" s="101"/>
    </row>
    <row r="787" spans="1:27" ht="12.75" customHeight="1" x14ac:dyDescent="0.25">
      <c r="A787" s="100"/>
      <c r="B787" s="101"/>
      <c r="C787" s="101"/>
      <c r="D787" s="101"/>
      <c r="E787" s="101"/>
      <c r="F787" s="101"/>
      <c r="G787" s="102"/>
      <c r="H787" s="101"/>
      <c r="I787" s="101"/>
      <c r="J787" s="101"/>
      <c r="K787" s="103"/>
      <c r="L787" s="101"/>
      <c r="M787" s="104"/>
      <c r="N787" s="102"/>
      <c r="O787" s="102"/>
      <c r="P787" s="102"/>
      <c r="Q787" s="102"/>
      <c r="R787" s="101"/>
      <c r="S787" s="103"/>
      <c r="T787" s="101"/>
      <c r="U787" s="105"/>
      <c r="V787" s="106"/>
      <c r="W787" s="106"/>
      <c r="X787" s="106"/>
      <c r="Y787" s="101"/>
      <c r="Z787" s="107"/>
      <c r="AA787" s="101"/>
    </row>
    <row r="788" spans="1:27" ht="12.75" customHeight="1" x14ac:dyDescent="0.25">
      <c r="A788" s="100"/>
      <c r="B788" s="101"/>
      <c r="C788" s="101"/>
      <c r="D788" s="101"/>
      <c r="E788" s="101"/>
      <c r="F788" s="101"/>
      <c r="G788" s="102"/>
      <c r="H788" s="101"/>
      <c r="I788" s="101"/>
      <c r="J788" s="101"/>
      <c r="K788" s="103"/>
      <c r="L788" s="101"/>
      <c r="M788" s="104"/>
      <c r="N788" s="102"/>
      <c r="O788" s="102"/>
      <c r="P788" s="102"/>
      <c r="Q788" s="102"/>
      <c r="R788" s="101"/>
      <c r="S788" s="103"/>
      <c r="T788" s="101"/>
      <c r="U788" s="105"/>
      <c r="V788" s="106"/>
      <c r="W788" s="106"/>
      <c r="X788" s="106"/>
      <c r="Y788" s="101"/>
      <c r="Z788" s="107"/>
      <c r="AA788" s="101"/>
    </row>
    <row r="789" spans="1:27" ht="12.75" customHeight="1" x14ac:dyDescent="0.25">
      <c r="A789" s="100"/>
      <c r="B789" s="101"/>
      <c r="C789" s="101"/>
      <c r="D789" s="101"/>
      <c r="E789" s="101"/>
      <c r="F789" s="101"/>
      <c r="G789" s="102"/>
      <c r="H789" s="101"/>
      <c r="I789" s="101"/>
      <c r="J789" s="101"/>
      <c r="K789" s="103"/>
      <c r="L789" s="101"/>
      <c r="M789" s="104"/>
      <c r="N789" s="102"/>
      <c r="O789" s="102"/>
      <c r="P789" s="102"/>
      <c r="Q789" s="102"/>
      <c r="R789" s="101"/>
      <c r="S789" s="103"/>
      <c r="T789" s="101"/>
      <c r="U789" s="105"/>
      <c r="V789" s="106"/>
      <c r="W789" s="106"/>
      <c r="X789" s="106"/>
      <c r="Y789" s="101"/>
      <c r="Z789" s="107"/>
      <c r="AA789" s="101"/>
    </row>
    <row r="790" spans="1:27" ht="12.75" customHeight="1" x14ac:dyDescent="0.25">
      <c r="A790" s="100"/>
      <c r="B790" s="101"/>
      <c r="C790" s="101"/>
      <c r="D790" s="101"/>
      <c r="E790" s="101"/>
      <c r="F790" s="101"/>
      <c r="G790" s="102"/>
      <c r="H790" s="101"/>
      <c r="I790" s="101"/>
      <c r="J790" s="101"/>
      <c r="K790" s="103"/>
      <c r="L790" s="101"/>
      <c r="M790" s="104"/>
      <c r="N790" s="102"/>
      <c r="O790" s="102"/>
      <c r="P790" s="102"/>
      <c r="Q790" s="102"/>
      <c r="R790" s="101"/>
      <c r="S790" s="103"/>
      <c r="T790" s="101"/>
      <c r="U790" s="105"/>
      <c r="V790" s="106"/>
      <c r="W790" s="106"/>
      <c r="X790" s="106"/>
      <c r="Y790" s="101"/>
      <c r="Z790" s="107"/>
      <c r="AA790" s="101"/>
    </row>
    <row r="791" spans="1:27" ht="12.75" customHeight="1" x14ac:dyDescent="0.25">
      <c r="A791" s="100"/>
      <c r="B791" s="101"/>
      <c r="C791" s="101"/>
      <c r="D791" s="101"/>
      <c r="E791" s="101"/>
      <c r="F791" s="101"/>
      <c r="G791" s="102"/>
      <c r="H791" s="101"/>
      <c r="I791" s="101"/>
      <c r="J791" s="101"/>
      <c r="K791" s="103"/>
      <c r="L791" s="101"/>
      <c r="M791" s="104"/>
      <c r="N791" s="102"/>
      <c r="O791" s="102"/>
      <c r="P791" s="102"/>
      <c r="Q791" s="102"/>
      <c r="R791" s="101"/>
      <c r="S791" s="103"/>
      <c r="T791" s="101"/>
      <c r="U791" s="105"/>
      <c r="V791" s="106"/>
      <c r="W791" s="106"/>
      <c r="X791" s="106"/>
      <c r="Y791" s="101"/>
      <c r="Z791" s="107"/>
      <c r="AA791" s="101"/>
    </row>
    <row r="792" spans="1:27" ht="12.75" customHeight="1" x14ac:dyDescent="0.25">
      <c r="A792" s="100"/>
      <c r="B792" s="101"/>
      <c r="C792" s="101"/>
      <c r="D792" s="101"/>
      <c r="E792" s="101"/>
      <c r="F792" s="101"/>
      <c r="G792" s="102"/>
      <c r="H792" s="101"/>
      <c r="I792" s="101"/>
      <c r="J792" s="101"/>
      <c r="K792" s="103"/>
      <c r="L792" s="101"/>
      <c r="M792" s="104"/>
      <c r="N792" s="102"/>
      <c r="O792" s="102"/>
      <c r="P792" s="102"/>
      <c r="Q792" s="102"/>
      <c r="R792" s="101"/>
      <c r="S792" s="103"/>
      <c r="T792" s="101"/>
      <c r="U792" s="105"/>
      <c r="V792" s="106"/>
      <c r="W792" s="106"/>
      <c r="X792" s="106"/>
      <c r="Y792" s="101"/>
      <c r="Z792" s="107"/>
      <c r="AA792" s="101"/>
    </row>
    <row r="793" spans="1:27" ht="12.75" customHeight="1" x14ac:dyDescent="0.25">
      <c r="A793" s="100"/>
      <c r="B793" s="101"/>
      <c r="C793" s="101"/>
      <c r="D793" s="101"/>
      <c r="E793" s="101"/>
      <c r="F793" s="101"/>
      <c r="G793" s="102"/>
      <c r="H793" s="101"/>
      <c r="I793" s="101"/>
      <c r="J793" s="101"/>
      <c r="K793" s="103"/>
      <c r="L793" s="101"/>
      <c r="M793" s="104"/>
      <c r="N793" s="102"/>
      <c r="O793" s="102"/>
      <c r="P793" s="102"/>
      <c r="Q793" s="102"/>
      <c r="R793" s="101"/>
      <c r="S793" s="103"/>
      <c r="T793" s="101"/>
      <c r="U793" s="105"/>
      <c r="V793" s="106"/>
      <c r="W793" s="106"/>
      <c r="X793" s="106"/>
      <c r="Y793" s="101"/>
      <c r="Z793" s="107"/>
      <c r="AA793" s="101"/>
    </row>
    <row r="794" spans="1:27" ht="12.75" customHeight="1" x14ac:dyDescent="0.25">
      <c r="A794" s="100"/>
      <c r="B794" s="101"/>
      <c r="C794" s="101"/>
      <c r="D794" s="101"/>
      <c r="E794" s="101"/>
      <c r="F794" s="101"/>
      <c r="G794" s="102"/>
      <c r="H794" s="101"/>
      <c r="I794" s="101"/>
      <c r="J794" s="101"/>
      <c r="K794" s="103"/>
      <c r="L794" s="101"/>
      <c r="M794" s="104"/>
      <c r="N794" s="102"/>
      <c r="O794" s="102"/>
      <c r="P794" s="102"/>
      <c r="Q794" s="102"/>
      <c r="R794" s="101"/>
      <c r="S794" s="103"/>
      <c r="T794" s="101"/>
      <c r="U794" s="105"/>
      <c r="V794" s="106"/>
      <c r="W794" s="106"/>
      <c r="X794" s="106"/>
      <c r="Y794" s="101"/>
      <c r="Z794" s="107"/>
      <c r="AA794" s="101"/>
    </row>
    <row r="795" spans="1:27" ht="12.75" customHeight="1" x14ac:dyDescent="0.25">
      <c r="A795" s="100"/>
      <c r="B795" s="101"/>
      <c r="C795" s="101"/>
      <c r="D795" s="101"/>
      <c r="E795" s="101"/>
      <c r="F795" s="101"/>
      <c r="G795" s="102"/>
      <c r="H795" s="101"/>
      <c r="I795" s="101"/>
      <c r="J795" s="101"/>
      <c r="K795" s="103"/>
      <c r="L795" s="101"/>
      <c r="M795" s="104"/>
      <c r="N795" s="102"/>
      <c r="O795" s="102"/>
      <c r="P795" s="102"/>
      <c r="Q795" s="102"/>
      <c r="R795" s="101"/>
      <c r="S795" s="103"/>
      <c r="T795" s="101"/>
      <c r="U795" s="105"/>
      <c r="V795" s="106"/>
      <c r="W795" s="106"/>
      <c r="X795" s="106"/>
      <c r="Y795" s="101"/>
      <c r="Z795" s="107"/>
      <c r="AA795" s="101"/>
    </row>
    <row r="796" spans="1:27" ht="12.75" customHeight="1" x14ac:dyDescent="0.25">
      <c r="A796" s="100"/>
      <c r="B796" s="101"/>
      <c r="C796" s="101"/>
      <c r="D796" s="101"/>
      <c r="E796" s="101"/>
      <c r="F796" s="101"/>
      <c r="G796" s="102"/>
      <c r="H796" s="101"/>
      <c r="I796" s="101"/>
      <c r="J796" s="101"/>
      <c r="K796" s="103"/>
      <c r="L796" s="101"/>
      <c r="M796" s="104"/>
      <c r="N796" s="102"/>
      <c r="O796" s="102"/>
      <c r="P796" s="102"/>
      <c r="Q796" s="102"/>
      <c r="R796" s="101"/>
      <c r="S796" s="103"/>
      <c r="T796" s="101"/>
      <c r="U796" s="105"/>
      <c r="V796" s="106"/>
      <c r="W796" s="106"/>
      <c r="X796" s="106"/>
      <c r="Y796" s="101"/>
      <c r="Z796" s="107"/>
      <c r="AA796" s="101"/>
    </row>
    <row r="797" spans="1:27" ht="12.75" customHeight="1" x14ac:dyDescent="0.25">
      <c r="A797" s="100"/>
      <c r="B797" s="101"/>
      <c r="C797" s="101"/>
      <c r="D797" s="101"/>
      <c r="E797" s="101"/>
      <c r="F797" s="101"/>
      <c r="G797" s="102"/>
      <c r="H797" s="101"/>
      <c r="I797" s="101"/>
      <c r="J797" s="101"/>
      <c r="K797" s="103"/>
      <c r="L797" s="101"/>
      <c r="M797" s="104"/>
      <c r="N797" s="102"/>
      <c r="O797" s="102"/>
      <c r="P797" s="102"/>
      <c r="Q797" s="102"/>
      <c r="R797" s="101"/>
      <c r="S797" s="103"/>
      <c r="T797" s="101"/>
      <c r="U797" s="105"/>
      <c r="V797" s="106"/>
      <c r="W797" s="106"/>
      <c r="X797" s="106"/>
      <c r="Y797" s="101"/>
      <c r="Z797" s="107"/>
      <c r="AA797" s="101"/>
    </row>
    <row r="798" spans="1:27" ht="12.75" customHeight="1" x14ac:dyDescent="0.25">
      <c r="A798" s="100"/>
      <c r="B798" s="101"/>
      <c r="C798" s="101"/>
      <c r="D798" s="101"/>
      <c r="E798" s="101"/>
      <c r="F798" s="101"/>
      <c r="G798" s="102"/>
      <c r="H798" s="101"/>
      <c r="I798" s="101"/>
      <c r="J798" s="101"/>
      <c r="K798" s="103"/>
      <c r="L798" s="101"/>
      <c r="M798" s="104"/>
      <c r="N798" s="102"/>
      <c r="O798" s="102"/>
      <c r="P798" s="102"/>
      <c r="Q798" s="102"/>
      <c r="R798" s="101"/>
      <c r="S798" s="103"/>
      <c r="T798" s="101"/>
      <c r="U798" s="105"/>
      <c r="V798" s="106"/>
      <c r="W798" s="106"/>
      <c r="X798" s="106"/>
      <c r="Y798" s="101"/>
      <c r="Z798" s="107"/>
      <c r="AA798" s="101"/>
    </row>
    <row r="799" spans="1:27" ht="12.75" customHeight="1" x14ac:dyDescent="0.25">
      <c r="A799" s="100"/>
      <c r="B799" s="101"/>
      <c r="C799" s="101"/>
      <c r="D799" s="101"/>
      <c r="E799" s="101"/>
      <c r="F799" s="101"/>
      <c r="G799" s="102"/>
      <c r="H799" s="101"/>
      <c r="I799" s="101"/>
      <c r="J799" s="101"/>
      <c r="K799" s="103"/>
      <c r="L799" s="101"/>
      <c r="M799" s="104"/>
      <c r="N799" s="102"/>
      <c r="O799" s="102"/>
      <c r="P799" s="102"/>
      <c r="Q799" s="102"/>
      <c r="R799" s="101"/>
      <c r="S799" s="103"/>
      <c r="T799" s="101"/>
      <c r="U799" s="105"/>
      <c r="V799" s="106"/>
      <c r="W799" s="106"/>
      <c r="X799" s="106"/>
      <c r="Y799" s="101"/>
      <c r="Z799" s="107"/>
      <c r="AA799" s="101"/>
    </row>
    <row r="800" spans="1:27" ht="12.75" customHeight="1" x14ac:dyDescent="0.25">
      <c r="A800" s="100"/>
      <c r="B800" s="101"/>
      <c r="C800" s="101"/>
      <c r="D800" s="101"/>
      <c r="E800" s="101"/>
      <c r="F800" s="101"/>
      <c r="G800" s="102"/>
      <c r="H800" s="101"/>
      <c r="I800" s="101"/>
      <c r="J800" s="101"/>
      <c r="K800" s="103"/>
      <c r="L800" s="101"/>
      <c r="M800" s="104"/>
      <c r="N800" s="102"/>
      <c r="O800" s="102"/>
      <c r="P800" s="102"/>
      <c r="Q800" s="102"/>
      <c r="R800" s="101"/>
      <c r="S800" s="103"/>
      <c r="T800" s="101"/>
      <c r="U800" s="105"/>
      <c r="V800" s="106"/>
      <c r="W800" s="106"/>
      <c r="X800" s="106"/>
      <c r="Y800" s="101"/>
      <c r="Z800" s="107"/>
      <c r="AA800" s="101"/>
    </row>
    <row r="801" spans="1:27" ht="12.75" customHeight="1" x14ac:dyDescent="0.25">
      <c r="A801" s="100"/>
      <c r="B801" s="101"/>
      <c r="C801" s="101"/>
      <c r="D801" s="101"/>
      <c r="E801" s="101"/>
      <c r="F801" s="101"/>
      <c r="G801" s="102"/>
      <c r="H801" s="101"/>
      <c r="I801" s="101"/>
      <c r="J801" s="101"/>
      <c r="K801" s="103"/>
      <c r="L801" s="101"/>
      <c r="M801" s="104"/>
      <c r="N801" s="102"/>
      <c r="O801" s="102"/>
      <c r="P801" s="102"/>
      <c r="Q801" s="102"/>
      <c r="R801" s="101"/>
      <c r="S801" s="103"/>
      <c r="T801" s="101"/>
      <c r="U801" s="105"/>
      <c r="V801" s="106"/>
      <c r="W801" s="106"/>
      <c r="X801" s="106"/>
      <c r="Y801" s="101"/>
      <c r="Z801" s="107"/>
      <c r="AA801" s="101"/>
    </row>
    <row r="802" spans="1:27" ht="12.75" customHeight="1" x14ac:dyDescent="0.25">
      <c r="A802" s="100"/>
      <c r="B802" s="101"/>
      <c r="C802" s="101"/>
      <c r="D802" s="101"/>
      <c r="E802" s="101"/>
      <c r="F802" s="101"/>
      <c r="G802" s="102"/>
      <c r="H802" s="101"/>
      <c r="I802" s="101"/>
      <c r="J802" s="101"/>
      <c r="K802" s="103"/>
      <c r="L802" s="101"/>
      <c r="M802" s="104"/>
      <c r="N802" s="102"/>
      <c r="O802" s="102"/>
      <c r="P802" s="102"/>
      <c r="Q802" s="102"/>
      <c r="R802" s="101"/>
      <c r="S802" s="103"/>
      <c r="T802" s="101"/>
      <c r="U802" s="105"/>
      <c r="V802" s="106"/>
      <c r="W802" s="106"/>
      <c r="X802" s="106"/>
      <c r="Y802" s="101"/>
      <c r="Z802" s="107"/>
      <c r="AA802" s="101"/>
    </row>
    <row r="803" spans="1:27" ht="12.75" customHeight="1" x14ac:dyDescent="0.25">
      <c r="A803" s="100"/>
      <c r="B803" s="101"/>
      <c r="C803" s="101"/>
      <c r="D803" s="101"/>
      <c r="E803" s="101"/>
      <c r="F803" s="101"/>
      <c r="G803" s="102"/>
      <c r="H803" s="101"/>
      <c r="I803" s="101"/>
      <c r="J803" s="101"/>
      <c r="K803" s="103"/>
      <c r="L803" s="101"/>
      <c r="M803" s="104"/>
      <c r="N803" s="102"/>
      <c r="O803" s="102"/>
      <c r="P803" s="102"/>
      <c r="Q803" s="102"/>
      <c r="R803" s="101"/>
      <c r="S803" s="103"/>
      <c r="T803" s="101"/>
      <c r="U803" s="105"/>
      <c r="V803" s="106"/>
      <c r="W803" s="106"/>
      <c r="X803" s="106"/>
      <c r="Y803" s="101"/>
      <c r="Z803" s="107"/>
      <c r="AA803" s="101"/>
    </row>
    <row r="804" spans="1:27" ht="12.75" customHeight="1" x14ac:dyDescent="0.25">
      <c r="A804" s="100"/>
      <c r="B804" s="101"/>
      <c r="C804" s="101"/>
      <c r="D804" s="101"/>
      <c r="E804" s="101"/>
      <c r="F804" s="101"/>
      <c r="G804" s="102"/>
      <c r="H804" s="101"/>
      <c r="I804" s="101"/>
      <c r="J804" s="101"/>
      <c r="K804" s="103"/>
      <c r="L804" s="101"/>
      <c r="M804" s="104"/>
      <c r="N804" s="102"/>
      <c r="O804" s="102"/>
      <c r="P804" s="102"/>
      <c r="Q804" s="102"/>
      <c r="R804" s="101"/>
      <c r="S804" s="103"/>
      <c r="T804" s="101"/>
      <c r="U804" s="105"/>
      <c r="V804" s="106"/>
      <c r="W804" s="106"/>
      <c r="X804" s="106"/>
      <c r="Y804" s="101"/>
      <c r="Z804" s="107"/>
      <c r="AA804" s="101"/>
    </row>
    <row r="805" spans="1:27" ht="12.75" customHeight="1" x14ac:dyDescent="0.25">
      <c r="A805" s="100"/>
      <c r="B805" s="101"/>
      <c r="C805" s="101"/>
      <c r="D805" s="101"/>
      <c r="E805" s="101"/>
      <c r="F805" s="101"/>
      <c r="G805" s="102"/>
      <c r="H805" s="101"/>
      <c r="I805" s="101"/>
      <c r="J805" s="101"/>
      <c r="K805" s="103"/>
      <c r="L805" s="101"/>
      <c r="M805" s="104"/>
      <c r="N805" s="102"/>
      <c r="O805" s="102"/>
      <c r="P805" s="102"/>
      <c r="Q805" s="102"/>
      <c r="R805" s="101"/>
      <c r="S805" s="103"/>
      <c r="T805" s="101"/>
      <c r="U805" s="105"/>
      <c r="V805" s="106"/>
      <c r="W805" s="106"/>
      <c r="X805" s="106"/>
      <c r="Y805" s="101"/>
      <c r="Z805" s="107"/>
      <c r="AA805" s="101"/>
    </row>
    <row r="806" spans="1:27" ht="12.75" customHeight="1" x14ac:dyDescent="0.25">
      <c r="A806" s="100"/>
      <c r="B806" s="101"/>
      <c r="C806" s="101"/>
      <c r="D806" s="101"/>
      <c r="E806" s="101"/>
      <c r="F806" s="101"/>
      <c r="G806" s="102"/>
      <c r="H806" s="101"/>
      <c r="I806" s="101"/>
      <c r="J806" s="101"/>
      <c r="K806" s="103"/>
      <c r="L806" s="101"/>
      <c r="M806" s="104"/>
      <c r="N806" s="102"/>
      <c r="O806" s="102"/>
      <c r="P806" s="102"/>
      <c r="Q806" s="102"/>
      <c r="R806" s="101"/>
      <c r="S806" s="103"/>
      <c r="T806" s="101"/>
      <c r="U806" s="105"/>
      <c r="V806" s="106"/>
      <c r="W806" s="106"/>
      <c r="X806" s="106"/>
      <c r="Y806" s="101"/>
      <c r="Z806" s="107"/>
      <c r="AA806" s="101"/>
    </row>
    <row r="807" spans="1:27" ht="12.75" customHeight="1" x14ac:dyDescent="0.25">
      <c r="A807" s="100"/>
      <c r="B807" s="101"/>
      <c r="C807" s="101"/>
      <c r="D807" s="101"/>
      <c r="E807" s="101"/>
      <c r="F807" s="101"/>
      <c r="G807" s="102"/>
      <c r="H807" s="101"/>
      <c r="I807" s="101"/>
      <c r="J807" s="101"/>
      <c r="K807" s="103"/>
      <c r="L807" s="101"/>
      <c r="M807" s="104"/>
      <c r="N807" s="102"/>
      <c r="O807" s="102"/>
      <c r="P807" s="102"/>
      <c r="Q807" s="102"/>
      <c r="R807" s="101"/>
      <c r="S807" s="103"/>
      <c r="T807" s="101"/>
      <c r="U807" s="105"/>
      <c r="V807" s="106"/>
      <c r="W807" s="106"/>
      <c r="X807" s="106"/>
      <c r="Y807" s="101"/>
      <c r="Z807" s="107"/>
      <c r="AA807" s="101"/>
    </row>
    <row r="808" spans="1:27" ht="12.75" customHeight="1" x14ac:dyDescent="0.25">
      <c r="A808" s="100"/>
      <c r="B808" s="101"/>
      <c r="C808" s="101"/>
      <c r="D808" s="101"/>
      <c r="E808" s="101"/>
      <c r="F808" s="101"/>
      <c r="G808" s="102"/>
      <c r="H808" s="101"/>
      <c r="I808" s="101"/>
      <c r="J808" s="101"/>
      <c r="K808" s="103"/>
      <c r="L808" s="101"/>
      <c r="M808" s="104"/>
      <c r="N808" s="102"/>
      <c r="O808" s="102"/>
      <c r="P808" s="102"/>
      <c r="Q808" s="102"/>
      <c r="R808" s="101"/>
      <c r="S808" s="103"/>
      <c r="T808" s="101"/>
      <c r="U808" s="105"/>
      <c r="V808" s="106"/>
      <c r="W808" s="106"/>
      <c r="X808" s="106"/>
      <c r="Y808" s="101"/>
      <c r="Z808" s="107"/>
      <c r="AA808" s="101"/>
    </row>
    <row r="809" spans="1:27" ht="12.75" customHeight="1" x14ac:dyDescent="0.25">
      <c r="A809" s="100"/>
      <c r="B809" s="101"/>
      <c r="C809" s="101"/>
      <c r="D809" s="101"/>
      <c r="E809" s="101"/>
      <c r="F809" s="101"/>
      <c r="G809" s="102"/>
      <c r="H809" s="101"/>
      <c r="I809" s="101"/>
      <c r="J809" s="101"/>
      <c r="K809" s="103"/>
      <c r="L809" s="101"/>
      <c r="M809" s="104"/>
      <c r="N809" s="102"/>
      <c r="O809" s="102"/>
      <c r="P809" s="102"/>
      <c r="Q809" s="102"/>
      <c r="R809" s="101"/>
      <c r="S809" s="103"/>
      <c r="T809" s="101"/>
      <c r="U809" s="105"/>
      <c r="V809" s="106"/>
      <c r="W809" s="106"/>
      <c r="X809" s="106"/>
      <c r="Y809" s="101"/>
      <c r="Z809" s="107"/>
      <c r="AA809" s="101"/>
    </row>
    <row r="810" spans="1:27" ht="12.75" customHeight="1" x14ac:dyDescent="0.25">
      <c r="A810" s="100"/>
      <c r="B810" s="101"/>
      <c r="C810" s="101"/>
      <c r="D810" s="101"/>
      <c r="E810" s="101"/>
      <c r="F810" s="101"/>
      <c r="G810" s="102"/>
      <c r="H810" s="101"/>
      <c r="I810" s="101"/>
      <c r="J810" s="101"/>
      <c r="K810" s="103"/>
      <c r="L810" s="101"/>
      <c r="M810" s="104"/>
      <c r="N810" s="102"/>
      <c r="O810" s="102"/>
      <c r="P810" s="102"/>
      <c r="Q810" s="102"/>
      <c r="R810" s="101"/>
      <c r="S810" s="103"/>
      <c r="T810" s="101"/>
      <c r="U810" s="105"/>
      <c r="V810" s="106"/>
      <c r="W810" s="106"/>
      <c r="X810" s="106"/>
      <c r="Y810" s="101"/>
      <c r="Z810" s="107"/>
      <c r="AA810" s="101"/>
    </row>
    <row r="811" spans="1:27" ht="12.75" customHeight="1" x14ac:dyDescent="0.25">
      <c r="A811" s="100"/>
      <c r="B811" s="101"/>
      <c r="C811" s="101"/>
      <c r="D811" s="101"/>
      <c r="E811" s="101"/>
      <c r="F811" s="101"/>
      <c r="G811" s="102"/>
      <c r="H811" s="101"/>
      <c r="I811" s="101"/>
      <c r="J811" s="101"/>
      <c r="K811" s="103"/>
      <c r="L811" s="101"/>
      <c r="M811" s="104"/>
      <c r="N811" s="102"/>
      <c r="O811" s="102"/>
      <c r="P811" s="102"/>
      <c r="Q811" s="102"/>
      <c r="R811" s="101"/>
      <c r="S811" s="103"/>
      <c r="T811" s="101"/>
      <c r="U811" s="105"/>
      <c r="V811" s="106"/>
      <c r="W811" s="106"/>
      <c r="X811" s="106"/>
      <c r="Y811" s="101"/>
      <c r="Z811" s="107"/>
      <c r="AA811" s="101"/>
    </row>
    <row r="812" spans="1:27" ht="12.75" customHeight="1" x14ac:dyDescent="0.25">
      <c r="A812" s="100"/>
      <c r="B812" s="101"/>
      <c r="C812" s="101"/>
      <c r="D812" s="101"/>
      <c r="E812" s="101"/>
      <c r="F812" s="101"/>
      <c r="G812" s="102"/>
      <c r="H812" s="101"/>
      <c r="I812" s="101"/>
      <c r="J812" s="101"/>
      <c r="K812" s="103"/>
      <c r="L812" s="101"/>
      <c r="M812" s="104"/>
      <c r="N812" s="102"/>
      <c r="O812" s="102"/>
      <c r="P812" s="102"/>
      <c r="Q812" s="102"/>
      <c r="R812" s="101"/>
      <c r="S812" s="103"/>
      <c r="T812" s="101"/>
      <c r="U812" s="105"/>
      <c r="V812" s="106"/>
      <c r="W812" s="106"/>
      <c r="X812" s="106"/>
      <c r="Y812" s="101"/>
      <c r="Z812" s="107"/>
      <c r="AA812" s="101"/>
    </row>
    <row r="813" spans="1:27" ht="12.75" customHeight="1" x14ac:dyDescent="0.25">
      <c r="A813" s="100"/>
      <c r="B813" s="101"/>
      <c r="C813" s="101"/>
      <c r="D813" s="101"/>
      <c r="E813" s="101"/>
      <c r="F813" s="101"/>
      <c r="G813" s="102"/>
      <c r="H813" s="101"/>
      <c r="I813" s="101"/>
      <c r="J813" s="101"/>
      <c r="K813" s="103"/>
      <c r="L813" s="101"/>
      <c r="M813" s="104"/>
      <c r="N813" s="102"/>
      <c r="O813" s="102"/>
      <c r="P813" s="102"/>
      <c r="Q813" s="102"/>
      <c r="R813" s="101"/>
      <c r="S813" s="103"/>
      <c r="T813" s="101"/>
      <c r="U813" s="105"/>
      <c r="V813" s="106"/>
      <c r="W813" s="106"/>
      <c r="X813" s="106"/>
      <c r="Y813" s="101"/>
      <c r="Z813" s="107"/>
      <c r="AA813" s="101"/>
    </row>
    <row r="814" spans="1:27" ht="12.75" customHeight="1" x14ac:dyDescent="0.25">
      <c r="A814" s="100"/>
      <c r="B814" s="101"/>
      <c r="C814" s="101"/>
      <c r="D814" s="101"/>
      <c r="E814" s="101"/>
      <c r="F814" s="101"/>
      <c r="G814" s="102"/>
      <c r="H814" s="101"/>
      <c r="I814" s="101"/>
      <c r="J814" s="101"/>
      <c r="K814" s="103"/>
      <c r="L814" s="101"/>
      <c r="M814" s="104"/>
      <c r="N814" s="102"/>
      <c r="O814" s="102"/>
      <c r="P814" s="102"/>
      <c r="Q814" s="102"/>
      <c r="R814" s="101"/>
      <c r="S814" s="103"/>
      <c r="T814" s="101"/>
      <c r="U814" s="105"/>
      <c r="V814" s="106"/>
      <c r="W814" s="106"/>
      <c r="X814" s="106"/>
      <c r="Y814" s="101"/>
      <c r="Z814" s="107"/>
      <c r="AA814" s="101"/>
    </row>
    <row r="815" spans="1:27" ht="12.75" customHeight="1" x14ac:dyDescent="0.25">
      <c r="A815" s="100"/>
      <c r="B815" s="101"/>
      <c r="C815" s="101"/>
      <c r="D815" s="101"/>
      <c r="E815" s="101"/>
      <c r="F815" s="101"/>
      <c r="G815" s="102"/>
      <c r="H815" s="101"/>
      <c r="I815" s="101"/>
      <c r="J815" s="101"/>
      <c r="K815" s="103"/>
      <c r="L815" s="101"/>
      <c r="M815" s="104"/>
      <c r="N815" s="102"/>
      <c r="O815" s="102"/>
      <c r="P815" s="102"/>
      <c r="Q815" s="102"/>
      <c r="R815" s="101"/>
      <c r="S815" s="103"/>
      <c r="T815" s="101"/>
      <c r="U815" s="105"/>
      <c r="V815" s="106"/>
      <c r="W815" s="106"/>
      <c r="X815" s="106"/>
      <c r="Y815" s="101"/>
      <c r="Z815" s="107"/>
      <c r="AA815" s="101"/>
    </row>
    <row r="816" spans="1:27" ht="12.75" customHeight="1" x14ac:dyDescent="0.25">
      <c r="A816" s="100"/>
      <c r="B816" s="101"/>
      <c r="C816" s="101"/>
      <c r="D816" s="101"/>
      <c r="E816" s="101"/>
      <c r="F816" s="101"/>
      <c r="G816" s="102"/>
      <c r="H816" s="101"/>
      <c r="I816" s="101"/>
      <c r="J816" s="101"/>
      <c r="K816" s="103"/>
      <c r="L816" s="101"/>
      <c r="M816" s="104"/>
      <c r="N816" s="102"/>
      <c r="O816" s="102"/>
      <c r="P816" s="102"/>
      <c r="Q816" s="102"/>
      <c r="R816" s="101"/>
      <c r="S816" s="103"/>
      <c r="T816" s="101"/>
      <c r="U816" s="105"/>
      <c r="V816" s="106"/>
      <c r="W816" s="106"/>
      <c r="X816" s="106"/>
      <c r="Y816" s="101"/>
      <c r="Z816" s="107"/>
      <c r="AA816" s="101"/>
    </row>
    <row r="817" spans="1:27" ht="12.75" customHeight="1" x14ac:dyDescent="0.25">
      <c r="A817" s="100"/>
      <c r="B817" s="101"/>
      <c r="C817" s="101"/>
      <c r="D817" s="101"/>
      <c r="E817" s="101"/>
      <c r="F817" s="101"/>
      <c r="G817" s="102"/>
      <c r="H817" s="101"/>
      <c r="I817" s="101"/>
      <c r="J817" s="101"/>
      <c r="K817" s="103"/>
      <c r="L817" s="101"/>
      <c r="M817" s="104"/>
      <c r="N817" s="102"/>
      <c r="O817" s="102"/>
      <c r="P817" s="102"/>
      <c r="Q817" s="102"/>
      <c r="R817" s="101"/>
      <c r="S817" s="103"/>
      <c r="T817" s="101"/>
      <c r="U817" s="105"/>
      <c r="V817" s="106"/>
      <c r="W817" s="106"/>
      <c r="X817" s="106"/>
      <c r="Y817" s="101"/>
      <c r="Z817" s="107"/>
      <c r="AA817" s="101"/>
    </row>
    <row r="818" spans="1:27" ht="12.75" customHeight="1" x14ac:dyDescent="0.25">
      <c r="A818" s="100"/>
      <c r="B818" s="101"/>
      <c r="C818" s="101"/>
      <c r="D818" s="101"/>
      <c r="E818" s="101"/>
      <c r="F818" s="101"/>
      <c r="G818" s="102"/>
      <c r="H818" s="101"/>
      <c r="I818" s="101"/>
      <c r="J818" s="101"/>
      <c r="K818" s="103"/>
      <c r="L818" s="101"/>
      <c r="M818" s="104"/>
      <c r="N818" s="102"/>
      <c r="O818" s="102"/>
      <c r="P818" s="102"/>
      <c r="Q818" s="102"/>
      <c r="R818" s="101"/>
      <c r="S818" s="103"/>
      <c r="T818" s="101"/>
      <c r="U818" s="105"/>
      <c r="V818" s="106"/>
      <c r="W818" s="106"/>
      <c r="X818" s="106"/>
      <c r="Y818" s="101"/>
      <c r="Z818" s="107"/>
      <c r="AA818" s="101"/>
    </row>
    <row r="819" spans="1:27" ht="12.75" customHeight="1" x14ac:dyDescent="0.25">
      <c r="A819" s="100"/>
      <c r="B819" s="101"/>
      <c r="C819" s="101"/>
      <c r="D819" s="101"/>
      <c r="E819" s="101"/>
      <c r="F819" s="101"/>
      <c r="G819" s="102"/>
      <c r="H819" s="101"/>
      <c r="I819" s="101"/>
      <c r="J819" s="101"/>
      <c r="K819" s="103"/>
      <c r="L819" s="101"/>
      <c r="M819" s="104"/>
      <c r="N819" s="102"/>
      <c r="O819" s="102"/>
      <c r="P819" s="102"/>
      <c r="Q819" s="102"/>
      <c r="R819" s="101"/>
      <c r="S819" s="103"/>
      <c r="T819" s="101"/>
      <c r="U819" s="105"/>
      <c r="V819" s="106"/>
      <c r="W819" s="106"/>
      <c r="X819" s="106"/>
      <c r="Y819" s="101"/>
      <c r="Z819" s="107"/>
      <c r="AA819" s="101"/>
    </row>
    <row r="820" spans="1:27" ht="12.75" customHeight="1" x14ac:dyDescent="0.25">
      <c r="A820" s="100"/>
      <c r="B820" s="101"/>
      <c r="C820" s="101"/>
      <c r="D820" s="101"/>
      <c r="E820" s="101"/>
      <c r="F820" s="101"/>
      <c r="G820" s="102"/>
      <c r="H820" s="101"/>
      <c r="I820" s="101"/>
      <c r="J820" s="101"/>
      <c r="K820" s="103"/>
      <c r="L820" s="101"/>
      <c r="M820" s="104"/>
      <c r="N820" s="102"/>
      <c r="O820" s="102"/>
      <c r="P820" s="102"/>
      <c r="Q820" s="102"/>
      <c r="R820" s="101"/>
      <c r="S820" s="103"/>
      <c r="T820" s="101"/>
      <c r="U820" s="105"/>
      <c r="V820" s="106"/>
      <c r="W820" s="106"/>
      <c r="X820" s="106"/>
      <c r="Y820" s="101"/>
      <c r="Z820" s="107"/>
      <c r="AA820" s="101"/>
    </row>
    <row r="821" spans="1:27" ht="12.75" customHeight="1" x14ac:dyDescent="0.25">
      <c r="A821" s="100"/>
      <c r="B821" s="101"/>
      <c r="C821" s="101"/>
      <c r="D821" s="101"/>
      <c r="E821" s="101"/>
      <c r="F821" s="101"/>
      <c r="G821" s="102"/>
      <c r="H821" s="101"/>
      <c r="I821" s="101"/>
      <c r="J821" s="101"/>
      <c r="K821" s="103"/>
      <c r="L821" s="101"/>
      <c r="M821" s="104"/>
      <c r="N821" s="102"/>
      <c r="O821" s="102"/>
      <c r="P821" s="102"/>
      <c r="Q821" s="102"/>
      <c r="R821" s="101"/>
      <c r="S821" s="103"/>
      <c r="T821" s="101"/>
      <c r="U821" s="105"/>
      <c r="V821" s="106"/>
      <c r="W821" s="106"/>
      <c r="X821" s="106"/>
      <c r="Y821" s="101"/>
      <c r="Z821" s="107"/>
      <c r="AA821" s="101"/>
    </row>
    <row r="822" spans="1:27" ht="12.75" customHeight="1" x14ac:dyDescent="0.25">
      <c r="A822" s="100"/>
      <c r="B822" s="101"/>
      <c r="C822" s="101"/>
      <c r="D822" s="101"/>
      <c r="E822" s="101"/>
      <c r="F822" s="101"/>
      <c r="G822" s="102"/>
      <c r="H822" s="101"/>
      <c r="I822" s="101"/>
      <c r="J822" s="101"/>
      <c r="K822" s="103"/>
      <c r="L822" s="101"/>
      <c r="M822" s="104"/>
      <c r="N822" s="102"/>
      <c r="O822" s="102"/>
      <c r="P822" s="102"/>
      <c r="Q822" s="102"/>
      <c r="R822" s="101"/>
      <c r="S822" s="103"/>
      <c r="T822" s="101"/>
      <c r="U822" s="105"/>
      <c r="V822" s="106"/>
      <c r="W822" s="106"/>
      <c r="X822" s="106"/>
      <c r="Y822" s="101"/>
      <c r="Z822" s="107"/>
      <c r="AA822" s="101"/>
    </row>
    <row r="823" spans="1:27" ht="12.75" customHeight="1" x14ac:dyDescent="0.25">
      <c r="A823" s="100"/>
      <c r="B823" s="101"/>
      <c r="C823" s="101"/>
      <c r="D823" s="101"/>
      <c r="E823" s="101"/>
      <c r="F823" s="101"/>
      <c r="G823" s="102"/>
      <c r="H823" s="101"/>
      <c r="I823" s="101"/>
      <c r="J823" s="101"/>
      <c r="K823" s="103"/>
      <c r="L823" s="101"/>
      <c r="M823" s="104"/>
      <c r="N823" s="102"/>
      <c r="O823" s="102"/>
      <c r="P823" s="102"/>
      <c r="Q823" s="102"/>
      <c r="R823" s="101"/>
      <c r="S823" s="103"/>
      <c r="T823" s="101"/>
      <c r="U823" s="105"/>
      <c r="V823" s="106"/>
      <c r="W823" s="106"/>
      <c r="X823" s="106"/>
      <c r="Y823" s="101"/>
      <c r="Z823" s="107"/>
      <c r="AA823" s="101"/>
    </row>
    <row r="824" spans="1:27" ht="12.75" customHeight="1" x14ac:dyDescent="0.25">
      <c r="A824" s="100"/>
      <c r="B824" s="101"/>
      <c r="C824" s="101"/>
      <c r="D824" s="101"/>
      <c r="E824" s="101"/>
      <c r="F824" s="101"/>
      <c r="G824" s="102"/>
      <c r="H824" s="101"/>
      <c r="I824" s="101"/>
      <c r="J824" s="101"/>
      <c r="K824" s="103"/>
      <c r="L824" s="101"/>
      <c r="M824" s="104"/>
      <c r="N824" s="102"/>
      <c r="O824" s="102"/>
      <c r="P824" s="102"/>
      <c r="Q824" s="102"/>
      <c r="R824" s="101"/>
      <c r="S824" s="103"/>
      <c r="T824" s="101"/>
      <c r="U824" s="105"/>
      <c r="V824" s="106"/>
      <c r="W824" s="106"/>
      <c r="X824" s="106"/>
      <c r="Y824" s="101"/>
      <c r="Z824" s="107"/>
      <c r="AA824" s="101"/>
    </row>
    <row r="825" spans="1:27" ht="12.75" customHeight="1" x14ac:dyDescent="0.25">
      <c r="A825" s="100"/>
      <c r="B825" s="101"/>
      <c r="C825" s="101"/>
      <c r="D825" s="101"/>
      <c r="E825" s="101"/>
      <c r="F825" s="101"/>
      <c r="G825" s="102"/>
      <c r="H825" s="101"/>
      <c r="I825" s="101"/>
      <c r="J825" s="101"/>
      <c r="K825" s="103"/>
      <c r="L825" s="101"/>
      <c r="M825" s="104"/>
      <c r="N825" s="102"/>
      <c r="O825" s="102"/>
      <c r="P825" s="102"/>
      <c r="Q825" s="102"/>
      <c r="R825" s="101"/>
      <c r="S825" s="103"/>
      <c r="T825" s="101"/>
      <c r="U825" s="105"/>
      <c r="V825" s="106"/>
      <c r="W825" s="106"/>
      <c r="X825" s="106"/>
      <c r="Y825" s="101"/>
      <c r="Z825" s="107"/>
      <c r="AA825" s="101"/>
    </row>
    <row r="826" spans="1:27" ht="12.75" customHeight="1" x14ac:dyDescent="0.25">
      <c r="A826" s="100"/>
      <c r="B826" s="101"/>
      <c r="C826" s="101"/>
      <c r="D826" s="101"/>
      <c r="E826" s="101"/>
      <c r="F826" s="101"/>
      <c r="G826" s="102"/>
      <c r="H826" s="101"/>
      <c r="I826" s="101"/>
      <c r="J826" s="101"/>
      <c r="K826" s="103"/>
      <c r="L826" s="101"/>
      <c r="M826" s="104"/>
      <c r="N826" s="102"/>
      <c r="O826" s="102"/>
      <c r="P826" s="102"/>
      <c r="Q826" s="102"/>
      <c r="R826" s="101"/>
      <c r="S826" s="103"/>
      <c r="T826" s="101"/>
      <c r="U826" s="105"/>
      <c r="V826" s="106"/>
      <c r="W826" s="106"/>
      <c r="X826" s="106"/>
      <c r="Y826" s="101"/>
      <c r="Z826" s="107"/>
      <c r="AA826" s="101"/>
    </row>
    <row r="827" spans="1:27" ht="12.75" customHeight="1" x14ac:dyDescent="0.25">
      <c r="A827" s="100"/>
      <c r="B827" s="101"/>
      <c r="C827" s="101"/>
      <c r="D827" s="101"/>
      <c r="E827" s="101"/>
      <c r="F827" s="101"/>
      <c r="G827" s="102"/>
      <c r="H827" s="101"/>
      <c r="I827" s="101"/>
      <c r="J827" s="101"/>
      <c r="K827" s="103"/>
      <c r="L827" s="101"/>
      <c r="M827" s="104"/>
      <c r="N827" s="102"/>
      <c r="O827" s="102"/>
      <c r="P827" s="102"/>
      <c r="Q827" s="102"/>
      <c r="R827" s="101"/>
      <c r="S827" s="103"/>
      <c r="T827" s="101"/>
      <c r="U827" s="105"/>
      <c r="V827" s="106"/>
      <c r="W827" s="106"/>
      <c r="X827" s="106"/>
      <c r="Y827" s="101"/>
      <c r="Z827" s="107"/>
      <c r="AA827" s="101"/>
    </row>
    <row r="828" spans="1:27" ht="12.75" customHeight="1" x14ac:dyDescent="0.25">
      <c r="A828" s="100"/>
      <c r="B828" s="101"/>
      <c r="C828" s="101"/>
      <c r="D828" s="101"/>
      <c r="E828" s="101"/>
      <c r="F828" s="101"/>
      <c r="G828" s="102"/>
      <c r="H828" s="101"/>
      <c r="I828" s="101"/>
      <c r="J828" s="101"/>
      <c r="K828" s="103"/>
      <c r="L828" s="101"/>
      <c r="M828" s="104"/>
      <c r="N828" s="102"/>
      <c r="O828" s="102"/>
      <c r="P828" s="102"/>
      <c r="Q828" s="102"/>
      <c r="R828" s="101"/>
      <c r="S828" s="103"/>
      <c r="T828" s="101"/>
      <c r="U828" s="105"/>
      <c r="V828" s="106"/>
      <c r="W828" s="106"/>
      <c r="X828" s="106"/>
      <c r="Y828" s="101"/>
      <c r="Z828" s="107"/>
      <c r="AA828" s="101"/>
    </row>
    <row r="829" spans="1:27" ht="12.75" customHeight="1" x14ac:dyDescent="0.25">
      <c r="A829" s="100"/>
      <c r="B829" s="101"/>
      <c r="C829" s="101"/>
      <c r="D829" s="101"/>
      <c r="E829" s="101"/>
      <c r="F829" s="101"/>
      <c r="G829" s="102"/>
      <c r="H829" s="101"/>
      <c r="I829" s="101"/>
      <c r="J829" s="101"/>
      <c r="K829" s="103"/>
      <c r="L829" s="101"/>
      <c r="M829" s="104"/>
      <c r="N829" s="102"/>
      <c r="O829" s="102"/>
      <c r="P829" s="102"/>
      <c r="Q829" s="102"/>
      <c r="R829" s="101"/>
      <c r="S829" s="103"/>
      <c r="T829" s="101"/>
      <c r="U829" s="105"/>
      <c r="V829" s="106"/>
      <c r="W829" s="106"/>
      <c r="X829" s="106"/>
      <c r="Y829" s="101"/>
      <c r="Z829" s="107"/>
      <c r="AA829" s="101"/>
    </row>
    <row r="830" spans="1:27" ht="12.75" customHeight="1" x14ac:dyDescent="0.25">
      <c r="A830" s="100"/>
      <c r="B830" s="101"/>
      <c r="C830" s="101"/>
      <c r="D830" s="101"/>
      <c r="E830" s="101"/>
      <c r="F830" s="101"/>
      <c r="G830" s="102"/>
      <c r="H830" s="101"/>
      <c r="I830" s="101"/>
      <c r="J830" s="101"/>
      <c r="K830" s="103"/>
      <c r="L830" s="101"/>
      <c r="M830" s="104"/>
      <c r="N830" s="102"/>
      <c r="O830" s="102"/>
      <c r="P830" s="102"/>
      <c r="Q830" s="102"/>
      <c r="R830" s="101"/>
      <c r="S830" s="103"/>
      <c r="T830" s="101"/>
      <c r="U830" s="105"/>
      <c r="V830" s="106"/>
      <c r="W830" s="106"/>
      <c r="X830" s="106"/>
      <c r="Y830" s="101"/>
      <c r="Z830" s="107"/>
      <c r="AA830" s="101"/>
    </row>
    <row r="831" spans="1:27" ht="12.75" customHeight="1" x14ac:dyDescent="0.25">
      <c r="A831" s="100"/>
      <c r="B831" s="101"/>
      <c r="C831" s="101"/>
      <c r="D831" s="101"/>
      <c r="E831" s="101"/>
      <c r="F831" s="101"/>
      <c r="G831" s="102"/>
      <c r="H831" s="101"/>
      <c r="I831" s="101"/>
      <c r="J831" s="101"/>
      <c r="K831" s="103"/>
      <c r="L831" s="101"/>
      <c r="M831" s="104"/>
      <c r="N831" s="102"/>
      <c r="O831" s="102"/>
      <c r="P831" s="102"/>
      <c r="Q831" s="102"/>
      <c r="R831" s="101"/>
      <c r="S831" s="103"/>
      <c r="T831" s="101"/>
      <c r="U831" s="105"/>
      <c r="V831" s="106"/>
      <c r="W831" s="106"/>
      <c r="X831" s="106"/>
      <c r="Y831" s="101"/>
      <c r="Z831" s="107"/>
      <c r="AA831" s="101"/>
    </row>
    <row r="832" spans="1:27" ht="12.75" customHeight="1" x14ac:dyDescent="0.25">
      <c r="A832" s="100"/>
      <c r="B832" s="101"/>
      <c r="C832" s="101"/>
      <c r="D832" s="101"/>
      <c r="E832" s="101"/>
      <c r="F832" s="101"/>
      <c r="G832" s="102"/>
      <c r="H832" s="101"/>
      <c r="I832" s="101"/>
      <c r="J832" s="101"/>
      <c r="K832" s="103"/>
      <c r="L832" s="101"/>
      <c r="M832" s="104"/>
      <c r="N832" s="102"/>
      <c r="O832" s="102"/>
      <c r="P832" s="102"/>
      <c r="Q832" s="102"/>
      <c r="R832" s="101"/>
      <c r="S832" s="103"/>
      <c r="T832" s="101"/>
      <c r="U832" s="105"/>
      <c r="V832" s="106"/>
      <c r="W832" s="106"/>
      <c r="X832" s="106"/>
      <c r="Y832" s="101"/>
      <c r="Z832" s="107"/>
      <c r="AA832" s="101"/>
    </row>
    <row r="833" spans="1:27" ht="12.75" customHeight="1" x14ac:dyDescent="0.25">
      <c r="A833" s="100"/>
      <c r="B833" s="101"/>
      <c r="C833" s="101"/>
      <c r="D833" s="101"/>
      <c r="E833" s="101"/>
      <c r="F833" s="101"/>
      <c r="G833" s="102"/>
      <c r="H833" s="101"/>
      <c r="I833" s="101"/>
      <c r="J833" s="101"/>
      <c r="K833" s="103"/>
      <c r="L833" s="101"/>
      <c r="M833" s="104"/>
      <c r="N833" s="102"/>
      <c r="O833" s="102"/>
      <c r="P833" s="102"/>
      <c r="Q833" s="102"/>
      <c r="R833" s="101"/>
      <c r="S833" s="103"/>
      <c r="T833" s="101"/>
      <c r="U833" s="105"/>
      <c r="V833" s="106"/>
      <c r="W833" s="106"/>
      <c r="X833" s="106"/>
      <c r="Y833" s="101"/>
      <c r="Z833" s="107"/>
      <c r="AA833" s="101"/>
    </row>
    <row r="834" spans="1:27" ht="12.75" customHeight="1" x14ac:dyDescent="0.25">
      <c r="A834" s="100"/>
      <c r="B834" s="101"/>
      <c r="C834" s="101"/>
      <c r="D834" s="101"/>
      <c r="E834" s="101"/>
      <c r="F834" s="101"/>
      <c r="G834" s="102"/>
      <c r="H834" s="101"/>
      <c r="I834" s="101"/>
      <c r="J834" s="101"/>
      <c r="K834" s="103"/>
      <c r="L834" s="101"/>
      <c r="M834" s="104"/>
      <c r="N834" s="102"/>
      <c r="O834" s="102"/>
      <c r="P834" s="102"/>
      <c r="Q834" s="102"/>
      <c r="R834" s="101"/>
      <c r="S834" s="103"/>
      <c r="T834" s="101"/>
      <c r="U834" s="105"/>
      <c r="V834" s="106"/>
      <c r="W834" s="106"/>
      <c r="X834" s="106"/>
      <c r="Y834" s="101"/>
      <c r="Z834" s="107"/>
      <c r="AA834" s="101"/>
    </row>
    <row r="835" spans="1:27" ht="12.75" customHeight="1" x14ac:dyDescent="0.25">
      <c r="A835" s="100"/>
      <c r="B835" s="101"/>
      <c r="C835" s="101"/>
      <c r="D835" s="101"/>
      <c r="E835" s="101"/>
      <c r="F835" s="101"/>
      <c r="G835" s="102"/>
      <c r="H835" s="101"/>
      <c r="I835" s="101"/>
      <c r="J835" s="101"/>
      <c r="K835" s="103"/>
      <c r="L835" s="101"/>
      <c r="M835" s="104"/>
      <c r="N835" s="102"/>
      <c r="O835" s="102"/>
      <c r="P835" s="102"/>
      <c r="Q835" s="102"/>
      <c r="R835" s="101"/>
      <c r="S835" s="103"/>
      <c r="T835" s="101"/>
      <c r="U835" s="105"/>
      <c r="V835" s="106"/>
      <c r="W835" s="106"/>
      <c r="X835" s="106"/>
      <c r="Y835" s="101"/>
      <c r="Z835" s="107"/>
      <c r="AA835" s="101"/>
    </row>
    <row r="836" spans="1:27" ht="12.75" customHeight="1" x14ac:dyDescent="0.25">
      <c r="A836" s="100"/>
      <c r="B836" s="101"/>
      <c r="C836" s="101"/>
      <c r="D836" s="101"/>
      <c r="E836" s="101"/>
      <c r="F836" s="101"/>
      <c r="G836" s="102"/>
      <c r="H836" s="101"/>
      <c r="I836" s="101"/>
      <c r="J836" s="101"/>
      <c r="K836" s="103"/>
      <c r="L836" s="101"/>
      <c r="M836" s="104"/>
      <c r="N836" s="102"/>
      <c r="O836" s="102"/>
      <c r="P836" s="102"/>
      <c r="Q836" s="102"/>
      <c r="R836" s="101"/>
      <c r="S836" s="103"/>
      <c r="T836" s="101"/>
      <c r="U836" s="105"/>
      <c r="V836" s="106"/>
      <c r="W836" s="106"/>
      <c r="X836" s="106"/>
      <c r="Y836" s="101"/>
      <c r="Z836" s="107"/>
      <c r="AA836" s="101"/>
    </row>
    <row r="837" spans="1:27" ht="12.75" customHeight="1" x14ac:dyDescent="0.25">
      <c r="A837" s="100"/>
      <c r="B837" s="101"/>
      <c r="C837" s="101"/>
      <c r="D837" s="101"/>
      <c r="E837" s="101"/>
      <c r="F837" s="101"/>
      <c r="G837" s="102"/>
      <c r="H837" s="101"/>
      <c r="I837" s="101"/>
      <c r="J837" s="101"/>
      <c r="K837" s="103"/>
      <c r="L837" s="101"/>
      <c r="M837" s="104"/>
      <c r="N837" s="102"/>
      <c r="O837" s="102"/>
      <c r="P837" s="102"/>
      <c r="Q837" s="102"/>
      <c r="R837" s="101"/>
      <c r="S837" s="103"/>
      <c r="T837" s="101"/>
      <c r="U837" s="105"/>
      <c r="V837" s="106"/>
      <c r="W837" s="106"/>
      <c r="X837" s="106"/>
      <c r="Y837" s="101"/>
      <c r="Z837" s="107"/>
      <c r="AA837" s="101"/>
    </row>
    <row r="838" spans="1:27" ht="12.75" customHeight="1" x14ac:dyDescent="0.25">
      <c r="A838" s="100"/>
      <c r="B838" s="101"/>
      <c r="C838" s="101"/>
      <c r="D838" s="101"/>
      <c r="E838" s="101"/>
      <c r="F838" s="101"/>
      <c r="G838" s="102"/>
      <c r="H838" s="101"/>
      <c r="I838" s="101"/>
      <c r="J838" s="101"/>
      <c r="K838" s="103"/>
      <c r="L838" s="101"/>
      <c r="M838" s="104"/>
      <c r="N838" s="102"/>
      <c r="O838" s="102"/>
      <c r="P838" s="102"/>
      <c r="Q838" s="102"/>
      <c r="R838" s="101"/>
      <c r="S838" s="103"/>
      <c r="T838" s="101"/>
      <c r="U838" s="105"/>
      <c r="V838" s="106"/>
      <c r="W838" s="106"/>
      <c r="X838" s="106"/>
      <c r="Y838" s="101"/>
      <c r="Z838" s="107"/>
      <c r="AA838" s="101"/>
    </row>
    <row r="839" spans="1:27" ht="12.75" customHeight="1" x14ac:dyDescent="0.25">
      <c r="A839" s="100"/>
      <c r="B839" s="101"/>
      <c r="C839" s="101"/>
      <c r="D839" s="101"/>
      <c r="E839" s="101"/>
      <c r="F839" s="101"/>
      <c r="G839" s="102"/>
      <c r="H839" s="101"/>
      <c r="I839" s="101"/>
      <c r="J839" s="101"/>
      <c r="K839" s="103"/>
      <c r="L839" s="101"/>
      <c r="M839" s="104"/>
      <c r="N839" s="102"/>
      <c r="O839" s="102"/>
      <c r="P839" s="102"/>
      <c r="Q839" s="102"/>
      <c r="R839" s="101"/>
      <c r="S839" s="103"/>
      <c r="T839" s="101"/>
      <c r="U839" s="105"/>
      <c r="V839" s="106"/>
      <c r="W839" s="106"/>
      <c r="X839" s="106"/>
      <c r="Y839" s="101"/>
      <c r="Z839" s="107"/>
      <c r="AA839" s="101"/>
    </row>
    <row r="840" spans="1:27" ht="12.75" customHeight="1" x14ac:dyDescent="0.25">
      <c r="A840" s="100"/>
      <c r="B840" s="101"/>
      <c r="C840" s="101"/>
      <c r="D840" s="101"/>
      <c r="E840" s="101"/>
      <c r="F840" s="101"/>
      <c r="G840" s="102"/>
      <c r="H840" s="101"/>
      <c r="I840" s="101"/>
      <c r="J840" s="101"/>
      <c r="K840" s="103"/>
      <c r="L840" s="101"/>
      <c r="M840" s="104"/>
      <c r="N840" s="102"/>
      <c r="O840" s="102"/>
      <c r="P840" s="102"/>
      <c r="Q840" s="102"/>
      <c r="R840" s="101"/>
      <c r="S840" s="103"/>
      <c r="T840" s="101"/>
      <c r="U840" s="105"/>
      <c r="V840" s="106"/>
      <c r="W840" s="106"/>
      <c r="X840" s="106"/>
      <c r="Y840" s="101"/>
      <c r="Z840" s="107"/>
      <c r="AA840" s="101"/>
    </row>
    <row r="841" spans="1:27" ht="12.75" customHeight="1" x14ac:dyDescent="0.25">
      <c r="A841" s="100"/>
      <c r="B841" s="101"/>
      <c r="C841" s="101"/>
      <c r="D841" s="101"/>
      <c r="E841" s="101"/>
      <c r="F841" s="101"/>
      <c r="G841" s="102"/>
      <c r="H841" s="101"/>
      <c r="I841" s="101"/>
      <c r="J841" s="101"/>
      <c r="K841" s="103"/>
      <c r="L841" s="101"/>
      <c r="M841" s="104"/>
      <c r="N841" s="102"/>
      <c r="O841" s="102"/>
      <c r="P841" s="102"/>
      <c r="Q841" s="102"/>
      <c r="R841" s="101"/>
      <c r="S841" s="103"/>
      <c r="T841" s="101"/>
      <c r="U841" s="105"/>
      <c r="V841" s="106"/>
      <c r="W841" s="106"/>
      <c r="X841" s="106"/>
      <c r="Y841" s="101"/>
      <c r="Z841" s="107"/>
      <c r="AA841" s="101"/>
    </row>
    <row r="842" spans="1:27" ht="12.75" customHeight="1" x14ac:dyDescent="0.25">
      <c r="A842" s="100"/>
      <c r="B842" s="101"/>
      <c r="C842" s="101"/>
      <c r="D842" s="101"/>
      <c r="E842" s="101"/>
      <c r="F842" s="101"/>
      <c r="G842" s="102"/>
      <c r="H842" s="101"/>
      <c r="I842" s="101"/>
      <c r="J842" s="101"/>
      <c r="K842" s="103"/>
      <c r="L842" s="101"/>
      <c r="M842" s="104"/>
      <c r="N842" s="102"/>
      <c r="O842" s="102"/>
      <c r="P842" s="102"/>
      <c r="Q842" s="102"/>
      <c r="R842" s="101"/>
      <c r="S842" s="103"/>
      <c r="T842" s="101"/>
      <c r="U842" s="105"/>
      <c r="V842" s="106"/>
      <c r="W842" s="106"/>
      <c r="X842" s="106"/>
      <c r="Y842" s="101"/>
      <c r="Z842" s="107"/>
      <c r="AA842" s="101"/>
    </row>
    <row r="843" spans="1:27" ht="12.75" customHeight="1" x14ac:dyDescent="0.25">
      <c r="A843" s="100"/>
      <c r="B843" s="101"/>
      <c r="C843" s="101"/>
      <c r="D843" s="101"/>
      <c r="E843" s="101"/>
      <c r="F843" s="101"/>
      <c r="G843" s="102"/>
      <c r="H843" s="101"/>
      <c r="I843" s="101"/>
      <c r="J843" s="101"/>
      <c r="K843" s="103"/>
      <c r="L843" s="101"/>
      <c r="M843" s="104"/>
      <c r="N843" s="102"/>
      <c r="O843" s="102"/>
      <c r="P843" s="102"/>
      <c r="Q843" s="102"/>
      <c r="R843" s="101"/>
      <c r="S843" s="103"/>
      <c r="T843" s="101"/>
      <c r="U843" s="105"/>
      <c r="V843" s="106"/>
      <c r="W843" s="106"/>
      <c r="X843" s="106"/>
      <c r="Y843" s="101"/>
      <c r="Z843" s="107"/>
      <c r="AA843" s="101"/>
    </row>
    <row r="844" spans="1:27" ht="12.75" customHeight="1" x14ac:dyDescent="0.25">
      <c r="A844" s="100"/>
      <c r="B844" s="101"/>
      <c r="C844" s="101"/>
      <c r="D844" s="101"/>
      <c r="E844" s="101"/>
      <c r="F844" s="101"/>
      <c r="G844" s="102"/>
      <c r="H844" s="101"/>
      <c r="I844" s="101"/>
      <c r="J844" s="101"/>
      <c r="K844" s="103"/>
      <c r="L844" s="101"/>
      <c r="M844" s="104"/>
      <c r="N844" s="102"/>
      <c r="O844" s="102"/>
      <c r="P844" s="102"/>
      <c r="Q844" s="102"/>
      <c r="R844" s="101"/>
      <c r="S844" s="103"/>
      <c r="T844" s="101"/>
      <c r="U844" s="105"/>
      <c r="V844" s="106"/>
      <c r="W844" s="106"/>
      <c r="X844" s="106"/>
      <c r="Y844" s="101"/>
      <c r="Z844" s="107"/>
      <c r="AA844" s="101"/>
    </row>
    <row r="845" spans="1:27" ht="12.75" customHeight="1" x14ac:dyDescent="0.25">
      <c r="A845" s="100"/>
      <c r="B845" s="101"/>
      <c r="C845" s="101"/>
      <c r="D845" s="101"/>
      <c r="E845" s="101"/>
      <c r="F845" s="101"/>
      <c r="G845" s="102"/>
      <c r="H845" s="101"/>
      <c r="I845" s="101"/>
      <c r="J845" s="101"/>
      <c r="K845" s="103"/>
      <c r="L845" s="101"/>
      <c r="M845" s="104"/>
      <c r="N845" s="102"/>
      <c r="O845" s="102"/>
      <c r="P845" s="102"/>
      <c r="Q845" s="102"/>
      <c r="R845" s="101"/>
      <c r="S845" s="103"/>
      <c r="T845" s="101"/>
      <c r="U845" s="105"/>
      <c r="V845" s="106"/>
      <c r="W845" s="106"/>
      <c r="X845" s="106"/>
      <c r="Y845" s="101"/>
      <c r="Z845" s="107"/>
      <c r="AA845" s="101"/>
    </row>
    <row r="846" spans="1:27" ht="12.75" customHeight="1" x14ac:dyDescent="0.25">
      <c r="A846" s="100"/>
      <c r="B846" s="101"/>
      <c r="C846" s="101"/>
      <c r="D846" s="101"/>
      <c r="E846" s="101"/>
      <c r="F846" s="101"/>
      <c r="G846" s="102"/>
      <c r="H846" s="101"/>
      <c r="I846" s="101"/>
      <c r="J846" s="101"/>
      <c r="K846" s="103"/>
      <c r="L846" s="101"/>
      <c r="M846" s="104"/>
      <c r="N846" s="102"/>
      <c r="O846" s="102"/>
      <c r="P846" s="102"/>
      <c r="Q846" s="102"/>
      <c r="R846" s="101"/>
      <c r="S846" s="103"/>
      <c r="T846" s="101"/>
      <c r="U846" s="105"/>
      <c r="V846" s="106"/>
      <c r="W846" s="106"/>
      <c r="X846" s="106"/>
      <c r="Y846" s="101"/>
      <c r="Z846" s="107"/>
      <c r="AA846" s="101"/>
    </row>
    <row r="847" spans="1:27" ht="12.75" customHeight="1" x14ac:dyDescent="0.25">
      <c r="A847" s="100"/>
      <c r="B847" s="101"/>
      <c r="C847" s="101"/>
      <c r="D847" s="101"/>
      <c r="E847" s="101"/>
      <c r="F847" s="101"/>
      <c r="G847" s="102"/>
      <c r="H847" s="101"/>
      <c r="I847" s="101"/>
      <c r="J847" s="101"/>
      <c r="K847" s="103"/>
      <c r="L847" s="101"/>
      <c r="M847" s="104"/>
      <c r="N847" s="102"/>
      <c r="O847" s="102"/>
      <c r="P847" s="102"/>
      <c r="Q847" s="102"/>
      <c r="R847" s="101"/>
      <c r="S847" s="103"/>
      <c r="T847" s="101"/>
      <c r="U847" s="105"/>
      <c r="V847" s="106"/>
      <c r="W847" s="106"/>
      <c r="X847" s="106"/>
      <c r="Y847" s="101"/>
      <c r="Z847" s="107"/>
      <c r="AA847" s="101"/>
    </row>
    <row r="848" spans="1:27" ht="12.75" customHeight="1" x14ac:dyDescent="0.25">
      <c r="A848" s="100"/>
      <c r="B848" s="101"/>
      <c r="C848" s="101"/>
      <c r="D848" s="101"/>
      <c r="E848" s="101"/>
      <c r="F848" s="101"/>
      <c r="G848" s="102"/>
      <c r="H848" s="101"/>
      <c r="I848" s="101"/>
      <c r="J848" s="101"/>
      <c r="K848" s="103"/>
      <c r="L848" s="101"/>
      <c r="M848" s="104"/>
      <c r="N848" s="102"/>
      <c r="O848" s="102"/>
      <c r="P848" s="102"/>
      <c r="Q848" s="102"/>
      <c r="R848" s="101"/>
      <c r="S848" s="103"/>
      <c r="T848" s="101"/>
      <c r="U848" s="105"/>
      <c r="V848" s="106"/>
      <c r="W848" s="106"/>
      <c r="X848" s="106"/>
      <c r="Y848" s="101"/>
      <c r="Z848" s="107"/>
      <c r="AA848" s="101"/>
    </row>
    <row r="849" spans="1:27" ht="12.75" customHeight="1" x14ac:dyDescent="0.25">
      <c r="A849" s="100"/>
      <c r="B849" s="101"/>
      <c r="C849" s="101"/>
      <c r="D849" s="101"/>
      <c r="E849" s="101"/>
      <c r="F849" s="101"/>
      <c r="G849" s="102"/>
      <c r="H849" s="101"/>
      <c r="I849" s="101"/>
      <c r="J849" s="101"/>
      <c r="K849" s="103"/>
      <c r="L849" s="101"/>
      <c r="M849" s="104"/>
      <c r="N849" s="102"/>
      <c r="O849" s="102"/>
      <c r="P849" s="102"/>
      <c r="Q849" s="102"/>
      <c r="R849" s="101"/>
      <c r="S849" s="103"/>
      <c r="T849" s="101"/>
      <c r="U849" s="105"/>
      <c r="V849" s="106"/>
      <c r="W849" s="106"/>
      <c r="X849" s="106"/>
      <c r="Y849" s="101"/>
      <c r="Z849" s="107"/>
      <c r="AA849" s="101"/>
    </row>
    <row r="850" spans="1:27" ht="12.75" customHeight="1" x14ac:dyDescent="0.25">
      <c r="A850" s="100"/>
      <c r="B850" s="101"/>
      <c r="C850" s="101"/>
      <c r="D850" s="101"/>
      <c r="E850" s="101"/>
      <c r="F850" s="101"/>
      <c r="G850" s="102"/>
      <c r="H850" s="101"/>
      <c r="I850" s="101"/>
      <c r="J850" s="101"/>
      <c r="K850" s="103"/>
      <c r="L850" s="101"/>
      <c r="M850" s="104"/>
      <c r="N850" s="102"/>
      <c r="O850" s="102"/>
      <c r="P850" s="102"/>
      <c r="Q850" s="102"/>
      <c r="R850" s="101"/>
      <c r="S850" s="103"/>
      <c r="T850" s="101"/>
      <c r="U850" s="105"/>
      <c r="V850" s="106"/>
      <c r="W850" s="106"/>
      <c r="X850" s="106"/>
      <c r="Y850" s="101"/>
      <c r="Z850" s="107"/>
      <c r="AA850" s="101"/>
    </row>
    <row r="851" spans="1:27" ht="12.75" customHeight="1" x14ac:dyDescent="0.25">
      <c r="A851" s="100"/>
      <c r="B851" s="101"/>
      <c r="C851" s="101"/>
      <c r="D851" s="101"/>
      <c r="E851" s="101"/>
      <c r="F851" s="101"/>
      <c r="G851" s="102"/>
      <c r="H851" s="101"/>
      <c r="I851" s="101"/>
      <c r="J851" s="101"/>
      <c r="K851" s="103"/>
      <c r="L851" s="101"/>
      <c r="M851" s="104"/>
      <c r="N851" s="102"/>
      <c r="O851" s="102"/>
      <c r="P851" s="102"/>
      <c r="Q851" s="102"/>
      <c r="R851" s="101"/>
      <c r="S851" s="103"/>
      <c r="T851" s="101"/>
      <c r="U851" s="105"/>
      <c r="V851" s="106"/>
      <c r="W851" s="106"/>
      <c r="X851" s="106"/>
      <c r="Y851" s="101"/>
      <c r="Z851" s="107"/>
      <c r="AA851" s="101"/>
    </row>
    <row r="852" spans="1:27" ht="12.75" customHeight="1" x14ac:dyDescent="0.25">
      <c r="A852" s="100"/>
      <c r="B852" s="101"/>
      <c r="C852" s="101"/>
      <c r="D852" s="101"/>
      <c r="E852" s="101"/>
      <c r="F852" s="101"/>
      <c r="G852" s="102"/>
      <c r="H852" s="101"/>
      <c r="I852" s="101"/>
      <c r="J852" s="101"/>
      <c r="K852" s="103"/>
      <c r="L852" s="101"/>
      <c r="M852" s="104"/>
      <c r="N852" s="102"/>
      <c r="O852" s="102"/>
      <c r="P852" s="102"/>
      <c r="Q852" s="102"/>
      <c r="R852" s="101"/>
      <c r="S852" s="103"/>
      <c r="T852" s="101"/>
      <c r="U852" s="105"/>
      <c r="V852" s="106"/>
      <c r="W852" s="106"/>
      <c r="X852" s="106"/>
      <c r="Y852" s="101"/>
      <c r="Z852" s="107"/>
      <c r="AA852" s="101"/>
    </row>
    <row r="853" spans="1:27" ht="12.75" customHeight="1" x14ac:dyDescent="0.25">
      <c r="A853" s="100"/>
      <c r="B853" s="101"/>
      <c r="C853" s="101"/>
      <c r="D853" s="101"/>
      <c r="E853" s="101"/>
      <c r="F853" s="101"/>
      <c r="G853" s="102"/>
      <c r="H853" s="101"/>
      <c r="I853" s="101"/>
      <c r="J853" s="101"/>
      <c r="K853" s="103"/>
      <c r="L853" s="101"/>
      <c r="M853" s="104"/>
      <c r="N853" s="102"/>
      <c r="O853" s="102"/>
      <c r="P853" s="102"/>
      <c r="Q853" s="102"/>
      <c r="R853" s="101"/>
      <c r="S853" s="103"/>
      <c r="T853" s="101"/>
      <c r="U853" s="105"/>
      <c r="V853" s="106"/>
      <c r="W853" s="106"/>
      <c r="X853" s="106"/>
      <c r="Y853" s="101"/>
      <c r="Z853" s="107"/>
      <c r="AA853" s="101"/>
    </row>
    <row r="854" spans="1:27" ht="12.75" customHeight="1" x14ac:dyDescent="0.25">
      <c r="A854" s="100"/>
      <c r="B854" s="101"/>
      <c r="C854" s="101"/>
      <c r="D854" s="101"/>
      <c r="E854" s="101"/>
      <c r="F854" s="101"/>
      <c r="G854" s="102"/>
      <c r="H854" s="101"/>
      <c r="I854" s="101"/>
      <c r="J854" s="101"/>
      <c r="K854" s="103"/>
      <c r="L854" s="101"/>
      <c r="M854" s="104"/>
      <c r="N854" s="102"/>
      <c r="O854" s="102"/>
      <c r="P854" s="102"/>
      <c r="Q854" s="102"/>
      <c r="R854" s="101"/>
      <c r="S854" s="103"/>
      <c r="T854" s="101"/>
      <c r="U854" s="105"/>
      <c r="V854" s="106"/>
      <c r="W854" s="106"/>
      <c r="X854" s="106"/>
      <c r="Y854" s="101"/>
      <c r="Z854" s="107"/>
      <c r="AA854" s="101"/>
    </row>
    <row r="855" spans="1:27" ht="12.75" customHeight="1" x14ac:dyDescent="0.25">
      <c r="A855" s="100"/>
      <c r="B855" s="101"/>
      <c r="C855" s="101"/>
      <c r="D855" s="101"/>
      <c r="E855" s="101"/>
      <c r="F855" s="101"/>
      <c r="G855" s="102"/>
      <c r="H855" s="101"/>
      <c r="I855" s="101"/>
      <c r="J855" s="101"/>
      <c r="K855" s="103"/>
      <c r="L855" s="101"/>
      <c r="M855" s="104"/>
      <c r="N855" s="102"/>
      <c r="O855" s="102"/>
      <c r="P855" s="102"/>
      <c r="Q855" s="102"/>
      <c r="R855" s="101"/>
      <c r="S855" s="103"/>
      <c r="T855" s="101"/>
      <c r="U855" s="105"/>
      <c r="V855" s="106"/>
      <c r="W855" s="106"/>
      <c r="X855" s="106"/>
      <c r="Y855" s="101"/>
      <c r="Z855" s="107"/>
      <c r="AA855" s="101"/>
    </row>
    <row r="856" spans="1:27" ht="12.75" customHeight="1" x14ac:dyDescent="0.25">
      <c r="A856" s="100"/>
      <c r="B856" s="101"/>
      <c r="C856" s="101"/>
      <c r="D856" s="101"/>
      <c r="E856" s="101"/>
      <c r="F856" s="101"/>
      <c r="G856" s="102"/>
      <c r="H856" s="101"/>
      <c r="I856" s="101"/>
      <c r="J856" s="101"/>
      <c r="K856" s="103"/>
      <c r="L856" s="101"/>
      <c r="M856" s="104"/>
      <c r="N856" s="102"/>
      <c r="O856" s="102"/>
      <c r="P856" s="102"/>
      <c r="Q856" s="102"/>
      <c r="R856" s="101"/>
      <c r="S856" s="103"/>
      <c r="T856" s="101"/>
      <c r="U856" s="105"/>
      <c r="V856" s="106"/>
      <c r="W856" s="106"/>
      <c r="X856" s="106"/>
      <c r="Y856" s="101"/>
      <c r="Z856" s="107"/>
      <c r="AA856" s="101"/>
    </row>
    <row r="857" spans="1:27" ht="12.75" customHeight="1" x14ac:dyDescent="0.25">
      <c r="A857" s="100"/>
      <c r="B857" s="101"/>
      <c r="C857" s="101"/>
      <c r="D857" s="101"/>
      <c r="E857" s="101"/>
      <c r="F857" s="101"/>
      <c r="G857" s="102"/>
      <c r="H857" s="101"/>
      <c r="I857" s="101"/>
      <c r="J857" s="101"/>
      <c r="K857" s="103"/>
      <c r="L857" s="101"/>
      <c r="M857" s="104"/>
      <c r="N857" s="102"/>
      <c r="O857" s="102"/>
      <c r="P857" s="102"/>
      <c r="Q857" s="102"/>
      <c r="R857" s="101"/>
      <c r="S857" s="103"/>
      <c r="T857" s="101"/>
      <c r="U857" s="105"/>
      <c r="V857" s="106"/>
      <c r="W857" s="106"/>
      <c r="X857" s="106"/>
      <c r="Y857" s="101"/>
      <c r="Z857" s="107"/>
      <c r="AA857" s="101"/>
    </row>
    <row r="858" spans="1:27" ht="12.75" customHeight="1" x14ac:dyDescent="0.25">
      <c r="A858" s="100"/>
      <c r="B858" s="101"/>
      <c r="C858" s="101"/>
      <c r="D858" s="101"/>
      <c r="E858" s="101"/>
      <c r="F858" s="101"/>
      <c r="G858" s="102"/>
      <c r="H858" s="101"/>
      <c r="I858" s="101"/>
      <c r="J858" s="101"/>
      <c r="K858" s="103"/>
      <c r="L858" s="101"/>
      <c r="M858" s="104"/>
      <c r="N858" s="102"/>
      <c r="O858" s="102"/>
      <c r="P858" s="102"/>
      <c r="Q858" s="102"/>
      <c r="R858" s="101"/>
      <c r="S858" s="103"/>
      <c r="T858" s="101"/>
      <c r="U858" s="105"/>
      <c r="V858" s="106"/>
      <c r="W858" s="106"/>
      <c r="X858" s="106"/>
      <c r="Y858" s="101"/>
      <c r="Z858" s="107"/>
      <c r="AA858" s="101"/>
    </row>
    <row r="859" spans="1:27" ht="12.75" customHeight="1" x14ac:dyDescent="0.25">
      <c r="A859" s="100"/>
      <c r="B859" s="101"/>
      <c r="C859" s="101"/>
      <c r="D859" s="101"/>
      <c r="E859" s="101"/>
      <c r="F859" s="101"/>
      <c r="G859" s="102"/>
      <c r="H859" s="101"/>
      <c r="I859" s="101"/>
      <c r="J859" s="101"/>
      <c r="K859" s="103"/>
      <c r="L859" s="101"/>
      <c r="M859" s="104"/>
      <c r="N859" s="102"/>
      <c r="O859" s="102"/>
      <c r="P859" s="102"/>
      <c r="Q859" s="102"/>
      <c r="R859" s="101"/>
      <c r="S859" s="103"/>
      <c r="T859" s="101"/>
      <c r="U859" s="105"/>
      <c r="V859" s="106"/>
      <c r="W859" s="106"/>
      <c r="X859" s="106"/>
      <c r="Y859" s="101"/>
      <c r="Z859" s="107"/>
      <c r="AA859" s="101"/>
    </row>
    <row r="860" spans="1:27" ht="12.75" customHeight="1" x14ac:dyDescent="0.25">
      <c r="A860" s="100"/>
      <c r="B860" s="101"/>
      <c r="C860" s="101"/>
      <c r="D860" s="101"/>
      <c r="E860" s="101"/>
      <c r="F860" s="101"/>
      <c r="G860" s="102"/>
      <c r="H860" s="101"/>
      <c r="I860" s="101"/>
      <c r="J860" s="101"/>
      <c r="K860" s="103"/>
      <c r="L860" s="101"/>
      <c r="M860" s="104"/>
      <c r="N860" s="102"/>
      <c r="O860" s="102"/>
      <c r="P860" s="102"/>
      <c r="Q860" s="102"/>
      <c r="R860" s="101"/>
      <c r="S860" s="103"/>
      <c r="T860" s="101"/>
      <c r="U860" s="105"/>
      <c r="V860" s="106"/>
      <c r="W860" s="106"/>
      <c r="X860" s="106"/>
      <c r="Y860" s="101"/>
      <c r="Z860" s="107"/>
      <c r="AA860" s="101"/>
    </row>
    <row r="861" spans="1:27" ht="12.75" customHeight="1" x14ac:dyDescent="0.25">
      <c r="A861" s="100"/>
      <c r="B861" s="101"/>
      <c r="C861" s="101"/>
      <c r="D861" s="101"/>
      <c r="E861" s="101"/>
      <c r="F861" s="101"/>
      <c r="G861" s="102"/>
      <c r="H861" s="101"/>
      <c r="I861" s="101"/>
      <c r="J861" s="101"/>
      <c r="K861" s="103"/>
      <c r="L861" s="101"/>
      <c r="M861" s="104"/>
      <c r="N861" s="102"/>
      <c r="O861" s="102"/>
      <c r="P861" s="102"/>
      <c r="Q861" s="102"/>
      <c r="R861" s="101"/>
      <c r="S861" s="103"/>
      <c r="T861" s="101"/>
      <c r="U861" s="105"/>
      <c r="V861" s="106"/>
      <c r="W861" s="106"/>
      <c r="X861" s="106"/>
      <c r="Y861" s="101"/>
      <c r="Z861" s="107"/>
      <c r="AA861" s="101"/>
    </row>
    <row r="862" spans="1:27" ht="12.75" customHeight="1" x14ac:dyDescent="0.25">
      <c r="A862" s="100"/>
      <c r="B862" s="101"/>
      <c r="C862" s="101"/>
      <c r="D862" s="101"/>
      <c r="E862" s="101"/>
      <c r="F862" s="101"/>
      <c r="G862" s="102"/>
      <c r="H862" s="101"/>
      <c r="I862" s="101"/>
      <c r="J862" s="101"/>
      <c r="K862" s="103"/>
      <c r="L862" s="101"/>
      <c r="M862" s="104"/>
      <c r="N862" s="102"/>
      <c r="O862" s="102"/>
      <c r="P862" s="102"/>
      <c r="Q862" s="102"/>
      <c r="R862" s="101"/>
      <c r="S862" s="103"/>
      <c r="T862" s="101"/>
      <c r="U862" s="105"/>
      <c r="V862" s="106"/>
      <c r="W862" s="106"/>
      <c r="X862" s="106"/>
      <c r="Y862" s="101"/>
      <c r="Z862" s="107"/>
      <c r="AA862" s="101"/>
    </row>
    <row r="863" spans="1:27" ht="12.75" customHeight="1" x14ac:dyDescent="0.25">
      <c r="A863" s="100"/>
      <c r="B863" s="101"/>
      <c r="C863" s="101"/>
      <c r="D863" s="101"/>
      <c r="E863" s="101"/>
      <c r="F863" s="101"/>
      <c r="G863" s="102"/>
      <c r="H863" s="101"/>
      <c r="I863" s="101"/>
      <c r="J863" s="101"/>
      <c r="K863" s="103"/>
      <c r="L863" s="101"/>
      <c r="M863" s="104"/>
      <c r="N863" s="102"/>
      <c r="O863" s="102"/>
      <c r="P863" s="102"/>
      <c r="Q863" s="102"/>
      <c r="R863" s="101"/>
      <c r="S863" s="103"/>
      <c r="T863" s="101"/>
      <c r="U863" s="105"/>
      <c r="V863" s="106"/>
      <c r="W863" s="106"/>
      <c r="X863" s="106"/>
      <c r="Y863" s="101"/>
      <c r="Z863" s="107"/>
      <c r="AA863" s="101"/>
    </row>
    <row r="864" spans="1:27" ht="12.75" customHeight="1" x14ac:dyDescent="0.25">
      <c r="A864" s="100"/>
      <c r="B864" s="101"/>
      <c r="C864" s="101"/>
      <c r="D864" s="101"/>
      <c r="E864" s="101"/>
      <c r="F864" s="101"/>
      <c r="G864" s="102"/>
      <c r="H864" s="101"/>
      <c r="I864" s="101"/>
      <c r="J864" s="101"/>
      <c r="K864" s="103"/>
      <c r="L864" s="101"/>
      <c r="M864" s="104"/>
      <c r="N864" s="102"/>
      <c r="O864" s="102"/>
      <c r="P864" s="102"/>
      <c r="Q864" s="102"/>
      <c r="R864" s="101"/>
      <c r="S864" s="103"/>
      <c r="T864" s="101"/>
      <c r="U864" s="105"/>
      <c r="V864" s="106"/>
      <c r="W864" s="106"/>
      <c r="X864" s="106"/>
      <c r="Y864" s="101"/>
      <c r="Z864" s="107"/>
      <c r="AA864" s="101"/>
    </row>
    <row r="865" spans="1:27" ht="12.75" customHeight="1" x14ac:dyDescent="0.25">
      <c r="A865" s="100"/>
      <c r="B865" s="101"/>
      <c r="C865" s="101"/>
      <c r="D865" s="101"/>
      <c r="E865" s="101"/>
      <c r="F865" s="101"/>
      <c r="G865" s="102"/>
      <c r="H865" s="101"/>
      <c r="I865" s="101"/>
      <c r="J865" s="101"/>
      <c r="K865" s="103"/>
      <c r="L865" s="101"/>
      <c r="M865" s="104"/>
      <c r="N865" s="102"/>
      <c r="O865" s="102"/>
      <c r="P865" s="102"/>
      <c r="Q865" s="102"/>
      <c r="R865" s="101"/>
      <c r="S865" s="103"/>
      <c r="T865" s="101"/>
      <c r="U865" s="105"/>
      <c r="V865" s="106"/>
      <c r="W865" s="106"/>
      <c r="X865" s="106"/>
      <c r="Y865" s="101"/>
      <c r="Z865" s="107"/>
      <c r="AA865" s="101"/>
    </row>
    <row r="866" spans="1:27" ht="12.75" customHeight="1" x14ac:dyDescent="0.25">
      <c r="A866" s="100"/>
      <c r="B866" s="101"/>
      <c r="C866" s="101"/>
      <c r="D866" s="101"/>
      <c r="E866" s="101"/>
      <c r="F866" s="101"/>
      <c r="G866" s="102"/>
      <c r="H866" s="101"/>
      <c r="I866" s="101"/>
      <c r="J866" s="101"/>
      <c r="K866" s="103"/>
      <c r="L866" s="101"/>
      <c r="M866" s="104"/>
      <c r="N866" s="102"/>
      <c r="O866" s="102"/>
      <c r="P866" s="102"/>
      <c r="Q866" s="102"/>
      <c r="R866" s="101"/>
      <c r="S866" s="103"/>
      <c r="T866" s="101"/>
      <c r="U866" s="105"/>
      <c r="V866" s="106"/>
      <c r="W866" s="106"/>
      <c r="X866" s="106"/>
      <c r="Y866" s="101"/>
      <c r="Z866" s="107"/>
      <c r="AA866" s="101"/>
    </row>
    <row r="867" spans="1:27" ht="12.75" customHeight="1" x14ac:dyDescent="0.25">
      <c r="A867" s="100"/>
      <c r="B867" s="101"/>
      <c r="C867" s="101"/>
      <c r="D867" s="101"/>
      <c r="E867" s="101"/>
      <c r="F867" s="101"/>
      <c r="G867" s="102"/>
      <c r="H867" s="101"/>
      <c r="I867" s="101"/>
      <c r="J867" s="101"/>
      <c r="K867" s="103"/>
      <c r="L867" s="101"/>
      <c r="M867" s="104"/>
      <c r="N867" s="102"/>
      <c r="O867" s="102"/>
      <c r="P867" s="102"/>
      <c r="Q867" s="102"/>
      <c r="R867" s="101"/>
      <c r="S867" s="103"/>
      <c r="T867" s="101"/>
      <c r="U867" s="105"/>
      <c r="V867" s="106"/>
      <c r="W867" s="106"/>
      <c r="X867" s="106"/>
      <c r="Y867" s="101"/>
      <c r="Z867" s="107"/>
      <c r="AA867" s="101"/>
    </row>
    <row r="868" spans="1:27" ht="12.75" customHeight="1" x14ac:dyDescent="0.25">
      <c r="A868" s="100"/>
      <c r="B868" s="101"/>
      <c r="C868" s="101"/>
      <c r="D868" s="101"/>
      <c r="E868" s="101"/>
      <c r="F868" s="101"/>
      <c r="G868" s="102"/>
      <c r="H868" s="101"/>
      <c r="I868" s="101"/>
      <c r="J868" s="101"/>
      <c r="K868" s="103"/>
      <c r="L868" s="101"/>
      <c r="M868" s="104"/>
      <c r="N868" s="102"/>
      <c r="O868" s="102"/>
      <c r="P868" s="102"/>
      <c r="Q868" s="102"/>
      <c r="R868" s="101"/>
      <c r="S868" s="103"/>
      <c r="T868" s="101"/>
      <c r="U868" s="105"/>
      <c r="V868" s="106"/>
      <c r="W868" s="106"/>
      <c r="X868" s="106"/>
      <c r="Y868" s="101"/>
      <c r="Z868" s="107"/>
      <c r="AA868" s="101"/>
    </row>
    <row r="869" spans="1:27" ht="12.75" customHeight="1" x14ac:dyDescent="0.25">
      <c r="A869" s="100"/>
      <c r="B869" s="101"/>
      <c r="C869" s="101"/>
      <c r="D869" s="101"/>
      <c r="E869" s="101"/>
      <c r="F869" s="101"/>
      <c r="G869" s="102"/>
      <c r="H869" s="101"/>
      <c r="I869" s="101"/>
      <c r="J869" s="101"/>
      <c r="K869" s="103"/>
      <c r="L869" s="101"/>
      <c r="M869" s="104"/>
      <c r="N869" s="102"/>
      <c r="O869" s="102"/>
      <c r="P869" s="102"/>
      <c r="Q869" s="102"/>
      <c r="R869" s="101"/>
      <c r="S869" s="103"/>
      <c r="T869" s="101"/>
      <c r="U869" s="105"/>
      <c r="V869" s="106"/>
      <c r="W869" s="106"/>
      <c r="X869" s="106"/>
      <c r="Y869" s="101"/>
      <c r="Z869" s="107"/>
      <c r="AA869" s="101"/>
    </row>
    <row r="870" spans="1:27" ht="12.75" customHeight="1" x14ac:dyDescent="0.25">
      <c r="A870" s="100"/>
      <c r="B870" s="101"/>
      <c r="C870" s="101"/>
      <c r="D870" s="101"/>
      <c r="E870" s="101"/>
      <c r="F870" s="101"/>
      <c r="G870" s="102"/>
      <c r="H870" s="101"/>
      <c r="I870" s="101"/>
      <c r="J870" s="101"/>
      <c r="K870" s="103"/>
      <c r="L870" s="101"/>
      <c r="M870" s="104"/>
      <c r="N870" s="102"/>
      <c r="O870" s="102"/>
      <c r="P870" s="102"/>
      <c r="Q870" s="102"/>
      <c r="R870" s="101"/>
      <c r="S870" s="103"/>
      <c r="T870" s="101"/>
      <c r="U870" s="105"/>
      <c r="V870" s="106"/>
      <c r="W870" s="106"/>
      <c r="X870" s="106"/>
      <c r="Y870" s="101"/>
      <c r="Z870" s="107"/>
      <c r="AA870" s="101"/>
    </row>
    <row r="871" spans="1:27" ht="12.75" customHeight="1" x14ac:dyDescent="0.25">
      <c r="A871" s="100"/>
      <c r="B871" s="101"/>
      <c r="C871" s="101"/>
      <c r="D871" s="101"/>
      <c r="E871" s="101"/>
      <c r="F871" s="101"/>
      <c r="G871" s="102"/>
      <c r="H871" s="101"/>
      <c r="I871" s="101"/>
      <c r="J871" s="101"/>
      <c r="K871" s="103"/>
      <c r="L871" s="101"/>
      <c r="M871" s="104"/>
      <c r="N871" s="102"/>
      <c r="O871" s="102"/>
      <c r="P871" s="102"/>
      <c r="Q871" s="102"/>
      <c r="R871" s="101"/>
      <c r="S871" s="103"/>
      <c r="T871" s="101"/>
      <c r="U871" s="105"/>
      <c r="V871" s="106"/>
      <c r="W871" s="106"/>
      <c r="X871" s="106"/>
      <c r="Y871" s="101"/>
      <c r="Z871" s="107"/>
      <c r="AA871" s="101"/>
    </row>
    <row r="872" spans="1:27" ht="12.75" customHeight="1" x14ac:dyDescent="0.25">
      <c r="A872" s="100"/>
      <c r="B872" s="101"/>
      <c r="C872" s="101"/>
      <c r="D872" s="101"/>
      <c r="E872" s="101"/>
      <c r="F872" s="101"/>
      <c r="G872" s="102"/>
      <c r="H872" s="101"/>
      <c r="I872" s="101"/>
      <c r="J872" s="101"/>
      <c r="K872" s="103"/>
      <c r="L872" s="101"/>
      <c r="M872" s="104"/>
      <c r="N872" s="102"/>
      <c r="O872" s="102"/>
      <c r="P872" s="102"/>
      <c r="Q872" s="102"/>
      <c r="R872" s="101"/>
      <c r="S872" s="103"/>
      <c r="T872" s="101"/>
      <c r="U872" s="105"/>
      <c r="V872" s="106"/>
      <c r="W872" s="106"/>
      <c r="X872" s="106"/>
      <c r="Y872" s="101"/>
      <c r="Z872" s="107"/>
      <c r="AA872" s="101"/>
    </row>
    <row r="873" spans="1:27" ht="12.75" customHeight="1" x14ac:dyDescent="0.25">
      <c r="A873" s="100"/>
      <c r="B873" s="101"/>
      <c r="C873" s="101"/>
      <c r="D873" s="101"/>
      <c r="E873" s="101"/>
      <c r="F873" s="101"/>
      <c r="G873" s="102"/>
      <c r="H873" s="101"/>
      <c r="I873" s="101"/>
      <c r="J873" s="101"/>
      <c r="K873" s="103"/>
      <c r="L873" s="101"/>
      <c r="M873" s="104"/>
      <c r="N873" s="102"/>
      <c r="O873" s="102"/>
      <c r="P873" s="102"/>
      <c r="Q873" s="102"/>
      <c r="R873" s="101"/>
      <c r="S873" s="103"/>
      <c r="T873" s="101"/>
      <c r="U873" s="105"/>
      <c r="V873" s="106"/>
      <c r="W873" s="106"/>
      <c r="X873" s="106"/>
      <c r="Y873" s="101"/>
      <c r="Z873" s="107"/>
      <c r="AA873" s="101"/>
    </row>
    <row r="874" spans="1:27" ht="12.75" customHeight="1" x14ac:dyDescent="0.25">
      <c r="A874" s="100"/>
      <c r="B874" s="101"/>
      <c r="C874" s="101"/>
      <c r="D874" s="101"/>
      <c r="E874" s="101"/>
      <c r="F874" s="101"/>
      <c r="G874" s="102"/>
      <c r="H874" s="101"/>
      <c r="I874" s="101"/>
      <c r="J874" s="101"/>
      <c r="K874" s="103"/>
      <c r="L874" s="101"/>
      <c r="M874" s="104"/>
      <c r="N874" s="102"/>
      <c r="O874" s="102"/>
      <c r="P874" s="102"/>
      <c r="Q874" s="102"/>
      <c r="R874" s="101"/>
      <c r="S874" s="103"/>
      <c r="T874" s="101"/>
      <c r="U874" s="105"/>
      <c r="V874" s="106"/>
      <c r="W874" s="106"/>
      <c r="X874" s="106"/>
      <c r="Y874" s="101"/>
      <c r="Z874" s="107"/>
      <c r="AA874" s="101"/>
    </row>
    <row r="875" spans="1:27" ht="12.75" customHeight="1" x14ac:dyDescent="0.25">
      <c r="A875" s="100"/>
      <c r="B875" s="101"/>
      <c r="C875" s="101"/>
      <c r="D875" s="101"/>
      <c r="E875" s="101"/>
      <c r="F875" s="101"/>
      <c r="G875" s="102"/>
      <c r="H875" s="101"/>
      <c r="I875" s="101"/>
      <c r="J875" s="101"/>
      <c r="K875" s="103"/>
      <c r="L875" s="101"/>
      <c r="M875" s="104"/>
      <c r="N875" s="102"/>
      <c r="O875" s="102"/>
      <c r="P875" s="102"/>
      <c r="Q875" s="102"/>
      <c r="R875" s="101"/>
      <c r="S875" s="103"/>
      <c r="T875" s="101"/>
      <c r="U875" s="105"/>
      <c r="V875" s="106"/>
      <c r="W875" s="106"/>
      <c r="X875" s="106"/>
      <c r="Y875" s="101"/>
      <c r="Z875" s="107"/>
      <c r="AA875" s="101"/>
    </row>
    <row r="876" spans="1:27" ht="12.75" customHeight="1" x14ac:dyDescent="0.25">
      <c r="A876" s="100"/>
      <c r="B876" s="101"/>
      <c r="C876" s="101"/>
      <c r="D876" s="101"/>
      <c r="E876" s="101"/>
      <c r="F876" s="101"/>
      <c r="G876" s="102"/>
      <c r="H876" s="101"/>
      <c r="I876" s="101"/>
      <c r="J876" s="101"/>
      <c r="K876" s="103"/>
      <c r="L876" s="101"/>
      <c r="M876" s="104"/>
      <c r="N876" s="102"/>
      <c r="O876" s="102"/>
      <c r="P876" s="102"/>
      <c r="Q876" s="102"/>
      <c r="R876" s="101"/>
      <c r="S876" s="103"/>
      <c r="T876" s="101"/>
      <c r="U876" s="105"/>
      <c r="V876" s="106"/>
      <c r="W876" s="106"/>
      <c r="X876" s="106"/>
      <c r="Y876" s="101"/>
      <c r="Z876" s="107"/>
      <c r="AA876" s="101"/>
    </row>
    <row r="877" spans="1:27" ht="12.75" customHeight="1" x14ac:dyDescent="0.25">
      <c r="A877" s="100"/>
      <c r="B877" s="101"/>
      <c r="C877" s="101"/>
      <c r="D877" s="101"/>
      <c r="E877" s="101"/>
      <c r="F877" s="101"/>
      <c r="G877" s="102"/>
      <c r="H877" s="101"/>
      <c r="I877" s="101"/>
      <c r="J877" s="101"/>
      <c r="K877" s="103"/>
      <c r="L877" s="101"/>
      <c r="M877" s="104"/>
      <c r="N877" s="102"/>
      <c r="O877" s="102"/>
      <c r="P877" s="102"/>
      <c r="Q877" s="102"/>
      <c r="R877" s="101"/>
      <c r="S877" s="103"/>
      <c r="T877" s="101"/>
      <c r="U877" s="105"/>
      <c r="V877" s="106"/>
      <c r="W877" s="106"/>
      <c r="X877" s="106"/>
      <c r="Y877" s="101"/>
      <c r="Z877" s="107"/>
      <c r="AA877" s="101"/>
    </row>
    <row r="878" spans="1:27" ht="12.75" customHeight="1" x14ac:dyDescent="0.25">
      <c r="A878" s="100"/>
      <c r="B878" s="101"/>
      <c r="C878" s="101"/>
      <c r="D878" s="101"/>
      <c r="E878" s="101"/>
      <c r="F878" s="101"/>
      <c r="G878" s="102"/>
      <c r="H878" s="101"/>
      <c r="I878" s="101"/>
      <c r="J878" s="101"/>
      <c r="K878" s="103"/>
      <c r="L878" s="101"/>
      <c r="M878" s="104"/>
      <c r="N878" s="102"/>
      <c r="O878" s="102"/>
      <c r="P878" s="102"/>
      <c r="Q878" s="102"/>
      <c r="R878" s="101"/>
      <c r="S878" s="103"/>
      <c r="T878" s="101"/>
      <c r="U878" s="105"/>
      <c r="V878" s="106"/>
      <c r="W878" s="106"/>
      <c r="X878" s="106"/>
      <c r="Y878" s="101"/>
      <c r="Z878" s="107"/>
      <c r="AA878" s="101"/>
    </row>
    <row r="879" spans="1:27" ht="12.75" customHeight="1" x14ac:dyDescent="0.25">
      <c r="A879" s="100"/>
      <c r="B879" s="101"/>
      <c r="C879" s="101"/>
      <c r="D879" s="101"/>
      <c r="E879" s="101"/>
      <c r="F879" s="101"/>
      <c r="G879" s="102"/>
      <c r="H879" s="101"/>
      <c r="I879" s="101"/>
      <c r="J879" s="101"/>
      <c r="K879" s="103"/>
      <c r="L879" s="101"/>
      <c r="M879" s="104"/>
      <c r="N879" s="102"/>
      <c r="O879" s="102"/>
      <c r="P879" s="102"/>
      <c r="Q879" s="102"/>
      <c r="R879" s="101"/>
      <c r="S879" s="103"/>
      <c r="T879" s="101"/>
      <c r="U879" s="105"/>
      <c r="V879" s="106"/>
      <c r="W879" s="106"/>
      <c r="X879" s="106"/>
      <c r="Y879" s="101"/>
      <c r="Z879" s="107"/>
      <c r="AA879" s="101"/>
    </row>
    <row r="880" spans="1:27" ht="12.75" customHeight="1" x14ac:dyDescent="0.25">
      <c r="A880" s="100"/>
      <c r="B880" s="101"/>
      <c r="C880" s="101"/>
      <c r="D880" s="101"/>
      <c r="E880" s="101"/>
      <c r="F880" s="101"/>
      <c r="G880" s="102"/>
      <c r="H880" s="101"/>
      <c r="I880" s="101"/>
      <c r="J880" s="101"/>
      <c r="K880" s="103"/>
      <c r="L880" s="101"/>
      <c r="M880" s="104"/>
      <c r="N880" s="102"/>
      <c r="O880" s="102"/>
      <c r="P880" s="102"/>
      <c r="Q880" s="102"/>
      <c r="R880" s="101"/>
      <c r="S880" s="103"/>
      <c r="T880" s="101"/>
      <c r="U880" s="105"/>
      <c r="V880" s="106"/>
      <c r="W880" s="106"/>
      <c r="X880" s="106"/>
      <c r="Y880" s="101"/>
      <c r="Z880" s="107"/>
      <c r="AA880" s="101"/>
    </row>
    <row r="881" spans="1:27" ht="12.75" customHeight="1" x14ac:dyDescent="0.25">
      <c r="A881" s="100"/>
      <c r="B881" s="101"/>
      <c r="C881" s="101"/>
      <c r="D881" s="101"/>
      <c r="E881" s="101"/>
      <c r="F881" s="101"/>
      <c r="G881" s="102"/>
      <c r="H881" s="101"/>
      <c r="I881" s="101"/>
      <c r="J881" s="101"/>
      <c r="K881" s="103"/>
      <c r="L881" s="101"/>
      <c r="M881" s="104"/>
      <c r="N881" s="102"/>
      <c r="O881" s="102"/>
      <c r="P881" s="102"/>
      <c r="Q881" s="102"/>
      <c r="R881" s="101"/>
      <c r="S881" s="103"/>
      <c r="T881" s="101"/>
      <c r="U881" s="105"/>
      <c r="V881" s="106"/>
      <c r="W881" s="106"/>
      <c r="X881" s="106"/>
      <c r="Y881" s="101"/>
      <c r="Z881" s="107"/>
      <c r="AA881" s="101"/>
    </row>
    <row r="882" spans="1:27" ht="12.75" customHeight="1" x14ac:dyDescent="0.25">
      <c r="A882" s="130"/>
      <c r="B882" s="131"/>
      <c r="C882" s="113"/>
      <c r="D882" s="131"/>
      <c r="E882" s="131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3"/>
      <c r="X882" s="133"/>
      <c r="Y882" s="132"/>
      <c r="Z882" s="113"/>
      <c r="AA882" s="113"/>
    </row>
    <row r="883" spans="1:27" ht="12.75" customHeight="1" x14ac:dyDescent="0.25">
      <c r="A883" s="100"/>
      <c r="B883" s="101"/>
      <c r="C883" s="101"/>
      <c r="D883" s="101"/>
      <c r="E883" s="101"/>
      <c r="F883" s="101"/>
      <c r="G883" s="102"/>
      <c r="H883" s="101"/>
      <c r="I883" s="101"/>
      <c r="J883" s="101"/>
      <c r="K883" s="103"/>
      <c r="L883" s="101"/>
      <c r="M883" s="104"/>
      <c r="N883" s="102"/>
      <c r="O883" s="102"/>
      <c r="P883" s="102"/>
      <c r="Q883" s="102"/>
      <c r="R883" s="101"/>
      <c r="S883" s="103"/>
      <c r="T883" s="101"/>
      <c r="U883" s="105"/>
      <c r="V883" s="106"/>
      <c r="W883" s="106"/>
      <c r="X883" s="106"/>
      <c r="Y883" s="101"/>
      <c r="Z883" s="107"/>
      <c r="AA883" s="101"/>
    </row>
    <row r="886" spans="1:27" ht="12.75" customHeight="1" x14ac:dyDescent="0.25">
      <c r="D886" s="81" t="s">
        <v>315</v>
      </c>
      <c r="K886" s="81" t="s">
        <v>316</v>
      </c>
    </row>
    <row r="887" spans="1:27" ht="12.75" customHeight="1" x14ac:dyDescent="0.25">
      <c r="D887" s="81"/>
      <c r="K887" s="81"/>
    </row>
    <row r="888" spans="1:27" ht="12.75" customHeight="1" x14ac:dyDescent="0.25">
      <c r="D888" s="82"/>
      <c r="K888" s="82"/>
    </row>
    <row r="889" spans="1:27" ht="12.75" customHeight="1" x14ac:dyDescent="0.25">
      <c r="D889" s="81" t="s">
        <v>46</v>
      </c>
      <c r="K889" s="81" t="s">
        <v>47</v>
      </c>
    </row>
    <row r="890" spans="1:27" ht="12.75" customHeight="1" x14ac:dyDescent="0.25">
      <c r="D890" s="81"/>
      <c r="K890" s="81"/>
    </row>
    <row r="891" spans="1:27" ht="12.75" customHeight="1" x14ac:dyDescent="0.25">
      <c r="D891" s="81"/>
      <c r="K891" s="81"/>
    </row>
    <row r="892" spans="1:27" ht="12.75" customHeight="1" x14ac:dyDescent="0.25">
      <c r="D892" s="81" t="s">
        <v>93</v>
      </c>
      <c r="K892" s="81" t="s">
        <v>94</v>
      </c>
    </row>
    <row r="893" spans="1:27" ht="12.75" customHeight="1" x14ac:dyDescent="0.25">
      <c r="D893" s="81"/>
      <c r="K893" s="81"/>
    </row>
    <row r="894" spans="1:27" ht="12.75" customHeight="1" x14ac:dyDescent="0.25">
      <c r="D894" s="81"/>
      <c r="K894" s="81"/>
    </row>
    <row r="895" spans="1:27" ht="12.75" customHeight="1" x14ac:dyDescent="0.25">
      <c r="D895" s="81" t="s">
        <v>95</v>
      </c>
      <c r="K895" s="81" t="s">
        <v>96</v>
      </c>
    </row>
    <row r="896" spans="1:27" ht="12.75" customHeight="1" x14ac:dyDescent="0.25">
      <c r="D896" s="81"/>
      <c r="K896" s="81"/>
    </row>
    <row r="897" spans="4:11" ht="12.75" customHeight="1" x14ac:dyDescent="0.25">
      <c r="D897" s="81"/>
      <c r="K897" s="81"/>
    </row>
    <row r="898" spans="4:11" ht="12.75" customHeight="1" x14ac:dyDescent="0.25">
      <c r="D898" s="81" t="s">
        <v>97</v>
      </c>
      <c r="K898" s="81" t="s">
        <v>98</v>
      </c>
    </row>
    <row r="899" spans="4:11" ht="12.75" customHeight="1" x14ac:dyDescent="0.25">
      <c r="D899" s="81"/>
      <c r="K899" s="81"/>
    </row>
    <row r="900" spans="4:11" ht="12.75" customHeight="1" x14ac:dyDescent="0.25">
      <c r="D900" s="81"/>
    </row>
    <row r="901" spans="4:11" ht="12.75" customHeight="1" x14ac:dyDescent="0.25">
      <c r="D901" s="81" t="s">
        <v>99</v>
      </c>
      <c r="K901" s="81" t="s">
        <v>100</v>
      </c>
    </row>
    <row r="904" spans="4:11" ht="12.75" customHeight="1" x14ac:dyDescent="0.25">
      <c r="D904" s="81" t="s">
        <v>341</v>
      </c>
      <c r="K904" s="81" t="s">
        <v>342</v>
      </c>
    </row>
  </sheetData>
  <autoFilter ref="A9:AH750"/>
  <mergeCells count="1">
    <mergeCell ref="A4:AA4"/>
  </mergeCells>
  <pageMargins left="0.31496062992125984" right="0.11811023622047245" top="0.35433070866141736" bottom="0.35433070866141736" header="0.31496062992125984" footer="0.31496062992125984"/>
  <pageSetup paperSize="8" scale="3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2014-03-11T04:57:45Z</dcterms:modified>
</cp:coreProperties>
</file>