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Berdiyeva\Desktop\Планирование 2020\основной ДПЗ 2020-2024гг\11 изм\"/>
    </mc:Choice>
  </mc:AlternateContent>
  <bookViews>
    <workbookView xWindow="0" yWindow="0" windowWidth="28800" windowHeight="11835"/>
  </bookViews>
  <sheets>
    <sheet name="№11 новая форма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'№11 новая форма'!$A$7:$BM$46</definedName>
    <definedName name="ааа">#REF!</definedName>
    <definedName name="атр">'[1]Атрибуты товара'!$A$4:$A$535</definedName>
    <definedName name="атрибут" localSheetId="0">'[2]Атрибуты товар'!$A$3:$A$534</definedName>
    <definedName name="ЕИ" localSheetId="0">'[3]Справочник единиц измерения'!$B$3:$B$45</definedName>
    <definedName name="Инкотермс">'[3]Справочник Инкотермс'!$A$4:$A$14</definedName>
    <definedName name="ллл">'[4]Справочник Инкотермс'!$A$4:$A$14</definedName>
    <definedName name="НДС">'[5]Признак НДС'!$B$3:$B$4</definedName>
    <definedName name="_xlnm.Print_Area" localSheetId="0">'№11 новая форма'!$A$1:$BM$43</definedName>
    <definedName name="осн">#REF!</definedName>
    <definedName name="основания150">'[6]Основание из одного источника'!$A$3:$A$60</definedName>
    <definedName name="Приоритет_закупок">#REF!</definedName>
    <definedName name="Способ_закупок">#REF!</definedName>
    <definedName name="Тип_дней">'[4]Тип дней'!$B$2:$B$3</definedName>
  </definedNames>
  <calcPr calcId="152511"/>
</workbook>
</file>

<file path=xl/calcChain.xml><?xml version="1.0" encoding="utf-8"?>
<calcChain xmlns="http://schemas.openxmlformats.org/spreadsheetml/2006/main">
  <c r="AZ35" i="4" l="1"/>
  <c r="AY35" i="4"/>
  <c r="AZ28" i="4" l="1"/>
  <c r="AY28" i="4"/>
  <c r="AW28" i="4"/>
  <c r="AS28" i="4"/>
  <c r="AO28" i="4"/>
  <c r="AK28" i="4"/>
  <c r="AY27" i="4"/>
  <c r="AZ27" i="4" s="1"/>
  <c r="AW27" i="4"/>
  <c r="AS27" i="4"/>
  <c r="AO27" i="4"/>
  <c r="AK27" i="4"/>
  <c r="AY45" i="4" l="1"/>
  <c r="AZ45" i="4" s="1"/>
  <c r="AW45" i="4"/>
  <c r="AS45" i="4"/>
  <c r="AO45" i="4"/>
  <c r="AK45" i="4"/>
  <c r="AG45" i="4"/>
  <c r="AZ44" i="4"/>
  <c r="AY44" i="4"/>
  <c r="AW44" i="4"/>
  <c r="AS44" i="4"/>
  <c r="AO44" i="4"/>
  <c r="AK44" i="4"/>
  <c r="AG44" i="4"/>
  <c r="AY39" i="4"/>
  <c r="AZ39" i="4" s="1"/>
  <c r="AW39" i="4"/>
  <c r="AS39" i="4"/>
  <c r="AO39" i="4"/>
  <c r="AK39" i="4"/>
  <c r="AG39" i="4"/>
  <c r="AY38" i="4"/>
  <c r="AZ38" i="4" s="1"/>
  <c r="AW38" i="4"/>
  <c r="AS38" i="4"/>
  <c r="AO38" i="4"/>
  <c r="AK38" i="4"/>
  <c r="AG38" i="4"/>
  <c r="AY23" i="4" l="1"/>
  <c r="AZ23" i="4" s="1"/>
  <c r="AY22" i="4"/>
  <c r="AZ22" i="4" s="1"/>
  <c r="AY21" i="4"/>
  <c r="AZ21" i="4" s="1"/>
  <c r="AW21" i="4"/>
  <c r="AS21" i="4"/>
  <c r="AO21" i="4"/>
  <c r="AK21" i="4"/>
  <c r="AY20" i="4"/>
  <c r="AZ20" i="4" s="1"/>
  <c r="AW20" i="4"/>
  <c r="AS20" i="4"/>
  <c r="AO20" i="4"/>
  <c r="AK20" i="4"/>
  <c r="AY19" i="4"/>
  <c r="AZ19" i="4" s="1"/>
  <c r="AX19" i="4"/>
  <c r="AW19" i="4"/>
  <c r="AS19" i="4"/>
  <c r="AO19" i="4"/>
  <c r="AK19" i="4"/>
  <c r="AY31" i="4" l="1"/>
  <c r="AK32" i="4" l="1"/>
  <c r="AO32" i="4"/>
  <c r="AS32" i="4"/>
  <c r="AW32" i="4"/>
  <c r="AY32" i="4"/>
  <c r="AZ32" i="4" s="1"/>
  <c r="AZ31" i="4" l="1"/>
  <c r="AY30" i="4"/>
  <c r="AY34" i="4"/>
  <c r="AZ34" i="4" s="1"/>
  <c r="AY33" i="4"/>
  <c r="AZ33" i="4" s="1"/>
  <c r="AK30" i="4"/>
  <c r="AO30" i="4"/>
  <c r="AS30" i="4"/>
  <c r="AW30" i="4"/>
  <c r="AX30" i="4" s="1"/>
  <c r="AK31" i="4"/>
  <c r="AO31" i="4"/>
  <c r="AS31" i="4"/>
  <c r="AW31" i="4"/>
  <c r="AD12" i="4"/>
  <c r="AF12" i="4"/>
  <c r="AG12" i="4"/>
  <c r="AH12" i="4"/>
  <c r="AJ12" i="4"/>
  <c r="AK12" i="4"/>
  <c r="AL12" i="4"/>
  <c r="AN12" i="4"/>
  <c r="AO12" i="4"/>
  <c r="AP12" i="4"/>
  <c r="AR12" i="4"/>
  <c r="AS12" i="4"/>
  <c r="AT12" i="4"/>
  <c r="AV12" i="4"/>
  <c r="AW12" i="4"/>
  <c r="AX12" i="4"/>
  <c r="AZ12" i="4"/>
  <c r="AZ25" i="4" l="1"/>
  <c r="AY25" i="4"/>
  <c r="AZ30" i="4"/>
  <c r="AY42" i="4"/>
  <c r="AY12" i="4"/>
  <c r="AZ42" i="4" l="1"/>
  <c r="AW42" i="4"/>
  <c r="AY47" i="4" l="1"/>
  <c r="AH47" i="4"/>
  <c r="AI47" i="4"/>
  <c r="AJ47" i="4"/>
  <c r="AL47" i="4"/>
  <c r="AM47" i="4"/>
  <c r="AN47" i="4"/>
  <c r="AP47" i="4"/>
  <c r="AQ47" i="4"/>
  <c r="AR47" i="4"/>
  <c r="AT47" i="4"/>
  <c r="AU47" i="4"/>
  <c r="AV47" i="4"/>
  <c r="AX47" i="4"/>
  <c r="AF47" i="4"/>
  <c r="AH42" i="4"/>
  <c r="AI42" i="4"/>
  <c r="AJ42" i="4"/>
  <c r="AL42" i="4"/>
  <c r="AM42" i="4"/>
  <c r="AN42" i="4"/>
  <c r="AP42" i="4"/>
  <c r="AQ42" i="4"/>
  <c r="AR42" i="4"/>
  <c r="AT42" i="4"/>
  <c r="AU42" i="4"/>
  <c r="AV42" i="4"/>
  <c r="AX42" i="4"/>
  <c r="AF42" i="4"/>
  <c r="AN25" i="4" l="1"/>
  <c r="AN35" i="4"/>
  <c r="AJ25" i="4"/>
  <c r="AJ35" i="4"/>
  <c r="AF35" i="4"/>
  <c r="AF25" i="4"/>
  <c r="AF15" i="4" l="1"/>
  <c r="AZ47" i="4" l="1"/>
  <c r="AS42" i="4" l="1"/>
  <c r="AO42" i="4"/>
  <c r="AK42" i="4"/>
  <c r="AG42" i="4"/>
  <c r="AW47" i="4"/>
  <c r="AS47" i="4"/>
  <c r="AO47" i="4"/>
  <c r="AK47" i="4"/>
  <c r="AG47" i="4"/>
  <c r="AO35" i="4" l="1"/>
  <c r="AK35" i="4"/>
  <c r="AG35" i="4"/>
  <c r="AO25" i="4"/>
  <c r="AK25" i="4"/>
  <c r="AG25" i="4"/>
  <c r="AY15" i="4" l="1"/>
  <c r="AH15" i="4" l="1"/>
  <c r="AL15" i="4"/>
  <c r="AP15" i="4"/>
  <c r="AT15" i="4"/>
  <c r="AD15" i="4"/>
  <c r="AJ15" i="4" l="1"/>
  <c r="AO15" i="4"/>
  <c r="AN15" i="4"/>
  <c r="AR15" i="4"/>
  <c r="AW15" i="4"/>
  <c r="AV15" i="4"/>
  <c r="AX15" i="4"/>
  <c r="AK15" i="4"/>
  <c r="AZ15" i="4" l="1"/>
  <c r="AS15" i="4"/>
  <c r="AG15" i="4"/>
</calcChain>
</file>

<file path=xl/sharedStrings.xml><?xml version="1.0" encoding="utf-8"?>
<sst xmlns="http://schemas.openxmlformats.org/spreadsheetml/2006/main" count="507" uniqueCount="219">
  <si>
    <t>АБП</t>
  </si>
  <si>
    <t>Способ закупок</t>
  </si>
  <si>
    <t>Прогноз местного содержания, %</t>
  </si>
  <si>
    <t>Условия поставки по ИНКОТЕРМС 2010</t>
  </si>
  <si>
    <t>Кол-во, объем</t>
  </si>
  <si>
    <t>Маркетинговая цена за единицу, тенге без НДС</t>
  </si>
  <si>
    <t>Приоритет закупки</t>
  </si>
  <si>
    <t>Примечание</t>
  </si>
  <si>
    <t>2. Работы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</si>
  <si>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</si>
  <si>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</si>
  <si>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</si>
  <si>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Основание проведения закупок из одного источника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</si>
  <si>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</si>
  <si>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</si>
  <si>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</si>
  <si>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</si>
  <si>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</si>
  <si>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</si>
  <si>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оплаты</t>
  </si>
  <si>
    <t>Единица измерения</t>
  </si>
  <si>
    <t>Признак Рассчитать без НДС</t>
  </si>
  <si>
    <t>2020</t>
  </si>
  <si>
    <t>2021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</si>
  <si>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</si>
  <si>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</si>
  <si>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</si>
  <si>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</si>
  <si>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 xml:space="preserve">С даты подписания договора по  </t>
  </si>
  <si>
    <t>Определенный период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</si>
  <si>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</si>
  <si>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</si>
  <si>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</si>
  <si>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</si>
  <si>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</si>
  <si>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</si>
  <si>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</si>
  <si>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</si>
  <si>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</si>
  <si>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</si>
  <si>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</si>
  <si>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</si>
  <si>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</si>
  <si>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</si>
  <si>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</si>
  <si>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</si>
  <si>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</si>
  <si>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</si>
  <si>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</si>
  <si>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</si>
  <si>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</si>
  <si>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</si>
  <si>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</si>
  <si>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</si>
  <si>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</si>
  <si>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</si>
  <si>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</si>
  <si>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</si>
  <si>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</si>
  <si>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</si>
  <si>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</si>
  <si>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</si>
  <si>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</si>
  <si>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</si>
  <si>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</si>
  <si>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</si>
  <si>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</si>
  <si>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</si>
  <si>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</si>
  <si>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</si>
  <si>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</si>
  <si>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</si>
  <si>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</si>
  <si>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</si>
  <si>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</si>
  <si>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</si>
  <si>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</si>
  <si>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</si>
  <si>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</si>
  <si>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</si>
  <si>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</si>
  <si>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</si>
  <si>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</si>
  <si>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</si>
  <si>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</si>
  <si>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</si>
  <si>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</si>
  <si>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</si>
  <si>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</si>
  <si>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</si>
  <si>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</si>
  <si>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</si>
  <si>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</si>
  <si>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</si>
  <si>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3. Услуги</t>
  </si>
  <si>
    <t>1. Товары</t>
  </si>
  <si>
    <t>2022</t>
  </si>
  <si>
    <t>2023</t>
  </si>
  <si>
    <t>60</t>
  </si>
  <si>
    <t>исключить</t>
  </si>
  <si>
    <t>54</t>
  </si>
  <si>
    <t>55</t>
  </si>
  <si>
    <t>56</t>
  </si>
  <si>
    <t>57</t>
  </si>
  <si>
    <t>58</t>
  </si>
  <si>
    <t>59</t>
  </si>
  <si>
    <t>61</t>
  </si>
  <si>
    <t>62</t>
  </si>
  <si>
    <t>Причина исключения</t>
  </si>
  <si>
    <t>Приложение 1</t>
  </si>
  <si>
    <t>Итого по товарам исключить</t>
  </si>
  <si>
    <t>включить</t>
  </si>
  <si>
    <t>Итого по товарам включить</t>
  </si>
  <si>
    <t>Итого по услугам исключить</t>
  </si>
  <si>
    <t>Итого по услугам включить</t>
  </si>
  <si>
    <t>статья бюджета</t>
  </si>
  <si>
    <t xml:space="preserve">zakup.sk.kz </t>
  </si>
  <si>
    <t>№ по Перечню</t>
  </si>
  <si>
    <t>KZ</t>
  </si>
  <si>
    <t>С НДС</t>
  </si>
  <si>
    <t>120240021112</t>
  </si>
  <si>
    <t xml:space="preserve"> </t>
  </si>
  <si>
    <t>2024</t>
  </si>
  <si>
    <t>12.2022</t>
  </si>
  <si>
    <t>ОТ</t>
  </si>
  <si>
    <t>к приказу  АО Эмбамунайгаз №                              2020г.</t>
  </si>
  <si>
    <t>номер материала</t>
  </si>
  <si>
    <r>
      <t xml:space="preserve">Сроки выполнения работ, оказания услуг и работы </t>
    </r>
    <r>
      <rPr>
        <i/>
        <sz val="11"/>
        <rFont val="Times New Roman"/>
        <family val="1"/>
        <charset val="204"/>
      </rPr>
      <t>(заполнить одно из двух значений)</t>
    </r>
  </si>
  <si>
    <t>Итого по работам исключить</t>
  </si>
  <si>
    <t>Итого по работам включить</t>
  </si>
  <si>
    <r>
      <t xml:space="preserve">Идентификатор из внешней системы </t>
    </r>
    <r>
      <rPr>
        <i/>
        <sz val="11"/>
        <rFont val="Times New Roman"/>
        <family val="1"/>
        <charset val="204"/>
      </rPr>
      <t>(необязательное поле)</t>
    </r>
  </si>
  <si>
    <t>230000000</t>
  </si>
  <si>
    <t>г.Атырау, ул. Валиханова,1</t>
  </si>
  <si>
    <t>48</t>
  </si>
  <si>
    <t>51</t>
  </si>
  <si>
    <t>52</t>
  </si>
  <si>
    <t>53</t>
  </si>
  <si>
    <t>ДГиРМ</t>
  </si>
  <si>
    <t>091011.500.000000</t>
  </si>
  <si>
    <t>Работы по ремонту/реконструкции скважин</t>
  </si>
  <si>
    <t>12.2021</t>
  </si>
  <si>
    <t>Атырауская область, Жылыойский район</t>
  </si>
  <si>
    <t>Атырауская область, Макатский район</t>
  </si>
  <si>
    <t>Атырауская область, Кызылкогинский район</t>
  </si>
  <si>
    <t>100</t>
  </si>
  <si>
    <t>Атырауская область</t>
  </si>
  <si>
    <t>ДОТиОС</t>
  </si>
  <si>
    <t>20240126</t>
  </si>
  <si>
    <t>749020.000.000091</t>
  </si>
  <si>
    <t>Услуги по проведению производственного мониторинга</t>
  </si>
  <si>
    <t>ВХК</t>
  </si>
  <si>
    <t>11-2-1</t>
  </si>
  <si>
    <t>12.2024</t>
  </si>
  <si>
    <t>"Ембімұнайгаз" АҚ-ның келісімді территориясында радиациялық мониторинг 
өткізу бойынша қызметтер</t>
  </si>
  <si>
    <t>Услуги по проведению радиационного мониторинга контрактной территории АО "Эмбамунайгаз"</t>
  </si>
  <si>
    <t>07.2020</t>
  </si>
  <si>
    <t>08.2020</t>
  </si>
  <si>
    <t>ДКС</t>
  </si>
  <si>
    <t>ДРНиГ</t>
  </si>
  <si>
    <t>контрактный (ПСП)</t>
  </si>
  <si>
    <t>20240021</t>
  </si>
  <si>
    <t>18 У</t>
  </si>
  <si>
    <t>495011.100.000002</t>
  </si>
  <si>
    <t xml:space="preserve">Услуги по измерению и взвешиванию нефти/нефтепродуктов </t>
  </si>
  <si>
    <t xml:space="preserve">Услуги по измерению и взвешиванию нефти/нефтепродуктов через систему измерения количества нефти </t>
  </si>
  <si>
    <t>233600000</t>
  </si>
  <si>
    <t>"Опроная" МАС-нда мұнай есептеу торабы арқылы мұнай мөлшерін анықтау бойынша қызмет көрсетулер</t>
  </si>
  <si>
    <t>Услуги по измерению и взвешиванию нефти через систему измерения количества нефти на ПСН "Опорная"</t>
  </si>
  <si>
    <t>Проведение КРС с  гидрогеологическим (опытно-фильтрационными) исследованиями для обоснования создания подземного полигона с целью сброса (закачки) попутно-добываемых и сточных вод в недра. Комплексные гидрогеологические исследования по созданию полигона утилизации воды НГДУ Доссормунайгаз</t>
  </si>
  <si>
    <t>Проведение КРС с  гидрогеологическим (опытно-фильтрационными) исследованиями для обоснования создания подземного полигона с целью сброса (закачки) попутно-добываемых и сточных вод в недра. Комплексные гидрогеологические исследования по созданию полигона утилизации воды НГДУ Кайнармунайгаз</t>
  </si>
  <si>
    <t>г.Атырау, ул.Валиханова, 1</t>
  </si>
  <si>
    <t xml:space="preserve">711212.900.000000 </t>
  </si>
  <si>
    <t>Работы инженерные по проектированию зданий/сооружений/территорий/объектов и их систем и связанные с этим работы</t>
  </si>
  <si>
    <t>ВКХ</t>
  </si>
  <si>
    <t>г. Атырау ул. Валиханова, 1</t>
  </si>
  <si>
    <t>01.2021</t>
  </si>
  <si>
    <t>70</t>
  </si>
  <si>
    <t>Жобалау-іздестіру жұмыстары</t>
  </si>
  <si>
    <t>Проектно-изыскательские работы</t>
  </si>
  <si>
    <t xml:space="preserve">новая позиция </t>
  </si>
  <si>
    <t>22,23,14</t>
  </si>
  <si>
    <t>14,22,23</t>
  </si>
  <si>
    <t>22,23,29,30,33,34,37,38,48,49</t>
  </si>
  <si>
    <t>ДБРиКРС</t>
  </si>
  <si>
    <t>711212.900.000001</t>
  </si>
  <si>
    <t>Работы по инженерному проектированию в нефтегазовой отрасли</t>
  </si>
  <si>
    <t>11-2-1-1</t>
  </si>
  <si>
    <t xml:space="preserve">Работы по разработке проектной документации на строительство скважин, углубление и зарезки бокового ствола скважин на месторождениях АО «Эмбамунайгаз </t>
  </si>
  <si>
    <t>56 Р</t>
  </si>
  <si>
    <t>57 Р</t>
  </si>
  <si>
    <t>58 Р</t>
  </si>
  <si>
    <t>12.2023</t>
  </si>
  <si>
    <t>49-2 Р</t>
  </si>
  <si>
    <t>50-2 Р</t>
  </si>
  <si>
    <t>48-5 У</t>
  </si>
  <si>
    <t>17-6 У</t>
  </si>
  <si>
    <t>0</t>
  </si>
  <si>
    <t>721950.200.000000</t>
  </si>
  <si>
    <t>Работы научно-исследовательские в нефтегазовой отрасли</t>
  </si>
  <si>
    <t xml:space="preserve"> Атырауская область,</t>
  </si>
  <si>
    <t>Исследование глубинных (пластовых) и рекомбинированных проб нефти (НГДУ Жайыкмунайгаз), (НГДУ Жылыоймунайгаз), (НГДУ Доссормунайгаз),  (НГДУ Кайнармунайгаз)</t>
  </si>
  <si>
    <t>711231.100.000000</t>
  </si>
  <si>
    <t>Работы по геологическому сопровождению</t>
  </si>
  <si>
    <t>Сопровождение, построение ГГМ месторождении</t>
  </si>
  <si>
    <t>11 изменения и дополнения в  План долгосрочных закупок товаров, работ и услуг АО "Эмбамунайгаз" 2020-2024гг.</t>
  </si>
  <si>
    <t>Проекто-изыскательские работы на восстановление ПСД существующих объектов на 2021-2024гг</t>
  </si>
  <si>
    <t>Разработка ПИР объектов капитального строительства на 2021-2023гг</t>
  </si>
  <si>
    <t>Инженерно-техническое сопровождение вопросов разработки, мониторинг МУН, сопровождение ГРП</t>
  </si>
  <si>
    <t>Сопровождение, построение ГГМ месторождении АО Эмбамунайгаз</t>
  </si>
  <si>
    <t>59 Р</t>
  </si>
  <si>
    <t>60 Р</t>
  </si>
  <si>
    <t>61 Р</t>
  </si>
  <si>
    <t>57-1 Р</t>
  </si>
  <si>
    <t>56-1 Р</t>
  </si>
  <si>
    <t>58-1 Р</t>
  </si>
  <si>
    <t>49-3 Р</t>
  </si>
  <si>
    <t>50-3 Р</t>
  </si>
  <si>
    <t>48-6 У</t>
  </si>
  <si>
    <t>17-7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</si>
</sst>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(* #,##0.00_);_(* \(#,##0.00\);_(* &quot;-&quot;??_);_(@_)"/>
    <numFmt numFmtId="166" formatCode="_-* #,##0.00_р_._-;\-* #,##0.00_р_._-;_-* &quot;-&quot;??_р_._-;_-@_-"/>
    <numFmt numFmtId="167" formatCode="#,##0.00;[Red]#,##0.00"/>
    <numFmt numFmtId="168" formatCode="#,##0.00\ _₽"/>
    <numFmt numFmtId="169" formatCode="#,##0.00_р_."/>
    <numFmt numFmtId="170" formatCode="000000"/>
    <numFmt numFmtId="171" formatCode="#,##0.000"/>
    <numFmt numFmtId="172" formatCode="0.000"/>
    <numFmt numFmtId="173" formatCode="_-* #,##0_р_._-;\-* #,##0_р_._-;_-* &quot;-&quot;??_р_._-;_-@_-"/>
    <numFmt numFmtId="174" formatCode="#,##0.000000"/>
    <numFmt numFmtId="175" formatCode="#,##0.00000_р_.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166" fontId="2" fillId="0" borderId="0" applyFont="0" applyFill="0" applyBorder="0" applyAlignment="0" applyProtection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21" applyNumberFormat="0" applyAlignment="0" applyProtection="0"/>
    <xf numFmtId="0" fontId="19" fillId="6" borderId="22" applyNumberFormat="0" applyAlignment="0" applyProtection="0"/>
    <xf numFmtId="0" fontId="20" fillId="6" borderId="21" applyNumberFormat="0" applyAlignment="0" applyProtection="0"/>
    <xf numFmtId="0" fontId="21" fillId="0" borderId="23" applyNumberFormat="0" applyFill="0" applyAlignment="0" applyProtection="0"/>
    <xf numFmtId="0" fontId="22" fillId="7" borderId="24" applyNumberFormat="0" applyAlignment="0" applyProtection="0"/>
    <xf numFmtId="0" fontId="23" fillId="0" borderId="0" applyNumberFormat="0" applyFill="0" applyBorder="0" applyAlignment="0" applyProtection="0"/>
    <xf numFmtId="0" fontId="1" fillId="8" borderId="2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32" fillId="0" borderId="0"/>
  </cellStyleXfs>
  <cellXfs count="218">
    <xf numFmtId="0" fontId="0" fillId="0" borderId="0" xfId="0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67" fontId="10" fillId="0" borderId="0" xfId="2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9" fontId="8" fillId="0" borderId="0" xfId="44" applyFont="1" applyFill="1" applyBorder="1" applyAlignment="1">
      <alignment horizontal="left"/>
    </xf>
    <xf numFmtId="49" fontId="8" fillId="15" borderId="3" xfId="0" applyNumberFormat="1" applyFont="1" applyFill="1" applyBorder="1" applyAlignment="1">
      <alignment horizontal="left"/>
    </xf>
    <xf numFmtId="49" fontId="8" fillId="15" borderId="2" xfId="0" applyNumberFormat="1" applyFont="1" applyFill="1" applyBorder="1" applyAlignment="1">
      <alignment horizontal="left"/>
    </xf>
    <xf numFmtId="49" fontId="8" fillId="15" borderId="3" xfId="0" applyNumberFormat="1" applyFont="1" applyFill="1" applyBorder="1" applyAlignment="1">
      <alignment horizontal="left" vertical="top"/>
    </xf>
    <xf numFmtId="49" fontId="10" fillId="15" borderId="3" xfId="0" applyNumberFormat="1" applyFont="1" applyFill="1" applyBorder="1" applyAlignment="1">
      <alignment horizontal="left"/>
    </xf>
    <xf numFmtId="49" fontId="10" fillId="15" borderId="0" xfId="0" applyNumberFormat="1" applyFont="1" applyFill="1" applyBorder="1" applyAlignment="1">
      <alignment horizontal="left"/>
    </xf>
    <xf numFmtId="49" fontId="10" fillId="15" borderId="3" xfId="0" applyNumberFormat="1" applyFont="1" applyFill="1" applyBorder="1" applyAlignment="1">
      <alignment horizontal="left" vertical="top"/>
    </xf>
    <xf numFmtId="9" fontId="8" fillId="15" borderId="3" xfId="44" applyFont="1" applyFill="1" applyBorder="1" applyAlignment="1">
      <alignment horizontal="left"/>
    </xf>
    <xf numFmtId="9" fontId="8" fillId="15" borderId="3" xfId="44" applyFont="1" applyFill="1" applyBorder="1" applyAlignment="1">
      <alignment horizontal="left" vertical="top"/>
    </xf>
    <xf numFmtId="43" fontId="10" fillId="15" borderId="3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9" fontId="10" fillId="15" borderId="3" xfId="44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15" borderId="3" xfId="0" applyNumberFormat="1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left"/>
    </xf>
    <xf numFmtId="0" fontId="8" fillId="15" borderId="30" xfId="43" applyNumberFormat="1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left" vertical="center"/>
    </xf>
    <xf numFmtId="0" fontId="8" fillId="15" borderId="3" xfId="0" applyNumberFormat="1" applyFont="1" applyFill="1" applyBorder="1" applyAlignment="1">
      <alignment horizontal="left" vertical="center"/>
    </xf>
    <xf numFmtId="0" fontId="8" fillId="15" borderId="3" xfId="43" applyFont="1" applyFill="1" applyBorder="1" applyAlignment="1">
      <alignment horizontal="left" vertical="center"/>
    </xf>
    <xf numFmtId="49" fontId="8" fillId="15" borderId="3" xfId="45" applyNumberFormat="1" applyFont="1" applyFill="1" applyBorder="1" applyAlignment="1">
      <alignment horizontal="left" vertical="top"/>
    </xf>
    <xf numFmtId="17" fontId="8" fillId="15" borderId="3" xfId="0" applyNumberFormat="1" applyFont="1" applyFill="1" applyBorder="1" applyAlignment="1">
      <alignment horizontal="left" vertical="center"/>
    </xf>
    <xf numFmtId="1" fontId="8" fillId="15" borderId="3" xfId="0" applyNumberFormat="1" applyFont="1" applyFill="1" applyBorder="1" applyAlignment="1">
      <alignment horizontal="left" vertical="center"/>
    </xf>
    <xf numFmtId="49" fontId="8" fillId="15" borderId="3" xfId="12" applyNumberFormat="1" applyFont="1" applyFill="1" applyBorder="1" applyAlignment="1">
      <alignment horizontal="left" vertical="center"/>
    </xf>
    <xf numFmtId="4" fontId="10" fillId="15" borderId="3" xfId="0" applyNumberFormat="1" applyFont="1" applyFill="1" applyBorder="1" applyAlignment="1">
      <alignment horizontal="left" vertical="center"/>
    </xf>
    <xf numFmtId="168" fontId="10" fillId="15" borderId="3" xfId="0" applyNumberFormat="1" applyFont="1" applyFill="1" applyBorder="1" applyAlignment="1">
      <alignment horizontal="left"/>
    </xf>
    <xf numFmtId="0" fontId="10" fillId="15" borderId="3" xfId="2" applyFont="1" applyFill="1" applyBorder="1" applyAlignment="1">
      <alignment horizontal="left" vertical="center"/>
    </xf>
    <xf numFmtId="164" fontId="8" fillId="15" borderId="3" xfId="1" applyFont="1" applyFill="1" applyBorder="1" applyAlignment="1">
      <alignment horizontal="left"/>
    </xf>
    <xf numFmtId="4" fontId="8" fillId="15" borderId="3" xfId="0" applyNumberFormat="1" applyFont="1" applyFill="1" applyBorder="1" applyAlignment="1">
      <alignment horizontal="left" vertical="center"/>
    </xf>
    <xf numFmtId="4" fontId="8" fillId="15" borderId="12" xfId="0" applyNumberFormat="1" applyFont="1" applyFill="1" applyBorder="1" applyAlignment="1">
      <alignment horizontal="left" vertical="top"/>
    </xf>
    <xf numFmtId="4" fontId="8" fillId="15" borderId="3" xfId="0" applyNumberFormat="1" applyFont="1" applyFill="1" applyBorder="1" applyAlignment="1">
      <alignment horizontal="left" vertical="top"/>
    </xf>
    <xf numFmtId="4" fontId="8" fillId="15" borderId="0" xfId="0" applyNumberFormat="1" applyFont="1" applyFill="1" applyBorder="1" applyAlignment="1">
      <alignment horizontal="left" vertical="top"/>
    </xf>
    <xf numFmtId="49" fontId="8" fillId="15" borderId="28" xfId="0" applyNumberFormat="1" applyFont="1" applyFill="1" applyBorder="1" applyAlignment="1">
      <alignment horizontal="left"/>
    </xf>
    <xf numFmtId="0" fontId="10" fillId="15" borderId="28" xfId="2" applyFont="1" applyFill="1" applyBorder="1" applyAlignment="1">
      <alignment horizontal="left" vertical="center"/>
    </xf>
    <xf numFmtId="168" fontId="10" fillId="15" borderId="28" xfId="0" applyNumberFormat="1" applyFont="1" applyFill="1" applyBorder="1" applyAlignment="1">
      <alignment horizontal="left"/>
    </xf>
    <xf numFmtId="164" fontId="10" fillId="15" borderId="3" xfId="1" applyFont="1" applyFill="1" applyBorder="1" applyAlignment="1">
      <alignment horizontal="left"/>
    </xf>
    <xf numFmtId="49" fontId="8" fillId="15" borderId="28" xfId="0" applyNumberFormat="1" applyFont="1" applyFill="1" applyBorder="1" applyAlignment="1">
      <alignment horizontal="left" vertical="center"/>
    </xf>
    <xf numFmtId="0" fontId="8" fillId="15" borderId="28" xfId="0" applyFont="1" applyFill="1" applyBorder="1" applyAlignment="1">
      <alignment horizontal="left"/>
    </xf>
    <xf numFmtId="0" fontId="8" fillId="15" borderId="33" xfId="0" applyFont="1" applyFill="1" applyBorder="1" applyAlignment="1">
      <alignment horizontal="left" vertical="top"/>
    </xf>
    <xf numFmtId="49" fontId="10" fillId="15" borderId="28" xfId="0" applyNumberFormat="1" applyFont="1" applyFill="1" applyBorder="1" applyAlignment="1">
      <alignment horizontal="left" vertical="center"/>
    </xf>
    <xf numFmtId="0" fontId="8" fillId="15" borderId="28" xfId="0" applyFont="1" applyFill="1" applyBorder="1" applyAlignment="1">
      <alignment horizontal="left" vertical="center"/>
    </xf>
    <xf numFmtId="0" fontId="8" fillId="15" borderId="28" xfId="0" applyNumberFormat="1" applyFont="1" applyFill="1" applyBorder="1" applyAlignment="1">
      <alignment horizontal="left" vertical="center"/>
    </xf>
    <xf numFmtId="49" fontId="10" fillId="15" borderId="14" xfId="0" applyNumberFormat="1" applyFont="1" applyFill="1" applyBorder="1" applyAlignment="1">
      <alignment horizontal="left" vertical="center"/>
    </xf>
    <xf numFmtId="49" fontId="10" fillId="15" borderId="9" xfId="0" applyNumberFormat="1" applyFont="1" applyFill="1" applyBorder="1" applyAlignment="1">
      <alignment horizontal="left"/>
    </xf>
    <xf numFmtId="49" fontId="10" fillId="15" borderId="11" xfId="0" applyNumberFormat="1" applyFont="1" applyFill="1" applyBorder="1" applyAlignment="1">
      <alignment horizontal="left"/>
    </xf>
    <xf numFmtId="49" fontId="10" fillId="15" borderId="10" xfId="0" applyNumberFormat="1" applyFont="1" applyFill="1" applyBorder="1" applyAlignment="1">
      <alignment horizontal="left" vertical="center"/>
    </xf>
    <xf numFmtId="49" fontId="10" fillId="15" borderId="1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49" fontId="8" fillId="15" borderId="2" xfId="0" applyNumberFormat="1" applyFont="1" applyFill="1" applyBorder="1" applyAlignment="1">
      <alignment horizontal="left" vertical="center"/>
    </xf>
    <xf numFmtId="0" fontId="8" fillId="15" borderId="3" xfId="6" applyFont="1" applyFill="1" applyBorder="1" applyAlignment="1">
      <alignment horizontal="left"/>
    </xf>
    <xf numFmtId="4" fontId="8" fillId="15" borderId="3" xfId="43" applyNumberFormat="1" applyFont="1" applyFill="1" applyBorder="1" applyAlignment="1">
      <alignment horizontal="left" vertical="center"/>
    </xf>
    <xf numFmtId="49" fontId="8" fillId="15" borderId="1" xfId="0" applyNumberFormat="1" applyFont="1" applyFill="1" applyBorder="1" applyAlignment="1">
      <alignment horizontal="left" vertical="center"/>
    </xf>
    <xf numFmtId="0" fontId="10" fillId="15" borderId="1" xfId="2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left"/>
    </xf>
    <xf numFmtId="164" fontId="8" fillId="15" borderId="1" xfId="1" applyFont="1" applyFill="1" applyBorder="1" applyAlignment="1">
      <alignment horizontal="left"/>
    </xf>
    <xf numFmtId="4" fontId="8" fillId="15" borderId="1" xfId="0" applyNumberFormat="1" applyFont="1" applyFill="1" applyBorder="1" applyAlignment="1">
      <alignment horizontal="left" vertical="top"/>
    </xf>
    <xf numFmtId="49" fontId="8" fillId="15" borderId="32" xfId="0" applyNumberFormat="1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left" vertical="top"/>
    </xf>
    <xf numFmtId="0" fontId="28" fillId="0" borderId="34" xfId="0" applyFont="1" applyFill="1" applyBorder="1" applyAlignment="1">
      <alignment horizontal="left"/>
    </xf>
    <xf numFmtId="49" fontId="30" fillId="0" borderId="34" xfId="0" applyNumberFormat="1" applyFont="1" applyFill="1" applyBorder="1" applyAlignment="1">
      <alignment horizontal="left"/>
    </xf>
    <xf numFmtId="1" fontId="28" fillId="0" borderId="34" xfId="0" applyNumberFormat="1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/>
    </xf>
    <xf numFmtId="49" fontId="28" fillId="0" borderId="34" xfId="0" applyNumberFormat="1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4" fontId="28" fillId="0" borderId="34" xfId="0" applyNumberFormat="1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top"/>
    </xf>
    <xf numFmtId="49" fontId="28" fillId="0" borderId="34" xfId="0" applyNumberFormat="1" applyFont="1" applyFill="1" applyBorder="1" applyAlignment="1">
      <alignment horizontal="left" vertical="top"/>
    </xf>
    <xf numFmtId="49" fontId="10" fillId="15" borderId="3" xfId="0" applyNumberFormat="1" applyFont="1" applyFill="1" applyBorder="1" applyAlignment="1">
      <alignment horizontal="left" vertical="center"/>
    </xf>
    <xf numFmtId="49" fontId="10" fillId="15" borderId="8" xfId="0" applyNumberFormat="1" applyFont="1" applyFill="1" applyBorder="1" applyAlignment="1">
      <alignment horizontal="left" vertical="center"/>
    </xf>
    <xf numFmtId="49" fontId="10" fillId="15" borderId="27" xfId="0" applyNumberFormat="1" applyFont="1" applyFill="1" applyBorder="1" applyAlignment="1">
      <alignment horizontal="left" vertical="center"/>
    </xf>
    <xf numFmtId="49" fontId="10" fillId="15" borderId="4" xfId="0" applyNumberFormat="1" applyFont="1" applyFill="1" applyBorder="1" applyAlignment="1">
      <alignment vertical="center"/>
    </xf>
    <xf numFmtId="49" fontId="10" fillId="15" borderId="27" xfId="0" applyNumberFormat="1" applyFont="1" applyFill="1" applyBorder="1" applyAlignment="1">
      <alignment vertical="center"/>
    </xf>
    <xf numFmtId="49" fontId="10" fillId="15" borderId="5" xfId="0" applyNumberFormat="1" applyFont="1" applyFill="1" applyBorder="1" applyAlignment="1">
      <alignment vertical="center"/>
    </xf>
    <xf numFmtId="49" fontId="10" fillId="15" borderId="5" xfId="0" applyNumberFormat="1" applyFont="1" applyFill="1" applyBorder="1" applyAlignment="1"/>
    <xf numFmtId="49" fontId="8" fillId="15" borderId="5" xfId="0" applyNumberFormat="1" applyFont="1" applyFill="1" applyBorder="1" applyAlignment="1"/>
    <xf numFmtId="49" fontId="10" fillId="15" borderId="13" xfId="0" applyNumberFormat="1" applyFont="1" applyFill="1" applyBorder="1" applyAlignment="1">
      <alignment vertical="center"/>
    </xf>
    <xf numFmtId="49" fontId="10" fillId="15" borderId="15" xfId="0" applyNumberFormat="1" applyFont="1" applyFill="1" applyBorder="1" applyAlignment="1">
      <alignment vertical="top"/>
    </xf>
    <xf numFmtId="49" fontId="10" fillId="15" borderId="6" xfId="0" applyNumberFormat="1" applyFont="1" applyFill="1" applyBorder="1" applyAlignment="1">
      <alignment vertical="center"/>
    </xf>
    <xf numFmtId="49" fontId="10" fillId="15" borderId="29" xfId="0" applyNumberFormat="1" applyFont="1" applyFill="1" applyBorder="1" applyAlignment="1">
      <alignment vertical="center"/>
    </xf>
    <xf numFmtId="49" fontId="10" fillId="15" borderId="3" xfId="0" applyNumberFormat="1" applyFont="1" applyFill="1" applyBorder="1" applyAlignment="1">
      <alignment vertical="center"/>
    </xf>
    <xf numFmtId="49" fontId="10" fillId="15" borderId="2" xfId="0" applyNumberFormat="1" applyFont="1" applyFill="1" applyBorder="1" applyAlignment="1">
      <alignment vertical="center"/>
    </xf>
    <xf numFmtId="49" fontId="10" fillId="15" borderId="16" xfId="0" applyNumberFormat="1" applyFont="1" applyFill="1" applyBorder="1" applyAlignment="1">
      <alignment vertical="top"/>
    </xf>
    <xf numFmtId="49" fontId="10" fillId="15" borderId="7" xfId="0" applyNumberFormat="1" applyFont="1" applyFill="1" applyBorder="1" applyAlignment="1">
      <alignment vertical="center"/>
    </xf>
    <xf numFmtId="49" fontId="10" fillId="15" borderId="31" xfId="0" applyNumberFormat="1" applyFont="1" applyFill="1" applyBorder="1" applyAlignment="1">
      <alignment vertical="center"/>
    </xf>
    <xf numFmtId="49" fontId="10" fillId="15" borderId="8" xfId="0" applyNumberFormat="1" applyFont="1" applyFill="1" applyBorder="1" applyAlignment="1">
      <alignment vertical="center"/>
    </xf>
    <xf numFmtId="49" fontId="10" fillId="15" borderId="17" xfId="0" applyNumberFormat="1" applyFont="1" applyFill="1" applyBorder="1" applyAlignment="1">
      <alignment vertical="top"/>
    </xf>
    <xf numFmtId="0" fontId="28" fillId="0" borderId="0" xfId="0" applyFont="1" applyFill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49" fontId="30" fillId="0" borderId="34" xfId="0" applyNumberFormat="1" applyFont="1" applyFill="1" applyBorder="1" applyAlignment="1">
      <alignment horizontal="left" vertical="top"/>
    </xf>
    <xf numFmtId="0" fontId="28" fillId="0" borderId="34" xfId="0" applyNumberFormat="1" applyFont="1" applyFill="1" applyBorder="1" applyAlignment="1">
      <alignment horizontal="left" vertical="top"/>
    </xf>
    <xf numFmtId="0" fontId="30" fillId="0" borderId="34" xfId="0" applyFont="1" applyFill="1" applyBorder="1" applyAlignment="1">
      <alignment horizontal="left" vertical="center"/>
    </xf>
    <xf numFmtId="0" fontId="30" fillId="0" borderId="34" xfId="48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top"/>
    </xf>
    <xf numFmtId="0" fontId="30" fillId="0" borderId="34" xfId="0" applyNumberFormat="1" applyFont="1" applyFill="1" applyBorder="1" applyAlignment="1">
      <alignment horizontal="left" vertical="center"/>
    </xf>
    <xf numFmtId="49" fontId="30" fillId="0" borderId="34" xfId="0" applyNumberFormat="1" applyFont="1" applyFill="1" applyBorder="1" applyAlignment="1">
      <alignment horizontal="left" vertical="center"/>
    </xf>
    <xf numFmtId="0" fontId="30" fillId="0" borderId="34" xfId="2" applyFont="1" applyFill="1" applyBorder="1" applyAlignment="1">
      <alignment horizontal="left" vertical="center"/>
    </xf>
    <xf numFmtId="1" fontId="30" fillId="0" borderId="34" xfId="0" applyNumberFormat="1" applyFont="1" applyFill="1" applyBorder="1" applyAlignment="1">
      <alignment horizontal="left" vertical="center"/>
    </xf>
    <xf numFmtId="172" fontId="30" fillId="0" borderId="34" xfId="0" applyNumberFormat="1" applyFont="1" applyFill="1" applyBorder="1" applyAlignment="1">
      <alignment horizontal="left" vertical="center"/>
    </xf>
    <xf numFmtId="2" fontId="30" fillId="0" borderId="34" xfId="0" applyNumberFormat="1" applyFont="1" applyFill="1" applyBorder="1" applyAlignment="1">
      <alignment horizontal="left" vertical="center"/>
    </xf>
    <xf numFmtId="164" fontId="30" fillId="0" borderId="34" xfId="1" applyFont="1" applyFill="1" applyBorder="1" applyAlignment="1">
      <alignment horizontal="left" vertical="center"/>
    </xf>
    <xf numFmtId="2" fontId="28" fillId="0" borderId="34" xfId="0" applyNumberFormat="1" applyFont="1" applyFill="1" applyBorder="1" applyAlignment="1">
      <alignment horizontal="left" vertical="center"/>
    </xf>
    <xf numFmtId="0" fontId="28" fillId="0" borderId="34" xfId="3" applyNumberFormat="1" applyFont="1" applyFill="1" applyBorder="1" applyAlignment="1">
      <alignment horizontal="left" vertical="center"/>
    </xf>
    <xf numFmtId="169" fontId="28" fillId="0" borderId="34" xfId="0" applyNumberFormat="1" applyFont="1" applyFill="1" applyBorder="1" applyAlignment="1">
      <alignment horizontal="left"/>
    </xf>
    <xf numFmtId="0" fontId="30" fillId="0" borderId="34" xfId="3" applyNumberFormat="1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left"/>
    </xf>
    <xf numFmtId="0" fontId="28" fillId="0" borderId="34" xfId="5" applyFont="1" applyFill="1" applyBorder="1" applyAlignment="1">
      <alignment horizontal="left" vertical="center"/>
    </xf>
    <xf numFmtId="49" fontId="33" fillId="0" borderId="34" xfId="0" applyNumberFormat="1" applyFont="1" applyFill="1" applyBorder="1" applyAlignment="1">
      <alignment horizontal="left" vertical="center"/>
    </xf>
    <xf numFmtId="168" fontId="28" fillId="0" borderId="34" xfId="0" applyNumberFormat="1" applyFont="1" applyFill="1" applyBorder="1" applyAlignment="1">
      <alignment horizontal="left" vertical="center"/>
    </xf>
    <xf numFmtId="168" fontId="28" fillId="0" borderId="34" xfId="0" applyNumberFormat="1" applyFont="1" applyFill="1" applyBorder="1" applyAlignment="1">
      <alignment horizontal="left"/>
    </xf>
    <xf numFmtId="49" fontId="28" fillId="0" borderId="34" xfId="43" applyNumberFormat="1" applyFont="1" applyFill="1" applyBorder="1" applyAlignment="1">
      <alignment horizontal="left" vertical="center"/>
    </xf>
    <xf numFmtId="0" fontId="28" fillId="0" borderId="34" xfId="43" applyNumberFormat="1" applyFont="1" applyFill="1" applyBorder="1" applyAlignment="1">
      <alignment horizontal="left" vertical="center"/>
    </xf>
    <xf numFmtId="0" fontId="28" fillId="0" borderId="34" xfId="43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left" vertical="center"/>
    </xf>
    <xf numFmtId="49" fontId="28" fillId="0" borderId="34" xfId="12" applyNumberFormat="1" applyFont="1" applyFill="1" applyBorder="1" applyAlignment="1">
      <alignment horizontal="left" vertical="center"/>
    </xf>
    <xf numFmtId="3" fontId="28" fillId="0" borderId="34" xfId="43" applyNumberFormat="1" applyFont="1" applyFill="1" applyBorder="1" applyAlignment="1">
      <alignment horizontal="left" vertical="center"/>
    </xf>
    <xf numFmtId="169" fontId="28" fillId="0" borderId="34" xfId="43" applyNumberFormat="1" applyFont="1" applyFill="1" applyBorder="1" applyAlignment="1">
      <alignment horizontal="left" vertical="center"/>
    </xf>
    <xf numFmtId="171" fontId="28" fillId="0" borderId="34" xfId="43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 vertical="center"/>
    </xf>
    <xf numFmtId="164" fontId="28" fillId="0" borderId="34" xfId="1" applyFont="1" applyFill="1" applyBorder="1" applyAlignment="1">
      <alignment horizontal="left"/>
    </xf>
    <xf numFmtId="0" fontId="33" fillId="17" borderId="34" xfId="0" applyFont="1" applyFill="1" applyBorder="1"/>
    <xf numFmtId="0" fontId="33" fillId="17" borderId="35" xfId="0" applyFont="1" applyFill="1" applyBorder="1"/>
    <xf numFmtId="49" fontId="28" fillId="17" borderId="34" xfId="0" applyNumberFormat="1" applyFont="1" applyFill="1" applyBorder="1" applyAlignment="1">
      <alignment vertical="center" wrapText="1"/>
    </xf>
    <xf numFmtId="43" fontId="33" fillId="17" borderId="34" xfId="0" applyNumberFormat="1" applyFont="1" applyFill="1" applyBorder="1"/>
    <xf numFmtId="0" fontId="33" fillId="0" borderId="34" xfId="0" applyFont="1" applyFill="1" applyBorder="1"/>
    <xf numFmtId="0" fontId="33" fillId="0" borderId="35" xfId="0" applyFont="1" applyFill="1" applyBorder="1"/>
    <xf numFmtId="0" fontId="30" fillId="0" borderId="34" xfId="0" applyFont="1" applyFill="1" applyBorder="1" applyAlignment="1">
      <alignment vertical="center"/>
    </xf>
    <xf numFmtId="0" fontId="33" fillId="0" borderId="34" xfId="0" applyFont="1" applyFill="1" applyBorder="1" applyAlignment="1">
      <alignment horizontal="center"/>
    </xf>
    <xf numFmtId="49" fontId="28" fillId="0" borderId="34" xfId="0" applyNumberFormat="1" applyFont="1" applyFill="1" applyBorder="1" applyAlignment="1">
      <alignment vertical="center" wrapText="1"/>
    </xf>
    <xf numFmtId="173" fontId="33" fillId="0" borderId="34" xfId="1" applyNumberFormat="1" applyFont="1" applyFill="1" applyBorder="1"/>
    <xf numFmtId="43" fontId="33" fillId="0" borderId="34" xfId="0" applyNumberFormat="1" applyFont="1" applyFill="1" applyBorder="1"/>
    <xf numFmtId="0" fontId="33" fillId="0" borderId="0" xfId="0" applyFont="1" applyFill="1"/>
    <xf numFmtId="49" fontId="28" fillId="17" borderId="34" xfId="0" applyNumberFormat="1" applyFont="1" applyFill="1" applyBorder="1" applyAlignment="1">
      <alignment horizontal="left"/>
    </xf>
    <xf numFmtId="168" fontId="28" fillId="17" borderId="34" xfId="0" applyNumberFormat="1" applyFont="1" applyFill="1" applyBorder="1" applyAlignment="1">
      <alignment horizontal="left" vertical="center"/>
    </xf>
    <xf numFmtId="49" fontId="28" fillId="0" borderId="6" xfId="0" applyNumberFormat="1" applyFont="1" applyFill="1" applyBorder="1" applyAlignment="1">
      <alignment horizontal="left"/>
    </xf>
    <xf numFmtId="0" fontId="33" fillId="0" borderId="6" xfId="0" applyFont="1" applyFill="1" applyBorder="1"/>
    <xf numFmtId="0" fontId="30" fillId="0" borderId="34" xfId="0" applyFont="1" applyFill="1" applyBorder="1" applyAlignment="1">
      <alignment vertical="center" wrapText="1"/>
    </xf>
    <xf numFmtId="49" fontId="33" fillId="0" borderId="34" xfId="1" applyNumberFormat="1" applyFont="1" applyFill="1" applyBorder="1"/>
    <xf numFmtId="173" fontId="30" fillId="0" borderId="34" xfId="0" applyNumberFormat="1" applyFont="1" applyFill="1" applyBorder="1" applyAlignment="1">
      <alignment horizontal="left" vertical="center"/>
    </xf>
    <xf numFmtId="166" fontId="33" fillId="0" borderId="34" xfId="0" applyNumberFormat="1" applyFont="1" applyFill="1" applyBorder="1"/>
    <xf numFmtId="166" fontId="33" fillId="0" borderId="34" xfId="1" applyNumberFormat="1" applyFont="1" applyFill="1" applyBorder="1"/>
    <xf numFmtId="0" fontId="30" fillId="0" borderId="35" xfId="0" applyFont="1" applyFill="1" applyBorder="1" applyAlignment="1">
      <alignment horizontal="left"/>
    </xf>
    <xf numFmtId="49" fontId="8" fillId="15" borderId="34" xfId="0" applyNumberFormat="1" applyFont="1" applyFill="1" applyBorder="1" applyAlignment="1">
      <alignment horizontal="left"/>
    </xf>
    <xf numFmtId="49" fontId="10" fillId="15" borderId="34" xfId="0" applyNumberFormat="1" applyFont="1" applyFill="1" applyBorder="1" applyAlignment="1">
      <alignment horizontal="left" vertical="center"/>
    </xf>
    <xf numFmtId="49" fontId="8" fillId="15" borderId="34" xfId="0" applyNumberFormat="1" applyFont="1" applyFill="1" applyBorder="1" applyAlignment="1">
      <alignment horizontal="left" vertical="center"/>
    </xf>
    <xf numFmtId="49" fontId="8" fillId="15" borderId="35" xfId="0" applyNumberFormat="1" applyFont="1" applyFill="1" applyBorder="1" applyAlignment="1">
      <alignment horizontal="left" vertical="center"/>
    </xf>
    <xf numFmtId="49" fontId="8" fillId="15" borderId="34" xfId="0" applyNumberFormat="1" applyFont="1" applyFill="1" applyBorder="1" applyAlignment="1">
      <alignment horizontal="left" vertical="top"/>
    </xf>
    <xf numFmtId="4" fontId="28" fillId="0" borderId="34" xfId="2" applyNumberFormat="1" applyFont="1" applyFill="1" applyBorder="1" applyAlignment="1">
      <alignment horizontal="left" vertical="center"/>
    </xf>
    <xf numFmtId="4" fontId="28" fillId="0" borderId="34" xfId="13" applyNumberFormat="1" applyFont="1" applyFill="1" applyBorder="1" applyAlignment="1">
      <alignment horizontal="left" vertical="center"/>
    </xf>
    <xf numFmtId="170" fontId="28" fillId="0" borderId="34" xfId="0" applyNumberFormat="1" applyFont="1" applyFill="1" applyBorder="1" applyAlignment="1">
      <alignment horizontal="left" vertical="center"/>
    </xf>
    <xf numFmtId="49" fontId="31" fillId="0" borderId="34" xfId="0" applyNumberFormat="1" applyFont="1" applyFill="1" applyBorder="1" applyAlignment="1">
      <alignment horizontal="left" vertical="center"/>
    </xf>
    <xf numFmtId="0" fontId="33" fillId="16" borderId="34" xfId="0" applyFont="1" applyFill="1" applyBorder="1"/>
    <xf numFmtId="0" fontId="33" fillId="16" borderId="34" xfId="0" applyFont="1" applyFill="1" applyBorder="1" applyAlignment="1">
      <alignment horizontal="center"/>
    </xf>
    <xf numFmtId="49" fontId="28" fillId="16" borderId="1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left" wrapText="1"/>
    </xf>
    <xf numFmtId="4" fontId="28" fillId="0" borderId="6" xfId="0" applyNumberFormat="1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>
      <alignment horizontal="left"/>
    </xf>
    <xf numFmtId="49" fontId="28" fillId="17" borderId="34" xfId="0" applyNumberFormat="1" applyFont="1" applyFill="1" applyBorder="1" applyAlignment="1">
      <alignment horizontal="left" vertical="top"/>
    </xf>
    <xf numFmtId="0" fontId="28" fillId="17" borderId="34" xfId="0" applyFont="1" applyFill="1" applyBorder="1" applyAlignment="1">
      <alignment horizontal="left" vertical="center"/>
    </xf>
    <xf numFmtId="0" fontId="28" fillId="17" borderId="34" xfId="0" applyFont="1" applyFill="1" applyBorder="1" applyAlignment="1">
      <alignment horizontal="left"/>
    </xf>
    <xf numFmtId="0" fontId="28" fillId="17" borderId="34" xfId="0" applyNumberFormat="1" applyFont="1" applyFill="1" applyBorder="1" applyAlignment="1">
      <alignment horizontal="left"/>
    </xf>
    <xf numFmtId="49" fontId="28" fillId="17" borderId="34" xfId="0" applyNumberFormat="1" applyFont="1" applyFill="1" applyBorder="1" applyAlignment="1">
      <alignment horizontal="left" vertical="center"/>
    </xf>
    <xf numFmtId="49" fontId="28" fillId="17" borderId="34" xfId="12" applyNumberFormat="1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top" wrapText="1"/>
    </xf>
    <xf numFmtId="49" fontId="28" fillId="0" borderId="34" xfId="0" applyNumberFormat="1" applyFont="1" applyFill="1" applyBorder="1" applyAlignment="1">
      <alignment horizontal="left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8" fillId="0" borderId="1" xfId="12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4" fontId="28" fillId="0" borderId="34" xfId="0" applyNumberFormat="1" applyFont="1" applyFill="1" applyBorder="1" applyAlignment="1">
      <alignment horizontal="left" vertical="top"/>
    </xf>
    <xf numFmtId="171" fontId="28" fillId="0" borderId="34" xfId="0" applyNumberFormat="1" applyFont="1" applyFill="1" applyBorder="1" applyAlignment="1">
      <alignment horizontal="left"/>
    </xf>
    <xf numFmtId="174" fontId="28" fillId="0" borderId="34" xfId="0" applyNumberFormat="1" applyFont="1" applyFill="1" applyBorder="1" applyAlignment="1">
      <alignment horizontal="left" vertical="top"/>
    </xf>
    <xf numFmtId="175" fontId="28" fillId="0" borderId="34" xfId="0" applyNumberFormat="1" applyFont="1" applyFill="1" applyBorder="1" applyAlignment="1">
      <alignment horizontal="left"/>
    </xf>
    <xf numFmtId="0" fontId="28" fillId="17" borderId="34" xfId="0" applyFont="1" applyFill="1" applyBorder="1" applyAlignment="1">
      <alignment horizontal="center" vertical="center" wrapText="1"/>
    </xf>
    <xf numFmtId="0" fontId="28" fillId="17" borderId="34" xfId="0" applyFont="1" applyFill="1" applyBorder="1" applyAlignment="1">
      <alignment horizontal="left" vertical="center" wrapText="1"/>
    </xf>
    <xf numFmtId="1" fontId="28" fillId="17" borderId="34" xfId="0" applyNumberFormat="1" applyFont="1" applyFill="1" applyBorder="1" applyAlignment="1">
      <alignment horizontal="left" vertical="center"/>
    </xf>
    <xf numFmtId="0" fontId="28" fillId="17" borderId="34" xfId="19" applyFont="1" applyFill="1" applyBorder="1" applyAlignment="1">
      <alignment horizontal="left"/>
    </xf>
    <xf numFmtId="168" fontId="28" fillId="17" borderId="34" xfId="0" applyNumberFormat="1" applyFont="1" applyFill="1" applyBorder="1" applyAlignment="1">
      <alignment horizontal="left"/>
    </xf>
    <xf numFmtId="49" fontId="28" fillId="17" borderId="0" xfId="0" applyNumberFormat="1" applyFont="1" applyFill="1" applyBorder="1" applyAlignment="1">
      <alignment horizontal="left"/>
    </xf>
    <xf numFmtId="0" fontId="30" fillId="17" borderId="34" xfId="0" applyFont="1" applyFill="1" applyBorder="1"/>
    <xf numFmtId="164" fontId="28" fillId="17" borderId="34" xfId="1" applyFont="1" applyFill="1" applyBorder="1" applyAlignment="1">
      <alignment horizontal="left"/>
    </xf>
    <xf numFmtId="0" fontId="30" fillId="17" borderId="38" xfId="0" applyFont="1" applyFill="1" applyBorder="1" applyAlignment="1">
      <alignment vertical="center"/>
    </xf>
    <xf numFmtId="0" fontId="30" fillId="17" borderId="37" xfId="0" applyFont="1" applyFill="1" applyBorder="1" applyAlignment="1">
      <alignment vertical="center"/>
    </xf>
    <xf numFmtId="49" fontId="28" fillId="0" borderId="6" xfId="43" applyNumberFormat="1" applyFont="1" applyFill="1" applyBorder="1" applyAlignment="1">
      <alignment horizontal="left" vertical="center"/>
    </xf>
    <xf numFmtId="0" fontId="34" fillId="0" borderId="34" xfId="0" applyFont="1" applyFill="1" applyBorder="1" applyAlignment="1">
      <alignment horizontal="left"/>
    </xf>
    <xf numFmtId="17" fontId="28" fillId="0" borderId="34" xfId="0" applyNumberFormat="1" applyFont="1" applyFill="1" applyBorder="1" applyAlignment="1">
      <alignment horizontal="left" vertical="center"/>
    </xf>
    <xf numFmtId="3" fontId="28" fillId="0" borderId="34" xfId="0" applyNumberFormat="1" applyFont="1" applyFill="1" applyBorder="1" applyAlignment="1">
      <alignment horizontal="left" vertical="center"/>
    </xf>
    <xf numFmtId="0" fontId="28" fillId="0" borderId="34" xfId="43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/>
    </xf>
    <xf numFmtId="0" fontId="0" fillId="16" borderId="0" xfId="0" applyFill="1"/>
    <xf numFmtId="0" fontId="33" fillId="17" borderId="35" xfId="0" applyFont="1" applyFill="1" applyBorder="1" applyAlignment="1">
      <alignment vertical="center"/>
    </xf>
    <xf numFmtId="0" fontId="37" fillId="17" borderId="36" xfId="0" applyFont="1" applyFill="1" applyBorder="1" applyAlignment="1">
      <alignment horizontal="left" vertical="top" wrapText="1"/>
    </xf>
    <xf numFmtId="0" fontId="29" fillId="0" borderId="36" xfId="0" applyFont="1" applyFill="1" applyBorder="1" applyAlignment="1">
      <alignment horizontal="left" vertical="top" wrapText="1"/>
    </xf>
    <xf numFmtId="0" fontId="33" fillId="17" borderId="6" xfId="0" applyFont="1" applyFill="1" applyBorder="1"/>
    <xf numFmtId="0" fontId="30" fillId="17" borderId="34" xfId="0" applyFont="1" applyFill="1" applyBorder="1" applyAlignment="1">
      <alignment vertical="center"/>
    </xf>
    <xf numFmtId="0" fontId="30" fillId="17" borderId="34" xfId="0" applyFont="1" applyFill="1" applyBorder="1" applyAlignment="1">
      <alignment vertical="center" wrapText="1"/>
    </xf>
    <xf numFmtId="0" fontId="33" fillId="17" borderId="34" xfId="0" applyFont="1" applyFill="1" applyBorder="1" applyAlignment="1">
      <alignment horizontal="center"/>
    </xf>
    <xf numFmtId="49" fontId="33" fillId="17" borderId="34" xfId="1" applyNumberFormat="1" applyFont="1" applyFill="1" applyBorder="1"/>
    <xf numFmtId="173" fontId="33" fillId="17" borderId="34" xfId="1" applyNumberFormat="1" applyFont="1" applyFill="1" applyBorder="1"/>
    <xf numFmtId="173" fontId="30" fillId="17" borderId="34" xfId="0" applyNumberFormat="1" applyFont="1" applyFill="1" applyBorder="1" applyAlignment="1">
      <alignment horizontal="left" vertical="center"/>
    </xf>
    <xf numFmtId="166" fontId="33" fillId="17" borderId="34" xfId="0" applyNumberFormat="1" applyFont="1" applyFill="1" applyBorder="1"/>
    <xf numFmtId="166" fontId="33" fillId="17" borderId="34" xfId="1" applyNumberFormat="1" applyFont="1" applyFill="1" applyBorder="1"/>
    <xf numFmtId="0" fontId="30" fillId="17" borderId="35" xfId="0" applyFont="1" applyFill="1" applyBorder="1" applyAlignment="1">
      <alignment horizontal="left"/>
    </xf>
    <xf numFmtId="0" fontId="30" fillId="17" borderId="35" xfId="0" applyFont="1" applyFill="1" applyBorder="1" applyAlignment="1">
      <alignment horizontal="left" wrapText="1"/>
    </xf>
    <xf numFmtId="0" fontId="33" fillId="17" borderId="34" xfId="0" applyFont="1" applyFill="1" applyBorder="1" applyAlignment="1">
      <alignment horizontal="left"/>
    </xf>
    <xf numFmtId="49" fontId="28" fillId="17" borderId="6" xfId="0" applyNumberFormat="1" applyFont="1" applyFill="1" applyBorder="1" applyAlignment="1">
      <alignment horizontal="left"/>
    </xf>
    <xf numFmtId="4" fontId="28" fillId="17" borderId="34" xfId="0" applyNumberFormat="1" applyFont="1" applyFill="1" applyBorder="1" applyAlignment="1">
      <alignment horizontal="left" vertical="center"/>
    </xf>
    <xf numFmtId="49" fontId="33" fillId="17" borderId="34" xfId="0" applyNumberFormat="1" applyFont="1" applyFill="1" applyBorder="1" applyAlignment="1">
      <alignment horizontal="left" vertical="center"/>
    </xf>
  </cellXfs>
  <cellStyles count="49">
    <cellStyle name="Normal 2 3 2 2 2" xfId="4"/>
    <cellStyle name="Normal 3" xfId="14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Итог" xfId="36" builtinId="25" customBuiltin="1"/>
    <cellStyle name="Контрольная ячейка" xfId="32" builtinId="23" customBuiltin="1"/>
    <cellStyle name="Название" xfId="20" builtinId="15" customBuiltin="1"/>
    <cellStyle name="Нейтральный" xfId="27" builtinId="28" customBuiltin="1"/>
    <cellStyle name="Обычный" xfId="0" builtinId="0"/>
    <cellStyle name="Обычный 10" xfId="47"/>
    <cellStyle name="Обычный 10 2 2" xfId="6"/>
    <cellStyle name="Обычный 11" xfId="8"/>
    <cellStyle name="Обычный 14" xfId="19"/>
    <cellStyle name="Обычный 142" xfId="18"/>
    <cellStyle name="Обычный 15 2" xfId="9"/>
    <cellStyle name="Обычный 16" xfId="13"/>
    <cellStyle name="Обычный 2" xfId="45"/>
    <cellStyle name="Обычный 2 2" xfId="2"/>
    <cellStyle name="Обычный 2 2 2 2" xfId="16"/>
    <cellStyle name="Обычный 2_План ГЗ на 2011г  первочередные " xfId="15"/>
    <cellStyle name="Обычный 3 2" xfId="7"/>
    <cellStyle name="Обычный 4 2" xfId="10"/>
    <cellStyle name="Обычный 4 2 2" xfId="3"/>
    <cellStyle name="Обычный 5" xfId="43"/>
    <cellStyle name="Обычный_Лист1" xfId="12"/>
    <cellStyle name="Обычный_Лист3" xfId="48"/>
    <cellStyle name="Плохой" xfId="26" builtinId="27" customBuiltin="1"/>
    <cellStyle name="Пояснение" xfId="35" builtinId="53" customBuiltin="1"/>
    <cellStyle name="Примечание" xfId="34" builtinId="10" customBuiltin="1"/>
    <cellStyle name="Процентный" xfId="44" builtinId="5"/>
    <cellStyle name="Связанная ячейка" xfId="31" builtinId="24" customBuiltin="1"/>
    <cellStyle name="Стиль 1" xfId="5"/>
    <cellStyle name="Текст предупреждения" xfId="33" builtinId="11" customBuiltin="1"/>
    <cellStyle name="Финансовый" xfId="1" builtinId="3"/>
    <cellStyle name="Финансовый 10" xfId="17"/>
    <cellStyle name="Финансовый 2" xfId="11"/>
    <cellStyle name="Финансовый 3" xfId="46"/>
    <cellStyle name="Хороший" xfId="25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Berdiyeva/Desktop/&#1087;&#1077;&#1088;&#1074;&#1086;&#1086;&#1095;&#1077;&#1088;&#1077;&#1076;&#1085;&#1099;&#1077;%20&#1079;&#1072;&#1082;&#1091;&#1087;&#1082;&#1080;/2%20&#1087;&#1077;&#1088;&#1074;&#1086;&#1086;&#1095;&#1077;&#1088;&#1077;&#1076;&#1082;&#1072;%20&#1085;&#1072;%202019%20&#1075;&#1086;&#1076;/&#1079;&#1072;&#1103;&#1074;&#1082;&#1072;%20&#1085;&#1072;%20&#1080;&#1079;&#1084;&#1077;&#1085;&#1077;&#1085;&#1080;&#1077;%20&#1087;&#1077;&#1088;&#1074;&#1086;&#1086;&#1095;&#1077;&#1088;&#1077;&#1076;&#1085;&#1099;&#1093;%20&#1043;&#1055;&#1047;%20&#1085;&#1072;%202019&#1075;.%20&#1044;&#1040;&#1055;&#1080;&#1048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usipkalieva/Desktop/&#1084;&#1086;&#1103;%20&#1087;&#1072;&#1087;&#1082;&#1072;/&#1044;&#1055;&#1047;%20&#1080;&#1079;&#1084;&#1077;&#1085;&#1077;&#1085;&#1080;&#1103;%20&#1080;%20&#1076;&#1086;&#1087;&#1086;&#1083;&#1085;&#1077;&#1085;&#1080;&#1103;/&#1044;&#1055;&#1047;%2057%20&#1080;&#1079;&#1084;.&#1080;%20&#1076;&#1086;&#1087;%20&#1089;&#1074;&#1086;&#1076;/&#1048;&#1057;&#1069;&#1047;%202%20&#1044;&#1055;&#1047;%20&#1044;&#1040;&#1055;&#1048;&#1058;%2010.11.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.Zholamanov/AppData/Local/Microsoft/Windows/Temporary%20Internet%20Files/Content.Outlook/D2CMA6LH/&#1044;&#1040;&#1055;&#1048;&#1058;%20&#1040;&#1085;&#1086;&#1096;&#1082;&#1080;&#1085;&#1072;%20&#1083;&#1086;&#1090;&#1091;&#1089;%2015.12.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178~1.BER/AppData/Local/Temp/notes90C43B/&#1050;&#1086;&#1087;&#1080;&#1103;%20&#1055;&#1047;%20&#1058;&#1056;&#1059;%20&#1040;&#1054;%20&#1069;&#1052;&#1043;%20&#1085;&#1072;%202019%20&#1075;&#1086;&#1076;%20&#1089;%202%20&#1080;&#1079;&#1084;&#1077;&#1085;&#1077;&#1085;&#1080;&#1103;&#1084;&#1080;%20&#1080;%20&#1076;&#1086;&#1087;&#1086;&#1083;&#1085;&#1077;&#1085;&#1080;&#1103;&#1084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usipkalieva/Desktop/&#1084;&#1086;&#1103;%20&#1087;&#1072;&#1087;&#1082;&#1072;/&#1044;&#1055;&#1047;%20&#1080;&#1079;&#1084;&#1077;&#1085;&#1077;&#1085;&#1080;&#1103;%20&#1080;%20&#1076;&#1086;&#1087;&#1086;&#1083;&#1085;&#1077;&#1085;&#1080;&#1103;/&#1044;&#1055;&#1047;%2057%20&#1080;&#1079;&#1084;.&#1080;%20&#1076;&#1086;&#1087;%20&#1089;&#1074;&#1086;&#1076;/&#1040;&#1084;&#1072;&#1085;&#1090;&#1091;&#1088;&#1083;&#1080;&#1077;&#1074;%20&#1086;&#1090;%2008.12.17&#1075;%20&#1087;&#1086;&#1089;&#1083;&#1077;&#1076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g-filesrv-01\&#1054;&#1073;&#1097;&#1072;&#1103;%20&#1087;&#1072;&#1087;&#1082;&#1072;%20&#1076;&#1077;&#1087;&#1072;&#1088;&#1090;&#1072;&#1084;&#1077;&#1085;&#1090;&#1072;%20&#1083;&#1079;&#1080;&#1084;&#1089;$\Users\S.Berdiyeva\Desktop\&#1087;&#1077;&#1088;&#1074;&#1086;&#1086;&#1095;&#1077;&#1088;&#1077;&#1076;&#1085;&#1099;&#1077;%20&#1079;&#1072;&#1082;&#1091;&#1087;&#1082;&#1080;\&#1087;&#1077;&#1088;&#1074;&#1086;&#1086;&#1095;&#1077;&#1088;&#1077;&#1078;&#1085;&#1099;&#1077;%20&#1085;&#1072;%20&#1091;&#1090;&#1074;&#1077;&#1088;&#1078;&#1076;&#1077;&#1085;&#1080;&#1077;%20&#1087;&#1086;%20&#1074;&#1089;&#1077;&#1084;%20&#1058;&#1056;&#1059;%20&#1085;&#1072;%202019%20&#1075;&#1086;&#1076;\&#1055;&#1077;&#1088;&#1074;&#1086;&#1086;&#1095;&#1077;&#1088;&#1077;&#1076;&#1085;&#1086;&#1081;%20&#1044;&#1055;&#1047;%202018&#1075;.%2003.10.2018&#1075;.%20&#1087;&#1086;&#1089;&#1083;&#1077;%20&#1101;&#1082;&#1086;&#1085;&#1086;&#1084;&#1080;&#1089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з_27_10_2017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>
        <row r="3">
          <cell r="A3" t="str">
            <v>1 Доля %</v>
          </cell>
        </row>
        <row r="4">
          <cell r="A4" t="str">
            <v>2 cегмент</v>
          </cell>
        </row>
        <row r="5">
          <cell r="A5" t="str">
            <v>3 Max</v>
          </cell>
        </row>
        <row r="6">
          <cell r="A6" t="str">
            <v>4 Min</v>
          </cell>
        </row>
        <row r="7">
          <cell r="A7" t="str">
            <v>5 N конденсатоотводчик</v>
          </cell>
        </row>
        <row r="8">
          <cell r="A8" t="str">
            <v>6 SDR</v>
          </cell>
        </row>
        <row r="9">
          <cell r="A9" t="str">
            <v>7 Абразив</v>
          </cell>
        </row>
        <row r="10">
          <cell r="A10" t="str">
            <v>8 Авиаконверт</v>
          </cell>
        </row>
        <row r="11">
          <cell r="A11" t="str">
            <v>9 Авто выключение</v>
          </cell>
        </row>
        <row r="12">
          <cell r="A12" t="str">
            <v>10 Автоответчик</v>
          </cell>
        </row>
        <row r="13">
          <cell r="A13" t="str">
            <v>11 Автор</v>
          </cell>
        </row>
        <row r="14">
          <cell r="A14" t="str">
            <v>12 Адресная зона</v>
          </cell>
        </row>
        <row r="15">
          <cell r="A15" t="str">
            <v>13 Активная нагрузка</v>
          </cell>
        </row>
        <row r="16">
          <cell r="A16" t="str">
            <v>14 Акустический тип</v>
          </cell>
        </row>
        <row r="17">
          <cell r="A17" t="str">
            <v>15 амплитуда</v>
          </cell>
        </row>
        <row r="18">
          <cell r="A18" t="str">
            <v>16 Аналоговый выход</v>
          </cell>
        </row>
        <row r="19">
          <cell r="A19" t="str">
            <v>17 Антенна</v>
          </cell>
        </row>
        <row r="20">
          <cell r="A20" t="str">
            <v>18 Конструкция</v>
          </cell>
        </row>
        <row r="21">
          <cell r="A21" t="str">
            <v>19 Антресоль</v>
          </cell>
        </row>
        <row r="22">
          <cell r="A22" t="str">
            <v>20 Апертура</v>
          </cell>
        </row>
        <row r="23">
          <cell r="A23" t="str">
            <v>21 Артикул</v>
          </cell>
        </row>
        <row r="24">
          <cell r="A24" t="str">
            <v>22 Ассортимент</v>
          </cell>
        </row>
        <row r="25">
          <cell r="A25" t="str">
            <v>23 Белизна</v>
          </cell>
        </row>
        <row r="26">
          <cell r="A26" t="str">
            <v>24 Белизна бумаги</v>
          </cell>
        </row>
        <row r="27">
          <cell r="A27" t="str">
            <v>25 Вес</v>
          </cell>
        </row>
        <row r="28">
          <cell r="A28" t="str">
            <v>26 Буква модификации транзистора</v>
          </cell>
        </row>
        <row r="29">
          <cell r="A29" t="str">
            <v>27 Бумага</v>
          </cell>
        </row>
        <row r="30">
          <cell r="A30" t="str">
            <v>28 Комплект</v>
          </cell>
        </row>
        <row r="31">
          <cell r="A31" t="str">
            <v>29 В сборе с</v>
          </cell>
        </row>
        <row r="32">
          <cell r="A32" t="str">
            <v>30 Вакуум</v>
          </cell>
        </row>
        <row r="33">
          <cell r="A33" t="str">
            <v>31 Вариант</v>
          </cell>
        </row>
        <row r="34">
          <cell r="A34" t="str">
            <v>32 Ведомость</v>
          </cell>
        </row>
        <row r="35">
          <cell r="A35" t="str">
            <v>33 число</v>
          </cell>
        </row>
        <row r="36">
          <cell r="A36" t="str">
            <v>34 ток</v>
          </cell>
        </row>
        <row r="37">
          <cell r="A37" t="str">
            <v>35 величина</v>
          </cell>
        </row>
        <row r="38">
          <cell r="A38" t="str">
            <v>36 Диаметр</v>
          </cell>
        </row>
        <row r="39">
          <cell r="A39" t="str">
            <v>37 частоты</v>
          </cell>
        </row>
        <row r="40">
          <cell r="A40" t="str">
            <v>38 Вид</v>
          </cell>
        </row>
        <row r="41">
          <cell r="A41" t="str">
            <v>39 Масса</v>
          </cell>
        </row>
        <row r="42">
          <cell r="A42" t="str">
            <v>40 Винтовой замок</v>
          </cell>
        </row>
        <row r="43">
          <cell r="A43" t="str">
            <v>41 Включение</v>
          </cell>
        </row>
        <row r="44">
          <cell r="A44" t="str">
            <v>42 Вкус</v>
          </cell>
        </row>
        <row r="45">
          <cell r="A45" t="str">
            <v>43 Влага</v>
          </cell>
        </row>
        <row r="46">
          <cell r="A46" t="str">
            <v>44 Влажность</v>
          </cell>
        </row>
        <row r="47">
          <cell r="A47" t="str">
            <v>45 Вместимость</v>
          </cell>
        </row>
        <row r="48">
          <cell r="A48" t="str">
            <v>46 размер</v>
          </cell>
        </row>
        <row r="49">
          <cell r="A49" t="str">
            <v>47 Водность</v>
          </cell>
        </row>
        <row r="50">
          <cell r="A50" t="str">
            <v>48 водозащищенное исполнение</v>
          </cell>
        </row>
        <row r="51">
          <cell r="A51" t="str">
            <v>49 Водоизмещение</v>
          </cell>
        </row>
        <row r="52">
          <cell r="A52" t="str">
            <v>50 Водопоглощение</v>
          </cell>
        </row>
        <row r="53">
          <cell r="A53" t="str">
            <v>51 Водостойкость</v>
          </cell>
        </row>
        <row r="54">
          <cell r="A54" t="str">
            <v>52 Воздухообмен</v>
          </cell>
        </row>
        <row r="55">
          <cell r="A55" t="str">
            <v>53 Воздушное с принудительной циркуляцией воздуха</v>
          </cell>
        </row>
        <row r="56">
          <cell r="A56" t="str">
            <v>54 Возраст</v>
          </cell>
        </row>
        <row r="57">
          <cell r="A57" t="str">
            <v>55 сопротивление</v>
          </cell>
        </row>
        <row r="58">
          <cell r="A58" t="str">
            <v>56 Волокна</v>
          </cell>
        </row>
        <row r="59">
          <cell r="A59" t="str">
            <v>57 Ворс</v>
          </cell>
        </row>
        <row r="60">
          <cell r="A60" t="str">
            <v>58 Впитываемость</v>
          </cell>
        </row>
        <row r="61">
          <cell r="A61" t="str">
            <v>59 время</v>
          </cell>
        </row>
        <row r="62">
          <cell r="A62" t="str">
            <v>60 Вставка</v>
          </cell>
        </row>
        <row r="63">
          <cell r="A63" t="str">
            <v>61 Втулка внутренняя</v>
          </cell>
        </row>
        <row r="64">
          <cell r="A64" t="str">
            <v>62 мощность</v>
          </cell>
        </row>
        <row r="65">
          <cell r="A65" t="str">
            <v>63 давление</v>
          </cell>
        </row>
        <row r="66">
          <cell r="A66" t="str">
            <v>64 напряжение</v>
          </cell>
        </row>
        <row r="67">
          <cell r="A67" t="str">
            <v>65 Входной сигнал</v>
          </cell>
        </row>
        <row r="68">
          <cell r="A68" t="str">
            <v>66 Выброс снега</v>
          </cell>
        </row>
        <row r="69">
          <cell r="A69" t="str">
            <v>67 Вывод</v>
          </cell>
        </row>
        <row r="70">
          <cell r="A70" t="str">
            <v>68 Выделка</v>
          </cell>
        </row>
        <row r="71">
          <cell r="A71" t="str">
            <v>69 Выпуск в систему канализации</v>
          </cell>
        </row>
        <row r="72">
          <cell r="A72" t="str">
            <v>70 Выравнивание основания, мм</v>
          </cell>
        </row>
        <row r="73">
          <cell r="A73" t="str">
            <v>71 температура</v>
          </cell>
        </row>
        <row r="74">
          <cell r="A74" t="str">
            <v>72 Высота</v>
          </cell>
        </row>
        <row r="75">
          <cell r="A75" t="str">
            <v>73 Выступание теплового корпуса</v>
          </cell>
        </row>
        <row r="76">
          <cell r="A76" t="str">
            <v>74 Выход шибера</v>
          </cell>
        </row>
        <row r="77">
          <cell r="A77" t="str">
            <v>75 Выходной сигнал</v>
          </cell>
        </row>
        <row r="78">
          <cell r="A78" t="str">
            <v>76 Вязкость</v>
          </cell>
        </row>
        <row r="79">
          <cell r="A79" t="str">
            <v>77 Габариты</v>
          </cell>
        </row>
        <row r="80">
          <cell r="A80" t="str">
            <v>78 год</v>
          </cell>
        </row>
        <row r="81">
          <cell r="A81" t="str">
            <v>79 ГОСТ</v>
          </cell>
        </row>
        <row r="82">
          <cell r="A82" t="str">
            <v>80 Глубина</v>
          </cell>
        </row>
        <row r="83">
          <cell r="A83" t="str">
            <v>81 Генератор</v>
          </cell>
        </row>
        <row r="84">
          <cell r="A84" t="str">
            <v>82 герметичное исполнение</v>
          </cell>
        </row>
        <row r="85">
          <cell r="A85" t="str">
            <v>83 Головка (для строительных, тарных, проволочных)</v>
          </cell>
        </row>
        <row r="86">
          <cell r="A86" t="str">
            <v>84 норма</v>
          </cell>
        </row>
        <row r="87">
          <cell r="A87" t="str">
            <v>85 угол</v>
          </cell>
        </row>
        <row r="88">
          <cell r="A88" t="str">
            <v>86 Громкость</v>
          </cell>
        </row>
        <row r="89">
          <cell r="A89" t="str">
            <v>87 Грузоподъемность</v>
          </cell>
        </row>
        <row r="90">
          <cell r="A90" t="str">
            <v>88 Грузоприёмное устройство</v>
          </cell>
        </row>
        <row r="91">
          <cell r="A91" t="str">
            <v>89 Группа</v>
          </cell>
        </row>
        <row r="92">
          <cell r="A92" t="str">
            <v>90 Группы</v>
          </cell>
        </row>
        <row r="93">
          <cell r="A93" t="str">
            <v>91 Дальность</v>
          </cell>
        </row>
        <row r="94">
          <cell r="A94" t="str">
            <v>92 Дверная фурнитура</v>
          </cell>
        </row>
        <row r="95">
          <cell r="A95" t="str">
            <v>93 Двигатель</v>
          </cell>
        </row>
        <row r="96">
          <cell r="A96" t="str">
            <v>94 Дедвейт</v>
          </cell>
        </row>
        <row r="97">
          <cell r="A97" t="str">
            <v>95 Деления</v>
          </cell>
        </row>
        <row r="98">
          <cell r="A98" t="str">
            <v>96 Деталь устройства</v>
          </cell>
        </row>
        <row r="99">
          <cell r="A99" t="str">
            <v>97 Детекция</v>
          </cell>
        </row>
        <row r="100">
          <cell r="A100" t="str">
            <v>98 Дефектоскопический комплекс</v>
          </cell>
        </row>
        <row r="101">
          <cell r="A101" t="str">
            <v>99 Диагональ</v>
          </cell>
        </row>
        <row r="102">
          <cell r="A102" t="str">
            <v>100 Диаграмма направленности</v>
          </cell>
        </row>
        <row r="103">
          <cell r="A103" t="str">
            <v>101 Диапазон</v>
          </cell>
        </row>
        <row r="104">
          <cell r="A104" t="str">
            <v>102 плотность</v>
          </cell>
        </row>
        <row r="105">
          <cell r="A105" t="str">
            <v>103 объем</v>
          </cell>
        </row>
        <row r="106">
          <cell r="A106" t="str">
            <v>104 Толщина</v>
          </cell>
        </row>
        <row r="107">
          <cell r="A107" t="str">
            <v>105 Диафрагма</v>
          </cell>
        </row>
        <row r="108">
          <cell r="A108" t="str">
            <v>106 Дизайн</v>
          </cell>
        </row>
        <row r="109">
          <cell r="A109" t="str">
            <v>107 Система</v>
          </cell>
        </row>
        <row r="110">
          <cell r="A110" t="str">
            <v>108 Дискретность</v>
          </cell>
        </row>
        <row r="111">
          <cell r="A111" t="str">
            <v>109 Дисплей</v>
          </cell>
        </row>
        <row r="112">
          <cell r="A112" t="str">
            <v>110 Длина</v>
          </cell>
        </row>
        <row r="113">
          <cell r="A113" t="str">
            <v>111 Для бензиновых двигателей</v>
          </cell>
        </row>
        <row r="114">
          <cell r="A114" t="str">
            <v>112 Для дизельных двигателей</v>
          </cell>
        </row>
        <row r="115">
          <cell r="A115" t="str">
            <v>113 Добавление примесей</v>
          </cell>
        </row>
        <row r="116">
          <cell r="A116" t="str">
            <v>114 Допускаемая</v>
          </cell>
        </row>
        <row r="117">
          <cell r="A117" t="str">
            <v>115 Дорожный рисунок</v>
          </cell>
        </row>
        <row r="118">
          <cell r="A118" t="str">
            <v>116 Дробление</v>
          </cell>
        </row>
        <row r="119">
          <cell r="A119" t="str">
            <v>117 Ёмкость</v>
          </cell>
        </row>
        <row r="120">
          <cell r="A120" t="str">
            <v xml:space="preserve">118 циркуляция </v>
          </cell>
        </row>
        <row r="121">
          <cell r="A121" t="str">
            <v>119 Естественное</v>
          </cell>
        </row>
        <row r="122">
          <cell r="A122" t="str">
            <v>120 Жесткость</v>
          </cell>
        </row>
        <row r="123">
          <cell r="A123" t="str">
            <v>121 Жирность</v>
          </cell>
        </row>
        <row r="124">
          <cell r="A124" t="str">
            <v>122 Загрузка белья</v>
          </cell>
        </row>
        <row r="125">
          <cell r="A125" t="str">
            <v>123 Загрузочное ПЗУ</v>
          </cell>
        </row>
        <row r="126">
          <cell r="A126" t="str">
            <v>124 Заземление</v>
          </cell>
        </row>
        <row r="127">
          <cell r="A127" t="str">
            <v>125 Заземляющий контакт</v>
          </cell>
        </row>
        <row r="128">
          <cell r="A128" t="str">
            <v>126 Замок</v>
          </cell>
        </row>
        <row r="129">
          <cell r="A129" t="str">
            <v>127 Запас кабеля</v>
          </cell>
        </row>
        <row r="130">
          <cell r="A130" t="str">
            <v>128 Заполнение створок</v>
          </cell>
        </row>
        <row r="131">
          <cell r="A131" t="str">
            <v>129 Запоминающий осциллограф</v>
          </cell>
        </row>
        <row r="132">
          <cell r="A132" t="str">
            <v>130 Защитная оболочка капилляра</v>
          </cell>
        </row>
        <row r="133">
          <cell r="A133" t="str">
            <v>131 Защитная отделка</v>
          </cell>
        </row>
        <row r="134">
          <cell r="A134" t="str">
            <v>132 Защитное покрытие</v>
          </cell>
        </row>
        <row r="135">
          <cell r="A135" t="str">
            <v>133 защищенное исполнение</v>
          </cell>
        </row>
        <row r="136">
          <cell r="A136" t="str">
            <v>134 Зернистость</v>
          </cell>
        </row>
        <row r="137">
          <cell r="A137" t="str">
            <v>135 Зерно</v>
          </cell>
        </row>
        <row r="138">
          <cell r="A138" t="str">
            <v>136 Зимнее использование</v>
          </cell>
        </row>
        <row r="139">
          <cell r="A139" t="str">
            <v>137 Значение</v>
          </cell>
        </row>
        <row r="140">
          <cell r="A140" t="str">
            <v>138 Параметр</v>
          </cell>
        </row>
        <row r="141">
          <cell r="A141" t="str">
            <v>139 Зола</v>
          </cell>
        </row>
        <row r="142">
          <cell r="A142" t="str">
            <v>140 Зольность</v>
          </cell>
        </row>
        <row r="143">
          <cell r="A143" t="str">
            <v>141 Зона струны</v>
          </cell>
        </row>
        <row r="144">
          <cell r="A144" t="str">
            <v xml:space="preserve">142 Идентификация </v>
          </cell>
        </row>
        <row r="145">
          <cell r="A145" t="str">
            <v xml:space="preserve">143 Изгиб </v>
          </cell>
        </row>
        <row r="146">
          <cell r="A146" t="str">
            <v>144 Изделие</v>
          </cell>
        </row>
        <row r="147">
          <cell r="A147" t="str">
            <v>145 Измерение</v>
          </cell>
        </row>
        <row r="148">
          <cell r="A148" t="str">
            <v>146 Усилие</v>
          </cell>
        </row>
        <row r="149">
          <cell r="A149" t="str">
            <v>147 Изображение</v>
          </cell>
        </row>
        <row r="150">
          <cell r="A150" t="str">
            <v>148 Изоляция</v>
          </cell>
        </row>
        <row r="151">
          <cell r="A151" t="str">
            <v>149 Индекс нагрузки</v>
          </cell>
        </row>
        <row r="152">
          <cell r="A152" t="str">
            <v>150 скорость</v>
          </cell>
        </row>
        <row r="153">
          <cell r="A153" t="str">
            <v>151 Индуктивность</v>
          </cell>
        </row>
        <row r="154">
          <cell r="A154" t="str">
            <v>152 Интерфейс</v>
          </cell>
        </row>
        <row r="155">
          <cell r="A155" t="str">
            <v>153 Инфракрасный спектр</v>
          </cell>
        </row>
        <row r="156">
          <cell r="A156" t="str">
            <v>154 Исполнение</v>
          </cell>
        </row>
        <row r="157">
          <cell r="A157" t="str">
            <v>155 Исполнения</v>
          </cell>
        </row>
        <row r="158">
          <cell r="A158" t="str">
            <v>156 Использование</v>
          </cell>
        </row>
        <row r="159">
          <cell r="A159" t="str">
            <v>157 Источник</v>
          </cell>
        </row>
        <row r="160">
          <cell r="A160" t="str">
            <v>158 Калибр</v>
          </cell>
        </row>
        <row r="161">
          <cell r="A161" t="str">
            <v>159 Камера</v>
          </cell>
        </row>
        <row r="162">
          <cell r="A162" t="str">
            <v>160 Камерность</v>
          </cell>
        </row>
        <row r="163">
          <cell r="A163" t="str">
            <v>161 Количество</v>
          </cell>
        </row>
        <row r="164">
          <cell r="A164" t="str">
            <v>162 Канальность</v>
          </cell>
        </row>
        <row r="165">
          <cell r="A165" t="str">
            <v>163 Номер</v>
          </cell>
        </row>
        <row r="166">
          <cell r="A166" t="str">
            <v>164 Категория</v>
          </cell>
        </row>
        <row r="167">
          <cell r="A167" t="str">
            <v>165 Качество</v>
          </cell>
        </row>
        <row r="168">
          <cell r="A168" t="str">
            <v>166 Кислотность</v>
          </cell>
        </row>
        <row r="169">
          <cell r="A169" t="str">
            <v>167 Клавиатура</v>
          </cell>
        </row>
        <row r="170">
          <cell r="A170" t="str">
            <v>168 Класс</v>
          </cell>
        </row>
        <row r="171">
          <cell r="A171" t="str">
            <v>169 Климат</v>
          </cell>
        </row>
        <row r="172">
          <cell r="A172" t="str">
            <v>170 Ключ с присоединительным квадратом</v>
          </cell>
        </row>
        <row r="173">
          <cell r="A173" t="str">
            <v>171 Код</v>
          </cell>
        </row>
        <row r="174">
          <cell r="A174" t="str">
            <v>172 Колба</v>
          </cell>
        </row>
        <row r="175">
          <cell r="A175" t="str">
            <v>173 Колесная</v>
          </cell>
        </row>
        <row r="176">
          <cell r="A176" t="str">
            <v>174 кондиционер</v>
          </cell>
        </row>
        <row r="177">
          <cell r="A177" t="str">
            <v>175 Конечное значение шкалы</v>
          </cell>
        </row>
        <row r="178">
          <cell r="A178" t="str">
            <v>176 Конструктив</v>
          </cell>
        </row>
        <row r="179">
          <cell r="A179" t="str">
            <v>177 Контакт</v>
          </cell>
        </row>
        <row r="180">
          <cell r="A180" t="str">
            <v>178 Контрастность</v>
          </cell>
        </row>
        <row r="181">
          <cell r="A181" t="str">
            <v>179 Контролируемый фактор пожара</v>
          </cell>
        </row>
        <row r="182">
          <cell r="A182" t="str">
            <v>180 Контроллер портов</v>
          </cell>
        </row>
        <row r="183">
          <cell r="A183" t="str">
            <v>181 Конус</v>
          </cell>
        </row>
        <row r="184">
          <cell r="A184" t="str">
            <v>182 Конфигурация</v>
          </cell>
        </row>
        <row r="185">
          <cell r="A185" t="str">
            <v>183 Коробка передач</v>
          </cell>
        </row>
        <row r="186">
          <cell r="A186" t="str">
            <v>184 Корпус</v>
          </cell>
        </row>
        <row r="187">
          <cell r="A187" t="str">
            <v>185 Коэффицент</v>
          </cell>
        </row>
        <row r="188">
          <cell r="A188" t="str">
            <v>186 Кран</v>
          </cell>
        </row>
        <row r="189">
          <cell r="A189" t="str">
            <v>187 Кратность</v>
          </cell>
        </row>
        <row r="190">
          <cell r="A190" t="str">
            <v>188 Крепление</v>
          </cell>
        </row>
        <row r="191">
          <cell r="A191" t="str">
            <v>189 Крепость</v>
          </cell>
        </row>
        <row r="192">
          <cell r="A192" t="str">
            <v>190 Кромка</v>
          </cell>
        </row>
        <row r="193">
          <cell r="A193" t="str">
            <v>191 Крупность</v>
          </cell>
        </row>
        <row r="194">
          <cell r="A194" t="str">
            <v>192 крутящий момент</v>
          </cell>
        </row>
        <row r="195">
          <cell r="A195" t="str">
            <v>193 Кручение</v>
          </cell>
        </row>
        <row r="196">
          <cell r="A196" t="str">
            <v>194 Кузов</v>
          </cell>
        </row>
        <row r="197">
          <cell r="A197" t="str">
            <v>195 Лазерный  целеуказатель</v>
          </cell>
        </row>
        <row r="198">
          <cell r="A198" t="str">
            <v>196 Лампа</v>
          </cell>
        </row>
        <row r="199">
          <cell r="A199" t="str">
            <v>197 Легкогрузовая шина</v>
          </cell>
        </row>
        <row r="200">
          <cell r="A200" t="str">
            <v>198 Лекарственная форма</v>
          </cell>
        </row>
        <row r="201">
          <cell r="A201" t="str">
            <v>199 Линейность</v>
          </cell>
        </row>
        <row r="202">
          <cell r="A202" t="str">
            <v>200 Линовка</v>
          </cell>
        </row>
        <row r="203">
          <cell r="A203" t="str">
            <v>201 лист</v>
          </cell>
        </row>
        <row r="204">
          <cell r="A204" t="str">
            <v>202 Логотип</v>
          </cell>
        </row>
        <row r="205">
          <cell r="A205" t="str">
            <v>203 Локализация оптической части</v>
          </cell>
        </row>
        <row r="206">
          <cell r="A206" t="str">
            <v>204 Локальная сеть</v>
          </cell>
        </row>
        <row r="207">
          <cell r="A207" t="str">
            <v>205 макроклиматический район использования и категория размещения</v>
          </cell>
        </row>
        <row r="208">
          <cell r="A208" t="str">
            <v>206 папка</v>
          </cell>
        </row>
        <row r="209">
          <cell r="A209" t="str">
            <v>207 Маркеры по типу чернил</v>
          </cell>
        </row>
        <row r="210">
          <cell r="A210" t="str">
            <v>208 Маркировка</v>
          </cell>
        </row>
        <row r="211">
          <cell r="A211" t="str">
            <v>209 Маслоприемник</v>
          </cell>
        </row>
        <row r="212">
          <cell r="A212" t="str">
            <v>210 Массовая доля</v>
          </cell>
        </row>
        <row r="213">
          <cell r="A213" t="str">
            <v>211 Материал</v>
          </cell>
        </row>
        <row r="214">
          <cell r="A214" t="str">
            <v>212 Межосевое расстояние</v>
          </cell>
        </row>
        <row r="215">
          <cell r="A215" t="str">
            <v>213 Мелодия</v>
          </cell>
        </row>
        <row r="216">
          <cell r="A216" t="str">
            <v>214 Мерность</v>
          </cell>
        </row>
        <row r="217">
          <cell r="A217" t="str">
            <v>215 Месяц выпуска</v>
          </cell>
        </row>
        <row r="218">
          <cell r="A218" t="str">
            <v>216 Металлы и сплавы</v>
          </cell>
        </row>
        <row r="219">
          <cell r="A219" t="str">
            <v>217 Метод</v>
          </cell>
        </row>
        <row r="220">
          <cell r="A220" t="str">
            <v>218 Механизм</v>
          </cell>
        </row>
        <row r="221">
          <cell r="A221" t="str">
            <v>219 Механическая разрушающая нагрузка</v>
          </cell>
        </row>
        <row r="222">
          <cell r="A222" t="str">
            <v>220 Сила</v>
          </cell>
        </row>
        <row r="223">
          <cell r="A223" t="str">
            <v>221 Механическое свойство марки</v>
          </cell>
        </row>
        <row r="224">
          <cell r="A224" t="str">
            <v>222 Меховая подкладка</v>
          </cell>
        </row>
        <row r="225">
          <cell r="A225" t="str">
            <v>223 Микротвердость</v>
          </cell>
        </row>
        <row r="226">
          <cell r="A226" t="str">
            <v>224 Модельные особенности</v>
          </cell>
        </row>
        <row r="227">
          <cell r="A227" t="str">
            <v>225 Модификации</v>
          </cell>
        </row>
        <row r="228">
          <cell r="A228" t="str">
            <v>226 Модуль</v>
          </cell>
        </row>
        <row r="229">
          <cell r="A229" t="str">
            <v>227 Монитор</v>
          </cell>
        </row>
        <row r="230">
          <cell r="A230" t="str">
            <v>228 Монтаж</v>
          </cell>
        </row>
        <row r="231">
          <cell r="A231" t="str">
            <v>229 Морозостойкость</v>
          </cell>
        </row>
        <row r="232">
          <cell r="A232" t="str">
            <v>230 Набор</v>
          </cell>
        </row>
        <row r="233">
          <cell r="A233" t="str">
            <v>231 Наборность</v>
          </cell>
        </row>
        <row r="234">
          <cell r="A234" t="str">
            <v>232 Нагрев</v>
          </cell>
        </row>
        <row r="235">
          <cell r="A235" t="str">
            <v>233 Нагревостойкость</v>
          </cell>
        </row>
        <row r="236">
          <cell r="A236" t="str">
            <v>234 Нагрузка</v>
          </cell>
        </row>
        <row r="237">
          <cell r="A237" t="str">
            <v>235 Наименование</v>
          </cell>
        </row>
        <row r="238">
          <cell r="A238" t="str">
            <v>236 назначение</v>
          </cell>
        </row>
        <row r="239">
          <cell r="A239" t="str">
            <v>237 Наличие</v>
          </cell>
        </row>
        <row r="240">
          <cell r="A240" t="str">
            <v>238 Наполнение</v>
          </cell>
        </row>
        <row r="241">
          <cell r="A241" t="str">
            <v>239 Наполнитель</v>
          </cell>
        </row>
        <row r="242">
          <cell r="A242" t="str">
            <v>240 Напор</v>
          </cell>
        </row>
        <row r="243">
          <cell r="A243" t="str">
            <v>241 Направление</v>
          </cell>
        </row>
        <row r="244">
          <cell r="A244" t="str">
            <v>242 Напряжения</v>
          </cell>
        </row>
        <row r="245">
          <cell r="A245" t="str">
            <v>243 Наружная резьба</v>
          </cell>
        </row>
        <row r="246">
          <cell r="A246" t="str">
            <v>244 Насадки</v>
          </cell>
        </row>
        <row r="247">
          <cell r="A247" t="str">
            <v>245 Настройка</v>
          </cell>
        </row>
        <row r="248">
          <cell r="A248" t="str">
            <v>246 Начальное значение шкалы</v>
          </cell>
        </row>
        <row r="249">
          <cell r="A249" t="str">
            <v>247 Начинка</v>
          </cell>
        </row>
        <row r="250">
          <cell r="A250" t="str">
            <v>248 Непрозрачность</v>
          </cell>
        </row>
        <row r="251">
          <cell r="A251" t="str">
            <v>249 Номенклатурный шаг</v>
          </cell>
        </row>
        <row r="252">
          <cell r="A252" t="str">
            <v>250 Номинал</v>
          </cell>
        </row>
        <row r="253">
          <cell r="A253" t="str">
            <v>251 Ширина</v>
          </cell>
        </row>
        <row r="254">
          <cell r="A254" t="str">
            <v>252 Обводненность</v>
          </cell>
        </row>
        <row r="255">
          <cell r="A255" t="str">
            <v>253 Область</v>
          </cell>
        </row>
        <row r="256">
          <cell r="A256" t="str">
            <v>254 Обложка</v>
          </cell>
        </row>
        <row r="257">
          <cell r="A257" t="str">
            <v>255 Обозначение</v>
          </cell>
        </row>
        <row r="258">
          <cell r="A258" t="str">
            <v>256 Оболочка</v>
          </cell>
        </row>
        <row r="259">
          <cell r="A259" t="str">
            <v>257 Оборот/мин</v>
          </cell>
        </row>
        <row r="260">
          <cell r="A260" t="str">
            <v>258 Обороты</v>
          </cell>
        </row>
        <row r="261">
          <cell r="A261" t="str">
            <v>259 Обработка</v>
          </cell>
        </row>
        <row r="262">
          <cell r="A262" t="str">
            <v>260 Обслуживаемость</v>
          </cell>
        </row>
        <row r="263">
          <cell r="A263" t="str">
            <v>261 Общая рабочая поверхность</v>
          </cell>
        </row>
        <row r="264">
          <cell r="A264" t="str">
            <v>262 Общие характеристики</v>
          </cell>
        </row>
        <row r="265">
          <cell r="A265" t="str">
            <v>263 Огнеупорность</v>
          </cell>
        </row>
        <row r="266">
          <cell r="A266" t="str">
            <v>264 Окно</v>
          </cell>
        </row>
        <row r="267">
          <cell r="A267" t="str">
            <v>265 Окраска обуви</v>
          </cell>
        </row>
        <row r="268">
          <cell r="A268" t="str">
            <v>266 Окружность</v>
          </cell>
        </row>
        <row r="269">
          <cell r="A269" t="str">
            <v>267 Оперативная память</v>
          </cell>
        </row>
        <row r="270">
          <cell r="A270" t="str">
            <v>268 Описание</v>
          </cell>
        </row>
        <row r="271">
          <cell r="A271" t="str">
            <v>269 Опорная поверхность</v>
          </cell>
        </row>
        <row r="272">
          <cell r="A272" t="str">
            <v>270 Оптически зум</v>
          </cell>
        </row>
        <row r="273">
          <cell r="A273" t="str">
            <v>271 Ориентир страницы</v>
          </cell>
        </row>
        <row r="274">
          <cell r="A274" t="str">
            <v>272 Освещенность, люкс, Вт</v>
          </cell>
        </row>
        <row r="275">
          <cell r="A275" t="str">
            <v>273 Основа</v>
          </cell>
        </row>
        <row r="276">
          <cell r="A276" t="str">
            <v>274 Основной источник света</v>
          </cell>
        </row>
        <row r="277">
          <cell r="A277" t="str">
            <v>275 Основные</v>
          </cell>
        </row>
        <row r="278">
          <cell r="A278" t="str">
            <v>276 Особенность (при наличии)</v>
          </cell>
        </row>
        <row r="279">
          <cell r="A279" t="str">
            <v>277 Особые условия</v>
          </cell>
        </row>
        <row r="280">
          <cell r="A280" t="str">
            <v>278 Отделка</v>
          </cell>
        </row>
        <row r="281">
          <cell r="A281" t="str">
            <v>279 Относительное отверстие</v>
          </cell>
        </row>
        <row r="282">
          <cell r="A282" t="str">
            <v>280 Оттенок</v>
          </cell>
        </row>
        <row r="283">
          <cell r="A283" t="str">
            <v>281 Оттиск клейма</v>
          </cell>
        </row>
        <row r="284">
          <cell r="A284" t="str">
            <v>282 Оформление</v>
          </cell>
        </row>
        <row r="285">
          <cell r="A285" t="str">
            <v>283 Охлаждение</v>
          </cell>
        </row>
        <row r="286">
          <cell r="A286" t="str">
            <v>284 Очистка</v>
          </cell>
        </row>
        <row r="287">
          <cell r="A287" t="str">
            <v>285 Память</v>
          </cell>
        </row>
        <row r="288">
          <cell r="A288" t="str">
            <v>286 Паропроизводительность</v>
          </cell>
        </row>
        <row r="289">
          <cell r="A289" t="str">
            <v>287 Паропроницаемость, г/(м2.сутки)</v>
          </cell>
        </row>
        <row r="290">
          <cell r="A290" t="str">
            <v>288 Передача</v>
          </cell>
        </row>
        <row r="291">
          <cell r="A291" t="str">
            <v>289 Перезаряжаемость</v>
          </cell>
        </row>
        <row r="292">
          <cell r="A292" t="str">
            <v>290 Переплет</v>
          </cell>
        </row>
        <row r="293">
          <cell r="A293" t="str">
            <v>291 Переплетения</v>
          </cell>
        </row>
        <row r="294">
          <cell r="A294" t="str">
            <v>292 Переходник</v>
          </cell>
        </row>
        <row r="295">
          <cell r="A295" t="str">
            <v>293 Периодичность</v>
          </cell>
        </row>
        <row r="296">
          <cell r="A296" t="str">
            <v>294 Периодичность применения</v>
          </cell>
        </row>
        <row r="297">
          <cell r="A297" t="str">
            <v>295 Печать</v>
          </cell>
        </row>
        <row r="298">
          <cell r="A298" t="str">
            <v>296 Питание</v>
          </cell>
        </row>
        <row r="299">
          <cell r="A299" t="str">
            <v>297 Питание прибора</v>
          </cell>
        </row>
        <row r="300">
          <cell r="A300" t="str">
            <v>298 Площадь</v>
          </cell>
        </row>
        <row r="301">
          <cell r="A301" t="str">
            <v>299 По мощности</v>
          </cell>
        </row>
        <row r="302">
          <cell r="A302" t="str">
            <v>300 По пропитке</v>
          </cell>
        </row>
        <row r="303">
          <cell r="A303" t="str">
            <v>301 Состав</v>
          </cell>
        </row>
        <row r="304">
          <cell r="A304" t="str">
            <v>302 По способу</v>
          </cell>
        </row>
        <row r="305">
          <cell r="A305" t="str">
            <v>303 По типу привода</v>
          </cell>
        </row>
        <row r="306">
          <cell r="A306" t="str">
            <v>304 По форме</v>
          </cell>
        </row>
        <row r="307">
          <cell r="A307" t="str">
            <v>305 Поверхность</v>
          </cell>
        </row>
        <row r="308">
          <cell r="A308" t="str">
            <v>306 Поворотный механизм</v>
          </cell>
        </row>
        <row r="309">
          <cell r="A309" t="str">
            <v>307 Повторяемость показаний, °С</v>
          </cell>
        </row>
        <row r="310">
          <cell r="A310" t="str">
            <v>308 Подача</v>
          </cell>
        </row>
        <row r="311">
          <cell r="A311" t="str">
            <v>309 Подвод</v>
          </cell>
        </row>
        <row r="312">
          <cell r="A312" t="str">
            <v>310 Подвод воды</v>
          </cell>
        </row>
        <row r="313">
          <cell r="A313" t="str">
            <v>311 Поддерживаемые</v>
          </cell>
        </row>
        <row r="314">
          <cell r="A314" t="str">
            <v>312 Подключение</v>
          </cell>
        </row>
        <row r="315">
          <cell r="A315" t="str">
            <v>313 Подраздел</v>
          </cell>
        </row>
        <row r="316">
          <cell r="A316" t="str">
            <v>314 Подтип</v>
          </cell>
        </row>
        <row r="317">
          <cell r="A317" t="str">
            <v>315 подушки безопасности</v>
          </cell>
        </row>
        <row r="318">
          <cell r="A318" t="str">
            <v>316 Показатель визирования</v>
          </cell>
        </row>
        <row r="319">
          <cell r="A319" t="str">
            <v>317 Показатель огнеупорности</v>
          </cell>
        </row>
        <row r="320">
          <cell r="A320" t="str">
            <v>318 Прокладка</v>
          </cell>
        </row>
        <row r="321">
          <cell r="A321" t="str">
            <v>319 Покрытие</v>
          </cell>
        </row>
        <row r="322">
          <cell r="A322" t="str">
            <v>320 Покрытия ключа</v>
          </cell>
        </row>
        <row r="323">
          <cell r="A323" t="str">
            <v>321 Покрытия рамки</v>
          </cell>
        </row>
        <row r="324">
          <cell r="A324" t="str">
            <v>322 Пол</v>
          </cell>
        </row>
        <row r="325">
          <cell r="A325" t="str">
            <v>323 Поле зрения</v>
          </cell>
        </row>
        <row r="326">
          <cell r="A326" t="str">
            <v>324 Полоса канала</v>
          </cell>
        </row>
        <row r="327">
          <cell r="A327" t="str">
            <v>325 Помол</v>
          </cell>
        </row>
        <row r="328">
          <cell r="A328" t="str">
            <v>326 Сорт</v>
          </cell>
        </row>
        <row r="329">
          <cell r="A329" t="str">
            <v>327 Поперечное сечение противоугона</v>
          </cell>
        </row>
        <row r="330">
          <cell r="A330" t="str">
            <v>328 Пористость</v>
          </cell>
        </row>
        <row r="331">
          <cell r="A331" t="str">
            <v>329 Порог отображения результата</v>
          </cell>
        </row>
        <row r="332">
          <cell r="A332" t="str">
            <v>330 Порода</v>
          </cell>
        </row>
        <row r="333">
          <cell r="A333" t="str">
            <v>331 Порт</v>
          </cell>
        </row>
        <row r="334">
          <cell r="A334" t="str">
            <v>332 Поршень</v>
          </cell>
        </row>
        <row r="335">
          <cell r="A335" t="str">
            <v>333 Посадочное отверствие</v>
          </cell>
        </row>
        <row r="336">
          <cell r="A336" t="str">
            <v>334 Потребление воздуха</v>
          </cell>
        </row>
        <row r="337">
          <cell r="A337" t="str">
            <v>335 Потребляемость</v>
          </cell>
        </row>
        <row r="338">
          <cell r="A338" t="str">
            <v>336 Предел</v>
          </cell>
        </row>
        <row r="339">
          <cell r="A339" t="str">
            <v>337 Преобразователь</v>
          </cell>
        </row>
        <row r="340">
          <cell r="A340" t="str">
            <v>338 При вязкости</v>
          </cell>
        </row>
        <row r="341">
          <cell r="A341" t="str">
            <v>339 Привод</v>
          </cell>
        </row>
        <row r="342">
          <cell r="A342" t="str">
            <v>340 Признак</v>
          </cell>
        </row>
        <row r="343">
          <cell r="A343" t="str">
            <v>341 Применение</v>
          </cell>
        </row>
        <row r="344">
          <cell r="A344" t="str">
            <v>342 Применяемость</v>
          </cell>
        </row>
        <row r="345">
          <cell r="A345" t="str">
            <v>343 Примеси</v>
          </cell>
        </row>
        <row r="346">
          <cell r="A346" t="str">
            <v>344 Принадлежность</v>
          </cell>
        </row>
        <row r="347">
          <cell r="A347" t="str">
            <v>345 Принцип</v>
          </cell>
        </row>
        <row r="348">
          <cell r="A348" t="str">
            <v>346 Присоединение</v>
          </cell>
        </row>
        <row r="349">
          <cell r="A349" t="str">
            <v>347 Присоединительный квадрат</v>
          </cell>
        </row>
        <row r="350">
          <cell r="A350" t="str">
            <v>348 Продукт</v>
          </cell>
        </row>
        <row r="351">
          <cell r="A351" t="str">
            <v>349 Проецируемое расстояние</v>
          </cell>
        </row>
        <row r="352">
          <cell r="A352" t="str">
            <v>350 Прозрачность</v>
          </cell>
        </row>
        <row r="353">
          <cell r="A353" t="str">
            <v>351 Производительность</v>
          </cell>
        </row>
        <row r="354">
          <cell r="A354" t="str">
            <v>352 Пролет</v>
          </cell>
        </row>
        <row r="355">
          <cell r="A355" t="str">
            <v>353 Пропитка</v>
          </cell>
        </row>
        <row r="356">
          <cell r="A356" t="str">
            <v>354 Пропускная способность</v>
          </cell>
        </row>
        <row r="357">
          <cell r="A357" t="str">
            <v>355 Протокол связи</v>
          </cell>
        </row>
        <row r="358">
          <cell r="A358" t="str">
            <v>356 Протяженность</v>
          </cell>
        </row>
        <row r="359">
          <cell r="A359" t="str">
            <v>357 Профиль</v>
          </cell>
        </row>
        <row r="360">
          <cell r="A360" t="str">
            <v>358 Проход</v>
          </cell>
        </row>
        <row r="361">
          <cell r="A361" t="str">
            <v>359 Процессор</v>
          </cell>
        </row>
        <row r="362">
          <cell r="A362" t="str">
            <v>360 Прочие характеристики</v>
          </cell>
        </row>
        <row r="363">
          <cell r="A363" t="str">
            <v>361 Прочность</v>
          </cell>
        </row>
        <row r="364">
          <cell r="A364" t="str">
            <v>362 Работоспособность в районах</v>
          </cell>
        </row>
        <row r="365">
          <cell r="A365" t="str">
            <v>363 Рабочая нагрузка</v>
          </cell>
        </row>
        <row r="366">
          <cell r="A366" t="str">
            <v>364 Рабочая память</v>
          </cell>
        </row>
        <row r="367">
          <cell r="A367" t="str">
            <v>365 Рабочая среда</v>
          </cell>
        </row>
        <row r="368">
          <cell r="A368" t="str">
            <v>366 Рабочий газ</v>
          </cell>
        </row>
        <row r="369">
          <cell r="A369" t="str">
            <v>367 Рабочий ход</v>
          </cell>
        </row>
        <row r="370">
          <cell r="A370" t="str">
            <v>368 Радиус</v>
          </cell>
        </row>
        <row r="371">
          <cell r="A371" t="str">
            <v>369 Раздел</v>
          </cell>
        </row>
        <row r="372">
          <cell r="A372" t="str">
            <v>370 Разделка</v>
          </cell>
        </row>
        <row r="373">
          <cell r="A373" t="str">
            <v>371 Разлиновка</v>
          </cell>
        </row>
        <row r="374">
          <cell r="A374" t="str">
            <v>372 Разрешение</v>
          </cell>
        </row>
        <row r="375">
          <cell r="A375" t="str">
            <v>373 разряд</v>
          </cell>
        </row>
        <row r="376">
          <cell r="A376" t="str">
            <v>374 Разрядность</v>
          </cell>
        </row>
        <row r="377">
          <cell r="A377" t="str">
            <v>375 Разъемы</v>
          </cell>
        </row>
        <row r="378">
          <cell r="A378" t="str">
            <v>376 Расположение</v>
          </cell>
        </row>
        <row r="379">
          <cell r="A379" t="str">
            <v>377 Расстояние</v>
          </cell>
        </row>
        <row r="380">
          <cell r="A380" t="str">
            <v>378 Раствор</v>
          </cell>
        </row>
        <row r="381">
          <cell r="A381" t="str">
            <v>379 Расход</v>
          </cell>
        </row>
        <row r="382">
          <cell r="A382" t="str">
            <v>380 Цвет</v>
          </cell>
        </row>
        <row r="383">
          <cell r="A383" t="str">
            <v>381 Регулируемое время</v>
          </cell>
        </row>
        <row r="384">
          <cell r="A384" t="str">
            <v>382 Режим</v>
          </cell>
        </row>
        <row r="385">
          <cell r="A385" t="str">
            <v>383 Рез</v>
          </cell>
        </row>
        <row r="386">
          <cell r="A386" t="str">
            <v>384 Резка</v>
          </cell>
        </row>
        <row r="387">
          <cell r="A387" t="str">
            <v>385 Резьба</v>
          </cell>
        </row>
        <row r="388">
          <cell r="A388" t="str">
            <v>386 Ресурс модуля</v>
          </cell>
        </row>
        <row r="389">
          <cell r="A389" t="str">
            <v>387 Рисунок</v>
          </cell>
        </row>
        <row r="390">
          <cell r="A390" t="str">
            <v>388 Род установки</v>
          </cell>
        </row>
        <row r="391">
          <cell r="A391" t="str">
            <v>389 Рост</v>
          </cell>
        </row>
        <row r="392">
          <cell r="A392" t="str">
            <v>390 Рукоятки</v>
          </cell>
        </row>
        <row r="393">
          <cell r="A393" t="str">
            <v>391 Рулон</v>
          </cell>
        </row>
        <row r="394">
          <cell r="A394" t="str">
            <v>392 Ручка</v>
          </cell>
        </row>
        <row r="395">
          <cell r="A395" t="str">
            <v>393 Ручки ножей</v>
          </cell>
        </row>
        <row r="396">
          <cell r="A396" t="str">
            <v>394 ряд</v>
          </cell>
        </row>
        <row r="397">
          <cell r="A397" t="str">
            <v>395 Ряд остекления</v>
          </cell>
        </row>
        <row r="398">
          <cell r="A398" t="str">
            <v>396 Рядность</v>
          </cell>
        </row>
        <row r="399">
          <cell r="A399" t="str">
            <v>397 Свежесть</v>
          </cell>
        </row>
        <row r="400">
          <cell r="A400" t="str">
            <v>398 Световой поток</v>
          </cell>
        </row>
        <row r="401">
          <cell r="A401" t="str">
            <v>399 Свойства</v>
          </cell>
        </row>
        <row r="402">
          <cell r="A402" t="str">
            <v>400 Сегмент</v>
          </cell>
        </row>
        <row r="403">
          <cell r="A403" t="str">
            <v>401 Сезон</v>
          </cell>
        </row>
        <row r="404">
          <cell r="A404" t="str">
            <v>402 Секретность</v>
          </cell>
        </row>
        <row r="405">
          <cell r="A405" t="str">
            <v>403 Семейство</v>
          </cell>
        </row>
        <row r="406">
          <cell r="A406" t="str">
            <v>404 Серия</v>
          </cell>
        </row>
        <row r="407">
          <cell r="A407" t="str">
            <v>405 Сетевой интерфейс</v>
          </cell>
        </row>
        <row r="408">
          <cell r="A408" t="str">
            <v>406 Сетевые функции</v>
          </cell>
        </row>
        <row r="409">
          <cell r="A409" t="str">
            <v>407 Сечение</v>
          </cell>
        </row>
        <row r="410">
          <cell r="A410" t="str">
            <v>408 Сигнал</v>
          </cell>
        </row>
        <row r="411">
          <cell r="A411" t="str">
            <v>409 Системная плавка на фазу</v>
          </cell>
        </row>
        <row r="412">
          <cell r="A412" t="str">
            <v>410 Скрепление</v>
          </cell>
        </row>
        <row r="413">
          <cell r="A413" t="str">
            <v>411 сложения</v>
          </cell>
        </row>
        <row r="414">
          <cell r="A414" t="str">
            <v>412 Слой</v>
          </cell>
        </row>
        <row r="415">
          <cell r="A415" t="str">
            <v>413 Слойность</v>
          </cell>
        </row>
        <row r="416">
          <cell r="A416" t="str">
            <v>414 Смыв</v>
          </cell>
        </row>
        <row r="417">
          <cell r="A417" t="str">
            <v>415 Смысловое значение</v>
          </cell>
        </row>
        <row r="418">
          <cell r="A418" t="str">
            <v>416 со стороны однолапчатой проушины</v>
          </cell>
        </row>
        <row r="419">
          <cell r="A419" t="str">
            <v>417 Соединение</v>
          </cell>
        </row>
        <row r="420">
          <cell r="A420" t="str">
            <v>418 Соединитель</v>
          </cell>
        </row>
        <row r="421">
          <cell r="A421" t="str">
            <v>419 Сокет процессора</v>
          </cell>
        </row>
        <row r="422">
          <cell r="A422" t="str">
            <v>420 Сорбент</v>
          </cell>
        </row>
        <row r="423">
          <cell r="A423" t="str">
            <v>421 Состояние</v>
          </cell>
        </row>
        <row r="424">
          <cell r="A424" t="str">
            <v>422 Специальное исполнение (при его наличии)</v>
          </cell>
        </row>
        <row r="425">
          <cell r="A425" t="str">
            <v>423 Специфика</v>
          </cell>
        </row>
        <row r="426">
          <cell r="A426" t="str">
            <v>424 Сплав</v>
          </cell>
        </row>
        <row r="427">
          <cell r="A427" t="str">
            <v>425 Способ</v>
          </cell>
        </row>
        <row r="428">
          <cell r="A428" t="str">
            <v>426 Среда обитания</v>
          </cell>
        </row>
        <row r="429">
          <cell r="A429" t="str">
            <v>427 Среднее сечение провода (троса)</v>
          </cell>
        </row>
        <row r="430">
          <cell r="A430" t="str">
            <v>428 Среднее усиление подъёма</v>
          </cell>
        </row>
        <row r="431">
          <cell r="A431" t="str">
            <v>429 Средний наружный диметр (номинальный)</v>
          </cell>
        </row>
        <row r="432">
          <cell r="A432" t="str">
            <v>430 Средний срок службы</v>
          </cell>
        </row>
        <row r="433">
          <cell r="A433" t="str">
            <v>431 Стандарт</v>
          </cell>
        </row>
        <row r="434">
          <cell r="A434" t="str">
            <v>432 Стеклопакет</v>
          </cell>
        </row>
        <row r="435">
          <cell r="A435" t="str">
            <v>433 Степень</v>
          </cell>
        </row>
        <row r="436">
          <cell r="A436" t="str">
            <v>434 Стержень</v>
          </cell>
        </row>
        <row r="437">
          <cell r="A437" t="str">
            <v>435 Стойкость</v>
          </cell>
        </row>
        <row r="438">
          <cell r="A438" t="str">
            <v>436 Сторона</v>
          </cell>
        </row>
        <row r="439">
          <cell r="A439" t="str">
            <v>437 Строение</v>
          </cell>
        </row>
        <row r="440">
          <cell r="A440" t="str">
            <v>438 Структура</v>
          </cell>
        </row>
        <row r="441">
          <cell r="A441" t="str">
            <v>439 Ступень</v>
          </cell>
        </row>
        <row r="442">
          <cell r="A442" t="str">
            <v>440 Стыковочные узлы</v>
          </cell>
        </row>
        <row r="443">
          <cell r="A443" t="str">
            <v>441 Схемы включения</v>
          </cell>
        </row>
        <row r="444">
          <cell r="A444" t="str">
            <v>442 Сырье</v>
          </cell>
        </row>
        <row r="445">
          <cell r="A445" t="str">
            <v>443 Тара</v>
          </cell>
        </row>
        <row r="446">
          <cell r="A446" t="str">
            <v>444 Тариф</v>
          </cell>
        </row>
        <row r="447">
          <cell r="A447" t="str">
            <v>445 Тарность</v>
          </cell>
        </row>
        <row r="448">
          <cell r="A448" t="str">
            <v>446 Твердость</v>
          </cell>
        </row>
        <row r="449">
          <cell r="A449" t="str">
            <v>447 Текучесть</v>
          </cell>
        </row>
        <row r="450">
          <cell r="A450" t="str">
            <v>448 Теплоотдача</v>
          </cell>
        </row>
        <row r="451">
          <cell r="A451" t="str">
            <v>449 Теплопроводность</v>
          </cell>
        </row>
        <row r="452">
          <cell r="A452" t="str">
            <v>450 Теплопроизводительность</v>
          </cell>
        </row>
        <row r="453">
          <cell r="A453" t="str">
            <v>451 Теплостойкость</v>
          </cell>
        </row>
        <row r="454">
          <cell r="A454" t="str">
            <v>452 Теплота</v>
          </cell>
        </row>
        <row r="455">
          <cell r="A455" t="str">
            <v>453 Термическое состояние</v>
          </cell>
        </row>
        <row r="456">
          <cell r="A456" t="str">
            <v>454 Территория хождения</v>
          </cell>
        </row>
        <row r="457">
          <cell r="A457" t="str">
            <v>455 Техника, в которой выполнен портрет</v>
          </cell>
        </row>
        <row r="458">
          <cell r="A458" t="str">
            <v>456 Технические требования</v>
          </cell>
        </row>
        <row r="459">
          <cell r="A459" t="str">
            <v>457 Технические характеристики</v>
          </cell>
        </row>
        <row r="460">
          <cell r="A460" t="str">
            <v>458 Техническое исполнение</v>
          </cell>
        </row>
        <row r="461">
          <cell r="A461" t="str">
            <v>459 Технология</v>
          </cell>
        </row>
        <row r="462">
          <cell r="A462" t="str">
            <v>460 Технология доски интерактивной</v>
          </cell>
        </row>
        <row r="463">
          <cell r="A463" t="str">
            <v>461 Технология производства</v>
          </cell>
        </row>
        <row r="464">
          <cell r="A464" t="str">
            <v>462 Тип</v>
          </cell>
        </row>
        <row r="465">
          <cell r="A465" t="str">
            <v>463 Ткань</v>
          </cell>
        </row>
        <row r="466">
          <cell r="A466" t="str">
            <v>464 тонкость фильтрации</v>
          </cell>
        </row>
        <row r="467">
          <cell r="A467" t="str">
            <v>465 Топливо</v>
          </cell>
        </row>
        <row r="468">
          <cell r="A468" t="str">
            <v>466 Точность</v>
          </cell>
        </row>
        <row r="469">
          <cell r="A469" t="str">
            <v>467 Трансмиссия</v>
          </cell>
        </row>
        <row r="470">
          <cell r="A470" t="str">
            <v>468 ТУ</v>
          </cell>
        </row>
        <row r="471">
          <cell r="A471" t="str">
            <v>469 Тумба</v>
          </cell>
        </row>
        <row r="472">
          <cell r="A472" t="str">
            <v>470 Тяговое усиление</v>
          </cell>
        </row>
        <row r="473">
          <cell r="A473" t="str">
            <v>471 Увеличение</v>
          </cell>
        </row>
        <row r="474">
          <cell r="A474" t="str">
            <v>472 Увеличение зрительной трубы</v>
          </cell>
        </row>
        <row r="475">
          <cell r="A475" t="str">
            <v>473 Углерод</v>
          </cell>
        </row>
        <row r="476">
          <cell r="A476" t="str">
            <v>474 Угломер</v>
          </cell>
        </row>
        <row r="477">
          <cell r="A477" t="str">
            <v>475 Удерживающий момент</v>
          </cell>
        </row>
        <row r="478">
          <cell r="A478" t="str">
            <v>476 Узел герметизации</v>
          </cell>
        </row>
        <row r="479">
          <cell r="A479" t="str">
            <v>477 Украшение</v>
          </cell>
        </row>
        <row r="480">
          <cell r="A480" t="str">
            <v>478 Упаковка</v>
          </cell>
        </row>
        <row r="481">
          <cell r="A481" t="str">
            <v>479 Уплотнение</v>
          </cell>
        </row>
        <row r="482">
          <cell r="A482" t="str">
            <v>480 Управление</v>
          </cell>
        </row>
        <row r="483">
          <cell r="A483" t="str">
            <v>481 Уровень</v>
          </cell>
        </row>
        <row r="484">
          <cell r="A484" t="str">
            <v>482 Усилитель руля</v>
          </cell>
        </row>
        <row r="485">
          <cell r="A485" t="str">
            <v>483 Условия</v>
          </cell>
        </row>
        <row r="486">
          <cell r="A486" t="str">
            <v>484 Условный проход</v>
          </cell>
        </row>
        <row r="487">
          <cell r="A487" t="str">
            <v>485 Условный проход, мм</v>
          </cell>
        </row>
        <row r="488">
          <cell r="A488" t="str">
            <v>486 Устойчивость</v>
          </cell>
        </row>
        <row r="489">
          <cell r="A489" t="str">
            <v>487 Утеплитель</v>
          </cell>
        </row>
        <row r="490">
          <cell r="A490" t="str">
            <v>488 Учет</v>
          </cell>
        </row>
        <row r="491">
          <cell r="A491" t="str">
            <v>489 Фазы</v>
          </cell>
        </row>
        <row r="492">
          <cell r="A492" t="str">
            <v>490 Фактура</v>
          </cell>
        </row>
        <row r="493">
          <cell r="A493" t="str">
            <v>491 Фасовка</v>
          </cell>
        </row>
        <row r="494">
          <cell r="A494" t="str">
            <v>492 Фиксация</v>
          </cell>
        </row>
        <row r="495">
          <cell r="A495" t="str">
            <v>493 Фильтрация</v>
          </cell>
        </row>
        <row r="496">
          <cell r="A496" t="str">
            <v>494 Фильтрующая способность</v>
          </cell>
        </row>
        <row r="497">
          <cell r="A497" t="str">
            <v>495 Фокусное расстояние</v>
          </cell>
        </row>
        <row r="498">
          <cell r="A498" t="str">
            <v>496 Форма</v>
          </cell>
        </row>
        <row r="499">
          <cell r="A499" t="str">
            <v>497 Формат</v>
          </cell>
        </row>
        <row r="500">
          <cell r="A500" t="str">
            <v>498 формата foolscap</v>
          </cell>
        </row>
        <row r="501">
          <cell r="A501" t="str">
            <v>499 Формула</v>
          </cell>
        </row>
        <row r="502">
          <cell r="A502" t="str">
            <v>500 Форм-фактор</v>
          </cell>
        </row>
        <row r="503">
          <cell r="A503" t="str">
            <v>501 Формы перьев</v>
          </cell>
        </row>
        <row r="504">
          <cell r="A504" t="str">
            <v>502 Фракция</v>
          </cell>
        </row>
        <row r="505">
          <cell r="A505" t="str">
            <v>503 Функции</v>
          </cell>
        </row>
        <row r="506">
          <cell r="A506" t="str">
            <v>504 Функциональность</v>
          </cell>
        </row>
        <row r="507">
          <cell r="A507" t="str">
            <v>505 Характер движения</v>
          </cell>
        </row>
        <row r="508">
          <cell r="A508" t="str">
            <v>506 Характеристика</v>
          </cell>
        </row>
        <row r="509">
          <cell r="A509" t="str">
            <v>507 Хвостовик</v>
          </cell>
        </row>
        <row r="510">
          <cell r="A510" t="str">
            <v>508 Ход</v>
          </cell>
        </row>
        <row r="511">
          <cell r="A511" t="str">
            <v>509 Холодопроизводительность</v>
          </cell>
        </row>
        <row r="512">
          <cell r="A512" t="str">
            <v>510 Цветность</v>
          </cell>
        </row>
        <row r="513">
          <cell r="A513" t="str">
            <v>511 Цена деления</v>
          </cell>
        </row>
        <row r="514">
          <cell r="A514" t="str">
            <v>512 Центральный электрод</v>
          </cell>
        </row>
        <row r="515">
          <cell r="A515" t="str">
            <v>513 Цилиндр</v>
          </cell>
        </row>
        <row r="516">
          <cell r="A516" t="str">
            <v>514 Цоколь</v>
          </cell>
        </row>
        <row r="517">
          <cell r="A517" t="str">
            <v>515 Часть</v>
          </cell>
        </row>
        <row r="518">
          <cell r="A518" t="str">
            <v>516 Чертеж</v>
          </cell>
        </row>
        <row r="519">
          <cell r="A519" t="str">
            <v>517 Чипсет</v>
          </cell>
        </row>
        <row r="520">
          <cell r="A520" t="str">
            <v>518 Частота</v>
          </cell>
        </row>
        <row r="521">
          <cell r="A521" t="str">
            <v>519 Чувствительность</v>
          </cell>
        </row>
        <row r="522">
          <cell r="A522" t="str">
            <v>520 Шаг</v>
          </cell>
        </row>
        <row r="523">
          <cell r="A523" t="str">
            <v>521 Шапка</v>
          </cell>
        </row>
        <row r="524">
          <cell r="A524" t="str">
            <v>522 Шестерня</v>
          </cell>
        </row>
        <row r="525">
          <cell r="A525" t="str">
            <v>523 Шипованность</v>
          </cell>
        </row>
        <row r="526">
          <cell r="A526" t="str">
            <v>524 Широта</v>
          </cell>
        </row>
        <row r="527">
          <cell r="A527" t="str">
            <v>525 Эксплуатационный режим</v>
          </cell>
        </row>
        <row r="528">
          <cell r="A528" t="str">
            <v>526 Эксплуатация при t°</v>
          </cell>
        </row>
        <row r="529">
          <cell r="A529" t="str">
            <v>527 Электромагнит</v>
          </cell>
        </row>
        <row r="530">
          <cell r="A530" t="str">
            <v>528 Элемент</v>
          </cell>
        </row>
        <row r="531">
          <cell r="A531" t="str">
            <v>529 Энергия</v>
          </cell>
        </row>
        <row r="532">
          <cell r="A532" t="str">
            <v>530 Этажность</v>
          </cell>
        </row>
        <row r="533">
          <cell r="A533" t="str">
            <v>531 Язык</v>
          </cell>
        </row>
        <row r="534">
          <cell r="A534" t="str">
            <v>532 Яркость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18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5111 Одна пачка</v>
          </cell>
        </row>
        <row r="30">
          <cell r="B30" t="str">
            <v>616 Бобина</v>
          </cell>
        </row>
        <row r="31">
          <cell r="B31" t="str">
            <v>625 Лист</v>
          </cell>
        </row>
        <row r="32">
          <cell r="B32" t="str">
            <v>639 Доза</v>
          </cell>
        </row>
        <row r="33">
          <cell r="B33" t="str">
            <v>704 Набор</v>
          </cell>
        </row>
        <row r="34">
          <cell r="B34" t="str">
            <v>715 Пара</v>
          </cell>
        </row>
        <row r="35">
          <cell r="B35" t="str">
            <v>736 Рулон</v>
          </cell>
        </row>
        <row r="36">
          <cell r="B36" t="str">
            <v>778 Упаковка</v>
          </cell>
        </row>
        <row r="37">
          <cell r="B37" t="str">
            <v>783 Тысяча упаковок</v>
          </cell>
        </row>
        <row r="38">
          <cell r="B38" t="str">
            <v>796 Штука</v>
          </cell>
        </row>
        <row r="39">
          <cell r="B39" t="str">
            <v>797 Сто штук</v>
          </cell>
        </row>
        <row r="40">
          <cell r="B40" t="str">
            <v>798 Тысяча штук</v>
          </cell>
        </row>
        <row r="41">
          <cell r="B41" t="str">
            <v>799 Миллион штук</v>
          </cell>
        </row>
        <row r="42">
          <cell r="B42" t="str">
            <v>812 Ящик</v>
          </cell>
        </row>
        <row r="43">
          <cell r="B43" t="str">
            <v>836 Голова</v>
          </cell>
        </row>
        <row r="44">
          <cell r="B44" t="str">
            <v>839 Комплект</v>
          </cell>
        </row>
        <row r="45">
          <cell r="B45" t="str">
            <v>840 Секция</v>
          </cell>
        </row>
      </sheetData>
      <sheetData sheetId="3"/>
      <sheetData sheetId="4"/>
      <sheetData sheetId="5"/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 2019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>
        <row r="4">
          <cell r="A4" t="str">
            <v>ОТ</v>
          </cell>
        </row>
      </sheetData>
      <sheetData sheetId="4"/>
      <sheetData sheetId="5"/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з_27_11_2017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"/>
      <sheetName val="УСЛУГИ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004 Сантиметр</v>
          </cell>
        </row>
      </sheetData>
      <sheetData sheetId="4" refreshError="1"/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1"/>
  <sheetViews>
    <sheetView tabSelected="1" zoomScale="70" zoomScaleNormal="70" workbookViewId="0">
      <pane ySplit="7" topLeftCell="A8" activePane="bottomLeft" state="frozen"/>
      <selection pane="bottomLeft" activeCell="A45" sqref="A45:XFD45"/>
    </sheetView>
  </sheetViews>
  <sheetFormatPr defaultRowHeight="12.95" customHeight="1" x14ac:dyDescent="0.25"/>
  <cols>
    <col min="1" max="1" width="9" style="3" customWidth="1"/>
    <col min="2" max="2" width="2.28515625" style="3" customWidth="1"/>
    <col min="3" max="3" width="10" style="3" customWidth="1"/>
    <col min="4" max="4" width="7" style="3" customWidth="1"/>
    <col min="5" max="5" width="5.42578125" style="3" customWidth="1"/>
    <col min="6" max="6" width="7" style="3" customWidth="1"/>
    <col min="7" max="7" width="18.85546875" style="3" customWidth="1"/>
    <col min="8" max="8" width="10.85546875" style="3" customWidth="1"/>
    <col min="9" max="9" width="14.5703125" style="3" customWidth="1"/>
    <col min="10" max="10" width="9.7109375" style="3" customWidth="1"/>
    <col min="11" max="11" width="5" style="3" customWidth="1"/>
    <col min="12" max="12" width="7.7109375" style="3" customWidth="1"/>
    <col min="13" max="13" width="5.28515625" style="3" customWidth="1"/>
    <col min="14" max="14" width="5.42578125" style="3" customWidth="1"/>
    <col min="15" max="15" width="10.5703125" style="3" customWidth="1"/>
    <col min="16" max="16" width="25.5703125" style="3" customWidth="1"/>
    <col min="17" max="17" width="8.28515625" style="3" customWidth="1"/>
    <col min="18" max="18" width="3.5703125" style="3" customWidth="1"/>
    <col min="19" max="19" width="10.85546875" style="3" customWidth="1"/>
    <col min="20" max="20" width="45" style="3" customWidth="1"/>
    <col min="21" max="21" width="6" style="3" customWidth="1"/>
    <col min="22" max="22" width="9.140625" style="3" customWidth="1"/>
    <col min="23" max="24" width="8.28515625" style="3" customWidth="1"/>
    <col min="25" max="25" width="3.5703125" style="3" customWidth="1"/>
    <col min="26" max="26" width="4.85546875" style="3" customWidth="1"/>
    <col min="27" max="27" width="3.5703125" style="3" customWidth="1"/>
    <col min="28" max="28" width="13.140625" style="3" customWidth="1"/>
    <col min="29" max="29" width="8" style="3" customWidth="1"/>
    <col min="30" max="30" width="12.42578125" style="3" customWidth="1"/>
    <col min="31" max="31" width="15.140625" style="3" customWidth="1"/>
    <col min="32" max="32" width="21" style="3" customWidth="1"/>
    <col min="33" max="33" width="19" style="3" customWidth="1"/>
    <col min="34" max="34" width="15.85546875" style="3" customWidth="1"/>
    <col min="35" max="35" width="17.28515625" style="3" customWidth="1"/>
    <col min="36" max="36" width="19" style="3" customWidth="1"/>
    <col min="37" max="37" width="20.5703125" style="3" customWidth="1"/>
    <col min="38" max="38" width="15.42578125" style="3" customWidth="1"/>
    <col min="39" max="39" width="15.85546875" style="3" customWidth="1"/>
    <col min="40" max="41" width="19.140625" style="3" customWidth="1"/>
    <col min="42" max="42" width="14.42578125" style="3" customWidth="1"/>
    <col min="43" max="43" width="15.7109375" style="3" customWidth="1"/>
    <col min="44" max="45" width="21.140625" style="3" customWidth="1"/>
    <col min="46" max="46" width="13.42578125" style="3" customWidth="1"/>
    <col min="47" max="47" width="15.85546875" style="3" customWidth="1"/>
    <col min="48" max="48" width="25.140625" style="3" customWidth="1"/>
    <col min="49" max="49" width="24.85546875" style="3" customWidth="1"/>
    <col min="50" max="50" width="14.28515625" style="3" customWidth="1"/>
    <col min="51" max="52" width="20.140625" style="3" customWidth="1"/>
    <col min="53" max="53" width="14.140625" style="3" customWidth="1"/>
    <col min="54" max="54" width="2.7109375" style="3" customWidth="1"/>
    <col min="55" max="55" width="89.42578125" style="3" customWidth="1"/>
    <col min="56" max="57" width="2.7109375" style="3" customWidth="1"/>
    <col min="58" max="58" width="8.5703125" style="3" customWidth="1"/>
    <col min="59" max="64" width="2.7109375" style="3" customWidth="1"/>
    <col min="65" max="65" width="28.42578125" style="6" customWidth="1"/>
    <col min="66" max="16384" width="9.140625" style="3"/>
  </cols>
  <sheetData>
    <row r="1" spans="1:65" s="1" customFormat="1" ht="12.95" customHeight="1" x14ac:dyDescent="0.25">
      <c r="G1" s="2"/>
      <c r="H1" s="2"/>
      <c r="I1" s="2"/>
      <c r="J1" s="2"/>
      <c r="K1" s="2"/>
      <c r="L1" s="2"/>
      <c r="M1" s="2"/>
      <c r="N1" s="2"/>
      <c r="O1" s="2" t="s">
        <v>204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4" t="s">
        <v>109</v>
      </c>
      <c r="BD1" s="3"/>
      <c r="BE1" s="3"/>
      <c r="BM1" s="5"/>
    </row>
    <row r="2" spans="1:65" s="1" customFormat="1" ht="12.95" customHeight="1" x14ac:dyDescent="0.2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4" t="s">
        <v>125</v>
      </c>
      <c r="BD2" s="3"/>
      <c r="BE2" s="3"/>
      <c r="BM2" s="5"/>
    </row>
    <row r="3" spans="1:65" s="1" customFormat="1" ht="12.95" customHeight="1" thickBot="1" x14ac:dyDescent="0.3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B3" s="3"/>
      <c r="BC3" s="3"/>
      <c r="BD3" s="3"/>
      <c r="BE3" s="3"/>
      <c r="BM3" s="5"/>
    </row>
    <row r="4" spans="1:65" s="1" customFormat="1" ht="12.75" customHeight="1" x14ac:dyDescent="0.25">
      <c r="A4" s="78" t="s">
        <v>0</v>
      </c>
      <c r="B4" s="79" t="s">
        <v>115</v>
      </c>
      <c r="C4" s="78" t="s">
        <v>130</v>
      </c>
      <c r="D4" s="80" t="s">
        <v>116</v>
      </c>
      <c r="E4" s="78" t="s">
        <v>108</v>
      </c>
      <c r="F4" s="80" t="s">
        <v>117</v>
      </c>
      <c r="G4" s="80" t="s">
        <v>9</v>
      </c>
      <c r="H4" s="79" t="s">
        <v>126</v>
      </c>
      <c r="I4" s="80" t="s">
        <v>10</v>
      </c>
      <c r="J4" s="80" t="s">
        <v>11</v>
      </c>
      <c r="K4" s="80" t="s">
        <v>1</v>
      </c>
      <c r="L4" s="80" t="s">
        <v>12</v>
      </c>
      <c r="M4" s="80" t="s">
        <v>6</v>
      </c>
      <c r="N4" s="80" t="s">
        <v>2</v>
      </c>
      <c r="O4" s="80" t="s">
        <v>13</v>
      </c>
      <c r="P4" s="80" t="s">
        <v>14</v>
      </c>
      <c r="Q4" s="80" t="s">
        <v>15</v>
      </c>
      <c r="R4" s="80" t="s">
        <v>16</v>
      </c>
      <c r="S4" s="80" t="s">
        <v>17</v>
      </c>
      <c r="T4" s="80" t="s">
        <v>18</v>
      </c>
      <c r="U4" s="80" t="s">
        <v>3</v>
      </c>
      <c r="V4" s="80" t="s">
        <v>127</v>
      </c>
      <c r="W4" s="80"/>
      <c r="X4" s="80"/>
      <c r="Y4" s="80" t="s">
        <v>19</v>
      </c>
      <c r="Z4" s="80"/>
      <c r="AA4" s="80"/>
      <c r="AB4" s="80" t="s">
        <v>20</v>
      </c>
      <c r="AC4" s="80" t="s">
        <v>21</v>
      </c>
      <c r="AD4" s="81" t="s">
        <v>22</v>
      </c>
      <c r="AE4" s="82"/>
      <c r="AF4" s="82"/>
      <c r="AG4" s="82"/>
      <c r="AH4" s="81" t="s">
        <v>23</v>
      </c>
      <c r="AI4" s="82"/>
      <c r="AJ4" s="82"/>
      <c r="AK4" s="82"/>
      <c r="AL4" s="81" t="s">
        <v>96</v>
      </c>
      <c r="AM4" s="82"/>
      <c r="AN4" s="82"/>
      <c r="AO4" s="82"/>
      <c r="AP4" s="81" t="s">
        <v>97</v>
      </c>
      <c r="AQ4" s="82"/>
      <c r="AR4" s="82"/>
      <c r="AS4" s="82"/>
      <c r="AT4" s="81" t="s">
        <v>122</v>
      </c>
      <c r="AU4" s="82"/>
      <c r="AV4" s="82"/>
      <c r="AW4" s="82"/>
      <c r="AX4" s="80" t="s">
        <v>24</v>
      </c>
      <c r="AY4" s="80"/>
      <c r="AZ4" s="80"/>
      <c r="BA4" s="80" t="s">
        <v>25</v>
      </c>
      <c r="BB4" s="80" t="s">
        <v>26</v>
      </c>
      <c r="BC4" s="80"/>
      <c r="BD4" s="80" t="s">
        <v>27</v>
      </c>
      <c r="BE4" s="80"/>
      <c r="BF4" s="80"/>
      <c r="BG4" s="80"/>
      <c r="BH4" s="80"/>
      <c r="BI4" s="80"/>
      <c r="BJ4" s="80"/>
      <c r="BK4" s="80"/>
      <c r="BL4" s="83"/>
      <c r="BM4" s="84" t="s">
        <v>7</v>
      </c>
    </row>
    <row r="5" spans="1:65" s="1" customFormat="1" ht="12.95" customHeight="1" x14ac:dyDescent="0.25">
      <c r="A5" s="85"/>
      <c r="B5" s="86"/>
      <c r="C5" s="85"/>
      <c r="D5" s="87"/>
      <c r="E5" s="85"/>
      <c r="F5" s="87"/>
      <c r="G5" s="87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75" t="s">
        <v>28</v>
      </c>
      <c r="W5" s="87" t="s">
        <v>29</v>
      </c>
      <c r="X5" s="87"/>
      <c r="Y5" s="87"/>
      <c r="Z5" s="87"/>
      <c r="AA5" s="87"/>
      <c r="AB5" s="87"/>
      <c r="AC5" s="87"/>
      <c r="AD5" s="87" t="s">
        <v>4</v>
      </c>
      <c r="AE5" s="87" t="s">
        <v>5</v>
      </c>
      <c r="AF5" s="87" t="s">
        <v>30</v>
      </c>
      <c r="AG5" s="87" t="s">
        <v>31</v>
      </c>
      <c r="AH5" s="87" t="s">
        <v>4</v>
      </c>
      <c r="AI5" s="87" t="s">
        <v>5</v>
      </c>
      <c r="AJ5" s="87" t="s">
        <v>30</v>
      </c>
      <c r="AK5" s="87" t="s">
        <v>31</v>
      </c>
      <c r="AL5" s="87" t="s">
        <v>4</v>
      </c>
      <c r="AM5" s="87" t="s">
        <v>5</v>
      </c>
      <c r="AN5" s="87" t="s">
        <v>30</v>
      </c>
      <c r="AO5" s="87" t="s">
        <v>31</v>
      </c>
      <c r="AP5" s="87" t="s">
        <v>4</v>
      </c>
      <c r="AQ5" s="87" t="s">
        <v>5</v>
      </c>
      <c r="AR5" s="87" t="s">
        <v>30</v>
      </c>
      <c r="AS5" s="87" t="s">
        <v>31</v>
      </c>
      <c r="AT5" s="87" t="s">
        <v>4</v>
      </c>
      <c r="AU5" s="87" t="s">
        <v>5</v>
      </c>
      <c r="AV5" s="87" t="s">
        <v>30</v>
      </c>
      <c r="AW5" s="87" t="s">
        <v>31</v>
      </c>
      <c r="AX5" s="87" t="s">
        <v>4</v>
      </c>
      <c r="AY5" s="87" t="s">
        <v>30</v>
      </c>
      <c r="AZ5" s="87" t="s">
        <v>31</v>
      </c>
      <c r="BA5" s="87"/>
      <c r="BB5" s="87" t="s">
        <v>32</v>
      </c>
      <c r="BC5" s="87" t="s">
        <v>33</v>
      </c>
      <c r="BD5" s="87" t="s">
        <v>34</v>
      </c>
      <c r="BE5" s="87"/>
      <c r="BF5" s="87"/>
      <c r="BG5" s="87" t="s">
        <v>35</v>
      </c>
      <c r="BH5" s="87"/>
      <c r="BI5" s="87"/>
      <c r="BJ5" s="87" t="s">
        <v>36</v>
      </c>
      <c r="BK5" s="87"/>
      <c r="BL5" s="88"/>
      <c r="BM5" s="89"/>
    </row>
    <row r="6" spans="1:65" s="2" customFormat="1" ht="12.95" customHeight="1" thickBot="1" x14ac:dyDescent="0.25">
      <c r="A6" s="90"/>
      <c r="B6" s="91"/>
      <c r="C6" s="90"/>
      <c r="D6" s="92"/>
      <c r="E6" s="90"/>
      <c r="F6" s="92"/>
      <c r="G6" s="92"/>
      <c r="H6" s="91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76" t="s">
        <v>37</v>
      </c>
      <c r="W6" s="76" t="s">
        <v>38</v>
      </c>
      <c r="X6" s="76" t="s">
        <v>37</v>
      </c>
      <c r="Y6" s="76" t="s">
        <v>39</v>
      </c>
      <c r="Z6" s="76" t="s">
        <v>40</v>
      </c>
      <c r="AA6" s="76" t="s">
        <v>41</v>
      </c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76" t="s">
        <v>42</v>
      </c>
      <c r="BE6" s="76" t="s">
        <v>43</v>
      </c>
      <c r="BF6" s="76" t="s">
        <v>44</v>
      </c>
      <c r="BG6" s="76" t="s">
        <v>42</v>
      </c>
      <c r="BH6" s="76" t="s">
        <v>43</v>
      </c>
      <c r="BI6" s="76" t="s">
        <v>44</v>
      </c>
      <c r="BJ6" s="76" t="s">
        <v>42</v>
      </c>
      <c r="BK6" s="76" t="s">
        <v>43</v>
      </c>
      <c r="BL6" s="50" t="s">
        <v>44</v>
      </c>
      <c r="BM6" s="93"/>
    </row>
    <row r="7" spans="1:65" s="2" customFormat="1" ht="12.95" customHeight="1" thickBot="1" x14ac:dyDescent="0.25">
      <c r="A7" s="51"/>
      <c r="B7" s="52"/>
      <c r="C7" s="52" t="s">
        <v>45</v>
      </c>
      <c r="D7" s="52" t="s">
        <v>46</v>
      </c>
      <c r="E7" s="52" t="s">
        <v>47</v>
      </c>
      <c r="F7" s="53" t="s">
        <v>48</v>
      </c>
      <c r="G7" s="54" t="s">
        <v>49</v>
      </c>
      <c r="H7" s="54"/>
      <c r="I7" s="53" t="s">
        <v>50</v>
      </c>
      <c r="J7" s="54" t="s">
        <v>51</v>
      </c>
      <c r="K7" s="53" t="s">
        <v>52</v>
      </c>
      <c r="L7" s="54" t="s">
        <v>53</v>
      </c>
      <c r="M7" s="53" t="s">
        <v>54</v>
      </c>
      <c r="N7" s="54" t="s">
        <v>55</v>
      </c>
      <c r="O7" s="53" t="s">
        <v>56</v>
      </c>
      <c r="P7" s="54" t="s">
        <v>57</v>
      </c>
      <c r="Q7" s="53" t="s">
        <v>58</v>
      </c>
      <c r="R7" s="54" t="s">
        <v>59</v>
      </c>
      <c r="S7" s="53" t="s">
        <v>60</v>
      </c>
      <c r="T7" s="54" t="s">
        <v>61</v>
      </c>
      <c r="U7" s="53" t="s">
        <v>62</v>
      </c>
      <c r="V7" s="54" t="s">
        <v>63</v>
      </c>
      <c r="W7" s="53" t="s">
        <v>64</v>
      </c>
      <c r="X7" s="54" t="s">
        <v>65</v>
      </c>
      <c r="Y7" s="53" t="s">
        <v>66</v>
      </c>
      <c r="Z7" s="54" t="s">
        <v>67</v>
      </c>
      <c r="AA7" s="53" t="s">
        <v>68</v>
      </c>
      <c r="AB7" s="54" t="s">
        <v>69</v>
      </c>
      <c r="AC7" s="53" t="s">
        <v>70</v>
      </c>
      <c r="AD7" s="54" t="s">
        <v>71</v>
      </c>
      <c r="AE7" s="53" t="s">
        <v>72</v>
      </c>
      <c r="AF7" s="53" t="s">
        <v>73</v>
      </c>
      <c r="AG7" s="53" t="s">
        <v>74</v>
      </c>
      <c r="AH7" s="54" t="s">
        <v>75</v>
      </c>
      <c r="AI7" s="53" t="s">
        <v>76</v>
      </c>
      <c r="AJ7" s="53" t="s">
        <v>77</v>
      </c>
      <c r="AK7" s="53" t="s">
        <v>78</v>
      </c>
      <c r="AL7" s="53" t="s">
        <v>79</v>
      </c>
      <c r="AM7" s="53" t="s">
        <v>80</v>
      </c>
      <c r="AN7" s="53" t="s">
        <v>81</v>
      </c>
      <c r="AO7" s="53" t="s">
        <v>82</v>
      </c>
      <c r="AP7" s="54" t="s">
        <v>83</v>
      </c>
      <c r="AQ7" s="53" t="s">
        <v>84</v>
      </c>
      <c r="AR7" s="54" t="s">
        <v>85</v>
      </c>
      <c r="AS7" s="53" t="s">
        <v>86</v>
      </c>
      <c r="AT7" s="54" t="s">
        <v>87</v>
      </c>
      <c r="AU7" s="53" t="s">
        <v>88</v>
      </c>
      <c r="AV7" s="54" t="s">
        <v>89</v>
      </c>
      <c r="AW7" s="53" t="s">
        <v>90</v>
      </c>
      <c r="AX7" s="54" t="s">
        <v>91</v>
      </c>
      <c r="AY7" s="54" t="s">
        <v>133</v>
      </c>
      <c r="AZ7" s="53" t="s">
        <v>92</v>
      </c>
      <c r="BA7" s="53" t="s">
        <v>93</v>
      </c>
      <c r="BB7" s="54" t="s">
        <v>134</v>
      </c>
      <c r="BC7" s="77" t="s">
        <v>135</v>
      </c>
      <c r="BD7" s="53" t="s">
        <v>136</v>
      </c>
      <c r="BE7" s="54" t="s">
        <v>100</v>
      </c>
      <c r="BF7" s="77" t="s">
        <v>101</v>
      </c>
      <c r="BG7" s="53" t="s">
        <v>102</v>
      </c>
      <c r="BH7" s="54" t="s">
        <v>103</v>
      </c>
      <c r="BI7" s="77" t="s">
        <v>104</v>
      </c>
      <c r="BJ7" s="53" t="s">
        <v>105</v>
      </c>
      <c r="BK7" s="54" t="s">
        <v>98</v>
      </c>
      <c r="BL7" s="77" t="s">
        <v>106</v>
      </c>
      <c r="BM7" s="53" t="s">
        <v>107</v>
      </c>
    </row>
    <row r="8" spans="1:65" ht="12.95" customHeight="1" x14ac:dyDescent="0.25">
      <c r="A8" s="9"/>
      <c r="B8" s="9"/>
      <c r="C8" s="9"/>
      <c r="D8" s="9"/>
      <c r="E8" s="9"/>
      <c r="F8" s="75" t="s">
        <v>95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0"/>
      <c r="BM8" s="11"/>
    </row>
    <row r="9" spans="1:65" ht="12.95" customHeight="1" x14ac:dyDescent="0.25">
      <c r="A9" s="9"/>
      <c r="B9" s="9"/>
      <c r="C9" s="9"/>
      <c r="D9" s="9"/>
      <c r="E9" s="9"/>
      <c r="F9" s="75" t="s">
        <v>99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11"/>
    </row>
    <row r="10" spans="1:65" s="198" customFormat="1" ht="12.95" customHeight="1" x14ac:dyDescent="0.25">
      <c r="A10" s="193"/>
      <c r="B10" s="194"/>
      <c r="C10" s="67"/>
      <c r="D10" s="119"/>
      <c r="E10" s="119"/>
      <c r="F10" s="66"/>
      <c r="G10" s="120"/>
      <c r="H10" s="119"/>
      <c r="I10" s="120"/>
      <c r="J10" s="120"/>
      <c r="K10" s="120"/>
      <c r="L10" s="120"/>
      <c r="M10" s="120"/>
      <c r="N10" s="118"/>
      <c r="O10" s="118"/>
      <c r="P10" s="72"/>
      <c r="Q10" s="118"/>
      <c r="R10" s="120"/>
      <c r="S10" s="118"/>
      <c r="T10" s="120"/>
      <c r="U10" s="120"/>
      <c r="V10" s="118"/>
      <c r="W10" s="195"/>
      <c r="X10" s="118"/>
      <c r="Y10" s="121"/>
      <c r="Z10" s="121"/>
      <c r="AA10" s="68"/>
      <c r="AB10" s="120"/>
      <c r="AC10" s="122"/>
      <c r="AD10" s="196"/>
      <c r="AE10" s="124"/>
      <c r="AF10" s="124"/>
      <c r="AG10" s="124"/>
      <c r="AH10" s="123"/>
      <c r="AI10" s="124"/>
      <c r="AJ10" s="124"/>
      <c r="AK10" s="124"/>
      <c r="AL10" s="123"/>
      <c r="AM10" s="124"/>
      <c r="AN10" s="124"/>
      <c r="AO10" s="124"/>
      <c r="AP10" s="123"/>
      <c r="AQ10" s="124"/>
      <c r="AR10" s="124"/>
      <c r="AS10" s="124"/>
      <c r="AT10" s="125"/>
      <c r="AU10" s="124"/>
      <c r="AV10" s="124"/>
      <c r="AW10" s="124"/>
      <c r="AX10" s="125"/>
      <c r="AY10" s="116"/>
      <c r="AZ10" s="124"/>
      <c r="BA10" s="118"/>
      <c r="BB10" s="120"/>
      <c r="BC10" s="120"/>
      <c r="BD10" s="120"/>
      <c r="BE10" s="120"/>
      <c r="BF10" s="197"/>
      <c r="BG10" s="66"/>
      <c r="BH10" s="69"/>
      <c r="BI10" s="69"/>
      <c r="BJ10" s="69"/>
      <c r="BK10" s="69"/>
      <c r="BL10" s="66"/>
      <c r="BM10" s="66"/>
    </row>
    <row r="11" spans="1:65" s="198" customFormat="1" ht="12.95" customHeight="1" x14ac:dyDescent="0.25">
      <c r="A11" s="193"/>
      <c r="B11" s="194"/>
      <c r="C11" s="67"/>
      <c r="D11" s="119"/>
      <c r="E11" s="119"/>
      <c r="F11" s="66"/>
      <c r="G11" s="120"/>
      <c r="H11" s="119"/>
      <c r="I11" s="120"/>
      <c r="J11" s="120"/>
      <c r="K11" s="120"/>
      <c r="L11" s="120"/>
      <c r="M11" s="120"/>
      <c r="N11" s="118"/>
      <c r="O11" s="118"/>
      <c r="P11" s="72"/>
      <c r="Q11" s="118"/>
      <c r="R11" s="120"/>
      <c r="S11" s="118"/>
      <c r="T11" s="120"/>
      <c r="U11" s="120"/>
      <c r="V11" s="118"/>
      <c r="W11" s="195"/>
      <c r="X11" s="118"/>
      <c r="Y11" s="121"/>
      <c r="Z11" s="121"/>
      <c r="AA11" s="68"/>
      <c r="AB11" s="120"/>
      <c r="AC11" s="122"/>
      <c r="AD11" s="123"/>
      <c r="AE11" s="124"/>
      <c r="AF11" s="124"/>
      <c r="AG11" s="124"/>
      <c r="AH11" s="123"/>
      <c r="AI11" s="124"/>
      <c r="AJ11" s="124"/>
      <c r="AK11" s="124"/>
      <c r="AL11" s="123"/>
      <c r="AM11" s="124"/>
      <c r="AN11" s="124"/>
      <c r="AO11" s="124"/>
      <c r="AP11" s="123"/>
      <c r="AQ11" s="124"/>
      <c r="AR11" s="124"/>
      <c r="AS11" s="124"/>
      <c r="AT11" s="125"/>
      <c r="AU11" s="124"/>
      <c r="AV11" s="124"/>
      <c r="AW11" s="124"/>
      <c r="AX11" s="125"/>
      <c r="AY11" s="116"/>
      <c r="AZ11" s="124"/>
      <c r="BA11" s="118"/>
      <c r="BB11" s="120"/>
      <c r="BC11" s="120"/>
      <c r="BD11" s="120"/>
      <c r="BE11" s="120"/>
      <c r="BF11" s="197"/>
      <c r="BG11" s="66"/>
      <c r="BH11" s="69"/>
      <c r="BI11" s="69"/>
      <c r="BJ11" s="69"/>
      <c r="BK11" s="69"/>
      <c r="BL11" s="66"/>
      <c r="BM11" s="66"/>
    </row>
    <row r="12" spans="1:65" s="7" customFormat="1" ht="12.95" customHeight="1" x14ac:dyDescent="0.2">
      <c r="A12" s="12"/>
      <c r="B12" s="12"/>
      <c r="C12" s="12"/>
      <c r="D12" s="12"/>
      <c r="E12" s="12"/>
      <c r="F12" s="75" t="s">
        <v>110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2"/>
      <c r="Y12" s="12"/>
      <c r="Z12" s="12"/>
      <c r="AA12" s="12"/>
      <c r="AB12" s="12"/>
      <c r="AC12" s="12"/>
      <c r="AD12" s="17">
        <f t="shared" ref="AD12:AY12" si="0">SUM(AD10:AD11)</f>
        <v>0</v>
      </c>
      <c r="AE12" s="17"/>
      <c r="AF12" s="17">
        <f t="shared" si="0"/>
        <v>0</v>
      </c>
      <c r="AG12" s="17">
        <f t="shared" si="0"/>
        <v>0</v>
      </c>
      <c r="AH12" s="17">
        <f t="shared" si="0"/>
        <v>0</v>
      </c>
      <c r="AI12" s="17"/>
      <c r="AJ12" s="17">
        <f t="shared" si="0"/>
        <v>0</v>
      </c>
      <c r="AK12" s="17">
        <f t="shared" si="0"/>
        <v>0</v>
      </c>
      <c r="AL12" s="17">
        <f t="shared" si="0"/>
        <v>0</v>
      </c>
      <c r="AM12" s="17"/>
      <c r="AN12" s="17">
        <f t="shared" si="0"/>
        <v>0</v>
      </c>
      <c r="AO12" s="17">
        <f t="shared" si="0"/>
        <v>0</v>
      </c>
      <c r="AP12" s="17">
        <f t="shared" si="0"/>
        <v>0</v>
      </c>
      <c r="AQ12" s="17"/>
      <c r="AR12" s="17">
        <f t="shared" si="0"/>
        <v>0</v>
      </c>
      <c r="AS12" s="17">
        <f t="shared" si="0"/>
        <v>0</v>
      </c>
      <c r="AT12" s="17">
        <f t="shared" si="0"/>
        <v>0</v>
      </c>
      <c r="AU12" s="17"/>
      <c r="AV12" s="17">
        <f t="shared" si="0"/>
        <v>0</v>
      </c>
      <c r="AW12" s="17">
        <f t="shared" si="0"/>
        <v>0</v>
      </c>
      <c r="AX12" s="17">
        <f t="shared" si="0"/>
        <v>0</v>
      </c>
      <c r="AY12" s="17">
        <f t="shared" si="0"/>
        <v>0</v>
      </c>
      <c r="AZ12" s="17">
        <f>SUM(AZ10:AZ11)</f>
        <v>0</v>
      </c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4"/>
    </row>
    <row r="13" spans="1:65" s="8" customFormat="1" ht="12.95" customHeight="1" x14ac:dyDescent="0.25">
      <c r="A13" s="15"/>
      <c r="B13" s="15"/>
      <c r="C13" s="15"/>
      <c r="D13" s="15"/>
      <c r="E13" s="15"/>
      <c r="F13" s="19" t="s">
        <v>111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</row>
    <row r="14" spans="1:65" ht="12.95" customHeight="1" x14ac:dyDescent="0.25">
      <c r="A14" s="70"/>
      <c r="B14" s="66"/>
      <c r="C14" s="67"/>
      <c r="D14" s="119"/>
      <c r="E14" s="66"/>
      <c r="F14" s="66"/>
      <c r="G14" s="120"/>
      <c r="H14" s="119"/>
      <c r="I14" s="120"/>
      <c r="J14" s="120"/>
      <c r="K14" s="120"/>
      <c r="L14" s="120"/>
      <c r="M14" s="120"/>
      <c r="N14" s="118"/>
      <c r="O14" s="118"/>
      <c r="P14" s="72"/>
      <c r="Q14" s="118"/>
      <c r="R14" s="120"/>
      <c r="S14" s="118"/>
      <c r="T14" s="120"/>
      <c r="U14" s="120"/>
      <c r="V14" s="118"/>
      <c r="W14" s="70"/>
      <c r="X14" s="118"/>
      <c r="Y14" s="121"/>
      <c r="Z14" s="121"/>
      <c r="AA14" s="68"/>
      <c r="AB14" s="120"/>
      <c r="AC14" s="122"/>
      <c r="AD14" s="123"/>
      <c r="AE14" s="124"/>
      <c r="AF14" s="124"/>
      <c r="AG14" s="124"/>
      <c r="AH14" s="123"/>
      <c r="AI14" s="124"/>
      <c r="AJ14" s="124"/>
      <c r="AK14" s="124"/>
      <c r="AL14" s="123"/>
      <c r="AM14" s="124"/>
      <c r="AN14" s="124"/>
      <c r="AO14" s="124"/>
      <c r="AP14" s="123"/>
      <c r="AQ14" s="124"/>
      <c r="AR14" s="124"/>
      <c r="AS14" s="124"/>
      <c r="AT14" s="125"/>
      <c r="AU14" s="124"/>
      <c r="AV14" s="124"/>
      <c r="AW14" s="124"/>
      <c r="AX14" s="125"/>
      <c r="AY14" s="124"/>
      <c r="AZ14" s="124"/>
      <c r="BA14" s="118"/>
      <c r="BB14" s="120"/>
      <c r="BC14" s="120"/>
      <c r="BD14" s="120"/>
      <c r="BE14" s="120"/>
      <c r="BF14" s="120"/>
      <c r="BG14" s="66"/>
      <c r="BH14" s="69"/>
      <c r="BI14" s="69"/>
      <c r="BJ14" s="69"/>
      <c r="BK14" s="69"/>
      <c r="BL14" s="66"/>
      <c r="BM14" s="126"/>
    </row>
    <row r="15" spans="1:65" s="18" customFormat="1" ht="13.15" customHeight="1" x14ac:dyDescent="0.25">
      <c r="A15" s="44"/>
      <c r="B15" s="45"/>
      <c r="C15" s="40"/>
      <c r="D15" s="24"/>
      <c r="E15" s="46"/>
      <c r="F15" s="47" t="s">
        <v>112</v>
      </c>
      <c r="G15" s="48"/>
      <c r="H15" s="49"/>
      <c r="I15" s="48"/>
      <c r="J15" s="25"/>
      <c r="K15" s="27"/>
      <c r="L15" s="28"/>
      <c r="M15" s="25"/>
      <c r="N15" s="22"/>
      <c r="O15" s="22"/>
      <c r="P15" s="57"/>
      <c r="Q15" s="22"/>
      <c r="R15" s="25"/>
      <c r="S15" s="22"/>
      <c r="T15" s="25"/>
      <c r="U15" s="25"/>
      <c r="V15" s="22"/>
      <c r="W15" s="29"/>
      <c r="X15" s="22"/>
      <c r="Y15" s="26"/>
      <c r="Z15" s="26"/>
      <c r="AA15" s="30"/>
      <c r="AB15" s="25"/>
      <c r="AC15" s="31"/>
      <c r="AD15" s="32">
        <f>SUM(AD14:AD14)</f>
        <v>0</v>
      </c>
      <c r="AE15" s="32"/>
      <c r="AF15" s="32">
        <f>SUM(AF14:AF14)</f>
        <v>0</v>
      </c>
      <c r="AG15" s="32">
        <f>SUM(AG14:AG14)</f>
        <v>0</v>
      </c>
      <c r="AH15" s="32">
        <f>SUM(AH14:AH14)</f>
        <v>0</v>
      </c>
      <c r="AI15" s="32"/>
      <c r="AJ15" s="32">
        <f>SUM(AJ14:AJ14)</f>
        <v>0</v>
      </c>
      <c r="AK15" s="32">
        <f>SUM(AK14:AK14)</f>
        <v>0</v>
      </c>
      <c r="AL15" s="32">
        <f>SUM(AL14:AL14)</f>
        <v>0</v>
      </c>
      <c r="AM15" s="32"/>
      <c r="AN15" s="32">
        <f>SUM(AN14:AN14)</f>
        <v>0</v>
      </c>
      <c r="AO15" s="32">
        <f>SUM(AO14:AO14)</f>
        <v>0</v>
      </c>
      <c r="AP15" s="32">
        <f>SUM(AP14:AP14)</f>
        <v>0</v>
      </c>
      <c r="AQ15" s="32"/>
      <c r="AR15" s="32">
        <f>SUM(AR14:AR14)</f>
        <v>0</v>
      </c>
      <c r="AS15" s="32">
        <f>SUM(AS14:AS14)</f>
        <v>0</v>
      </c>
      <c r="AT15" s="32">
        <f>SUM(AT14:AT14)</f>
        <v>0</v>
      </c>
      <c r="AU15" s="32"/>
      <c r="AV15" s="32">
        <f>SUM(AV14:AV14)</f>
        <v>0</v>
      </c>
      <c r="AW15" s="32">
        <f>SUM(AW14:AW14)</f>
        <v>0</v>
      </c>
      <c r="AX15" s="32">
        <f>SUM(AX14:AX14)</f>
        <v>0</v>
      </c>
      <c r="AY15" s="32">
        <f>SUM(AY14:AY14)</f>
        <v>0</v>
      </c>
      <c r="AZ15" s="32">
        <f>SUM(AZ14:AZ14)</f>
        <v>0</v>
      </c>
      <c r="BA15" s="58"/>
      <c r="BB15" s="25"/>
      <c r="BC15" s="25"/>
      <c r="BD15" s="25"/>
      <c r="BE15" s="25"/>
      <c r="BF15" s="25"/>
      <c r="BG15" s="23"/>
      <c r="BH15" s="23"/>
      <c r="BI15" s="23"/>
      <c r="BJ15" s="9"/>
      <c r="BK15" s="9"/>
      <c r="BL15" s="9"/>
      <c r="BM15" s="23"/>
    </row>
    <row r="16" spans="1:65" ht="12.95" customHeight="1" x14ac:dyDescent="0.25">
      <c r="A16" s="9"/>
      <c r="B16" s="9"/>
      <c r="C16" s="9"/>
      <c r="D16" s="9"/>
      <c r="E16" s="9"/>
      <c r="F16" s="75" t="s">
        <v>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1"/>
    </row>
    <row r="17" spans="1:69" ht="12.75" customHeight="1" x14ac:dyDescent="0.25">
      <c r="A17" s="9"/>
      <c r="B17" s="9"/>
      <c r="C17" s="9"/>
      <c r="D17" s="9"/>
      <c r="E17" s="9"/>
      <c r="F17" s="75" t="s">
        <v>99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2"/>
      <c r="BJ17" s="22"/>
      <c r="BK17" s="22"/>
      <c r="BL17" s="56"/>
      <c r="BM17" s="11"/>
    </row>
    <row r="18" spans="1:69" ht="12.75" customHeight="1" x14ac:dyDescent="0.25">
      <c r="A18" s="150"/>
      <c r="B18" s="150"/>
      <c r="C18" s="150"/>
      <c r="D18" s="150"/>
      <c r="E18" s="150"/>
      <c r="F18" s="151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2"/>
      <c r="BJ18" s="152"/>
      <c r="BK18" s="152"/>
      <c r="BL18" s="153"/>
      <c r="BM18" s="154"/>
    </row>
    <row r="19" spans="1:69" s="139" customFormat="1" ht="12.95" customHeight="1" x14ac:dyDescent="0.25">
      <c r="A19" s="132" t="s">
        <v>157</v>
      </c>
      <c r="B19" s="69" t="s">
        <v>159</v>
      </c>
      <c r="C19" s="132"/>
      <c r="D19" s="172" t="s">
        <v>189</v>
      </c>
      <c r="E19" s="132"/>
      <c r="F19" s="133"/>
      <c r="G19" s="173" t="s">
        <v>171</v>
      </c>
      <c r="H19" s="173"/>
      <c r="I19" s="173" t="s">
        <v>172</v>
      </c>
      <c r="J19" s="136" t="s">
        <v>172</v>
      </c>
      <c r="K19" s="174" t="s">
        <v>173</v>
      </c>
      <c r="L19" s="66" t="s">
        <v>186</v>
      </c>
      <c r="M19" s="174"/>
      <c r="N19" s="174" t="s">
        <v>144</v>
      </c>
      <c r="O19" s="175">
        <v>231010000</v>
      </c>
      <c r="P19" s="175" t="s">
        <v>174</v>
      </c>
      <c r="Q19" s="175" t="s">
        <v>155</v>
      </c>
      <c r="R19" s="66" t="s">
        <v>118</v>
      </c>
      <c r="S19" s="175">
        <v>230000000</v>
      </c>
      <c r="T19" s="175" t="s">
        <v>145</v>
      </c>
      <c r="U19" s="175"/>
      <c r="V19" s="175"/>
      <c r="W19" s="175" t="s">
        <v>175</v>
      </c>
      <c r="X19" s="175" t="s">
        <v>191</v>
      </c>
      <c r="Y19" s="175" t="s">
        <v>74</v>
      </c>
      <c r="Z19" s="175" t="s">
        <v>176</v>
      </c>
      <c r="AA19" s="175">
        <v>0</v>
      </c>
      <c r="AB19" s="175"/>
      <c r="AC19" s="176" t="s">
        <v>119</v>
      </c>
      <c r="AD19" s="175"/>
      <c r="AE19" s="175"/>
      <c r="AF19" s="177"/>
      <c r="AG19" s="177"/>
      <c r="AH19" s="177"/>
      <c r="AI19" s="177"/>
      <c r="AJ19" s="177">
        <v>389955167.5</v>
      </c>
      <c r="AK19" s="177">
        <f>AJ19*1.12</f>
        <v>436749787.60000002</v>
      </c>
      <c r="AL19" s="177"/>
      <c r="AM19" s="177"/>
      <c r="AN19" s="177">
        <v>534723500</v>
      </c>
      <c r="AO19" s="177">
        <f>AN19*1.12</f>
        <v>598890320</v>
      </c>
      <c r="AP19" s="177"/>
      <c r="AQ19" s="177"/>
      <c r="AR19" s="177">
        <v>545567585.25</v>
      </c>
      <c r="AS19" s="177">
        <f>AR19*1.12</f>
        <v>611035695.48000002</v>
      </c>
      <c r="AT19" s="177"/>
      <c r="AU19" s="177"/>
      <c r="AV19" s="177">
        <v>0</v>
      </c>
      <c r="AW19" s="177">
        <f>AV19*1.12</f>
        <v>0</v>
      </c>
      <c r="AX19" s="177">
        <f>AW19*1.12</f>
        <v>0</v>
      </c>
      <c r="AY19" s="116">
        <f>AF19+AJ19+AN19+AR19+AV19</f>
        <v>1470246252.75</v>
      </c>
      <c r="AZ19" s="138">
        <f>AY19*1.12</f>
        <v>1646675803.0800002</v>
      </c>
      <c r="BA19" s="132" t="s">
        <v>120</v>
      </c>
      <c r="BB19" s="175" t="s">
        <v>177</v>
      </c>
      <c r="BC19" s="178" t="s">
        <v>178</v>
      </c>
      <c r="BD19" s="132"/>
      <c r="BE19" s="132"/>
      <c r="BF19" s="132"/>
      <c r="BG19" s="132"/>
      <c r="BH19" s="132"/>
      <c r="BI19" s="132"/>
      <c r="BJ19" s="132"/>
      <c r="BK19" s="132"/>
      <c r="BL19" s="132"/>
      <c r="BM19" s="132" t="s">
        <v>179</v>
      </c>
    </row>
    <row r="20" spans="1:69" s="139" customFormat="1" ht="12.95" customHeight="1" x14ac:dyDescent="0.25">
      <c r="A20" s="132" t="s">
        <v>157</v>
      </c>
      <c r="B20" s="69" t="s">
        <v>159</v>
      </c>
      <c r="C20" s="132"/>
      <c r="D20" s="172" t="s">
        <v>188</v>
      </c>
      <c r="E20" s="132"/>
      <c r="F20" s="133"/>
      <c r="G20" s="173" t="s">
        <v>171</v>
      </c>
      <c r="H20" s="173"/>
      <c r="I20" s="173" t="s">
        <v>172</v>
      </c>
      <c r="J20" s="136" t="s">
        <v>172</v>
      </c>
      <c r="K20" s="174" t="s">
        <v>173</v>
      </c>
      <c r="L20" s="66" t="s">
        <v>186</v>
      </c>
      <c r="M20" s="174"/>
      <c r="N20" s="174" t="s">
        <v>144</v>
      </c>
      <c r="O20" s="175">
        <v>231010000</v>
      </c>
      <c r="P20" s="175" t="s">
        <v>174</v>
      </c>
      <c r="Q20" s="175" t="s">
        <v>155</v>
      </c>
      <c r="R20" s="66" t="s">
        <v>118</v>
      </c>
      <c r="S20" s="175">
        <v>230000000</v>
      </c>
      <c r="T20" s="175" t="s">
        <v>145</v>
      </c>
      <c r="U20" s="175"/>
      <c r="V20" s="175"/>
      <c r="W20" s="175" t="s">
        <v>175</v>
      </c>
      <c r="X20" s="175" t="s">
        <v>152</v>
      </c>
      <c r="Y20" s="175" t="s">
        <v>74</v>
      </c>
      <c r="Z20" s="175" t="s">
        <v>176</v>
      </c>
      <c r="AA20" s="175">
        <v>0</v>
      </c>
      <c r="AB20" s="175"/>
      <c r="AC20" s="176" t="s">
        <v>119</v>
      </c>
      <c r="AD20" s="175"/>
      <c r="AE20" s="175"/>
      <c r="AF20" s="177"/>
      <c r="AG20" s="177"/>
      <c r="AH20" s="177"/>
      <c r="AI20" s="177"/>
      <c r="AJ20" s="177">
        <v>97761650</v>
      </c>
      <c r="AK20" s="177">
        <f>AJ20*1.12</f>
        <v>109493048.00000001</v>
      </c>
      <c r="AL20" s="177"/>
      <c r="AM20" s="177"/>
      <c r="AN20" s="177">
        <v>92873570</v>
      </c>
      <c r="AO20" s="177">
        <f>AN20*1.12</f>
        <v>104018398.40000001</v>
      </c>
      <c r="AP20" s="177"/>
      <c r="AQ20" s="177"/>
      <c r="AR20" s="177">
        <v>88229890</v>
      </c>
      <c r="AS20" s="177">
        <f>AR20*1.12</f>
        <v>98817476.800000012</v>
      </c>
      <c r="AT20" s="177"/>
      <c r="AU20" s="177"/>
      <c r="AV20" s="177">
        <v>83818390</v>
      </c>
      <c r="AW20" s="177">
        <f>AV20*1.12</f>
        <v>93876596.800000012</v>
      </c>
      <c r="AX20" s="177"/>
      <c r="AY20" s="116">
        <f>AF20+AJ20+AN20+AR20+AV20</f>
        <v>362683500</v>
      </c>
      <c r="AZ20" s="138">
        <f>AY20*1.12</f>
        <v>406205520.00000006</v>
      </c>
      <c r="BA20" s="132" t="s">
        <v>120</v>
      </c>
      <c r="BB20" s="175" t="s">
        <v>177</v>
      </c>
      <c r="BC20" s="178" t="s">
        <v>178</v>
      </c>
      <c r="BD20" s="132"/>
      <c r="BE20" s="132"/>
      <c r="BF20" s="132"/>
      <c r="BG20" s="132"/>
      <c r="BH20" s="132"/>
      <c r="BI20" s="132"/>
      <c r="BJ20" s="132"/>
      <c r="BK20" s="132"/>
      <c r="BL20" s="132"/>
      <c r="BM20" s="132" t="s">
        <v>179</v>
      </c>
    </row>
    <row r="21" spans="1:69" s="94" customFormat="1" ht="12.75" customHeight="1" x14ac:dyDescent="0.25">
      <c r="A21" s="74" t="s">
        <v>183</v>
      </c>
      <c r="B21" s="71" t="s">
        <v>159</v>
      </c>
      <c r="C21" s="69"/>
      <c r="D21" s="172" t="s">
        <v>190</v>
      </c>
      <c r="E21" s="113"/>
      <c r="F21" s="66"/>
      <c r="G21" s="74" t="s">
        <v>184</v>
      </c>
      <c r="H21" s="70"/>
      <c r="I21" s="74" t="s">
        <v>185</v>
      </c>
      <c r="J21" s="74" t="s">
        <v>185</v>
      </c>
      <c r="K21" s="69" t="s">
        <v>150</v>
      </c>
      <c r="L21" s="66" t="s">
        <v>186</v>
      </c>
      <c r="M21" s="66"/>
      <c r="N21" s="113">
        <v>100</v>
      </c>
      <c r="O21" s="113">
        <v>230000000</v>
      </c>
      <c r="P21" s="70" t="s">
        <v>170</v>
      </c>
      <c r="Q21" s="69" t="s">
        <v>155</v>
      </c>
      <c r="R21" s="66" t="s">
        <v>118</v>
      </c>
      <c r="S21" s="113">
        <v>230000000</v>
      </c>
      <c r="T21" s="66" t="s">
        <v>170</v>
      </c>
      <c r="U21" s="66"/>
      <c r="V21" s="69"/>
      <c r="W21" s="122" t="s">
        <v>175</v>
      </c>
      <c r="X21" s="122" t="s">
        <v>152</v>
      </c>
      <c r="Y21" s="132">
        <v>30</v>
      </c>
      <c r="Z21" s="135">
        <v>60</v>
      </c>
      <c r="AA21" s="135">
        <v>10</v>
      </c>
      <c r="AB21" s="66"/>
      <c r="AC21" s="122" t="s">
        <v>119</v>
      </c>
      <c r="AD21" s="179"/>
      <c r="AE21" s="179"/>
      <c r="AF21" s="111"/>
      <c r="AG21" s="111"/>
      <c r="AH21" s="180"/>
      <c r="AI21" s="181"/>
      <c r="AJ21" s="111">
        <v>104000000</v>
      </c>
      <c r="AK21" s="111">
        <f>AJ21*1.12</f>
        <v>116480000.00000001</v>
      </c>
      <c r="AL21" s="180"/>
      <c r="AM21" s="181"/>
      <c r="AN21" s="111">
        <v>72000000</v>
      </c>
      <c r="AO21" s="111">
        <f t="shared" ref="AO21" si="1">AN21*1.12</f>
        <v>80640000.000000015</v>
      </c>
      <c r="AP21" s="180"/>
      <c r="AQ21" s="182"/>
      <c r="AR21" s="111">
        <v>56000000</v>
      </c>
      <c r="AS21" s="111">
        <f t="shared" ref="AS21" si="2">AR21*1.12</f>
        <v>62720000.000000007</v>
      </c>
      <c r="AT21" s="180"/>
      <c r="AU21" s="182"/>
      <c r="AV21" s="111">
        <v>128000000</v>
      </c>
      <c r="AW21" s="111">
        <f t="shared" ref="AW21" si="3">AV21*1.12</f>
        <v>143360000</v>
      </c>
      <c r="AX21" s="180"/>
      <c r="AY21" s="111">
        <f>AV21+AR21+AN21+AJ21</f>
        <v>360000000</v>
      </c>
      <c r="AZ21" s="111">
        <f>AY21*1.12</f>
        <v>403200000.00000006</v>
      </c>
      <c r="BA21" s="69" t="s">
        <v>120</v>
      </c>
      <c r="BB21" s="69" t="s">
        <v>187</v>
      </c>
      <c r="BC21" s="69" t="s">
        <v>187</v>
      </c>
      <c r="BD21" s="66"/>
      <c r="BE21" s="69"/>
      <c r="BF21" s="69"/>
      <c r="BG21" s="66"/>
      <c r="BH21" s="69"/>
      <c r="BI21" s="69"/>
      <c r="BJ21" s="69"/>
      <c r="BK21" s="69"/>
      <c r="BL21" s="66"/>
      <c r="BM21" s="132" t="s">
        <v>179</v>
      </c>
    </row>
    <row r="22" spans="1:69" s="139" customFormat="1" ht="12.95" customHeight="1" x14ac:dyDescent="0.25">
      <c r="A22" s="143" t="s">
        <v>137</v>
      </c>
      <c r="B22" s="69" t="s">
        <v>159</v>
      </c>
      <c r="C22" s="132"/>
      <c r="D22" s="132" t="s">
        <v>192</v>
      </c>
      <c r="E22" s="132"/>
      <c r="F22" s="133"/>
      <c r="G22" s="134" t="s">
        <v>138</v>
      </c>
      <c r="H22" s="144"/>
      <c r="I22" s="134" t="s">
        <v>139</v>
      </c>
      <c r="J22" s="134" t="s">
        <v>139</v>
      </c>
      <c r="K22" s="135" t="s">
        <v>124</v>
      </c>
      <c r="L22" s="132"/>
      <c r="M22" s="132"/>
      <c r="N22" s="135">
        <v>100</v>
      </c>
      <c r="O22" s="132" t="s">
        <v>131</v>
      </c>
      <c r="P22" s="70" t="s">
        <v>170</v>
      </c>
      <c r="Q22" s="145" t="s">
        <v>155</v>
      </c>
      <c r="R22" s="132" t="s">
        <v>118</v>
      </c>
      <c r="S22" s="132" t="s">
        <v>131</v>
      </c>
      <c r="T22" s="136" t="s">
        <v>142</v>
      </c>
      <c r="U22" s="132"/>
      <c r="V22" s="132" t="s">
        <v>140</v>
      </c>
      <c r="W22" s="132"/>
      <c r="X22" s="132"/>
      <c r="Y22" s="132">
        <v>30</v>
      </c>
      <c r="Z22" s="135">
        <v>60</v>
      </c>
      <c r="AA22" s="135">
        <v>10</v>
      </c>
      <c r="AB22" s="132"/>
      <c r="AC22" s="69" t="s">
        <v>119</v>
      </c>
      <c r="AD22" s="132"/>
      <c r="AE22" s="137"/>
      <c r="AF22" s="146">
        <v>291873635</v>
      </c>
      <c r="AG22" s="147">
        <v>326898471.20000005</v>
      </c>
      <c r="AH22" s="148"/>
      <c r="AI22" s="148"/>
      <c r="AJ22" s="146">
        <v>152917255</v>
      </c>
      <c r="AK22" s="147">
        <v>171267325.60000002</v>
      </c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16">
        <f t="shared" ref="AY22:AY23" si="4">AF22+AJ22+AN22+AR22+AV22</f>
        <v>444790890</v>
      </c>
      <c r="AZ22" s="138">
        <f>AY22*1.12</f>
        <v>498165796.80000007</v>
      </c>
      <c r="BA22" s="132" t="s">
        <v>120</v>
      </c>
      <c r="BB22" s="149" t="s">
        <v>168</v>
      </c>
      <c r="BC22" s="163" t="s">
        <v>168</v>
      </c>
      <c r="BD22" s="132"/>
      <c r="BE22" s="132"/>
      <c r="BF22" s="132"/>
      <c r="BG22" s="132"/>
      <c r="BH22" s="132"/>
      <c r="BI22" s="132"/>
      <c r="BJ22" s="132"/>
      <c r="BK22" s="132"/>
      <c r="BL22" s="132"/>
      <c r="BM22" s="162" t="s">
        <v>180</v>
      </c>
    </row>
    <row r="23" spans="1:69" s="139" customFormat="1" ht="12.95" customHeight="1" x14ac:dyDescent="0.25">
      <c r="A23" s="143" t="s">
        <v>137</v>
      </c>
      <c r="B23" s="69" t="s">
        <v>159</v>
      </c>
      <c r="C23" s="132"/>
      <c r="D23" s="132" t="s">
        <v>193</v>
      </c>
      <c r="E23" s="132"/>
      <c r="F23" s="133"/>
      <c r="G23" s="134" t="s">
        <v>138</v>
      </c>
      <c r="H23" s="144"/>
      <c r="I23" s="134" t="s">
        <v>139</v>
      </c>
      <c r="J23" s="134" t="s">
        <v>139</v>
      </c>
      <c r="K23" s="135" t="s">
        <v>124</v>
      </c>
      <c r="L23" s="132"/>
      <c r="M23" s="132"/>
      <c r="N23" s="135">
        <v>100</v>
      </c>
      <c r="O23" s="132" t="s">
        <v>131</v>
      </c>
      <c r="P23" s="70" t="s">
        <v>170</v>
      </c>
      <c r="Q23" s="145" t="s">
        <v>155</v>
      </c>
      <c r="R23" s="132" t="s">
        <v>118</v>
      </c>
      <c r="S23" s="132" t="s">
        <v>131</v>
      </c>
      <c r="T23" s="136" t="s">
        <v>143</v>
      </c>
      <c r="U23" s="132"/>
      <c r="V23" s="132" t="s">
        <v>140</v>
      </c>
      <c r="W23" s="132"/>
      <c r="X23" s="132"/>
      <c r="Y23" s="132">
        <v>30</v>
      </c>
      <c r="Z23" s="135">
        <v>60</v>
      </c>
      <c r="AA23" s="135">
        <v>10</v>
      </c>
      <c r="AB23" s="132"/>
      <c r="AC23" s="69" t="s">
        <v>119</v>
      </c>
      <c r="AD23" s="132"/>
      <c r="AE23" s="137"/>
      <c r="AF23" s="146">
        <v>295022045</v>
      </c>
      <c r="AG23" s="147">
        <v>330424690.40000004</v>
      </c>
      <c r="AH23" s="148"/>
      <c r="AI23" s="148"/>
      <c r="AJ23" s="146">
        <v>200152755</v>
      </c>
      <c r="AK23" s="147">
        <v>224171085.60000002</v>
      </c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16">
        <f t="shared" si="4"/>
        <v>495174800</v>
      </c>
      <c r="AZ23" s="138">
        <f t="shared" ref="AZ23" si="5">AY23*1.12</f>
        <v>554595776</v>
      </c>
      <c r="BA23" s="132" t="s">
        <v>120</v>
      </c>
      <c r="BB23" s="149" t="s">
        <v>169</v>
      </c>
      <c r="BC23" s="163" t="s">
        <v>169</v>
      </c>
      <c r="BD23" s="132"/>
      <c r="BE23" s="132"/>
      <c r="BF23" s="132"/>
      <c r="BG23" s="132"/>
      <c r="BH23" s="132"/>
      <c r="BI23" s="132"/>
      <c r="BJ23" s="132"/>
      <c r="BK23" s="132"/>
      <c r="BL23" s="132"/>
      <c r="BM23" s="162" t="s">
        <v>180</v>
      </c>
    </row>
    <row r="24" spans="1:69" ht="12.95" customHeight="1" x14ac:dyDescent="0.25">
      <c r="A24" s="67"/>
      <c r="B24" s="97"/>
      <c r="C24" s="67"/>
      <c r="D24" s="98"/>
      <c r="E24" s="73"/>
      <c r="F24" s="73"/>
      <c r="G24" s="99"/>
      <c r="H24" s="100"/>
      <c r="I24" s="100"/>
      <c r="J24" s="100"/>
      <c r="K24" s="99"/>
      <c r="L24" s="101"/>
      <c r="M24" s="97"/>
      <c r="N24" s="99"/>
      <c r="O24" s="102"/>
      <c r="P24" s="72"/>
      <c r="Q24" s="103"/>
      <c r="R24" s="103"/>
      <c r="S24" s="102"/>
      <c r="T24" s="104"/>
      <c r="U24" s="103"/>
      <c r="V24" s="103"/>
      <c r="W24" s="103"/>
      <c r="X24" s="103"/>
      <c r="Y24" s="102"/>
      <c r="Z24" s="102"/>
      <c r="AA24" s="105"/>
      <c r="AB24" s="105"/>
      <c r="AC24" s="103"/>
      <c r="AD24" s="106"/>
      <c r="AE24" s="107"/>
      <c r="AF24" s="108"/>
      <c r="AG24" s="72"/>
      <c r="AH24" s="106"/>
      <c r="AI24" s="107"/>
      <c r="AJ24" s="108"/>
      <c r="AK24" s="72"/>
      <c r="AL24" s="106"/>
      <c r="AM24" s="107"/>
      <c r="AN24" s="108"/>
      <c r="AO24" s="72"/>
      <c r="AP24" s="107"/>
      <c r="AQ24" s="108"/>
      <c r="AR24" s="108"/>
      <c r="AS24" s="103"/>
      <c r="AT24" s="109"/>
      <c r="AU24" s="110"/>
      <c r="AV24" s="70"/>
      <c r="AW24" s="70"/>
      <c r="AX24" s="70"/>
      <c r="AY24" s="111"/>
      <c r="AZ24" s="72"/>
      <c r="BA24" s="103"/>
      <c r="BB24" s="107"/>
      <c r="BC24" s="112"/>
      <c r="BD24" s="103"/>
      <c r="BE24" s="103"/>
      <c r="BF24" s="103"/>
      <c r="BG24" s="103"/>
      <c r="BH24" s="103"/>
      <c r="BI24" s="67"/>
      <c r="BJ24" s="67"/>
      <c r="BK24" s="67"/>
      <c r="BL24" s="67"/>
      <c r="BM24" s="67"/>
    </row>
    <row r="25" spans="1:69" s="2" customFormat="1" ht="12.95" customHeight="1" x14ac:dyDescent="0.2">
      <c r="A25" s="12"/>
      <c r="B25" s="12"/>
      <c r="C25" s="12"/>
      <c r="D25" s="12"/>
      <c r="E25" s="12"/>
      <c r="F25" s="75" t="s">
        <v>128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3">
        <f>SUM(AF24)</f>
        <v>0</v>
      </c>
      <c r="AG25" s="33">
        <f>SUM(AG24)</f>
        <v>0</v>
      </c>
      <c r="AH25" s="33"/>
      <c r="AI25" s="33"/>
      <c r="AJ25" s="33">
        <f>SUM(AJ24)</f>
        <v>0</v>
      </c>
      <c r="AK25" s="33">
        <f>SUM(AK24)</f>
        <v>0</v>
      </c>
      <c r="AL25" s="33"/>
      <c r="AM25" s="33"/>
      <c r="AN25" s="33">
        <f>SUM(AN24)</f>
        <v>0</v>
      </c>
      <c r="AO25" s="33">
        <f>SUM(AO24)</f>
        <v>0</v>
      </c>
      <c r="AP25" s="33"/>
      <c r="AQ25" s="33"/>
      <c r="AR25" s="33"/>
      <c r="AS25" s="33"/>
      <c r="AT25" s="33"/>
      <c r="AU25" s="33"/>
      <c r="AV25" s="33"/>
      <c r="AW25" s="33"/>
      <c r="AX25" s="33"/>
      <c r="AY25" s="33">
        <f>SUM(AY19:AY24)</f>
        <v>3132895442.75</v>
      </c>
      <c r="AZ25" s="33">
        <f>SUM(AZ19:AZ24)</f>
        <v>3508842895.8800006</v>
      </c>
      <c r="BA25" s="12"/>
      <c r="BB25" s="12"/>
      <c r="BC25" s="33"/>
      <c r="BD25" s="12"/>
      <c r="BE25" s="12"/>
      <c r="BF25" s="12"/>
      <c r="BG25" s="12"/>
      <c r="BH25" s="12"/>
      <c r="BI25" s="22"/>
      <c r="BJ25" s="22"/>
      <c r="BK25" s="22"/>
      <c r="BL25" s="56"/>
      <c r="BM25" s="11"/>
    </row>
    <row r="26" spans="1:69" s="2" customFormat="1" ht="12.95" customHeight="1" x14ac:dyDescent="0.25">
      <c r="A26" s="9"/>
      <c r="B26" s="9" t="s">
        <v>121</v>
      </c>
      <c r="C26" s="9"/>
      <c r="D26" s="9"/>
      <c r="E26" s="9"/>
      <c r="F26" s="34" t="s">
        <v>111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  <c r="AE26" s="9"/>
      <c r="AF26" s="35"/>
      <c r="AG26" s="35"/>
      <c r="AH26" s="9"/>
      <c r="AI26" s="9"/>
      <c r="AJ26" s="35"/>
      <c r="AK26" s="35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36"/>
      <c r="BD26" s="12"/>
      <c r="BE26" s="9"/>
      <c r="BF26" s="9"/>
      <c r="BG26" s="9"/>
      <c r="BH26" s="9"/>
      <c r="BI26" s="22"/>
      <c r="BJ26" s="22"/>
      <c r="BK26" s="22"/>
      <c r="BL26" s="56"/>
      <c r="BM26" s="11"/>
    </row>
    <row r="27" spans="1:69" s="188" customFormat="1" ht="13.15" customHeight="1" x14ac:dyDescent="0.2">
      <c r="A27" s="140" t="s">
        <v>137</v>
      </c>
      <c r="B27" s="140" t="s">
        <v>159</v>
      </c>
      <c r="C27" s="140"/>
      <c r="D27" s="201" t="s">
        <v>210</v>
      </c>
      <c r="E27" s="140"/>
      <c r="F27" s="140"/>
      <c r="G27" s="183" t="s">
        <v>197</v>
      </c>
      <c r="H27" s="183"/>
      <c r="I27" s="184" t="s">
        <v>198</v>
      </c>
      <c r="J27" s="184" t="s">
        <v>198</v>
      </c>
      <c r="K27" s="140" t="s">
        <v>150</v>
      </c>
      <c r="L27" s="140" t="s">
        <v>151</v>
      </c>
      <c r="M27" s="140"/>
      <c r="N27" s="185">
        <v>100</v>
      </c>
      <c r="O27" s="166">
        <v>230000000</v>
      </c>
      <c r="P27" s="170" t="s">
        <v>170</v>
      </c>
      <c r="Q27" s="140" t="s">
        <v>156</v>
      </c>
      <c r="R27" s="166" t="s">
        <v>118</v>
      </c>
      <c r="S27" s="166">
        <v>230000000</v>
      </c>
      <c r="T27" s="167" t="s">
        <v>199</v>
      </c>
      <c r="U27" s="170"/>
      <c r="V27" s="140"/>
      <c r="W27" s="171" t="s">
        <v>175</v>
      </c>
      <c r="X27" s="171" t="s">
        <v>152</v>
      </c>
      <c r="Y27" s="186">
        <v>0</v>
      </c>
      <c r="Z27" s="186">
        <v>100</v>
      </c>
      <c r="AA27" s="186"/>
      <c r="AB27" s="186"/>
      <c r="AC27" s="140" t="s">
        <v>119</v>
      </c>
      <c r="AD27" s="187"/>
      <c r="AE27" s="187"/>
      <c r="AF27" s="187"/>
      <c r="AG27" s="187"/>
      <c r="AH27" s="187"/>
      <c r="AI27" s="187"/>
      <c r="AJ27" s="187">
        <v>142830000</v>
      </c>
      <c r="AK27" s="187">
        <f>AJ27*1.12</f>
        <v>159969600.00000003</v>
      </c>
      <c r="AL27" s="187"/>
      <c r="AM27" s="187"/>
      <c r="AN27" s="187">
        <v>142830000</v>
      </c>
      <c r="AO27" s="187">
        <f>AN27*1.12</f>
        <v>159969600.00000003</v>
      </c>
      <c r="AP27" s="187"/>
      <c r="AQ27" s="187"/>
      <c r="AR27" s="187">
        <v>142830000</v>
      </c>
      <c r="AS27" s="187">
        <f>AR27*1.12</f>
        <v>159969600.00000003</v>
      </c>
      <c r="AT27" s="187"/>
      <c r="AU27" s="187"/>
      <c r="AV27" s="187">
        <v>142830000</v>
      </c>
      <c r="AW27" s="187">
        <f>AV27*1.12</f>
        <v>159969600.00000003</v>
      </c>
      <c r="AX27" s="187"/>
      <c r="AY27" s="187">
        <f>AV27+AR27+AN27+AJ27+AF27</f>
        <v>571320000</v>
      </c>
      <c r="AZ27" s="187">
        <f>AY27*1.12</f>
        <v>639878400.00000012</v>
      </c>
      <c r="BA27" s="140" t="s">
        <v>120</v>
      </c>
      <c r="BB27" s="140" t="s">
        <v>200</v>
      </c>
      <c r="BC27" s="140" t="s">
        <v>200</v>
      </c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O27" s="140"/>
      <c r="BP27" s="140"/>
      <c r="BQ27" s="140"/>
    </row>
    <row r="28" spans="1:69" s="188" customFormat="1" ht="13.15" customHeight="1" x14ac:dyDescent="0.2">
      <c r="A28" s="140" t="s">
        <v>137</v>
      </c>
      <c r="B28" s="140" t="s">
        <v>159</v>
      </c>
      <c r="C28" s="140"/>
      <c r="D28" s="201" t="s">
        <v>209</v>
      </c>
      <c r="E28" s="140"/>
      <c r="F28" s="140"/>
      <c r="G28" s="183" t="s">
        <v>201</v>
      </c>
      <c r="H28" s="183"/>
      <c r="I28" s="184" t="s">
        <v>202</v>
      </c>
      <c r="J28" s="184" t="s">
        <v>202</v>
      </c>
      <c r="K28" s="140" t="s">
        <v>150</v>
      </c>
      <c r="L28" s="140" t="s">
        <v>151</v>
      </c>
      <c r="M28" s="140"/>
      <c r="N28" s="185">
        <v>100</v>
      </c>
      <c r="O28" s="166">
        <v>230000000</v>
      </c>
      <c r="P28" s="170" t="s">
        <v>170</v>
      </c>
      <c r="Q28" s="140" t="s">
        <v>156</v>
      </c>
      <c r="R28" s="166" t="s">
        <v>118</v>
      </c>
      <c r="S28" s="166">
        <v>230000000</v>
      </c>
      <c r="T28" s="167" t="s">
        <v>199</v>
      </c>
      <c r="U28" s="170"/>
      <c r="V28" s="140"/>
      <c r="W28" s="171" t="s">
        <v>175</v>
      </c>
      <c r="X28" s="171" t="s">
        <v>152</v>
      </c>
      <c r="Y28" s="186">
        <v>0</v>
      </c>
      <c r="Z28" s="186">
        <v>100</v>
      </c>
      <c r="AA28" s="186"/>
      <c r="AB28" s="186"/>
      <c r="AC28" s="140" t="s">
        <v>119</v>
      </c>
      <c r="AD28" s="187"/>
      <c r="AE28" s="187"/>
      <c r="AF28" s="187"/>
      <c r="AG28" s="187"/>
      <c r="AH28" s="187"/>
      <c r="AI28" s="187"/>
      <c r="AJ28" s="187">
        <v>181000000</v>
      </c>
      <c r="AK28" s="187">
        <f t="shared" ref="AK28" si="6">AJ28*1.12</f>
        <v>202720000.00000003</v>
      </c>
      <c r="AL28" s="187"/>
      <c r="AM28" s="187"/>
      <c r="AN28" s="187">
        <v>181000000</v>
      </c>
      <c r="AO28" s="187">
        <f t="shared" ref="AO28" si="7">AN28*1.12</f>
        <v>202720000.00000003</v>
      </c>
      <c r="AP28" s="187"/>
      <c r="AQ28" s="187"/>
      <c r="AR28" s="187">
        <v>181000000</v>
      </c>
      <c r="AS28" s="187">
        <f t="shared" ref="AS28" si="8">AR28*1.12</f>
        <v>202720000.00000003</v>
      </c>
      <c r="AT28" s="187"/>
      <c r="AU28" s="187"/>
      <c r="AV28" s="187">
        <v>181000000</v>
      </c>
      <c r="AW28" s="187">
        <f t="shared" ref="AW28" si="9">AV28*1.12</f>
        <v>202720000.00000003</v>
      </c>
      <c r="AX28" s="187"/>
      <c r="AY28" s="187">
        <f t="shared" ref="AY28" si="10">AV28+AR28+AN28+AJ28+AF28</f>
        <v>724000000</v>
      </c>
      <c r="AZ28" s="187">
        <f t="shared" ref="AZ28" si="11">AY28*1.12</f>
        <v>810880000.00000012</v>
      </c>
      <c r="BA28" s="140" t="s">
        <v>120</v>
      </c>
      <c r="BB28" s="189" t="s">
        <v>203</v>
      </c>
      <c r="BC28" s="189" t="s">
        <v>208</v>
      </c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O28" s="140"/>
      <c r="BP28" s="140"/>
      <c r="BQ28" s="140"/>
    </row>
    <row r="29" spans="1:69" s="188" customFormat="1" ht="13.15" customHeight="1" x14ac:dyDescent="0.2">
      <c r="A29" s="140" t="s">
        <v>137</v>
      </c>
      <c r="B29" s="140" t="s">
        <v>159</v>
      </c>
      <c r="C29" s="140"/>
      <c r="D29" s="201" t="s">
        <v>211</v>
      </c>
      <c r="E29" s="140"/>
      <c r="F29" s="140"/>
      <c r="G29" s="183" t="s">
        <v>197</v>
      </c>
      <c r="H29" s="183"/>
      <c r="I29" s="184" t="s">
        <v>198</v>
      </c>
      <c r="J29" s="184" t="s">
        <v>198</v>
      </c>
      <c r="K29" s="140" t="s">
        <v>150</v>
      </c>
      <c r="L29" s="140" t="s">
        <v>151</v>
      </c>
      <c r="M29" s="140"/>
      <c r="N29" s="185">
        <v>100</v>
      </c>
      <c r="O29" s="166">
        <v>230000000</v>
      </c>
      <c r="P29" s="170" t="s">
        <v>170</v>
      </c>
      <c r="Q29" s="140" t="s">
        <v>156</v>
      </c>
      <c r="R29" s="166" t="s">
        <v>118</v>
      </c>
      <c r="S29" s="166">
        <v>230000000</v>
      </c>
      <c r="T29" s="167" t="s">
        <v>199</v>
      </c>
      <c r="U29" s="170"/>
      <c r="V29" s="140"/>
      <c r="W29" s="171" t="s">
        <v>175</v>
      </c>
      <c r="X29" s="171" t="s">
        <v>152</v>
      </c>
      <c r="Y29" s="186">
        <v>0</v>
      </c>
      <c r="Z29" s="186">
        <v>100</v>
      </c>
      <c r="AA29" s="140"/>
      <c r="AB29" s="140"/>
      <c r="AC29" s="140" t="s">
        <v>119</v>
      </c>
      <c r="AD29" s="187"/>
      <c r="AE29" s="187"/>
      <c r="AF29" s="187"/>
      <c r="AG29" s="187"/>
      <c r="AH29" s="187"/>
      <c r="AI29" s="187"/>
      <c r="AJ29" s="187">
        <v>273379041</v>
      </c>
      <c r="AK29" s="187">
        <v>306184525.92000002</v>
      </c>
      <c r="AL29" s="187"/>
      <c r="AM29" s="187"/>
      <c r="AN29" s="187">
        <v>273379041</v>
      </c>
      <c r="AO29" s="187">
        <v>306184525.92000002</v>
      </c>
      <c r="AP29" s="187"/>
      <c r="AQ29" s="187"/>
      <c r="AR29" s="187">
        <v>273379041</v>
      </c>
      <c r="AS29" s="187">
        <v>306184525.92000002</v>
      </c>
      <c r="AT29" s="187"/>
      <c r="AU29" s="187"/>
      <c r="AV29" s="187">
        <v>273379041</v>
      </c>
      <c r="AW29" s="187">
        <v>306184525.92000002</v>
      </c>
      <c r="AX29" s="187"/>
      <c r="AY29" s="187">
        <v>1093516164</v>
      </c>
      <c r="AZ29" s="187">
        <v>1224738103.6800001</v>
      </c>
      <c r="BA29" s="140" t="s">
        <v>120</v>
      </c>
      <c r="BB29" s="200" t="s">
        <v>207</v>
      </c>
      <c r="BC29" s="200" t="s">
        <v>207</v>
      </c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O29" s="191"/>
      <c r="BP29" s="192"/>
      <c r="BQ29" s="140"/>
    </row>
    <row r="30" spans="1:69" s="139" customFormat="1" ht="12.95" customHeight="1" x14ac:dyDescent="0.25">
      <c r="A30" s="132" t="s">
        <v>157</v>
      </c>
      <c r="B30" s="69" t="s">
        <v>159</v>
      </c>
      <c r="C30" s="132"/>
      <c r="D30" s="202" t="s">
        <v>212</v>
      </c>
      <c r="E30" s="132"/>
      <c r="F30" s="133"/>
      <c r="G30" s="173" t="s">
        <v>171</v>
      </c>
      <c r="H30" s="173"/>
      <c r="I30" s="173" t="s">
        <v>172</v>
      </c>
      <c r="J30" s="136" t="s">
        <v>172</v>
      </c>
      <c r="K30" s="174" t="s">
        <v>173</v>
      </c>
      <c r="L30" s="66" t="s">
        <v>186</v>
      </c>
      <c r="M30" s="174"/>
      <c r="N30" s="174" t="s">
        <v>144</v>
      </c>
      <c r="O30" s="175">
        <v>231010000</v>
      </c>
      <c r="P30" s="175" t="s">
        <v>174</v>
      </c>
      <c r="Q30" s="175" t="s">
        <v>155</v>
      </c>
      <c r="R30" s="66" t="s">
        <v>118</v>
      </c>
      <c r="S30" s="175">
        <v>230000000</v>
      </c>
      <c r="T30" s="175" t="s">
        <v>145</v>
      </c>
      <c r="U30" s="175"/>
      <c r="V30" s="175"/>
      <c r="W30" s="175" t="s">
        <v>175</v>
      </c>
      <c r="X30" s="175" t="s">
        <v>191</v>
      </c>
      <c r="Y30" s="161" t="s">
        <v>196</v>
      </c>
      <c r="Z30" s="161" t="s">
        <v>144</v>
      </c>
      <c r="AA30" s="161">
        <v>0</v>
      </c>
      <c r="AB30" s="175"/>
      <c r="AC30" s="176" t="s">
        <v>119</v>
      </c>
      <c r="AD30" s="175"/>
      <c r="AE30" s="175"/>
      <c r="AF30" s="177"/>
      <c r="AG30" s="177"/>
      <c r="AH30" s="177"/>
      <c r="AI30" s="177"/>
      <c r="AJ30" s="177">
        <v>389955167.5</v>
      </c>
      <c r="AK30" s="177">
        <f>AJ30*1.12</f>
        <v>436749787.60000002</v>
      </c>
      <c r="AL30" s="177"/>
      <c r="AM30" s="177"/>
      <c r="AN30" s="177">
        <v>534723500</v>
      </c>
      <c r="AO30" s="177">
        <f>AN30*1.12</f>
        <v>598890320</v>
      </c>
      <c r="AP30" s="177"/>
      <c r="AQ30" s="177"/>
      <c r="AR30" s="177">
        <v>545567585.25</v>
      </c>
      <c r="AS30" s="177">
        <f>AR30*1.12</f>
        <v>611035695.48000002</v>
      </c>
      <c r="AT30" s="177"/>
      <c r="AU30" s="177"/>
      <c r="AV30" s="177">
        <v>0</v>
      </c>
      <c r="AW30" s="177">
        <f>AV30*1.12</f>
        <v>0</v>
      </c>
      <c r="AX30" s="177">
        <f>AW30*1.12</f>
        <v>0</v>
      </c>
      <c r="AY30" s="116">
        <f>AF30+AJ30+AN30+AR30+AV30</f>
        <v>1470246252.75</v>
      </c>
      <c r="AZ30" s="138">
        <f>AY30*1.12</f>
        <v>1646675803.0800002</v>
      </c>
      <c r="BA30" s="132" t="s">
        <v>120</v>
      </c>
      <c r="BB30" s="199" t="s">
        <v>206</v>
      </c>
      <c r="BC30" s="199" t="s">
        <v>206</v>
      </c>
      <c r="BD30" s="132"/>
      <c r="BE30" s="132"/>
      <c r="BF30" s="132"/>
      <c r="BG30" s="132"/>
      <c r="BH30" s="132"/>
      <c r="BI30" s="132"/>
      <c r="BJ30" s="132"/>
      <c r="BK30" s="132"/>
      <c r="BL30" s="132"/>
      <c r="BM30" s="132" t="s">
        <v>179</v>
      </c>
    </row>
    <row r="31" spans="1:69" s="139" customFormat="1" ht="12.95" customHeight="1" x14ac:dyDescent="0.25">
      <c r="A31" s="132" t="s">
        <v>157</v>
      </c>
      <c r="B31" s="69" t="s">
        <v>159</v>
      </c>
      <c r="C31" s="132"/>
      <c r="D31" s="202" t="s">
        <v>213</v>
      </c>
      <c r="E31" s="132"/>
      <c r="F31" s="133"/>
      <c r="G31" s="173" t="s">
        <v>171</v>
      </c>
      <c r="H31" s="173"/>
      <c r="I31" s="173" t="s">
        <v>172</v>
      </c>
      <c r="J31" s="136" t="s">
        <v>172</v>
      </c>
      <c r="K31" s="174" t="s">
        <v>173</v>
      </c>
      <c r="L31" s="66" t="s">
        <v>186</v>
      </c>
      <c r="M31" s="174"/>
      <c r="N31" s="174" t="s">
        <v>144</v>
      </c>
      <c r="O31" s="175">
        <v>231010000</v>
      </c>
      <c r="P31" s="175" t="s">
        <v>174</v>
      </c>
      <c r="Q31" s="175" t="s">
        <v>155</v>
      </c>
      <c r="R31" s="66" t="s">
        <v>118</v>
      </c>
      <c r="S31" s="175">
        <v>230000000</v>
      </c>
      <c r="T31" s="175" t="s">
        <v>145</v>
      </c>
      <c r="U31" s="175"/>
      <c r="V31" s="175"/>
      <c r="W31" s="175" t="s">
        <v>175</v>
      </c>
      <c r="X31" s="175" t="s">
        <v>152</v>
      </c>
      <c r="Y31" s="161" t="s">
        <v>196</v>
      </c>
      <c r="Z31" s="161" t="s">
        <v>144</v>
      </c>
      <c r="AA31" s="161">
        <v>0</v>
      </c>
      <c r="AB31" s="175"/>
      <c r="AC31" s="176" t="s">
        <v>119</v>
      </c>
      <c r="AD31" s="175"/>
      <c r="AE31" s="175"/>
      <c r="AF31" s="177"/>
      <c r="AG31" s="177"/>
      <c r="AH31" s="177"/>
      <c r="AI31" s="177"/>
      <c r="AJ31" s="177">
        <v>97761650</v>
      </c>
      <c r="AK31" s="177">
        <f>AJ31*1.12</f>
        <v>109493048.00000001</v>
      </c>
      <c r="AL31" s="177"/>
      <c r="AM31" s="177"/>
      <c r="AN31" s="177">
        <v>92873570</v>
      </c>
      <c r="AO31" s="177">
        <f>AN31*1.12</f>
        <v>104018398.40000001</v>
      </c>
      <c r="AP31" s="177"/>
      <c r="AQ31" s="177"/>
      <c r="AR31" s="177">
        <v>88229890</v>
      </c>
      <c r="AS31" s="177">
        <f>AR31*1.12</f>
        <v>98817476.800000012</v>
      </c>
      <c r="AT31" s="177"/>
      <c r="AU31" s="177"/>
      <c r="AV31" s="177">
        <v>83818390</v>
      </c>
      <c r="AW31" s="177">
        <f>AV31*1.12</f>
        <v>93876596.800000012</v>
      </c>
      <c r="AX31" s="177"/>
      <c r="AY31" s="116">
        <f>AF31+AJ31+AN31+AR31+AV31</f>
        <v>362683500</v>
      </c>
      <c r="AZ31" s="138">
        <f>AY31*1.12</f>
        <v>406205520.00000006</v>
      </c>
      <c r="BA31" s="132" t="s">
        <v>120</v>
      </c>
      <c r="BB31" s="199" t="s">
        <v>205</v>
      </c>
      <c r="BC31" s="199" t="s">
        <v>205</v>
      </c>
      <c r="BD31" s="132"/>
      <c r="BE31" s="132"/>
      <c r="BF31" s="132"/>
      <c r="BG31" s="132"/>
      <c r="BH31" s="132"/>
      <c r="BI31" s="132"/>
      <c r="BJ31" s="132"/>
      <c r="BK31" s="132"/>
      <c r="BL31" s="132"/>
      <c r="BM31" s="132" t="s">
        <v>179</v>
      </c>
    </row>
    <row r="32" spans="1:69" s="94" customFormat="1" ht="12.75" customHeight="1" x14ac:dyDescent="0.25">
      <c r="A32" s="74" t="s">
        <v>183</v>
      </c>
      <c r="B32" s="71" t="s">
        <v>159</v>
      </c>
      <c r="C32" s="69"/>
      <c r="D32" s="202" t="s">
        <v>214</v>
      </c>
      <c r="E32" s="113"/>
      <c r="F32" s="66"/>
      <c r="G32" s="74" t="s">
        <v>184</v>
      </c>
      <c r="H32" s="70"/>
      <c r="I32" s="74" t="s">
        <v>185</v>
      </c>
      <c r="J32" s="74" t="s">
        <v>185</v>
      </c>
      <c r="K32" s="69" t="s">
        <v>150</v>
      </c>
      <c r="L32" s="66" t="s">
        <v>186</v>
      </c>
      <c r="M32" s="66"/>
      <c r="N32" s="113">
        <v>100</v>
      </c>
      <c r="O32" s="113">
        <v>230000000</v>
      </c>
      <c r="P32" s="70" t="s">
        <v>170</v>
      </c>
      <c r="Q32" s="69" t="s">
        <v>155</v>
      </c>
      <c r="R32" s="66" t="s">
        <v>118</v>
      </c>
      <c r="S32" s="113">
        <v>230000000</v>
      </c>
      <c r="T32" s="66" t="s">
        <v>170</v>
      </c>
      <c r="U32" s="66"/>
      <c r="V32" s="69"/>
      <c r="W32" s="122" t="s">
        <v>175</v>
      </c>
      <c r="X32" s="122" t="s">
        <v>152</v>
      </c>
      <c r="Y32" s="161" t="s">
        <v>196</v>
      </c>
      <c r="Z32" s="161" t="s">
        <v>144</v>
      </c>
      <c r="AA32" s="161">
        <v>0</v>
      </c>
      <c r="AB32" s="66"/>
      <c r="AC32" s="122" t="s">
        <v>119</v>
      </c>
      <c r="AD32" s="179"/>
      <c r="AE32" s="179"/>
      <c r="AF32" s="111"/>
      <c r="AG32" s="111"/>
      <c r="AH32" s="180"/>
      <c r="AI32" s="181"/>
      <c r="AJ32" s="111">
        <v>104000000</v>
      </c>
      <c r="AK32" s="111">
        <f>AJ32*1.12</f>
        <v>116480000.00000001</v>
      </c>
      <c r="AL32" s="180"/>
      <c r="AM32" s="181"/>
      <c r="AN32" s="111">
        <v>72000000</v>
      </c>
      <c r="AO32" s="111">
        <f t="shared" ref="AO32" si="12">AN32*1.12</f>
        <v>80640000.000000015</v>
      </c>
      <c r="AP32" s="180"/>
      <c r="AQ32" s="182"/>
      <c r="AR32" s="111">
        <v>56000000</v>
      </c>
      <c r="AS32" s="111">
        <f t="shared" ref="AS32" si="13">AR32*1.12</f>
        <v>62720000.000000007</v>
      </c>
      <c r="AT32" s="180"/>
      <c r="AU32" s="182"/>
      <c r="AV32" s="111">
        <v>128000000</v>
      </c>
      <c r="AW32" s="111">
        <f t="shared" ref="AW32" si="14">AV32*1.12</f>
        <v>143360000</v>
      </c>
      <c r="AX32" s="180"/>
      <c r="AY32" s="111">
        <f>AV32+AR32+AN32+AJ32</f>
        <v>360000000</v>
      </c>
      <c r="AZ32" s="111">
        <f>AY32*1.12</f>
        <v>403200000.00000006</v>
      </c>
      <c r="BA32" s="69" t="s">
        <v>120</v>
      </c>
      <c r="BB32" s="69" t="s">
        <v>187</v>
      </c>
      <c r="BC32" s="69" t="s">
        <v>187</v>
      </c>
      <c r="BD32" s="66"/>
      <c r="BE32" s="69"/>
      <c r="BF32" s="69"/>
      <c r="BG32" s="66"/>
      <c r="BH32" s="69"/>
      <c r="BI32" s="69"/>
      <c r="BJ32" s="69"/>
      <c r="BK32" s="69"/>
      <c r="BL32" s="66"/>
      <c r="BM32" s="132" t="s">
        <v>179</v>
      </c>
    </row>
    <row r="33" spans="1:65" s="139" customFormat="1" ht="12.95" customHeight="1" x14ac:dyDescent="0.25">
      <c r="A33" s="203" t="s">
        <v>137</v>
      </c>
      <c r="B33" s="140" t="s">
        <v>159</v>
      </c>
      <c r="C33" s="128"/>
      <c r="D33" s="128" t="s">
        <v>215</v>
      </c>
      <c r="E33" s="128"/>
      <c r="F33" s="129"/>
      <c r="G33" s="204" t="s">
        <v>138</v>
      </c>
      <c r="H33" s="205"/>
      <c r="I33" s="204" t="s">
        <v>139</v>
      </c>
      <c r="J33" s="204" t="s">
        <v>139</v>
      </c>
      <c r="K33" s="206" t="s">
        <v>124</v>
      </c>
      <c r="L33" s="128"/>
      <c r="M33" s="128"/>
      <c r="N33" s="206">
        <v>100</v>
      </c>
      <c r="O33" s="128" t="s">
        <v>131</v>
      </c>
      <c r="P33" s="170" t="s">
        <v>170</v>
      </c>
      <c r="Q33" s="207" t="s">
        <v>155</v>
      </c>
      <c r="R33" s="128" t="s">
        <v>118</v>
      </c>
      <c r="S33" s="128" t="s">
        <v>131</v>
      </c>
      <c r="T33" s="130" t="s">
        <v>142</v>
      </c>
      <c r="U33" s="128"/>
      <c r="V33" s="128" t="s">
        <v>140</v>
      </c>
      <c r="W33" s="128"/>
      <c r="X33" s="128"/>
      <c r="Y33" s="159">
        <v>0</v>
      </c>
      <c r="Z33" s="160">
        <v>90</v>
      </c>
      <c r="AA33" s="160">
        <v>10</v>
      </c>
      <c r="AB33" s="128"/>
      <c r="AC33" s="140" t="s">
        <v>119</v>
      </c>
      <c r="AD33" s="128"/>
      <c r="AE33" s="208"/>
      <c r="AF33" s="209">
        <v>291873635</v>
      </c>
      <c r="AG33" s="210">
        <v>326898471.20000005</v>
      </c>
      <c r="AH33" s="211"/>
      <c r="AI33" s="211"/>
      <c r="AJ33" s="209">
        <v>152917255</v>
      </c>
      <c r="AK33" s="210">
        <v>171267325.60000002</v>
      </c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41">
        <f t="shared" ref="AY33:AY34" si="15">AF33+AJ33+AN33+AR33+AV33</f>
        <v>444790890</v>
      </c>
      <c r="AZ33" s="131">
        <f>AY33*1.12</f>
        <v>498165796.80000007</v>
      </c>
      <c r="BA33" s="128" t="s">
        <v>120</v>
      </c>
      <c r="BB33" s="212" t="s">
        <v>168</v>
      </c>
      <c r="BC33" s="213" t="s">
        <v>168</v>
      </c>
      <c r="BD33" s="128"/>
      <c r="BE33" s="128"/>
      <c r="BF33" s="128"/>
      <c r="BG33" s="128"/>
      <c r="BH33" s="128"/>
      <c r="BI33" s="128"/>
      <c r="BJ33" s="128"/>
      <c r="BK33" s="128"/>
      <c r="BL33" s="128"/>
      <c r="BM33" s="214" t="s">
        <v>180</v>
      </c>
    </row>
    <row r="34" spans="1:65" s="139" customFormat="1" ht="12.95" customHeight="1" x14ac:dyDescent="0.25">
      <c r="A34" s="203" t="s">
        <v>137</v>
      </c>
      <c r="B34" s="140" t="s">
        <v>159</v>
      </c>
      <c r="C34" s="128"/>
      <c r="D34" s="128" t="s">
        <v>216</v>
      </c>
      <c r="E34" s="128"/>
      <c r="F34" s="129"/>
      <c r="G34" s="204" t="s">
        <v>138</v>
      </c>
      <c r="H34" s="205"/>
      <c r="I34" s="204" t="s">
        <v>139</v>
      </c>
      <c r="J34" s="204" t="s">
        <v>139</v>
      </c>
      <c r="K34" s="206" t="s">
        <v>124</v>
      </c>
      <c r="L34" s="128"/>
      <c r="M34" s="128"/>
      <c r="N34" s="206">
        <v>100</v>
      </c>
      <c r="O34" s="128" t="s">
        <v>131</v>
      </c>
      <c r="P34" s="170" t="s">
        <v>170</v>
      </c>
      <c r="Q34" s="207" t="s">
        <v>155</v>
      </c>
      <c r="R34" s="128" t="s">
        <v>118</v>
      </c>
      <c r="S34" s="128" t="s">
        <v>131</v>
      </c>
      <c r="T34" s="130" t="s">
        <v>143</v>
      </c>
      <c r="U34" s="128"/>
      <c r="V34" s="128" t="s">
        <v>140</v>
      </c>
      <c r="W34" s="128"/>
      <c r="X34" s="128"/>
      <c r="Y34" s="159">
        <v>0</v>
      </c>
      <c r="Z34" s="160">
        <v>90</v>
      </c>
      <c r="AA34" s="160">
        <v>10</v>
      </c>
      <c r="AB34" s="128"/>
      <c r="AC34" s="140" t="s">
        <v>119</v>
      </c>
      <c r="AD34" s="128"/>
      <c r="AE34" s="208"/>
      <c r="AF34" s="209">
        <v>295022045</v>
      </c>
      <c r="AG34" s="210">
        <v>330424690.40000004</v>
      </c>
      <c r="AH34" s="211"/>
      <c r="AI34" s="211"/>
      <c r="AJ34" s="209">
        <v>200152755</v>
      </c>
      <c r="AK34" s="210">
        <v>224171085.60000002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41">
        <f t="shared" si="15"/>
        <v>495174800</v>
      </c>
      <c r="AZ34" s="131">
        <f t="shared" ref="AZ34" si="16">AY34*1.12</f>
        <v>554595776</v>
      </c>
      <c r="BA34" s="128" t="s">
        <v>120</v>
      </c>
      <c r="BB34" s="212" t="s">
        <v>169</v>
      </c>
      <c r="BC34" s="200" t="s">
        <v>207</v>
      </c>
      <c r="BD34" s="128"/>
      <c r="BE34" s="128"/>
      <c r="BF34" s="128"/>
      <c r="BG34" s="128"/>
      <c r="BH34" s="128"/>
      <c r="BI34" s="128"/>
      <c r="BJ34" s="128"/>
      <c r="BK34" s="128"/>
      <c r="BL34" s="128"/>
      <c r="BM34" s="214" t="s">
        <v>180</v>
      </c>
    </row>
    <row r="35" spans="1:65" ht="12.95" customHeight="1" x14ac:dyDescent="0.25">
      <c r="A35" s="12"/>
      <c r="B35" s="12"/>
      <c r="C35" s="12"/>
      <c r="D35" s="12"/>
      <c r="E35" s="12"/>
      <c r="F35" s="75" t="s">
        <v>129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33">
        <f>SUM(AF33:AF34)</f>
        <v>586895680</v>
      </c>
      <c r="AG35" s="33">
        <f>SUM(AG33:AG34)</f>
        <v>657323161.60000014</v>
      </c>
      <c r="AH35" s="33"/>
      <c r="AI35" s="33"/>
      <c r="AJ35" s="33">
        <f>SUM(AJ33:AJ34)</f>
        <v>353070010</v>
      </c>
      <c r="AK35" s="33">
        <f>SUM(AK33:AK34)</f>
        <v>395438411.20000005</v>
      </c>
      <c r="AL35" s="33"/>
      <c r="AM35" s="33"/>
      <c r="AN35" s="33">
        <f>SUM(AN32)</f>
        <v>72000000</v>
      </c>
      <c r="AO35" s="33">
        <f>SUM(AO32)</f>
        <v>80640000.000000015</v>
      </c>
      <c r="AP35" s="33"/>
      <c r="AQ35" s="33"/>
      <c r="AR35" s="33"/>
      <c r="AS35" s="33"/>
      <c r="AT35" s="33"/>
      <c r="AU35" s="33"/>
      <c r="AV35" s="33"/>
      <c r="AW35" s="33"/>
      <c r="AX35" s="33"/>
      <c r="AY35" s="33">
        <f>SUM(AY27:AY34)</f>
        <v>5521731606.75</v>
      </c>
      <c r="AZ35" s="33">
        <f>SUM(AZ27:AZ34)</f>
        <v>6184339399.5600004</v>
      </c>
      <c r="BA35" s="33"/>
      <c r="BB35" s="33"/>
      <c r="BC35" s="33"/>
      <c r="BD35" s="33"/>
      <c r="BE35" s="33"/>
      <c r="BF35" s="33"/>
      <c r="BG35" s="33"/>
      <c r="BH35" s="33"/>
      <c r="BI35" s="33"/>
      <c r="BJ35" s="22"/>
      <c r="BK35" s="22"/>
      <c r="BL35" s="56"/>
      <c r="BM35" s="22"/>
    </row>
    <row r="36" spans="1:65" s="20" customFormat="1" ht="12.95" customHeight="1" x14ac:dyDescent="0.25">
      <c r="A36" s="22" t="s">
        <v>121</v>
      </c>
      <c r="B36" s="22"/>
      <c r="C36" s="22"/>
      <c r="D36" s="22"/>
      <c r="E36" s="22"/>
      <c r="F36" s="34" t="s">
        <v>94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35"/>
      <c r="AG36" s="35"/>
      <c r="AH36" s="22"/>
      <c r="AI36" s="22"/>
      <c r="AJ36" s="36"/>
      <c r="AK36" s="35"/>
      <c r="AL36" s="22"/>
      <c r="AM36" s="22"/>
      <c r="AN36" s="35"/>
      <c r="AO36" s="35"/>
      <c r="AP36" s="22"/>
      <c r="AQ36" s="22"/>
      <c r="AR36" s="35"/>
      <c r="AS36" s="35"/>
      <c r="AT36" s="22"/>
      <c r="AU36" s="22"/>
      <c r="AV36" s="37"/>
      <c r="AW36" s="38"/>
      <c r="AX36" s="22"/>
      <c r="AY36" s="22"/>
      <c r="AZ36" s="22"/>
      <c r="BA36" s="22"/>
      <c r="BB36" s="22"/>
      <c r="BC36" s="35"/>
      <c r="BD36" s="22"/>
      <c r="BE36" s="22"/>
      <c r="BF36" s="22"/>
      <c r="BG36" s="22"/>
      <c r="BH36" s="22"/>
      <c r="BI36" s="22"/>
      <c r="BJ36" s="22"/>
      <c r="BK36" s="22"/>
      <c r="BL36" s="56"/>
      <c r="BM36" s="14"/>
    </row>
    <row r="37" spans="1:65" s="20" customFormat="1" ht="12.95" customHeight="1" x14ac:dyDescent="0.25">
      <c r="A37" s="22" t="s">
        <v>121</v>
      </c>
      <c r="B37" s="22"/>
      <c r="C37" s="22"/>
      <c r="D37" s="22"/>
      <c r="E37" s="22"/>
      <c r="F37" s="34" t="s">
        <v>99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35"/>
      <c r="AG37" s="35"/>
      <c r="AH37" s="22"/>
      <c r="AI37" s="22"/>
      <c r="AJ37" s="36"/>
      <c r="AK37" s="35"/>
      <c r="AL37" s="22"/>
      <c r="AM37" s="22"/>
      <c r="AN37" s="35"/>
      <c r="AO37" s="35"/>
      <c r="AP37" s="22"/>
      <c r="AQ37" s="22"/>
      <c r="AR37" s="35"/>
      <c r="AS37" s="35"/>
      <c r="AT37" s="22"/>
      <c r="AU37" s="22"/>
      <c r="AV37" s="39"/>
      <c r="AW37" s="38"/>
      <c r="AX37" s="22"/>
      <c r="AY37" s="22"/>
      <c r="AZ37" s="22"/>
      <c r="BA37" s="22"/>
      <c r="BB37" s="22"/>
      <c r="BC37" s="35"/>
      <c r="BD37" s="22"/>
      <c r="BE37" s="22"/>
      <c r="BF37" s="22"/>
      <c r="BG37" s="22"/>
      <c r="BH37" s="22"/>
      <c r="BI37" s="22"/>
      <c r="BJ37" s="22"/>
      <c r="BK37" s="22"/>
      <c r="BL37" s="56"/>
      <c r="BM37" s="14"/>
    </row>
    <row r="38" spans="1:65" s="96" customFormat="1" ht="12.95" customHeight="1" x14ac:dyDescent="0.2">
      <c r="A38" s="142" t="s">
        <v>146</v>
      </c>
      <c r="B38" s="69" t="s">
        <v>159</v>
      </c>
      <c r="C38" s="69" t="s">
        <v>147</v>
      </c>
      <c r="D38" s="69" t="s">
        <v>194</v>
      </c>
      <c r="E38" s="69"/>
      <c r="F38" s="69"/>
      <c r="G38" s="69" t="s">
        <v>148</v>
      </c>
      <c r="H38" s="69"/>
      <c r="I38" s="69" t="s">
        <v>149</v>
      </c>
      <c r="J38" s="69" t="s">
        <v>149</v>
      </c>
      <c r="K38" s="69" t="s">
        <v>150</v>
      </c>
      <c r="L38" s="66" t="s">
        <v>186</v>
      </c>
      <c r="M38" s="69"/>
      <c r="N38" s="69">
        <v>100</v>
      </c>
      <c r="O38" s="69">
        <v>230000000</v>
      </c>
      <c r="P38" s="72" t="s">
        <v>132</v>
      </c>
      <c r="Q38" s="115" t="s">
        <v>155</v>
      </c>
      <c r="R38" s="69" t="s">
        <v>118</v>
      </c>
      <c r="S38" s="69">
        <v>230000000</v>
      </c>
      <c r="T38" s="69" t="s">
        <v>145</v>
      </c>
      <c r="U38" s="69"/>
      <c r="V38" s="69" t="s">
        <v>152</v>
      </c>
      <c r="W38" s="69"/>
      <c r="X38" s="69"/>
      <c r="Y38" s="175" t="s">
        <v>74</v>
      </c>
      <c r="Z38" s="175" t="s">
        <v>176</v>
      </c>
      <c r="AA38" s="175">
        <v>0</v>
      </c>
      <c r="AB38" s="69"/>
      <c r="AC38" s="70" t="s">
        <v>119</v>
      </c>
      <c r="AD38" s="117"/>
      <c r="AE38" s="117"/>
      <c r="AF38" s="117">
        <v>15000000</v>
      </c>
      <c r="AG38" s="72">
        <f t="shared" ref="AG38:AG39" si="17">AF38*1.12</f>
        <v>16800000</v>
      </c>
      <c r="AH38" s="117"/>
      <c r="AI38" s="117"/>
      <c r="AJ38" s="117">
        <v>15524999.999999998</v>
      </c>
      <c r="AK38" s="72">
        <f t="shared" ref="AK38:AK39" si="18">AJ38*1.12</f>
        <v>17388000</v>
      </c>
      <c r="AL38" s="117"/>
      <c r="AM38" s="117"/>
      <c r="AN38" s="117">
        <v>16068374.999999996</v>
      </c>
      <c r="AO38" s="72">
        <f t="shared" ref="AO38:AO39" si="19">AN38*1.12</f>
        <v>17996579.999999996</v>
      </c>
      <c r="AP38" s="117"/>
      <c r="AQ38" s="117"/>
      <c r="AR38" s="117">
        <v>16630768.124999994</v>
      </c>
      <c r="AS38" s="72">
        <f t="shared" ref="AS38:AS39" si="20">AR38*1.12</f>
        <v>18626460.299999997</v>
      </c>
      <c r="AT38" s="117"/>
      <c r="AU38" s="117"/>
      <c r="AV38" s="117">
        <v>17212845.009374991</v>
      </c>
      <c r="AW38" s="72">
        <f t="shared" ref="AW38:AW39" si="21">AV38*1.12</f>
        <v>19278386.41049999</v>
      </c>
      <c r="AX38" s="117"/>
      <c r="AY38" s="116">
        <f>AF38+AJ38+AN38+AR38+AV38</f>
        <v>80436988.134374976</v>
      </c>
      <c r="AZ38" s="72">
        <f t="shared" ref="AZ38:AZ39" si="22">AY38*1.12</f>
        <v>90089426.710499987</v>
      </c>
      <c r="BA38" s="69" t="s">
        <v>120</v>
      </c>
      <c r="BB38" s="69" t="s">
        <v>153</v>
      </c>
      <c r="BC38" s="69" t="s">
        <v>154</v>
      </c>
      <c r="BD38" s="69"/>
      <c r="BE38" s="69"/>
      <c r="BF38" s="69"/>
      <c r="BG38" s="69"/>
      <c r="BH38" s="69"/>
      <c r="BI38" s="69"/>
      <c r="BJ38" s="69"/>
      <c r="BK38" s="69"/>
      <c r="BL38" s="69"/>
      <c r="BM38" s="69" t="s">
        <v>181</v>
      </c>
    </row>
    <row r="39" spans="1:65" s="95" customFormat="1" ht="12.95" customHeight="1" x14ac:dyDescent="0.2">
      <c r="A39" s="142" t="s">
        <v>158</v>
      </c>
      <c r="B39" s="69" t="s">
        <v>159</v>
      </c>
      <c r="C39" s="69" t="s">
        <v>160</v>
      </c>
      <c r="D39" s="113" t="s">
        <v>195</v>
      </c>
      <c r="E39" s="70"/>
      <c r="F39" s="69" t="s">
        <v>161</v>
      </c>
      <c r="G39" s="69" t="s">
        <v>162</v>
      </c>
      <c r="H39" s="69"/>
      <c r="I39" s="69" t="s">
        <v>163</v>
      </c>
      <c r="J39" s="69" t="s">
        <v>164</v>
      </c>
      <c r="K39" s="69" t="s">
        <v>124</v>
      </c>
      <c r="L39" s="69"/>
      <c r="M39" s="69"/>
      <c r="N39" s="69">
        <v>100</v>
      </c>
      <c r="O39" s="69">
        <v>230000000</v>
      </c>
      <c r="P39" s="72" t="s">
        <v>132</v>
      </c>
      <c r="Q39" s="115" t="s">
        <v>155</v>
      </c>
      <c r="R39" s="69" t="s">
        <v>118</v>
      </c>
      <c r="S39" s="69" t="s">
        <v>165</v>
      </c>
      <c r="T39" s="69" t="s">
        <v>141</v>
      </c>
      <c r="U39" s="69"/>
      <c r="V39" s="69" t="s">
        <v>123</v>
      </c>
      <c r="W39" s="69"/>
      <c r="X39" s="69"/>
      <c r="Y39" s="175" t="s">
        <v>74</v>
      </c>
      <c r="Z39" s="175" t="s">
        <v>176</v>
      </c>
      <c r="AA39" s="175">
        <v>0</v>
      </c>
      <c r="AB39" s="69"/>
      <c r="AC39" s="69" t="s">
        <v>119</v>
      </c>
      <c r="AD39" s="69"/>
      <c r="AE39" s="69"/>
      <c r="AF39" s="127">
        <v>56451375</v>
      </c>
      <c r="AG39" s="72">
        <f t="shared" si="17"/>
        <v>63225540.000000007</v>
      </c>
      <c r="AH39" s="69"/>
      <c r="AI39" s="69"/>
      <c r="AJ39" s="127">
        <v>160823556</v>
      </c>
      <c r="AK39" s="72">
        <f t="shared" si="18"/>
        <v>180122382.72000003</v>
      </c>
      <c r="AL39" s="69"/>
      <c r="AM39" s="69"/>
      <c r="AN39" s="127">
        <v>159143463</v>
      </c>
      <c r="AO39" s="72">
        <f t="shared" si="19"/>
        <v>178240678.56</v>
      </c>
      <c r="AP39" s="69"/>
      <c r="AQ39" s="69"/>
      <c r="AR39" s="127"/>
      <c r="AS39" s="72">
        <f t="shared" si="20"/>
        <v>0</v>
      </c>
      <c r="AT39" s="69"/>
      <c r="AU39" s="69"/>
      <c r="AV39" s="127"/>
      <c r="AW39" s="72">
        <f t="shared" si="21"/>
        <v>0</v>
      </c>
      <c r="AX39" s="72"/>
      <c r="AY39" s="116">
        <f t="shared" ref="AY39" si="23">AF39+AJ39+AN39+AR39+AV39</f>
        <v>376418394</v>
      </c>
      <c r="AZ39" s="72">
        <f t="shared" si="22"/>
        <v>421588601.28000003</v>
      </c>
      <c r="BA39" s="70" t="s">
        <v>120</v>
      </c>
      <c r="BB39" s="69" t="s">
        <v>166</v>
      </c>
      <c r="BC39" s="69" t="s">
        <v>167</v>
      </c>
      <c r="BD39" s="69"/>
      <c r="BE39" s="69"/>
      <c r="BF39" s="69"/>
      <c r="BG39" s="69"/>
      <c r="BH39" s="69"/>
      <c r="BI39" s="69"/>
      <c r="BJ39" s="69"/>
      <c r="BK39" s="69"/>
      <c r="BL39" s="69"/>
      <c r="BM39" s="70" t="s">
        <v>182</v>
      </c>
    </row>
    <row r="40" spans="1:65" s="95" customFormat="1" ht="12.95" customHeight="1" x14ac:dyDescent="0.2">
      <c r="A40" s="142"/>
      <c r="B40" s="69"/>
      <c r="C40" s="69"/>
      <c r="D40" s="113"/>
      <c r="E40" s="70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2"/>
      <c r="Q40" s="115"/>
      <c r="R40" s="69"/>
      <c r="S40" s="69"/>
      <c r="T40" s="69"/>
      <c r="U40" s="69"/>
      <c r="V40" s="69"/>
      <c r="W40" s="69"/>
      <c r="X40" s="69"/>
      <c r="Y40" s="68"/>
      <c r="Z40" s="69"/>
      <c r="AA40" s="68"/>
      <c r="AB40" s="69"/>
      <c r="AC40" s="69"/>
      <c r="AD40" s="69"/>
      <c r="AE40" s="69"/>
      <c r="AF40" s="127"/>
      <c r="AG40" s="72"/>
      <c r="AH40" s="69"/>
      <c r="AI40" s="69"/>
      <c r="AJ40" s="127"/>
      <c r="AK40" s="72"/>
      <c r="AL40" s="69"/>
      <c r="AM40" s="69"/>
      <c r="AN40" s="127"/>
      <c r="AO40" s="72"/>
      <c r="AP40" s="69"/>
      <c r="AQ40" s="69"/>
      <c r="AR40" s="127"/>
      <c r="AS40" s="72"/>
      <c r="AT40" s="69"/>
      <c r="AU40" s="69"/>
      <c r="AV40" s="127"/>
      <c r="AW40" s="72"/>
      <c r="AX40" s="72"/>
      <c r="AY40" s="116"/>
      <c r="AZ40" s="72"/>
      <c r="BA40" s="70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70"/>
    </row>
    <row r="41" spans="1:65" s="95" customFormat="1" ht="12.95" customHeight="1" x14ac:dyDescent="0.25">
      <c r="A41" s="164"/>
      <c r="B41" s="69"/>
      <c r="C41" s="69"/>
      <c r="D41" s="70"/>
      <c r="E41" s="70"/>
      <c r="F41" s="73"/>
      <c r="G41" s="71"/>
      <c r="H41" s="69"/>
      <c r="I41" s="71"/>
      <c r="J41" s="71"/>
      <c r="K41" s="70"/>
      <c r="L41" s="70"/>
      <c r="M41" s="70"/>
      <c r="N41" s="68"/>
      <c r="O41" s="74"/>
      <c r="P41" s="70"/>
      <c r="Q41" s="115"/>
      <c r="R41" s="74"/>
      <c r="S41" s="74"/>
      <c r="T41" s="71"/>
      <c r="U41" s="70"/>
      <c r="V41" s="69"/>
      <c r="W41" s="69"/>
      <c r="X41" s="69"/>
      <c r="Y41" s="66"/>
      <c r="Z41" s="68"/>
      <c r="AA41" s="71"/>
      <c r="AB41" s="70"/>
      <c r="AC41" s="69"/>
      <c r="AD41" s="116"/>
      <c r="AE41" s="155"/>
      <c r="AF41" s="155"/>
      <c r="AG41" s="72"/>
      <c r="AH41" s="116"/>
      <c r="AI41" s="155"/>
      <c r="AJ41" s="155"/>
      <c r="AK41" s="72"/>
      <c r="AL41" s="70"/>
      <c r="AM41" s="155"/>
      <c r="AN41" s="156"/>
      <c r="AO41" s="72"/>
      <c r="AP41" s="70"/>
      <c r="AQ41" s="70"/>
      <c r="AR41" s="156"/>
      <c r="AS41" s="72"/>
      <c r="AT41" s="70"/>
      <c r="AU41" s="70"/>
      <c r="AV41" s="156"/>
      <c r="AW41" s="72"/>
      <c r="AX41" s="70"/>
      <c r="AY41" s="116"/>
      <c r="AZ41" s="72"/>
      <c r="BA41" s="157"/>
      <c r="BB41" s="70"/>
      <c r="BC41" s="114"/>
      <c r="BD41" s="70"/>
      <c r="BE41" s="70"/>
      <c r="BF41" s="70"/>
      <c r="BG41" s="70"/>
      <c r="BH41" s="70"/>
      <c r="BI41" s="70"/>
      <c r="BJ41" s="70"/>
      <c r="BK41" s="70"/>
      <c r="BL41" s="158"/>
      <c r="BM41" s="165"/>
    </row>
    <row r="42" spans="1:65" s="20" customFormat="1" ht="12.95" customHeight="1" x14ac:dyDescent="0.2">
      <c r="A42" s="22"/>
      <c r="B42" s="22"/>
      <c r="C42" s="22"/>
      <c r="D42" s="22"/>
      <c r="E42" s="22"/>
      <c r="F42" s="34" t="s">
        <v>113</v>
      </c>
      <c r="G42" s="22"/>
      <c r="H42" s="22"/>
      <c r="I42" s="22"/>
      <c r="J42" s="22"/>
      <c r="K42" s="1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33"/>
      <c r="AE42" s="33"/>
      <c r="AF42" s="33">
        <f>SUM(AF39:AF41)</f>
        <v>56451375</v>
      </c>
      <c r="AG42" s="33">
        <f>SUM(AG39:AG41)</f>
        <v>63225540.000000007</v>
      </c>
      <c r="AH42" s="33">
        <f>SUM(AH39:AH41)</f>
        <v>0</v>
      </c>
      <c r="AI42" s="33">
        <f>SUM(AI39:AI41)</f>
        <v>0</v>
      </c>
      <c r="AJ42" s="33">
        <f>SUM(AJ39:AJ41)</f>
        <v>160823556</v>
      </c>
      <c r="AK42" s="33">
        <f>SUM(AK39:AK41)</f>
        <v>180122382.72000003</v>
      </c>
      <c r="AL42" s="33">
        <f>SUM(AL39:AL41)</f>
        <v>0</v>
      </c>
      <c r="AM42" s="33">
        <f>SUM(AM39:AM41)</f>
        <v>0</v>
      </c>
      <c r="AN42" s="33">
        <f>SUM(AN39:AN41)</f>
        <v>159143463</v>
      </c>
      <c r="AO42" s="33">
        <f>SUM(AO39:AO41)</f>
        <v>178240678.56</v>
      </c>
      <c r="AP42" s="33">
        <f>SUM(AP39:AP41)</f>
        <v>0</v>
      </c>
      <c r="AQ42" s="33">
        <f>SUM(AQ39:AQ41)</f>
        <v>0</v>
      </c>
      <c r="AR42" s="33">
        <f>SUM(AR39:AR41)</f>
        <v>0</v>
      </c>
      <c r="AS42" s="33">
        <f>SUM(AS39:AS41)</f>
        <v>0</v>
      </c>
      <c r="AT42" s="33">
        <f>SUM(AT39:AT41)</f>
        <v>0</v>
      </c>
      <c r="AU42" s="33">
        <f>SUM(AU39:AU41)</f>
        <v>0</v>
      </c>
      <c r="AV42" s="33">
        <f>SUM(AV39:AV41)</f>
        <v>0</v>
      </c>
      <c r="AW42" s="33">
        <f>SUM(AW39:AW41)</f>
        <v>0</v>
      </c>
      <c r="AX42" s="33">
        <f>SUM(AX39:AX41)</f>
        <v>0</v>
      </c>
      <c r="AY42" s="33">
        <f>SUM(AY38:AY41)</f>
        <v>456855382.13437498</v>
      </c>
      <c r="AZ42" s="33">
        <f>SUM(AZ38:AZ41)</f>
        <v>511678027.99050003</v>
      </c>
      <c r="BA42" s="33"/>
      <c r="BB42" s="33"/>
      <c r="BC42" s="33"/>
      <c r="BD42" s="22"/>
      <c r="BE42" s="22"/>
      <c r="BF42" s="43"/>
      <c r="BG42" s="43"/>
      <c r="BH42" s="22"/>
      <c r="BI42" s="22"/>
      <c r="BJ42" s="22"/>
      <c r="BK42" s="22"/>
      <c r="BL42" s="56"/>
      <c r="BM42" s="14"/>
    </row>
    <row r="43" spans="1:65" s="21" customFormat="1" ht="12.95" customHeight="1" x14ac:dyDescent="0.25">
      <c r="A43" s="59"/>
      <c r="B43" s="59"/>
      <c r="C43" s="59"/>
      <c r="D43" s="59"/>
      <c r="E43" s="59"/>
      <c r="F43" s="60" t="s">
        <v>111</v>
      </c>
      <c r="G43" s="59"/>
      <c r="H43" s="59"/>
      <c r="I43" s="59"/>
      <c r="J43" s="59"/>
      <c r="K43" s="61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2"/>
      <c r="AF43" s="62"/>
      <c r="AG43" s="59"/>
      <c r="AH43" s="59"/>
      <c r="AI43" s="62"/>
      <c r="AJ43" s="62"/>
      <c r="AK43" s="59"/>
      <c r="AL43" s="59"/>
      <c r="AM43" s="62"/>
      <c r="AN43" s="62"/>
      <c r="AO43" s="59"/>
      <c r="AP43" s="22"/>
      <c r="AQ43" s="35"/>
      <c r="AR43" s="35"/>
      <c r="AS43" s="22"/>
      <c r="AT43" s="12"/>
      <c r="AU43" s="61"/>
      <c r="AV43" s="61"/>
      <c r="AW43" s="61"/>
      <c r="AX43" s="61"/>
      <c r="AY43" s="61"/>
      <c r="AZ43" s="61"/>
      <c r="BA43" s="61"/>
      <c r="BB43" s="59"/>
      <c r="BC43" s="63"/>
      <c r="BD43" s="59"/>
      <c r="BE43" s="59"/>
      <c r="BF43" s="62"/>
      <c r="BG43" s="62"/>
      <c r="BH43" s="59"/>
      <c r="BI43" s="59"/>
      <c r="BJ43" s="59"/>
      <c r="BK43" s="59"/>
      <c r="BL43" s="64"/>
      <c r="BM43" s="65"/>
    </row>
    <row r="44" spans="1:65" s="96" customFormat="1" ht="12.95" customHeight="1" x14ac:dyDescent="0.2">
      <c r="A44" s="215" t="s">
        <v>146</v>
      </c>
      <c r="B44" s="140" t="s">
        <v>159</v>
      </c>
      <c r="C44" s="140" t="s">
        <v>147</v>
      </c>
      <c r="D44" s="140" t="s">
        <v>217</v>
      </c>
      <c r="E44" s="140"/>
      <c r="F44" s="140"/>
      <c r="G44" s="140" t="s">
        <v>148</v>
      </c>
      <c r="H44" s="140"/>
      <c r="I44" s="140" t="s">
        <v>149</v>
      </c>
      <c r="J44" s="140" t="s">
        <v>149</v>
      </c>
      <c r="K44" s="140" t="s">
        <v>150</v>
      </c>
      <c r="L44" s="168" t="s">
        <v>186</v>
      </c>
      <c r="M44" s="140"/>
      <c r="N44" s="140">
        <v>100</v>
      </c>
      <c r="O44" s="140">
        <v>230000000</v>
      </c>
      <c r="P44" s="216" t="s">
        <v>132</v>
      </c>
      <c r="Q44" s="217" t="s">
        <v>155</v>
      </c>
      <c r="R44" s="140" t="s">
        <v>118</v>
      </c>
      <c r="S44" s="140">
        <v>230000000</v>
      </c>
      <c r="T44" s="140" t="s">
        <v>145</v>
      </c>
      <c r="U44" s="140"/>
      <c r="V44" s="140" t="s">
        <v>152</v>
      </c>
      <c r="W44" s="140"/>
      <c r="X44" s="140"/>
      <c r="Y44" s="161" t="s">
        <v>196</v>
      </c>
      <c r="Z44" s="161" t="s">
        <v>144</v>
      </c>
      <c r="AA44" s="161">
        <v>0</v>
      </c>
      <c r="AB44" s="140"/>
      <c r="AC44" s="170" t="s">
        <v>119</v>
      </c>
      <c r="AD44" s="187"/>
      <c r="AE44" s="187"/>
      <c r="AF44" s="187">
        <v>15000000</v>
      </c>
      <c r="AG44" s="216">
        <f t="shared" ref="AG44:AG45" si="24">AF44*1.12</f>
        <v>16800000</v>
      </c>
      <c r="AH44" s="187"/>
      <c r="AI44" s="187"/>
      <c r="AJ44" s="187">
        <v>15524999.999999998</v>
      </c>
      <c r="AK44" s="216">
        <f t="shared" ref="AK44:AK45" si="25">AJ44*1.12</f>
        <v>17388000</v>
      </c>
      <c r="AL44" s="187"/>
      <c r="AM44" s="187"/>
      <c r="AN44" s="187">
        <v>16068374.999999996</v>
      </c>
      <c r="AO44" s="216">
        <f t="shared" ref="AO44:AO45" si="26">AN44*1.12</f>
        <v>17996579.999999996</v>
      </c>
      <c r="AP44" s="187"/>
      <c r="AQ44" s="187"/>
      <c r="AR44" s="187">
        <v>16630768.124999994</v>
      </c>
      <c r="AS44" s="216">
        <f t="shared" ref="AS44:AS45" si="27">AR44*1.12</f>
        <v>18626460.299999997</v>
      </c>
      <c r="AT44" s="187"/>
      <c r="AU44" s="187"/>
      <c r="AV44" s="187">
        <v>17212845.009374991</v>
      </c>
      <c r="AW44" s="216">
        <f t="shared" ref="AW44:AW45" si="28">AV44*1.12</f>
        <v>19278386.41049999</v>
      </c>
      <c r="AX44" s="187"/>
      <c r="AY44" s="141">
        <f>AF44+AJ44+AN44+AR44+AV44</f>
        <v>80436988.134374976</v>
      </c>
      <c r="AZ44" s="216">
        <f t="shared" ref="AZ44:AZ45" si="29">AY44*1.12</f>
        <v>90089426.710499987</v>
      </c>
      <c r="BA44" s="140" t="s">
        <v>120</v>
      </c>
      <c r="BB44" s="140" t="s">
        <v>153</v>
      </c>
      <c r="BC44" s="140" t="s">
        <v>154</v>
      </c>
      <c r="BD44" s="69"/>
      <c r="BE44" s="69"/>
      <c r="BF44" s="69"/>
      <c r="BG44" s="69"/>
      <c r="BH44" s="69"/>
      <c r="BI44" s="69"/>
      <c r="BJ44" s="69"/>
      <c r="BK44" s="69"/>
      <c r="BL44" s="69"/>
      <c r="BM44" s="69" t="s">
        <v>181</v>
      </c>
    </row>
    <row r="45" spans="1:65" s="95" customFormat="1" ht="12.95" customHeight="1" x14ac:dyDescent="0.2">
      <c r="A45" s="215" t="s">
        <v>158</v>
      </c>
      <c r="B45" s="140" t="s">
        <v>159</v>
      </c>
      <c r="C45" s="140" t="s">
        <v>160</v>
      </c>
      <c r="D45" s="169" t="s">
        <v>218</v>
      </c>
      <c r="E45" s="170"/>
      <c r="F45" s="140" t="s">
        <v>161</v>
      </c>
      <c r="G45" s="140" t="s">
        <v>162</v>
      </c>
      <c r="H45" s="140"/>
      <c r="I45" s="140" t="s">
        <v>163</v>
      </c>
      <c r="J45" s="140" t="s">
        <v>164</v>
      </c>
      <c r="K45" s="140" t="s">
        <v>124</v>
      </c>
      <c r="L45" s="140"/>
      <c r="M45" s="140"/>
      <c r="N45" s="140">
        <v>100</v>
      </c>
      <c r="O45" s="140">
        <v>230000000</v>
      </c>
      <c r="P45" s="216" t="s">
        <v>132</v>
      </c>
      <c r="Q45" s="217" t="s">
        <v>155</v>
      </c>
      <c r="R45" s="140" t="s">
        <v>118</v>
      </c>
      <c r="S45" s="140" t="s">
        <v>165</v>
      </c>
      <c r="T45" s="140" t="s">
        <v>141</v>
      </c>
      <c r="U45" s="140"/>
      <c r="V45" s="140" t="s">
        <v>123</v>
      </c>
      <c r="W45" s="140"/>
      <c r="X45" s="140"/>
      <c r="Y45" s="161" t="s">
        <v>196</v>
      </c>
      <c r="Z45" s="161" t="s">
        <v>144</v>
      </c>
      <c r="AA45" s="161">
        <v>0</v>
      </c>
      <c r="AB45" s="140"/>
      <c r="AC45" s="140" t="s">
        <v>119</v>
      </c>
      <c r="AD45" s="140"/>
      <c r="AE45" s="140"/>
      <c r="AF45" s="190">
        <v>56451375</v>
      </c>
      <c r="AG45" s="216">
        <f t="shared" si="24"/>
        <v>63225540.000000007</v>
      </c>
      <c r="AH45" s="140"/>
      <c r="AI45" s="140"/>
      <c r="AJ45" s="190">
        <v>160823556</v>
      </c>
      <c r="AK45" s="216">
        <f t="shared" si="25"/>
        <v>180122382.72000003</v>
      </c>
      <c r="AL45" s="140"/>
      <c r="AM45" s="140"/>
      <c r="AN45" s="190">
        <v>159143463</v>
      </c>
      <c r="AO45" s="216">
        <f t="shared" si="26"/>
        <v>178240678.56</v>
      </c>
      <c r="AP45" s="140"/>
      <c r="AQ45" s="140"/>
      <c r="AR45" s="190"/>
      <c r="AS45" s="216">
        <f t="shared" si="27"/>
        <v>0</v>
      </c>
      <c r="AT45" s="140"/>
      <c r="AU45" s="140"/>
      <c r="AV45" s="190"/>
      <c r="AW45" s="216">
        <f t="shared" si="28"/>
        <v>0</v>
      </c>
      <c r="AX45" s="216"/>
      <c r="AY45" s="141">
        <f t="shared" ref="AY45" si="30">AF45+AJ45+AN45+AR45+AV45</f>
        <v>376418394</v>
      </c>
      <c r="AZ45" s="216">
        <f t="shared" si="29"/>
        <v>421588601.28000003</v>
      </c>
      <c r="BA45" s="170" t="s">
        <v>120</v>
      </c>
      <c r="BB45" s="140" t="s">
        <v>166</v>
      </c>
      <c r="BC45" s="140" t="s">
        <v>167</v>
      </c>
      <c r="BD45" s="69"/>
      <c r="BE45" s="69"/>
      <c r="BF45" s="69"/>
      <c r="BG45" s="69"/>
      <c r="BH45" s="69"/>
      <c r="BI45" s="69"/>
      <c r="BJ45" s="69"/>
      <c r="BK45" s="69"/>
      <c r="BL45" s="69"/>
      <c r="BM45" s="70" t="s">
        <v>182</v>
      </c>
    </row>
    <row r="46" spans="1:65" s="95" customFormat="1" ht="12.95" customHeight="1" x14ac:dyDescent="0.25">
      <c r="A46" s="164"/>
      <c r="B46" s="69"/>
      <c r="C46" s="69"/>
      <c r="D46" s="70"/>
      <c r="E46" s="70"/>
      <c r="F46" s="73"/>
      <c r="G46" s="71"/>
      <c r="H46" s="69"/>
      <c r="I46" s="71"/>
      <c r="J46" s="71"/>
      <c r="K46" s="70"/>
      <c r="L46" s="70"/>
      <c r="M46" s="70"/>
      <c r="N46" s="68"/>
      <c r="O46" s="74"/>
      <c r="P46" s="70"/>
      <c r="Q46" s="115"/>
      <c r="R46" s="74"/>
      <c r="S46" s="74"/>
      <c r="T46" s="71"/>
      <c r="U46" s="70"/>
      <c r="V46" s="69"/>
      <c r="W46" s="69"/>
      <c r="X46" s="69"/>
      <c r="Y46" s="66"/>
      <c r="Z46" s="68"/>
      <c r="AA46" s="71"/>
      <c r="AB46" s="70"/>
      <c r="AC46" s="69"/>
      <c r="AD46" s="116"/>
      <c r="AE46" s="155"/>
      <c r="AF46" s="155"/>
      <c r="AG46" s="72"/>
      <c r="AH46" s="116"/>
      <c r="AI46" s="155"/>
      <c r="AJ46" s="155"/>
      <c r="AK46" s="72"/>
      <c r="AL46" s="70"/>
      <c r="AM46" s="155"/>
      <c r="AN46" s="156"/>
      <c r="AO46" s="72"/>
      <c r="AP46" s="70"/>
      <c r="AQ46" s="70"/>
      <c r="AR46" s="156"/>
      <c r="AS46" s="72"/>
      <c r="AT46" s="70"/>
      <c r="AU46" s="70"/>
      <c r="AV46" s="156"/>
      <c r="AW46" s="72"/>
      <c r="AX46" s="70"/>
      <c r="AY46" s="116"/>
      <c r="AZ46" s="72"/>
      <c r="BA46" s="157"/>
      <c r="BB46" s="70"/>
      <c r="BC46" s="114"/>
      <c r="BD46" s="70"/>
      <c r="BE46" s="70"/>
      <c r="BF46" s="70"/>
      <c r="BG46" s="70"/>
      <c r="BH46" s="70"/>
      <c r="BI46" s="70"/>
      <c r="BJ46" s="70"/>
      <c r="BK46" s="70"/>
      <c r="BL46" s="158"/>
      <c r="BM46" s="165"/>
    </row>
    <row r="47" spans="1:65" ht="12.95" customHeight="1" x14ac:dyDescent="0.25">
      <c r="A47" s="40"/>
      <c r="B47" s="40"/>
      <c r="C47" s="40"/>
      <c r="D47" s="9"/>
      <c r="E47" s="40"/>
      <c r="F47" s="41" t="s">
        <v>114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2"/>
      <c r="AF47" s="42">
        <f>SUM(AF44:AF46)</f>
        <v>71451375</v>
      </c>
      <c r="AG47" s="42">
        <f>SUM(AG44:AG46)</f>
        <v>80025540</v>
      </c>
      <c r="AH47" s="42">
        <f>SUM(AH44:AH46)</f>
        <v>0</v>
      </c>
      <c r="AI47" s="42">
        <f>SUM(AI44:AI46)</f>
        <v>0</v>
      </c>
      <c r="AJ47" s="42">
        <f>SUM(AJ44:AJ46)</f>
        <v>176348556</v>
      </c>
      <c r="AK47" s="42">
        <f>SUM(AK44:AK46)</f>
        <v>197510382.72000003</v>
      </c>
      <c r="AL47" s="42">
        <f>SUM(AL44:AL46)</f>
        <v>0</v>
      </c>
      <c r="AM47" s="42">
        <f>SUM(AM44:AM46)</f>
        <v>0</v>
      </c>
      <c r="AN47" s="42">
        <f>SUM(AN44:AN46)</f>
        <v>175211838</v>
      </c>
      <c r="AO47" s="42">
        <f>SUM(AO44:AO46)</f>
        <v>196237258.56</v>
      </c>
      <c r="AP47" s="42">
        <f>SUM(AP44:AP46)</f>
        <v>0</v>
      </c>
      <c r="AQ47" s="42">
        <f>SUM(AQ44:AQ46)</f>
        <v>0</v>
      </c>
      <c r="AR47" s="42">
        <f>SUM(AR44:AR46)</f>
        <v>16630768.124999994</v>
      </c>
      <c r="AS47" s="42">
        <f>SUM(AS44:AS46)</f>
        <v>18626460.299999997</v>
      </c>
      <c r="AT47" s="42">
        <f>SUM(AT44:AT46)</f>
        <v>0</v>
      </c>
      <c r="AU47" s="42">
        <f>SUM(AU44:AU46)</f>
        <v>0</v>
      </c>
      <c r="AV47" s="42">
        <f>SUM(AV44:AV46)</f>
        <v>17212845.009374991</v>
      </c>
      <c r="AW47" s="42">
        <f>SUM(AW44:AW46)</f>
        <v>19278386.41049999</v>
      </c>
      <c r="AX47" s="42">
        <f>SUM(AX44:AX46)</f>
        <v>0</v>
      </c>
      <c r="AY47" s="42">
        <f>SUM(AY44:AY46)</f>
        <v>456855382.13437498</v>
      </c>
      <c r="AZ47" s="42">
        <f>SUM(AZ44:AZ46)</f>
        <v>511678027.99050003</v>
      </c>
      <c r="BA47" s="33"/>
      <c r="BB47" s="33"/>
      <c r="BC47" s="33"/>
      <c r="BD47" s="9"/>
      <c r="BE47" s="9"/>
      <c r="BF47" s="9"/>
      <c r="BG47" s="32"/>
      <c r="BH47" s="32"/>
      <c r="BI47" s="9"/>
      <c r="BJ47" s="9"/>
      <c r="BK47" s="9"/>
      <c r="BL47" s="9"/>
      <c r="BM47" s="11"/>
    </row>
    <row r="51" spans="51:51" ht="12.95" customHeight="1" x14ac:dyDescent="0.25">
      <c r="AY51" s="55"/>
    </row>
  </sheetData>
  <protectedRanges>
    <protectedRange sqref="I38 I44" name="Диапазон3_27_1_2_1_1_1_24_1_1_1_6_2_1_9_1_1_1" securityDescriptor="O:WDG:WDD:(A;;CC;;;S-1-5-21-1281035640-548247933-376692995-11259)(A;;CC;;;S-1-5-21-1281035640-548247933-376692995-11258)(A;;CC;;;S-1-5-21-1281035640-548247933-376692995-5864)"/>
    <protectedRange sqref="J38 J44" name="Диапазон3_27_1_2_2_1_1_24_1_1_1_5_2_1_9_1_1_1" securityDescriptor="O:WDG:WDD:(A;;CC;;;S-1-5-21-1281035640-548247933-376692995-11259)(A;;CC;;;S-1-5-21-1281035640-548247933-376692995-11258)(A;;CC;;;S-1-5-21-1281035640-548247933-376692995-5864)"/>
    <protectedRange sqref="I41 I46" name="Диапазон3_27_1_2_1_1_1_24_1_1_1_11_1_1_1_1_1_1" securityDescriptor="O:WDG:WDD:(A;;CC;;;S-1-5-21-1281035640-548247933-376692995-11259)(A;;CC;;;S-1-5-21-1281035640-548247933-376692995-11258)(A;;CC;;;S-1-5-21-1281035640-548247933-376692995-5864)"/>
    <protectedRange sqref="J41 J46" name="Диапазон3_27_1_2_2_1_1_24_1_1_1_10_1_1_1_1_1_1" securityDescriptor="O:WDG:WDD:(A;;CC;;;S-1-5-21-1281035640-548247933-376692995-11259)(A;;CC;;;S-1-5-21-1281035640-548247933-376692995-11258)(A;;CC;;;S-1-5-21-1281035640-548247933-376692995-5864)"/>
  </protectedRanges>
  <autoFilter ref="A7:BM46"/>
  <conditionalFormatting sqref="D14">
    <cfRule type="duplicateValues" dxfId="4" priority="57"/>
  </conditionalFormatting>
  <conditionalFormatting sqref="D10">
    <cfRule type="duplicateValues" dxfId="3" priority="4"/>
  </conditionalFormatting>
  <conditionalFormatting sqref="D10:E10">
    <cfRule type="duplicateValues" dxfId="2" priority="3"/>
  </conditionalFormatting>
  <conditionalFormatting sqref="D11">
    <cfRule type="duplicateValues" dxfId="1" priority="2"/>
  </conditionalFormatting>
  <conditionalFormatting sqref="D11:E11">
    <cfRule type="duplicateValues" dxfId="0" priority="1"/>
  </conditionalFormatting>
  <dataValidations count="12">
    <dataValidation type="list" allowBlank="1" showInputMessage="1" showErrorMessage="1" sqref="L65495:L66367 L131031:L131903 L196567:L197439 L262103:L262975 L327639:L328511 L393175:L394047 L458711:L459583 L524247:L525119 L589783:L590655 L655319:L656191 L720855:L721727 L786391:L787263 L851927:L852799 L917463:L918335 L982999:L983871 K12:K13 M35 L59:L831 L8:L9 TF27:TF29 L50:L51 L41 L16:L18 L46:L47 K25:K26 L27:L29 JJ27:JJ29 WVV27:WVV29 WLZ27:WLZ29 WCD27:WCD29 VSH27:VSH29 VIL27:VIL29 UYP27:UYP29 UOT27:UOT29 UEX27:UEX29 TVB27:TVB29 TLF27:TLF29 TBJ27:TBJ29 SRN27:SRN29 SHR27:SHR29 RXV27:RXV29 RNZ27:RNZ29 RED27:RED29 QUH27:QUH29 QKL27:QKL29 QAP27:QAP29 PQT27:PQT29 PGX27:PGX29 OXB27:OXB29 ONF27:ONF29 ODJ27:ODJ29 NTN27:NTN29 NJR27:NJR29 MZV27:MZV29 MPZ27:MPZ29 MGD27:MGD29 LWH27:LWH29 LML27:LML29 LCP27:LCP29 KST27:KST29 KIX27:KIX29 JZB27:JZB29 JPF27:JPF29 JFJ27:JFJ29 IVN27:IVN29 ILR27:ILR29 IBV27:IBV29 HRZ27:HRZ29 HID27:HID29 GYH27:GYH29 GOL27:GOL29 GEP27:GEP29 FUT27:FUT29 FKX27:FKX29 FBB27:FBB29 ERF27:ERF29 EHJ27:EHJ29 DXN27:DXN29 DNR27:DNR29 DDV27:DDV29 CTZ27:CTZ29 CKD27:CKD29 CAH27:CAH29 BQL27:BQL29 BGP27:BGP29 AWT27:AWT29 AMX27:AMX29 ADB27:ADB29">
      <formula1>осн</formula1>
    </dataValidation>
    <dataValidation type="list" allowBlank="1" showInputMessage="1" sqref="BD65495:BD66367 BD131031:BD131903 BD196567:BD197439 BD262103:BD262975 BD327639:BD328511 BD393175:BD394047 BD458711:BD459583 BD524247:BD525119 BD589783:BD590655 BD655319:BD656191 BD720855:BD721727 BD786391:BD787263 BD851927:BD852799 BD917463:BD918335 BD982999:BD983871 BJ65489:BJ66363 BJ131025:BJ131899 BJ196561:BJ197435 BJ262097:BJ262971 BJ327633:BJ328507 BJ393169:BJ394043 BJ458705:BJ459579 BJ524241:BJ525115 BJ589777:BJ590651 BJ655313:BJ656187 BJ720849:BJ721723 BJ786385:BJ787259 BJ851921:BJ852795 BJ917457:BJ918331 BJ982993:BJ983867 BG65495:BG66367 BG131031:BG131903 BG196567:BG197439 BG262103:BG262975 BG327639:BG328511 BG393175:BG394047 BG458711:BG459583 BG524247:BG525119 BG589783:BG590655 BG655319:BG656191 BG720855:BG721727 BG786391:BG787263 BG851927:BG852799 BG917463:BG918335 BG982999:BG983871 BJ8:BJ9 BG8:BG9 BD8:BD9 BC12:BC13 BF12:BF13 BD16:BD18 BJ59:BJ827 BG59:BG831 BD59:BD831 BI12:BI14 BG16:BG18 BH32 WNQ27:WNQ29 BJ48:BJ51 BD50:BD51 BG50:BG51 WDU27:WDU29 AEP27:AEP29 UT27:UT29 KX27:KX29 WXM27:WXM29 BH10:BH11 C14 BL14 VTY27:VTY29 BH39:BH40 J39:J40 BE39:BE40 BC39:BC40 BJ38 BG38 BD38 BH21 BJ16:BJ18 BG25:BG28 D27:D28 BD44 BK27:BK28 VKC27:VKC29 VAG27:VAG29 UQK27:UQK29 UGO27:UGO29 TWS27:TWS29 TMW27:TMW29 TDA27:TDA29 STE27:STE29 SJI27:SJI29 RZM27:RZM29 RPQ27:RPQ29 RFU27:RFU29 QVY27:QVY29 QMC27:QMC29 QCG27:QCG29 PSK27:PSK29 PIO27:PIO29 OYS27:OYS29 OOW27:OOW29 OFA27:OFA29 NVE27:NVE29 NLI27:NLI29 NBM27:NBM29 MRQ27:MRQ29 MHU27:MHU29 LXY27:LXY29 LOC27:LOC29 LEG27:LEG29 KUK27:KUK29 KKO27:KKO29 KAS27:KAS29 JQW27:JQW29 JHA27:JHA29 IXE27:IXE29 INI27:INI29 IDM27:IDM29 HTQ27:HTQ29 HJU27:HJU29 GZY27:GZY29 GQC27:GQC29 GGG27:GGG29 FWK27:FWK29 FMO27:FMO29 FCS27:FCS29 ESW27:ESW29 EJA27:EJA29 DZE27:DZE29 DPI27:DPI29 DFM27:DFM29 CVQ27:CVQ29 CLU27:CLU29 CBY27:CBY29 BSC27:BSC29 BIG27:BIG29 AYK27:AYK29 AOO27:AOO29 AES27:AES29 UW27:UW29 LA27:LA29 WXP27:WXP29 WNT27:WNT29 WDX27:WDX29 VUB27:VUB29 VKF27:VKF29 VAJ27:VAJ29 UQN27:UQN29 UGR27:UGR29 TWV27:TWV29 TMZ27:TMZ29 TDD27:TDD29 STH27:STH29 SJL27:SJL29 RZP27:RZP29 RPT27:RPT29 RFX27:RFX29 QWB27:QWB29 QMF27:QMF29 QCJ27:QCJ29 PSN27:PSN29 PIR27:PIR29 OYV27:OYV29 OOZ27:OOZ29 OFD27:OFD29 NVH27:NVH29 NLL27:NLL29 NBP27:NBP29 MRT27:MRT29 MHX27:MHX29 LYB27:LYB29 LOF27:LOF29 LEJ27:LEJ29 KUN27:KUN29 KKR27:KKR29 KAV27:KAV29 JQZ27:JQZ29 JHD27:JHD29 IXH27:IXH29 INL27:INL29 IDP27:IDP29 HTT27:HTT29 HJX27:HJX29 HAB27:HAB29 GQF27:GQF29 GGJ27:GGJ29 FWN27:FWN29 FMR27:FMR29 FCV27:FCV29 ESZ27:ESZ29 EJD27:EJD29 DZH27:DZH29 DPL27:DPL29 DFP27:DFP29 CVT27:CVT29 CLX27:CLX29 CCB27:CCB29 BSF27:BSF29 BIJ27:BIJ29 AYN27:AYN29 AOR27:AOR29 AEV27:AEV29 UZ27:UZ29 LD27:LD29 WXJ27:WXJ29 WNN27:WNN29 WDR27:WDR29 VTV27:VTV29 VJZ27:VJZ29 VAD27:VAD29 UQH27:UQH29 UGL27:UGL29 TWP27:TWP29 TMT27:TMT29 TCX27:TCX29 STB27:STB29 SJF27:SJF29 RZJ27:RZJ29 RPN27:RPN29 RFR27:RFR29 QVV27:QVV29 QLZ27:QLZ29 QCD27:QCD29 PSH27:PSH29 PIL27:PIL29 OYP27:OYP29 OOT27:OOT29 OEX27:OEX29 NVB27:NVB29 NLF27:NLF29 NBJ27:NBJ29 MRN27:MRN29 MHR27:MHR29 LXV27:LXV29 LNZ27:LNZ29 LED27:LED29 KUH27:KUH29 KKL27:KKL29 KAP27:KAP29 JQT27:JQT29 JGX27:JGX29 IXB27:IXB29 INF27:INF29 IDJ27:IDJ29 HTN27:HTN29 HJR27:HJR29 GZV27:GZV29 GPZ27:GPZ29 GGD27:GGD29 FWH27:FWH29 FML27:FML29 FCP27:FCP29 EST27:EST29 EIX27:EIX29 DZB27:DZB29 DPF27:DPF29 DFJ27:DFJ29 CVN27:CVN29 CLR27:CLR29 CBV27:CBV29 BRZ27:BRZ29 BID27:BID29 AYH27:AYH29 AOL27:AOL29 BH45 J45 BE45 BC45 BJ44 BG44 BD27:BD28">
      <formula1>атрибут</formula1>
    </dataValidation>
    <dataValidation type="list" allowBlank="1" showInputMessage="1" showErrorMessage="1" sqref="M65495:M66367 M131031:M131903 M196567:M197439 M262103:M262975 M327639:M328511 M393175:M394047 M458711:M459583 M524247:M525119 M589783:M590655 M655319:M656191 M720855:M721727 M786391:M787263 M851927:M852799 M917463:M918335 M982999:M983871 M8:M9 L12:L13 N35 M59:M831 M50:M51 ADC27:ADC29 L39:L40 M38 M41 TG27:TG29 M16:M18 M46:M47 JK27:JK29 L25:L26 M27:M29 WVW27:WVW29 WMA27:WMA29 WCE27:WCE29 VSI27:VSI29 VIM27:VIM29 UYQ27:UYQ29 UOU27:UOU29 UEY27:UEY29 TVC27:TVC29 TLG27:TLG29 TBK27:TBK29 SRO27:SRO29 SHS27:SHS29 RXW27:RXW29 ROA27:ROA29 REE27:REE29 QUI27:QUI29 QKM27:QKM29 QAQ27:QAQ29 PQU27:PQU29 PGY27:PGY29 OXC27:OXC29 ONG27:ONG29 ODK27:ODK29 NTO27:NTO29 NJS27:NJS29 MZW27:MZW29 MQA27:MQA29 MGE27:MGE29 LWI27:LWI29 LMM27:LMM29 LCQ27:LCQ29 KSU27:KSU29 KIY27:KIY29 JZC27:JZC29 JPG27:JPG29 JFK27:JFK29 IVO27:IVO29 ILS27:ILS29 IBW27:IBW29 HSA27:HSA29 HIE27:HIE29 GYI27:GYI29 GOM27:GOM29 GEQ27:GEQ29 FUU27:FUU29 FKY27:FKY29 FBC27:FBC29 ERG27:ERG29 EHK27:EHK29 DXO27:DXO29 DNS27:DNS29 DDW27:DDW29 CUA27:CUA29 CKE27:CKE29 CAI27:CAI29 BQM27:BQM29 BGQ27:BGQ29 AWU27:AWU29 AMY27:AMY29 L45 M44">
      <formula1>Приоритет_закупок</formula1>
    </dataValidation>
    <dataValidation type="list" allowBlank="1" showInputMessage="1" showErrorMessage="1" sqref="K65495:K66367 K131031:K131903 K196567:K197439 K262103:K262975 K327639:K328511 K393175:K394047 K458711:K459583 K524247:K525119 K589783:K590655 K655319:K656191 K720855:K721727 K786391:K787263 K851927:K852799 K917463:K918335 K982999:K983871 K8:K9 J12:J13 L35 K59:K831 AMW27:AMW29 K50:K51 K38:K41 O14 I39:I40 K16:K18 ADA27:ADA29 J25:J26 K27:K29 TE27:TE29 JI27:JI29 WVU27:WVU29 WLY27:WLY29 WCC27:WCC29 VSG27:VSG29 VIK27:VIK29 UYO27:UYO29 UOS27:UOS29 UEW27:UEW29 TVA27:TVA29 TLE27:TLE29 TBI27:TBI29 SRM27:SRM29 SHQ27:SHQ29 RXU27:RXU29 RNY27:RNY29 REC27:REC29 QUG27:QUG29 QKK27:QKK29 QAO27:QAO29 PQS27:PQS29 PGW27:PGW29 OXA27:OXA29 ONE27:ONE29 ODI27:ODI29 NTM27:NTM29 NJQ27:NJQ29 MZU27:MZU29 MPY27:MPY29 MGC27:MGC29 LWG27:LWG29 LMK27:LMK29 LCO27:LCO29 KSS27:KSS29 KIW27:KIW29 JZA27:JZA29 JPE27:JPE29 JFI27:JFI29 IVM27:IVM29 ILQ27:ILQ29 IBU27:IBU29 HRY27:HRY29 HIC27:HIC29 GYG27:GYG29 GOK27:GOK29 GEO27:GEO29 FUS27:FUS29 FKW27:FKW29 FBA27:FBA29 ERE27:ERE29 EHI27:EHI29 DXM27:DXM29 DNQ27:DNQ29 DDU27:DDU29 CTY27:CTY29 CKC27:CKC29 CAG27:CAG29 BQK27:BQK29 BGO27:BGO29 AWS27:AWS29 I45 K44:K47">
      <formula1>Способ_закупок</formula1>
    </dataValidation>
    <dataValidation type="textLength" operator="equal" allowBlank="1" showInputMessage="1" showErrorMessage="1" error="Код КАТО должен содержать 9 символов" sqref="S65495:S66367 S131031:S131903 S196567:S197439 S262103:S262975 S327639:S328511 S393175:S394047 S458711:S459583 S524247:S525119 S589783:S590655 S655319:S656191 S720855:S721727 S786391:S787263 S851927:S852799 S917463:S918335 S982999:S983871 O65495:O66368 O131031:O131904 O196567:O197440 O262103:O262976 O327639:O328512 O393175:O394048 O458711:O459584 O524247:O525120 O589783:O590656 O655319:O656192 O720855:O721728 O786391:O787264 O851927:O852800 O917463:O918336 O982999:O983872 N12:N13 R12:R13 T35 P35 S16:S18 N25:N26 S8:S9 O8:O9 S59:S831 S47 O50:O51 O59:O832 S50:S51 TM27:TM29 S14 O47 JQ27:JQ29 WVY27:WVY29 O16:O18 N39:N40 O38 R45:R46 R39:R41 S38 R25:R29 WMC27:WMC29 WCG27:WCG29 VSK27:VSK29 VIO27:VIO29 UYS27:UYS29 UOW27:UOW29 UFA27:UFA29 TVE27:TVE29 TLI27:TLI29 TBM27:TBM29 SRQ27:SRQ29 SHU27:SHU29 RXY27:RXY29 ROC27:ROC29 REG27:REG29 QUK27:QUK29 QKO27:QKO29 QAS27:QAS29 PQW27:PQW29 PHA27:PHA29 OXE27:OXE29 ONI27:ONI29 ODM27:ODM29 NTQ27:NTQ29 NJU27:NJU29 MZY27:MZY29 MQC27:MQC29 MGG27:MGG29 LWK27:LWK29 LMO27:LMO29 LCS27:LCS29 KSW27:KSW29 KJA27:KJA29 JZE27:JZE29 JPI27:JPI29 JFM27:JFM29 IVQ27:IVQ29 ILU27:ILU29 IBY27:IBY29 HSC27:HSC29 HIG27:HIG29 GYK27:GYK29 GOO27:GOO29 GES27:GES29 FUW27:FUW29 FLA27:FLA29 FBE27:FBE29 ERI27:ERI29 EHM27:EHM29 DXQ27:DXQ29 DNU27:DNU29 DDY27:DDY29 CUC27:CUC29 CKG27:CKG29 CAK27:CAK29 BQO27:BQO29 BGS27:BGS29 AWW27:AWW29 ANA27:ANA29 ADE27:ADE29 TI27:TI29 JM27:JM29 WWC27:WWC29 WMG27:WMG29 WCK27:WCK29 VSO27:VSO29 VIS27:VIS29 UYW27:UYW29 UPA27:UPA29 UFE27:UFE29 TVI27:TVI29 TLM27:TLM29 TBQ27:TBQ29 SRU27:SRU29 SHY27:SHY29 RYC27:RYC29 ROG27:ROG29 REK27:REK29 QUO27:QUO29 QKS27:QKS29 QAW27:QAW29 PRA27:PRA29 PHE27:PHE29 OXI27:OXI29 ONM27:ONM29 ODQ27:ODQ29 NTU27:NTU29 NJY27:NJY29 NAC27:NAC29 MQG27:MQG29 MGK27:MGK29 LWO27:LWO29 LMS27:LMS29 LCW27:LCW29 KTA27:KTA29 KJE27:KJE29 JZI27:JZI29 JPM27:JPM29 JFQ27:JFQ29 IVU27:IVU29 ILY27:ILY29 ICC27:ICC29 HSG27:HSG29 HIK27:HIK29 GYO27:GYO29 GOS27:GOS29 GEW27:GEW29 FVA27:FVA29 FLE27:FLE29 FBI27:FBI29 ERM27:ERM29 EHQ27:EHQ29 DXU27:DXU29 DNY27:DNY29 DEC27:DEC29 CUG27:CUG29 CKK27:CKK29 CAO27:CAO29 BQS27:BQS29 BGW27:BGW29 AXA27:AXA29 ANE27:ANE29 ADI27:ADI29 N45 O44 S44">
      <formula1>9</formula1>
    </dataValidation>
    <dataValidation type="textLength" operator="equal" allowBlank="1" showInputMessage="1" showErrorMessage="1" error="БИН должен содержать 12 символов" sqref="BA65495:BA66367 BA131031:BA131903 BA196567:BA197439 BA262103:BA262975 BA327639:BA328511 BA393175:BA394047 BA458711:BA459583 BA524247:BA525119 BA589783:BA590655 BA655319:BA656191 BA720855:BA721727 BA786391:BA787263 BA851927:BA852799 BA917463:BA918335 BA982999:BA983871 AX46 BA8:BA9 BA50:BA51 BA59:BA831 BF14 AX41 BA38:BA40 BA16:BA18 UGI27:UGI29 BA44:BA45 VAA27:VAA29 UQE27:UQE29 TWM27:TWM29 TMQ27:TMQ29 TCU27:TCU29 SSY27:SSY29 SJC27:SJC29 RZG27:RZG29 RPK27:RPK29 RFO27:RFO29 QVS27:QVS29 QLW27:QLW29 QCA27:QCA29 PSE27:PSE29 PII27:PII29 OYM27:OYM29 OOQ27:OOQ29 OEU27:OEU29 NUY27:NUY29 NLC27:NLC29 NBG27:NBG29 MRK27:MRK29 MHO27:MHO29 LXS27:LXS29 LNW27:LNW29 LEA27:LEA29 KUE27:KUE29 KKI27:KKI29 KAM27:KAM29 JQQ27:JQQ29 JGU27:JGU29 IWY27:IWY29 INC27:INC29 IDG27:IDG29 HTK27:HTK29 HJO27:HJO29 GZS27:GZS29 GPW27:GPW29 GGA27:GGA29 FWE27:FWE29 FMI27:FMI29 FCM27:FCM29 ESQ27:ESQ29 EIU27:EIU29 DYY27:DYY29 DPC27:DPC29 DFG27:DFG29 CVK27:CVK29 CLO27:CLO29 CBS27:CBS29 BRW27:BRW29 BIA27:BIA29 AYE27:AYE29 AOI27:AOI29 AEM27:AEM29 UQ27:UQ29 KU27:KU29 WXG27:WXG29 WNK27:WNK29 WDO27:WDO29 VTS27:VTS29 VJW27:VJW29 BA27:BA29">
      <formula1>12</formula1>
    </dataValidation>
    <dataValidation type="whole" allowBlank="1" showInputMessage="1" showErrorMessage="1" sqref="Y65495:AA66367 Y131031:AA131903 Y196567:AA197439 Y262103:AA262975 Y327639:AA328511 Y393175:AA394047 Y458711:AA459583 Y524247:AA525119 Y589783:AA590655 Y655319:AA656191 Y720855:AA721727 Y786391:AA787263 Y851927:AA852799 Y917463:AA918335 Y982999:AA983871 N65495:N66367 N131031:N131903 N196567:N197439 N262103:N262975 N327639:N328511 N393175:N394047 N458711:N459583 N524247:N525119 N589783:N590655 N655319:N656191 N720855:N721727 N786391:N787263 N851927:N852799 N917463:N918335 N982999:N983871 Y8:AA9 X12:Z13 M12:M13 O35 Z35:AB35 Y16:AA18 Y59:AA831 X25:Z26 N8:N9 WMM27:WMO29 N59:N831 Y50:AA51 N41 N50:N51 WWI27:WWK29 N38 R14 AE14 Y41:Z41 Y47:AA47 WCQ27:WCS29 N16:N18 M39:M40 Z40 N46:N47 Y46:Z46 M25:M26 AA29 N27:N29 VSU27:VSW29 VIY27:VJA29 UZC27:UZE29 UPG27:UPI29 UFK27:UFM29 TVO27:TVQ29 TLS27:TLU29 TBW27:TBY29 SSA27:SSC29 SIE27:SIG29 RYI27:RYK29 ROM27:ROO29 REQ27:RES29 QUU27:QUW29 QKY27:QLA29 QBC27:QBE29 PRG27:PRI29 PHK27:PHM29 OXO27:OXQ29 ONS27:ONU29 ODW27:ODY29 NUA27:NUC29 NKE27:NKG29 NAI27:NAK29 MQM27:MQO29 MGQ27:MGS29 LWU27:LWW29 LMY27:LNA29 LDC27:LDE29 KTG27:KTI29 KJK27:KJM29 JZO27:JZQ29 JPS27:JPU29 JFW27:JFY29 IWA27:IWC29 IME27:IMG29 ICI27:ICK29 HSM27:HSO29 HIQ27:HIS29 GYU27:GYW29 GOY27:GPA29 GFC27:GFE29 FVG27:FVI29 FLK27:FLM29 FBO27:FBQ29 ERS27:ERU29 EHW27:EHY29 DYA27:DYC29 DOE27:DOG29 DEI27:DEK29 CUM27:CUO29 CKQ27:CKS29 CAU27:CAW29 BQY27:BRA29 BHC27:BHE29 AXG27:AXI29 ANK27:ANM29 ADO27:ADQ29 TS27:TU29 JW27:JY29 WVX27:WVX29 WMB27:WMB29 WCF27:WCF29 VSJ27:VSJ29 VIN27:VIN29 UYR27:UYR29 UOV27:UOV29 UEZ27:UEZ29 TVD27:TVD29 TLH27:TLH29 TBL27:TBL29 SRP27:SRP29 SHT27:SHT29 RXX27:RXX29 ROB27:ROB29 REF27:REF29 QUJ27:QUJ29 QKN27:QKN29 QAR27:QAR29 PQV27:PQV29 PGZ27:PGZ29 OXD27:OXD29 ONH27:ONH29 ODL27:ODL29 NTP27:NTP29 NJT27:NJT29 MZX27:MZX29 MQB27:MQB29 MGF27:MGF29 LWJ27:LWJ29 LMN27:LMN29 LCR27:LCR29 KSV27:KSV29 KIZ27:KIZ29 JZD27:JZD29 JPH27:JPH29 JFL27:JFL29 IVP27:IVP29 ILT27:ILT29 IBX27:IBX29 HSB27:HSB29 HIF27:HIF29 GYJ27:GYJ29 GON27:GON29 GER27:GER29 FUV27:FUV29 FKZ27:FKZ29 FBD27:FBD29 ERH27:ERH29 EHL27:EHL29 DXP27:DXP29 DNT27:DNT29 DDX27:DDX29 CUB27:CUB29 CKF27:CKF29 CAJ27:CAJ29 BQN27:BQN29 BGR27:BGR29 AWV27:AWV29 AMZ27:AMZ29 ADD27:ADD29 TH27:TH29 JL27:JL29 N44 M45">
      <formula1>0</formula1>
      <formula2>100</formula2>
    </dataValidation>
    <dataValidation type="custom" allowBlank="1" showInputMessage="1" showErrorMessage="1" sqref="AF65495:AF66367 AF131031:AF131903 AF196567:AF197439 AF262103:AF262975 AF327639:AF328511 AF393175:AF394047 AF458711:AF459583 AF524247:AF525119 AF589783:AF590655 AF655319:AF656191 AF720855:AF721727 AF786391:AF787263 AF851927:AF852799 AF917463:AF918335 AF982999:AF983871 AQ43 AE47 AE43 AM43 AF8:AF9 AE13 AF24 AN36:AN37 AN24 AJ24 AF50:AF51 AF59:AF831 AF16:AF18 AR36:AR37 ADV27:ADV29 TZ27:TZ29 KD27:KD29 WWP27:WWP29 WMT27:WMT29 WCX27:WCX29 VTB27:VTB29 VJF27:VJF29 UZJ27:UZJ29 UPN27:UPN29 UFR27:UFR29 TVV27:TVV29 TLZ27:TLZ29 TCD27:TCD29 SSH27:SSH29 SIL27:SIL29 RYP27:RYP29 ROT27:ROT29 REX27:REX29 QVB27:QVB29 QLF27:QLF29 QBJ27:QBJ29 PRN27:PRN29 PHR27:PHR29 OXV27:OXV29 ONZ27:ONZ29 OED27:OED29 NUH27:NUH29 NKL27:NKL29 NAP27:NAP29 MQT27:MQT29 MGX27:MGX29 LXB27:LXB29 LNF27:LNF29 LDJ27:LDJ29 KTN27:KTN29 KJR27:KJR29 JZV27:JZV29 JPZ27:JPZ29 JGD27:JGD29 IWH27:IWH29 IML27:IML29 ICP27:ICP29 HST27:HST29 HIX27:HIX29 GZB27:GZB29 GPF27:GPF29 GFJ27:GFJ29 FVN27:FVN29 FLR27:FLR29 FBV27:FBV29 ERZ27:ERZ29 EID27:EID29 DYH27:DYH29 DOL27:DOL29 BRF27:BRF29 DEP27:DEP29 BHJ27:BHJ29 CUT27:CUT29 AXN27:AXN29 CKX27:CKX29 CBB27:CBB29 ANR27:ANR29 AF36:AF37">
      <formula1>AC8*AD8</formula1>
    </dataValidation>
    <dataValidation type="list" allowBlank="1" showInputMessage="1" showErrorMessage="1" sqref="AC65495:AC65521 AC131031:AC131057 AC196567:AC196593 AC262103:AC262129 AC327639:AC327665 AC393175:AC393201 AC458711:AC458737 AC524247:AC524273 AC589783:AC589809 AC655319:AC655345 AC720855:AC720881 AC786391:AC786417 AC851927:AC851953 AC917463:AC917489 AC982999:AC983025 AC19:AC20 AC30:AC31 AB26">
      <formula1>НДС</formula1>
    </dataValidation>
    <dataValidation type="custom" allowBlank="1" showInputMessage="1" showErrorMessage="1" sqref="AE26:AF26">
      <formula1>AB26*AC26</formula1>
    </dataValidation>
    <dataValidation type="list" allowBlank="1" showInputMessage="1" showErrorMessage="1" sqref="U27:U29">
      <formula1>Инкотермс</formula1>
    </dataValidation>
    <dataValidation type="list" allowBlank="1" showInputMessage="1" sqref="AV24">
      <formula1>атр</formula1>
    </dataValidation>
  </dataValidations>
  <pageMargins left="0.31496062992125984" right="0.31496062992125984" top="0.35433070866141736" bottom="0.35433070866141736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№11 новая форма</vt:lpstr>
      <vt:lpstr>'№11 новая форма'!Область_печати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Тусипкалиева Айгуль Мугиевна</dc:creator>
  <cp:lastModifiedBy>Бердиева Светлана Муратовна</cp:lastModifiedBy>
  <cp:lastPrinted>2018-03-12T09:23:47Z</cp:lastPrinted>
  <dcterms:created xsi:type="dcterms:W3CDTF">2017-05-02T05:10:22Z</dcterms:created>
  <dcterms:modified xsi:type="dcterms:W3CDTF">2020-07-20T09:42:03Z</dcterms:modified>
</cp:coreProperties>
</file>