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'11'!$A$7:$AY$42</definedName>
    <definedName name="атр">#REF!</definedName>
    <definedName name="ЕИ" localSheetId="0">'[1]Единицы измерения'!$B$3:$B$46</definedName>
    <definedName name="Инкотермс">'[2]Справочник Инкотермс'!$A$4:$A$14</definedName>
    <definedName name="НДС">'[3]Признак НДС'!$B$3:$B$4</definedName>
    <definedName name="Приоритет_закупок">'[1]Приоритет закупок'!$A$3:$A$5</definedName>
    <definedName name="Способ_закупок">'[4]Способы закупок'!$A$4:$A$11</definedName>
    <definedName name="Тип_дней">'[1]Тип дней'!$B$2:$B$3</definedName>
    <definedName name="ыыы">'[5]Основание из одного источника'!$A$3:$A$55</definedName>
  </definedNames>
  <calcPr calcId="152511"/>
</workbook>
</file>

<file path=xl/calcChain.xml><?xml version="1.0" encoding="utf-8"?>
<calcChain xmlns="http://schemas.openxmlformats.org/spreadsheetml/2006/main">
  <c r="AG16" i="1" l="1"/>
  <c r="AG14" i="1"/>
  <c r="AH14" i="1" s="1"/>
  <c r="AG13" i="1"/>
  <c r="AH13" i="1" s="1"/>
  <c r="AG42" i="1" l="1"/>
  <c r="AG38" i="1"/>
  <c r="AG29" i="1"/>
  <c r="AG26" i="1"/>
  <c r="AH11" i="1"/>
  <c r="AG11" i="1"/>
  <c r="AH16" i="1" l="1"/>
  <c r="AH28" i="1" l="1"/>
  <c r="AH26" i="1"/>
  <c r="AH38" i="1" l="1"/>
  <c r="AH29" i="1" l="1"/>
  <c r="AH42" i="1"/>
</calcChain>
</file>

<file path=xl/sharedStrings.xml><?xml version="1.0" encoding="utf-8"?>
<sst xmlns="http://schemas.openxmlformats.org/spreadsheetml/2006/main" count="200" uniqueCount="147">
  <si>
    <t>Приложение 1</t>
  </si>
  <si>
    <t>АБП</t>
  </si>
  <si>
    <t>Номер материала</t>
  </si>
  <si>
    <t xml:space="preserve">zakup.sk.kz 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</si>
  <si>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</si>
  <si>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>№</t>
  </si>
  <si>
    <t>КодпоЕНСТРУ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</si>
  <si>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</si>
  <si>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</si>
  <si>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</si>
  <si>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</si>
  <si>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</si>
  <si>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</si>
  <si>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</si>
  <si>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</si>
  <si>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Месяцосуществлениязакупок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</si>
  <si>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</si>
  <si>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</si>
  <si>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</si>
  <si>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</si>
  <si>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  <charset val="204"/>
      </rPr>
      <t>(заполнить одно из трех значений)</t>
    </r>
  </si>
  <si>
    <t>Условия оплаты</t>
  </si>
  <si>
    <t>Единица измереения</t>
  </si>
  <si>
    <t>Признак Рассчитать без НДС</t>
  </si>
  <si>
    <t>2020 год</t>
  </si>
  <si>
    <t>Заполняется в случае осуществления переходящей закупки на 2021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</si>
  <si>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</si>
  <si>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</si>
  <si>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</si>
  <si>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Примечание</t>
  </si>
  <si>
    <t>Причина, в случае исключения из ПЗ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</si>
  <si>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</si>
  <si>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</si>
  <si>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</si>
  <si>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</si>
  <si>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</si>
  <si>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</si>
  <si>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</si>
  <si>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</si>
  <si>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</si>
  <si>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</si>
  <si>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</si>
  <si>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</si>
  <si>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</si>
  <si>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</si>
  <si>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</si>
  <si>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</si>
  <si>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</si>
  <si>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</si>
  <si>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</si>
  <si>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</si>
  <si>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</si>
  <si>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</si>
  <si>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</si>
  <si>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</si>
  <si>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</si>
  <si>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</si>
  <si>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</si>
  <si>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</si>
  <si>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</si>
  <si>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</si>
  <si>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</si>
  <si>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</si>
  <si>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</si>
  <si>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</si>
  <si>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</si>
  <si>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</si>
  <si>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</si>
  <si>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</si>
  <si>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</si>
  <si>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</si>
  <si>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</si>
  <si>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</si>
  <si>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</si>
  <si>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</si>
  <si>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</si>
  <si>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</si>
  <si>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</si>
  <si>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</si>
  <si>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</si>
  <si>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</si>
  <si>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</si>
  <si>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</si>
  <si>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</si>
  <si>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</si>
  <si>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</si>
  <si>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</si>
  <si>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</si>
  <si>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</si>
  <si>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</si>
  <si>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</si>
  <si>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</si>
  <si>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</si>
  <si>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</si>
  <si>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</si>
  <si>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</si>
  <si>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</si>
  <si>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</si>
  <si>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к приказу  АО "Эмбамунайгаз" №………………….. от ……………....2020г.</t>
  </si>
  <si>
    <t>1. Товары</t>
  </si>
  <si>
    <t>исключить</t>
  </si>
  <si>
    <t>Итого по товарам исключить</t>
  </si>
  <si>
    <t>включить</t>
  </si>
  <si>
    <t>Итого по товарам включить</t>
  </si>
  <si>
    <t>2. Работа</t>
  </si>
  <si>
    <t>Итого по работам исключить</t>
  </si>
  <si>
    <t>Итого по работам включить</t>
  </si>
  <si>
    <t xml:space="preserve">3. Услуги </t>
  </si>
  <si>
    <t>Итого по услугам исключить</t>
  </si>
  <si>
    <t>Итого по услугам включить</t>
  </si>
  <si>
    <t>03.2020</t>
  </si>
  <si>
    <t>KZ</t>
  </si>
  <si>
    <t>С НДС</t>
  </si>
  <si>
    <t>120240021112</t>
  </si>
  <si>
    <t>ОИ</t>
  </si>
  <si>
    <t>0</t>
  </si>
  <si>
    <t>230000000</t>
  </si>
  <si>
    <t>Г.АТЫРАУ, УЛ.ВАЛИХАНОВА 1</t>
  </si>
  <si>
    <t>г.Атырау, ст.Тендык, УПТОиКО</t>
  </si>
  <si>
    <t>DDP</t>
  </si>
  <si>
    <t>Календарные</t>
  </si>
  <si>
    <t>796 Штука</t>
  </si>
  <si>
    <t>ДСПиУИО</t>
  </si>
  <si>
    <t>202014.900.000016</t>
  </si>
  <si>
    <t>Средство дезинфицирующее</t>
  </si>
  <si>
    <t>на спиртовой основе</t>
  </si>
  <si>
    <t>12-2-26</t>
  </si>
  <si>
    <t>11 изменения и дополнения в План закупок товаров, работ и услуг АО "Эмбамунайгаз" на 2020 год</t>
  </si>
  <si>
    <t>ДЭ</t>
  </si>
  <si>
    <t>контрактный</t>
  </si>
  <si>
    <t>66-2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</si>
  <si>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</si>
  <si>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</si>
  <si>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</si>
  <si>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ТКП</t>
  </si>
  <si>
    <t>11-1-2-2</t>
  </si>
  <si>
    <t>Г.НУР-СУЛТАН, ЕСИЛЬСКИЙ РАЙОН, УЛ. Д. КУНАЕВА, 8</t>
  </si>
  <si>
    <t xml:space="preserve">Бейнеуский район, Мангистауская область </t>
  </si>
  <si>
    <t>04.2020</t>
  </si>
  <si>
    <t>12.2020</t>
  </si>
  <si>
    <t>020240000555</t>
  </si>
  <si>
    <t>«Жылыоймұнайгаз» МГӨБ «Қисымбай» кен орны, «Опорная» ПСН электр энергиямен жабдықтау</t>
  </si>
  <si>
    <t>Электроснабжение ПСН "Опорная", м/р "Кисимбай" НГДУ "Жылыоймунайгаз""</t>
  </si>
  <si>
    <t>66-3 У</t>
  </si>
  <si>
    <t>21,22</t>
  </si>
  <si>
    <t>2551 Т</t>
  </si>
  <si>
    <t>2552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</si>
</sst>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00000"/>
    <numFmt numFmtId="165" formatCode="0.000"/>
    <numFmt numFmtId="166" formatCode="#,##0.000"/>
    <numFmt numFmtId="167" formatCode="#,##0.00\ _₽"/>
    <numFmt numFmtId="168" formatCode="#,##0.00_ ;[Red]\-#,##0.00\ "/>
    <numFmt numFmtId="169" formatCode="#,##0.00\ _₽;[Red]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3"/>
      <name val="Calibri"/>
      <family val="2"/>
      <scheme val="minor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/>
    <xf numFmtId="43" fontId="13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2" fillId="0" borderId="0"/>
    <xf numFmtId="0" fontId="10" fillId="0" borderId="0"/>
  </cellStyleXfs>
  <cellXfs count="118">
    <xf numFmtId="0" fontId="0" fillId="0" borderId="0" xfId="0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5" fillId="0" borderId="0" xfId="3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0" fillId="0" borderId="1" xfId="0" applyBorder="1"/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4" fontId="3" fillId="2" borderId="1" xfId="1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/>
    </xf>
    <xf numFmtId="4" fontId="5" fillId="2" borderId="1" xfId="1" applyNumberFormat="1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/>
    </xf>
    <xf numFmtId="4" fontId="5" fillId="2" borderId="1" xfId="4" applyNumberFormat="1" applyFont="1" applyFill="1" applyBorder="1" applyAlignment="1">
      <alignment horizontal="left"/>
    </xf>
    <xf numFmtId="0" fontId="3" fillId="2" borderId="1" xfId="3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4" fontId="8" fillId="2" borderId="1" xfId="2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1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49" fontId="5" fillId="2" borderId="1" xfId="4" applyNumberFormat="1" applyFont="1" applyFill="1" applyBorder="1" applyAlignment="1">
      <alignment horizontal="left"/>
    </xf>
    <xf numFmtId="0" fontId="5" fillId="2" borderId="1" xfId="4" applyFont="1" applyFill="1" applyBorder="1" applyAlignment="1">
      <alignment horizontal="left"/>
    </xf>
    <xf numFmtId="2" fontId="5" fillId="2" borderId="1" xfId="4" applyNumberFormat="1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left"/>
    </xf>
    <xf numFmtId="0" fontId="0" fillId="0" borderId="2" xfId="0" applyBorder="1"/>
    <xf numFmtId="49" fontId="6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/>
    </xf>
    <xf numFmtId="0" fontId="0" fillId="0" borderId="0" xfId="0" applyFill="1" applyBorder="1"/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9" fontId="11" fillId="0" borderId="1" xfId="0" applyNumberFormat="1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0" fontId="16" fillId="0" borderId="1" xfId="0" applyNumberFormat="1" applyFont="1" applyFill="1" applyBorder="1" applyAlignment="1">
      <alignment vertical="top"/>
    </xf>
    <xf numFmtId="43" fontId="11" fillId="0" borderId="1" xfId="0" applyNumberFormat="1" applyFont="1" applyFill="1" applyBorder="1" applyAlignment="1">
      <alignment vertical="top"/>
    </xf>
    <xf numFmtId="1" fontId="11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3" fillId="0" borderId="1" xfId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169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/>
    <xf numFmtId="0" fontId="0" fillId="0" borderId="0" xfId="0" applyFill="1" applyAlignment="1"/>
    <xf numFmtId="2" fontId="11" fillId="4" borderId="1" xfId="0" applyNumberFormat="1" applyFont="1" applyFill="1" applyBorder="1" applyAlignment="1">
      <alignment vertical="top"/>
    </xf>
    <xf numFmtId="1" fontId="3" fillId="4" borderId="1" xfId="0" applyNumberFormat="1" applyFont="1" applyFill="1" applyBorder="1" applyAlignment="1">
      <alignment vertical="top"/>
    </xf>
    <xf numFmtId="0" fontId="3" fillId="4" borderId="1" xfId="0" applyNumberFormat="1" applyFont="1" applyFill="1" applyBorder="1" applyAlignment="1">
      <alignment vertical="top"/>
    </xf>
    <xf numFmtId="0" fontId="17" fillId="5" borderId="0" xfId="0" applyFont="1" applyFill="1" applyAlignment="1">
      <alignment horizontal="left"/>
    </xf>
    <xf numFmtId="0" fontId="18" fillId="3" borderId="3" xfId="0" applyFont="1" applyFill="1" applyBorder="1" applyAlignment="1">
      <alignment horizontal="left" vertical="top" wrapText="1"/>
    </xf>
  </cellXfs>
  <cellStyles count="18">
    <cellStyle name="Comma 6 3" xfId="6"/>
    <cellStyle name="Comma 6 3 2" xfId="11"/>
    <cellStyle name="Comma_Stock Take KBM as of 01.10.2008" xfId="7"/>
    <cellStyle name="Normal 10" xfId="8"/>
    <cellStyle name="Normal 11" xfId="9"/>
    <cellStyle name="Normal_Stock Take KBM as of 01.10.2008" xfId="10"/>
    <cellStyle name="Обычный" xfId="0" builtinId="0"/>
    <cellStyle name="Обычный 10 2" xfId="4"/>
    <cellStyle name="Обычный 10 2 2" xfId="17"/>
    <cellStyle name="Обычный 11" xfId="16"/>
    <cellStyle name="Обычный 2" xfId="12"/>
    <cellStyle name="Обычный 2 2" xfId="3"/>
    <cellStyle name="Обычный 3" xfId="13"/>
    <cellStyle name="Обычный 4 2" xfId="5"/>
    <cellStyle name="Процентный" xfId="2" builtinId="5"/>
    <cellStyle name="Стиль 1" xfId="15"/>
    <cellStyle name="Финансовый" xfId="1" builtinId="3"/>
    <cellStyle name="Финансов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.%20&#1055;&#1051;&#1040;&#1053;%20&#1047;&#1040;&#1050;&#1059;&#1055;&#1054;&#1050;\&#1043;&#1055;&#1047;%20&#1058;&#1056;&#1059;%20&#1040;&#1054;%20&#1069;&#1052;&#1043;%20&#1085;&#1072;%202020%20&#1075;&#1086;&#1076;.%20c%209%20&#1080;&#1079;&#1084;&#1077;&#1085;&#1077;&#1085;&#1080;&#1103;&#1084;&#1080;%20&#1080;%20&#1076;&#1086;&#1087;&#1086;&#1083;&#1085;&#1077;&#1085;&#1080;&#1103;&#1084;&#1080;%20&#1086;&#1090;%2005.03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AppData\Local\Microsoft\Windows\INetCache\Content.Outlook\66TIIXGF\&#1044;&#1043;&#1056;%20&#1086;&#1090;%2006.03.2020%20&#1074;%20&#1089;&#1072;&#1087;&#1077;%20&#1077;&#1089;&#1090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83;&#1072;&#1085;&#1080;&#1088;&#1086;&#1074;&#1072;&#1085;&#1080;&#1077;%202020\10%20&#1080;&#1079;&#1084;\3.%20&#1050;&#1086;&#1088;&#1088;&#1077;&#1082;&#1090;&#1080;&#1088;&#1086;&#1074;&#1082;&#1072;%20&#1043;&#1055;&#1047;%202020%20&#1044;&#1040;&#1055;&#1080;&#1048;&#1058;%20&#1056;&#1072;&#1073;&#1086;&#1090;&#1099;%20&#1087;&#1086;%20&#1084;&#1086;&#1076;%20&#1082;&#1086;&#1084;&#1084;%20&#1086;&#1073;&#1086;&#1088;%20&#1089;&#1083;&#1091;&#1078;%203602%20&#1050;&#1091;&#1096;&#1077;&#1085;&#1086;&#1074;%20+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9;&#1085;&#1072;&#1082;&#1086;&#1084;&#1080;&#1090;&#1077;&#1083;&#1100;&#1085;&#1072;&#1103;%20&#1087;&#1072;&#1087;&#1082;&#1072;%20&#1044;&#1047;&#1080;&#1052;&#1057;\&#1055;&#1083;&#1072;&#1085;%20&#1079;&#1072;&#1082;&#1091;&#1087;&#1086;&#1082;%20&#1058;&#1056;&#1059;%20&#1040;&#1054;%20&#1069;&#1052;&#1043;\&#1055;&#1047;%20&#1058;&#1056;&#1059;%20&#1040;&#1054;%20&#1069;&#1052;&#1043;%20&#1085;&#1072;%202018%20&#1075;&#1086;&#1076;%20&#1089;%20%2037%20&#1080;&#1079;&#1084;&#1077;&#1085;&#1077;&#1085;&#1080;&#1103;&#1084;&#1080;%20&#1080;%20&#1076;&#1086;&#1087;&#1086;&#1083;&#1085;&#1077;&#1085;&#1080;&#1103;&#1084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.Anoshkina\Documents\&#1088;&#1072;&#1073;&#1086;&#1095;&#1072;&#1103;%20&#1087;&#1088;&#1086;&#1075;&#1088;&#1072;&#1084;&#1084;&#1072;\2018\&#1087;&#1083;&#1072;&#1085;%20&#1079;&#1072;&#1082;&#1091;&#1087;&#1086;&#1082;\2%20&#1076;&#1086;&#1087;&#1086;&#1083;&#1085;&#1077;&#1085;&#1080;&#1077;%20&#1080;%20&#1080;&#1079;&#1084;&#1077;&#1085;&#1077;&#1085;&#1080;&#1103;%20&#1055;&#1047;%20&#1087;&#1086;%20&#1089;&#1088;&#1086;&#1082;&#1091;%20&#1079;&#1072;&#1082;&#1091;&#1087;&#1086;&#1082;%20&#1058;&#1056;&#1059;%20&#1040;&#1054;%20&#1069;&#1052;&#1043;%20&#1085;&#1072;%202018&#1075;.%2005.0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/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03.2020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ПиИТ 2019 корректировка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18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№2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2"/>
  <sheetViews>
    <sheetView tabSelected="1" zoomScale="70" zoomScaleNormal="70" workbookViewId="0">
      <pane ySplit="7" topLeftCell="A8" activePane="bottomLeft" state="frozen"/>
      <selection pane="bottomLeft" activeCell="A40" sqref="A40:XFD40"/>
    </sheetView>
  </sheetViews>
  <sheetFormatPr defaultRowHeight="12.95" customHeight="1" outlineLevelRow="1" x14ac:dyDescent="0.25"/>
  <cols>
    <col min="3" max="3" width="12.85546875" customWidth="1"/>
    <col min="7" max="7" width="17.7109375" customWidth="1"/>
    <col min="8" max="8" width="33" customWidth="1"/>
    <col min="9" max="9" width="47.7109375" customWidth="1"/>
    <col min="10" max="10" width="5" customWidth="1"/>
    <col min="11" max="11" width="9.28515625" customWidth="1"/>
    <col min="13" max="13" width="5.28515625" customWidth="1"/>
    <col min="14" max="14" width="10.7109375" customWidth="1"/>
    <col min="15" max="15" width="25.5703125" customWidth="1"/>
    <col min="16" max="16" width="8.7109375" customWidth="1"/>
    <col min="17" max="17" width="3.85546875" customWidth="1"/>
    <col min="18" max="18" width="10.7109375" customWidth="1"/>
    <col min="19" max="19" width="32" customWidth="1"/>
    <col min="26" max="26" width="9.7109375" customWidth="1"/>
    <col min="28" max="28" width="9.140625" customWidth="1"/>
    <col min="30" max="30" width="8.5703125" customWidth="1"/>
    <col min="31" max="31" width="13.42578125" customWidth="1"/>
    <col min="32" max="32" width="17.140625" customWidth="1"/>
    <col min="33" max="34" width="17.7109375" customWidth="1"/>
    <col min="38" max="38" width="13.85546875" customWidth="1"/>
    <col min="39" max="39" width="4" customWidth="1"/>
    <col min="40" max="40" width="85.7109375" customWidth="1"/>
    <col min="41" max="49" width="3.42578125" customWidth="1"/>
    <col min="50" max="50" width="13" customWidth="1"/>
    <col min="52" max="57" width="9.140625" style="68"/>
    <col min="58" max="16384" width="9.140625" style="51"/>
  </cols>
  <sheetData>
    <row r="1" spans="1:51" ht="12.9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  <c r="AF1" s="3"/>
      <c r="AG1" s="4"/>
      <c r="AH1" s="5" t="s">
        <v>0</v>
      </c>
      <c r="AI1" s="6"/>
      <c r="AJ1" s="6"/>
      <c r="AK1" s="6"/>
      <c r="AL1" s="7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8"/>
      <c r="AY1" s="9"/>
    </row>
    <row r="2" spans="1:51" ht="12.95" customHeight="1" x14ac:dyDescent="0.25">
      <c r="A2" s="1"/>
      <c r="B2" s="2"/>
      <c r="C2" s="1"/>
      <c r="D2" s="1"/>
      <c r="E2" s="1"/>
      <c r="F2" s="10" t="s">
        <v>127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5" t="s">
        <v>98</v>
      </c>
      <c r="AI2" s="13"/>
      <c r="AJ2" s="13"/>
      <c r="AK2" s="13"/>
      <c r="AL2" s="1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9"/>
    </row>
    <row r="3" spans="1:51" ht="12.9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/>
      <c r="AF3" s="3"/>
      <c r="AG3" s="4"/>
      <c r="AH3" s="4"/>
      <c r="AI3" s="6"/>
      <c r="AJ3" s="6"/>
      <c r="AK3" s="6"/>
      <c r="AL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9"/>
    </row>
    <row r="4" spans="1:51" ht="12.95" customHeight="1" x14ac:dyDescent="0.25">
      <c r="A4" s="18" t="s">
        <v>1</v>
      </c>
      <c r="B4" s="19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/>
      <c r="W4" s="18"/>
      <c r="X4" s="18"/>
      <c r="Y4" s="18"/>
      <c r="Z4" s="18" t="s">
        <v>21</v>
      </c>
      <c r="AA4" s="18"/>
      <c r="AB4" s="18"/>
      <c r="AC4" s="18" t="s">
        <v>22</v>
      </c>
      <c r="AD4" s="18" t="s">
        <v>23</v>
      </c>
      <c r="AE4" s="18" t="s">
        <v>24</v>
      </c>
      <c r="AF4" s="18"/>
      <c r="AG4" s="18"/>
      <c r="AH4" s="18"/>
      <c r="AI4" s="20" t="s">
        <v>25</v>
      </c>
      <c r="AJ4" s="20"/>
      <c r="AK4" s="20"/>
      <c r="AL4" s="21" t="s">
        <v>26</v>
      </c>
      <c r="AM4" s="18" t="s">
        <v>27</v>
      </c>
      <c r="AN4" s="18"/>
      <c r="AO4" s="18" t="s">
        <v>28</v>
      </c>
      <c r="AP4" s="18"/>
      <c r="AQ4" s="18"/>
      <c r="AR4" s="18"/>
      <c r="AS4" s="18"/>
      <c r="AT4" s="18"/>
      <c r="AU4" s="18"/>
      <c r="AV4" s="18"/>
      <c r="AW4" s="18"/>
      <c r="AX4" s="18" t="s">
        <v>29</v>
      </c>
      <c r="AY4" s="60" t="s">
        <v>30</v>
      </c>
    </row>
    <row r="5" spans="1:51" ht="12.95" customHeight="1" x14ac:dyDescent="0.2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31</v>
      </c>
      <c r="V5" s="18"/>
      <c r="W5" s="18" t="s">
        <v>32</v>
      </c>
      <c r="X5" s="18" t="s">
        <v>33</v>
      </c>
      <c r="Y5" s="18"/>
      <c r="Z5" s="18"/>
      <c r="AA5" s="18"/>
      <c r="AB5" s="18"/>
      <c r="AC5" s="18"/>
      <c r="AD5" s="18"/>
      <c r="AE5" s="18" t="s">
        <v>34</v>
      </c>
      <c r="AF5" s="18" t="s">
        <v>35</v>
      </c>
      <c r="AG5" s="20" t="s">
        <v>36</v>
      </c>
      <c r="AH5" s="20" t="s">
        <v>37</v>
      </c>
      <c r="AI5" s="20" t="s">
        <v>34</v>
      </c>
      <c r="AJ5" s="20" t="s">
        <v>36</v>
      </c>
      <c r="AK5" s="20" t="s">
        <v>37</v>
      </c>
      <c r="AL5" s="21"/>
      <c r="AM5" s="18" t="s">
        <v>38</v>
      </c>
      <c r="AN5" s="18" t="s">
        <v>39</v>
      </c>
      <c r="AO5" s="18" t="s">
        <v>40</v>
      </c>
      <c r="AP5" s="18"/>
      <c r="AQ5" s="18"/>
      <c r="AR5" s="18" t="s">
        <v>41</v>
      </c>
      <c r="AS5" s="18"/>
      <c r="AT5" s="18"/>
      <c r="AU5" s="18" t="s">
        <v>42</v>
      </c>
      <c r="AV5" s="18"/>
      <c r="AW5" s="18"/>
      <c r="AX5" s="18"/>
      <c r="AY5" s="61"/>
    </row>
    <row r="6" spans="1:51" ht="12.95" customHeight="1" x14ac:dyDescent="0.25">
      <c r="A6" s="18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 t="s">
        <v>43</v>
      </c>
      <c r="V6" s="18" t="s">
        <v>44</v>
      </c>
      <c r="W6" s="18" t="s">
        <v>45</v>
      </c>
      <c r="X6" s="18" t="s">
        <v>46</v>
      </c>
      <c r="Y6" s="18" t="s">
        <v>45</v>
      </c>
      <c r="Z6" s="18" t="s">
        <v>47</v>
      </c>
      <c r="AA6" s="18" t="s">
        <v>48</v>
      </c>
      <c r="AB6" s="18" t="s">
        <v>49</v>
      </c>
      <c r="AC6" s="18"/>
      <c r="AD6" s="18"/>
      <c r="AE6" s="18"/>
      <c r="AF6" s="18"/>
      <c r="AG6" s="20"/>
      <c r="AH6" s="20"/>
      <c r="AI6" s="20"/>
      <c r="AJ6" s="20"/>
      <c r="AK6" s="20"/>
      <c r="AL6" s="21"/>
      <c r="AM6" s="18"/>
      <c r="AN6" s="18"/>
      <c r="AO6" s="18" t="s">
        <v>50</v>
      </c>
      <c r="AP6" s="18" t="s">
        <v>51</v>
      </c>
      <c r="AQ6" s="18" t="s">
        <v>52</v>
      </c>
      <c r="AR6" s="18" t="s">
        <v>50</v>
      </c>
      <c r="AS6" s="18" t="s">
        <v>51</v>
      </c>
      <c r="AT6" s="18" t="s">
        <v>52</v>
      </c>
      <c r="AU6" s="18" t="s">
        <v>50</v>
      </c>
      <c r="AV6" s="18" t="s">
        <v>51</v>
      </c>
      <c r="AW6" s="18" t="s">
        <v>52</v>
      </c>
      <c r="AX6" s="18"/>
      <c r="AY6" s="62"/>
    </row>
    <row r="7" spans="1:51" ht="12.95" customHeight="1" x14ac:dyDescent="0.25">
      <c r="A7" s="23"/>
      <c r="B7" s="19"/>
      <c r="C7" s="23"/>
      <c r="D7" s="23"/>
      <c r="E7" s="18"/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8" t="s">
        <v>60</v>
      </c>
      <c r="N7" s="18" t="s">
        <v>61</v>
      </c>
      <c r="O7" s="18" t="s">
        <v>62</v>
      </c>
      <c r="P7" s="18" t="s">
        <v>63</v>
      </c>
      <c r="Q7" s="18" t="s">
        <v>64</v>
      </c>
      <c r="R7" s="18" t="s">
        <v>65</v>
      </c>
      <c r="S7" s="18" t="s">
        <v>66</v>
      </c>
      <c r="T7" s="18" t="s">
        <v>67</v>
      </c>
      <c r="U7" s="18" t="s">
        <v>68</v>
      </c>
      <c r="V7" s="18" t="s">
        <v>69</v>
      </c>
      <c r="W7" s="18" t="s">
        <v>70</v>
      </c>
      <c r="X7" s="18" t="s">
        <v>71</v>
      </c>
      <c r="Y7" s="18" t="s">
        <v>72</v>
      </c>
      <c r="Z7" s="18" t="s">
        <v>73</v>
      </c>
      <c r="AA7" s="18" t="s">
        <v>74</v>
      </c>
      <c r="AB7" s="18" t="s">
        <v>75</v>
      </c>
      <c r="AC7" s="18" t="s">
        <v>76</v>
      </c>
      <c r="AD7" s="18" t="s">
        <v>77</v>
      </c>
      <c r="AE7" s="18" t="s">
        <v>78</v>
      </c>
      <c r="AF7" s="18" t="s">
        <v>79</v>
      </c>
      <c r="AG7" s="20" t="s">
        <v>80</v>
      </c>
      <c r="AH7" s="20" t="s">
        <v>81</v>
      </c>
      <c r="AI7" s="20" t="s">
        <v>82</v>
      </c>
      <c r="AJ7" s="20" t="s">
        <v>83</v>
      </c>
      <c r="AK7" s="20" t="s">
        <v>84</v>
      </c>
      <c r="AL7" s="21" t="s">
        <v>85</v>
      </c>
      <c r="AM7" s="18" t="s">
        <v>86</v>
      </c>
      <c r="AN7" s="18" t="s">
        <v>87</v>
      </c>
      <c r="AO7" s="18" t="s">
        <v>88</v>
      </c>
      <c r="AP7" s="18" t="s">
        <v>89</v>
      </c>
      <c r="AQ7" s="18" t="s">
        <v>90</v>
      </c>
      <c r="AR7" s="18" t="s">
        <v>91</v>
      </c>
      <c r="AS7" s="18" t="s">
        <v>92</v>
      </c>
      <c r="AT7" s="18" t="s">
        <v>93</v>
      </c>
      <c r="AU7" s="18" t="s">
        <v>94</v>
      </c>
      <c r="AV7" s="18" t="s">
        <v>95</v>
      </c>
      <c r="AW7" s="18" t="s">
        <v>96</v>
      </c>
      <c r="AX7" s="23" t="s">
        <v>97</v>
      </c>
      <c r="AY7" s="62"/>
    </row>
    <row r="8" spans="1:51" s="9" customFormat="1" ht="12.95" customHeight="1" outlineLevel="1" x14ac:dyDescent="0.2">
      <c r="A8" s="24"/>
      <c r="B8" s="25"/>
      <c r="C8" s="24"/>
      <c r="D8" s="24"/>
      <c r="E8" s="26"/>
      <c r="F8" s="18" t="s">
        <v>99</v>
      </c>
      <c r="G8" s="27"/>
      <c r="H8" s="27"/>
      <c r="I8" s="27"/>
      <c r="J8" s="24"/>
      <c r="K8" s="24"/>
      <c r="L8" s="28"/>
      <c r="M8" s="24"/>
      <c r="N8" s="24"/>
      <c r="O8" s="29"/>
      <c r="P8" s="28"/>
      <c r="Q8" s="28"/>
      <c r="R8" s="24"/>
      <c r="S8" s="29"/>
      <c r="T8" s="28"/>
      <c r="U8" s="28"/>
      <c r="V8" s="28"/>
      <c r="W8" s="28"/>
      <c r="X8" s="28"/>
      <c r="Y8" s="28"/>
      <c r="Z8" s="30"/>
      <c r="AA8" s="28"/>
      <c r="AB8" s="30"/>
      <c r="AC8" s="28"/>
      <c r="AD8" s="28"/>
      <c r="AE8" s="31"/>
      <c r="AF8" s="32"/>
      <c r="AG8" s="33"/>
      <c r="AH8" s="34"/>
      <c r="AI8" s="34"/>
      <c r="AJ8" s="34"/>
      <c r="AK8" s="34"/>
      <c r="AL8" s="35"/>
      <c r="AM8" s="36"/>
      <c r="AN8" s="36"/>
      <c r="AO8" s="28"/>
      <c r="AP8" s="28"/>
      <c r="AQ8" s="28"/>
      <c r="AR8" s="26"/>
      <c r="AS8" s="28"/>
      <c r="AT8" s="28"/>
      <c r="AU8" s="28"/>
      <c r="AV8" s="28"/>
      <c r="AW8" s="28"/>
      <c r="AX8" s="28"/>
      <c r="AY8" s="61"/>
    </row>
    <row r="9" spans="1:51" s="9" customFormat="1" ht="12.95" customHeight="1" outlineLevel="1" x14ac:dyDescent="0.2">
      <c r="A9" s="24"/>
      <c r="B9" s="25"/>
      <c r="C9" s="24"/>
      <c r="D9" s="24"/>
      <c r="E9" s="26"/>
      <c r="F9" s="18" t="s">
        <v>100</v>
      </c>
      <c r="G9" s="27"/>
      <c r="H9" s="27"/>
      <c r="I9" s="27"/>
      <c r="J9" s="24"/>
      <c r="K9" s="24"/>
      <c r="L9" s="28"/>
      <c r="M9" s="24"/>
      <c r="N9" s="24"/>
      <c r="O9" s="29"/>
      <c r="P9" s="28"/>
      <c r="Q9" s="28"/>
      <c r="R9" s="24"/>
      <c r="S9" s="29"/>
      <c r="T9" s="28"/>
      <c r="U9" s="28"/>
      <c r="V9" s="28"/>
      <c r="W9" s="28"/>
      <c r="X9" s="28"/>
      <c r="Y9" s="28"/>
      <c r="Z9" s="30"/>
      <c r="AA9" s="28"/>
      <c r="AB9" s="30"/>
      <c r="AC9" s="28"/>
      <c r="AD9" s="28"/>
      <c r="AE9" s="31"/>
      <c r="AF9" s="32"/>
      <c r="AG9" s="33"/>
      <c r="AH9" s="34"/>
      <c r="AI9" s="34"/>
      <c r="AJ9" s="34"/>
      <c r="AK9" s="34"/>
      <c r="AL9" s="35"/>
      <c r="AM9" s="36"/>
      <c r="AN9" s="36"/>
      <c r="AO9" s="28"/>
      <c r="AP9" s="28"/>
      <c r="AQ9" s="28"/>
      <c r="AR9" s="26"/>
      <c r="AS9" s="28"/>
      <c r="AT9" s="28"/>
      <c r="AU9" s="28"/>
      <c r="AV9" s="28"/>
      <c r="AW9" s="28"/>
      <c r="AX9" s="28"/>
      <c r="AY9" s="61"/>
    </row>
    <row r="10" spans="1:51" s="1" customFormat="1" ht="12.95" customHeight="1" outlineLevel="1" x14ac:dyDescent="0.2">
      <c r="A10" s="49"/>
      <c r="B10" s="69"/>
      <c r="C10" s="49"/>
      <c r="D10" s="49"/>
      <c r="E10" s="70"/>
      <c r="F10" s="71"/>
      <c r="G10" s="72"/>
      <c r="H10" s="72"/>
      <c r="I10" s="72"/>
      <c r="J10" s="49"/>
      <c r="K10" s="49"/>
      <c r="L10" s="50"/>
      <c r="M10" s="49"/>
      <c r="N10" s="49"/>
      <c r="O10" s="73"/>
      <c r="P10" s="50"/>
      <c r="Q10" s="50"/>
      <c r="R10" s="49"/>
      <c r="S10" s="73"/>
      <c r="T10" s="50"/>
      <c r="U10" s="50"/>
      <c r="V10" s="50"/>
      <c r="W10" s="50"/>
      <c r="X10" s="50"/>
      <c r="Y10" s="50"/>
      <c r="Z10" s="52"/>
      <c r="AA10" s="50"/>
      <c r="AB10" s="52"/>
      <c r="AC10" s="50"/>
      <c r="AD10" s="50"/>
      <c r="AE10" s="54"/>
      <c r="AF10" s="53"/>
      <c r="AG10" s="74"/>
      <c r="AH10" s="75"/>
      <c r="AI10" s="75"/>
      <c r="AJ10" s="75"/>
      <c r="AK10" s="75"/>
      <c r="AL10" s="76"/>
      <c r="AM10" s="77"/>
      <c r="AN10" s="77"/>
      <c r="AO10" s="50"/>
      <c r="AP10" s="50"/>
      <c r="AQ10" s="50"/>
      <c r="AR10" s="70"/>
      <c r="AS10" s="50"/>
      <c r="AT10" s="50"/>
      <c r="AU10" s="50"/>
      <c r="AV10" s="50"/>
      <c r="AW10" s="50"/>
      <c r="AX10" s="50"/>
      <c r="AY10" s="78"/>
    </row>
    <row r="11" spans="1:51" s="9" customFormat="1" ht="12.95" customHeight="1" outlineLevel="1" x14ac:dyDescent="0.2">
      <c r="A11" s="24"/>
      <c r="B11" s="25"/>
      <c r="C11" s="24"/>
      <c r="D11" s="24"/>
      <c r="E11" s="26"/>
      <c r="F11" s="18" t="s">
        <v>101</v>
      </c>
      <c r="G11" s="27"/>
      <c r="H11" s="27"/>
      <c r="I11" s="27"/>
      <c r="J11" s="24"/>
      <c r="K11" s="24"/>
      <c r="L11" s="28"/>
      <c r="M11" s="24"/>
      <c r="N11" s="24"/>
      <c r="O11" s="29"/>
      <c r="P11" s="28"/>
      <c r="Q11" s="28"/>
      <c r="R11" s="24"/>
      <c r="S11" s="29"/>
      <c r="T11" s="28"/>
      <c r="U11" s="28"/>
      <c r="V11" s="28"/>
      <c r="W11" s="28"/>
      <c r="X11" s="28"/>
      <c r="Y11" s="28"/>
      <c r="Z11" s="30"/>
      <c r="AA11" s="28"/>
      <c r="AB11" s="30"/>
      <c r="AC11" s="28"/>
      <c r="AD11" s="28"/>
      <c r="AE11" s="31"/>
      <c r="AF11" s="32"/>
      <c r="AG11" s="37">
        <f>SUM(AG10:AG10)</f>
        <v>0</v>
      </c>
      <c r="AH11" s="37">
        <f>SUM(AH10:AH10)</f>
        <v>0</v>
      </c>
      <c r="AI11" s="37"/>
      <c r="AJ11" s="37"/>
      <c r="AK11" s="37"/>
      <c r="AL11" s="36"/>
      <c r="AM11" s="36"/>
      <c r="AN11" s="36"/>
      <c r="AO11" s="28"/>
      <c r="AP11" s="28"/>
      <c r="AQ11" s="28"/>
      <c r="AR11" s="26"/>
      <c r="AS11" s="28"/>
      <c r="AT11" s="28"/>
      <c r="AU11" s="28"/>
      <c r="AV11" s="28"/>
      <c r="AW11" s="26"/>
      <c r="AX11" s="26"/>
      <c r="AY11" s="61"/>
    </row>
    <row r="12" spans="1:51" s="9" customFormat="1" ht="12.75" outlineLevel="1" x14ac:dyDescent="0.2">
      <c r="A12" s="24"/>
      <c r="B12" s="25"/>
      <c r="C12" s="24"/>
      <c r="D12" s="24"/>
      <c r="E12" s="26"/>
      <c r="F12" s="23" t="s">
        <v>102</v>
      </c>
      <c r="G12" s="27"/>
      <c r="H12" s="27"/>
      <c r="I12" s="27"/>
      <c r="J12" s="24"/>
      <c r="K12" s="24"/>
      <c r="L12" s="28"/>
      <c r="M12" s="24"/>
      <c r="N12" s="24"/>
      <c r="O12" s="29"/>
      <c r="P12" s="28"/>
      <c r="Q12" s="28"/>
      <c r="R12" s="24"/>
      <c r="S12" s="29"/>
      <c r="T12" s="28"/>
      <c r="U12" s="28"/>
      <c r="V12" s="28"/>
      <c r="W12" s="28"/>
      <c r="X12" s="28"/>
      <c r="Y12" s="28"/>
      <c r="Z12" s="30"/>
      <c r="AA12" s="28"/>
      <c r="AB12" s="30"/>
      <c r="AC12" s="28"/>
      <c r="AD12" s="28"/>
      <c r="AE12" s="31"/>
      <c r="AF12" s="32"/>
      <c r="AG12" s="37"/>
      <c r="AH12" s="37"/>
      <c r="AI12" s="34"/>
      <c r="AJ12" s="37"/>
      <c r="AK12" s="37"/>
      <c r="AL12" s="36"/>
      <c r="AM12" s="36"/>
      <c r="AN12" s="36"/>
      <c r="AO12" s="28"/>
      <c r="AP12" s="28"/>
      <c r="AQ12" s="28"/>
      <c r="AR12" s="26"/>
      <c r="AS12" s="28"/>
      <c r="AT12" s="28"/>
      <c r="AU12" s="28"/>
      <c r="AV12" s="28"/>
      <c r="AW12" s="26"/>
      <c r="AX12" s="26"/>
      <c r="AY12" s="61"/>
    </row>
    <row r="13" spans="1:51" s="93" customFormat="1" ht="23.25" customHeight="1" x14ac:dyDescent="0.25">
      <c r="A13" s="79" t="s">
        <v>122</v>
      </c>
      <c r="B13" s="80"/>
      <c r="C13" s="81"/>
      <c r="D13" s="117" t="s">
        <v>145</v>
      </c>
      <c r="E13" s="82"/>
      <c r="F13" s="82"/>
      <c r="G13" s="82" t="s">
        <v>123</v>
      </c>
      <c r="H13" s="83" t="s">
        <v>124</v>
      </c>
      <c r="I13" s="82" t="s">
        <v>125</v>
      </c>
      <c r="J13" s="82" t="s">
        <v>114</v>
      </c>
      <c r="K13" s="84" t="s">
        <v>126</v>
      </c>
      <c r="L13" s="82"/>
      <c r="M13" s="84" t="s">
        <v>115</v>
      </c>
      <c r="N13" s="84" t="s">
        <v>116</v>
      </c>
      <c r="O13" s="82" t="s">
        <v>117</v>
      </c>
      <c r="P13" s="84" t="s">
        <v>110</v>
      </c>
      <c r="Q13" s="82" t="s">
        <v>111</v>
      </c>
      <c r="R13" s="84" t="s">
        <v>116</v>
      </c>
      <c r="S13" s="82" t="s">
        <v>118</v>
      </c>
      <c r="T13" s="82" t="s">
        <v>119</v>
      </c>
      <c r="U13" s="84">
        <v>20</v>
      </c>
      <c r="V13" s="82" t="s">
        <v>120</v>
      </c>
      <c r="W13" s="84"/>
      <c r="X13" s="84"/>
      <c r="Y13" s="84"/>
      <c r="Z13" s="85">
        <v>100</v>
      </c>
      <c r="AA13" s="86">
        <v>0</v>
      </c>
      <c r="AB13" s="85">
        <v>0</v>
      </c>
      <c r="AC13" s="87" t="s">
        <v>121</v>
      </c>
      <c r="AD13" s="88" t="s">
        <v>112</v>
      </c>
      <c r="AE13" s="89">
        <v>200</v>
      </c>
      <c r="AF13" s="89">
        <v>14285.72</v>
      </c>
      <c r="AG13" s="90">
        <f t="shared" ref="AG13:AG14" si="0">AF13*AE13</f>
        <v>2857144</v>
      </c>
      <c r="AH13" s="90">
        <f t="shared" ref="AH13:AH14" si="1">AG13*1.12</f>
        <v>3200001.2800000003</v>
      </c>
      <c r="AI13" s="91"/>
      <c r="AJ13" s="92"/>
      <c r="AK13" s="92"/>
      <c r="AL13" s="79" t="s">
        <v>113</v>
      </c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79"/>
      <c r="AY13" s="79"/>
    </row>
    <row r="14" spans="1:51" s="93" customFormat="1" ht="23.25" customHeight="1" x14ac:dyDescent="0.25">
      <c r="A14" s="79" t="s">
        <v>122</v>
      </c>
      <c r="B14" s="80"/>
      <c r="C14" s="81"/>
      <c r="D14" s="117" t="s">
        <v>146</v>
      </c>
      <c r="E14" s="82"/>
      <c r="F14" s="82"/>
      <c r="G14" s="82" t="s">
        <v>123</v>
      </c>
      <c r="H14" s="83" t="s">
        <v>124</v>
      </c>
      <c r="I14" s="82" t="s">
        <v>125</v>
      </c>
      <c r="J14" s="82" t="s">
        <v>114</v>
      </c>
      <c r="K14" s="84" t="s">
        <v>126</v>
      </c>
      <c r="L14" s="82"/>
      <c r="M14" s="84" t="s">
        <v>115</v>
      </c>
      <c r="N14" s="84" t="s">
        <v>116</v>
      </c>
      <c r="O14" s="82" t="s">
        <v>117</v>
      </c>
      <c r="P14" s="84" t="s">
        <v>110</v>
      </c>
      <c r="Q14" s="82" t="s">
        <v>111</v>
      </c>
      <c r="R14" s="84" t="s">
        <v>116</v>
      </c>
      <c r="S14" s="82" t="s">
        <v>118</v>
      </c>
      <c r="T14" s="82" t="s">
        <v>119</v>
      </c>
      <c r="U14" s="84">
        <v>20</v>
      </c>
      <c r="V14" s="82" t="s">
        <v>120</v>
      </c>
      <c r="W14" s="84"/>
      <c r="X14" s="84"/>
      <c r="Y14" s="84"/>
      <c r="Z14" s="85">
        <v>100</v>
      </c>
      <c r="AA14" s="86">
        <v>0</v>
      </c>
      <c r="AB14" s="85">
        <v>0</v>
      </c>
      <c r="AC14" s="87" t="s">
        <v>121</v>
      </c>
      <c r="AD14" s="88" t="s">
        <v>112</v>
      </c>
      <c r="AE14" s="89">
        <v>36</v>
      </c>
      <c r="AF14" s="89">
        <v>79999.999999999985</v>
      </c>
      <c r="AG14" s="90">
        <f t="shared" si="0"/>
        <v>2879999.9999999995</v>
      </c>
      <c r="AH14" s="90">
        <f t="shared" si="1"/>
        <v>3225600</v>
      </c>
      <c r="AI14" s="91"/>
      <c r="AJ14" s="92"/>
      <c r="AK14" s="92"/>
      <c r="AL14" s="79" t="s">
        <v>113</v>
      </c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79"/>
      <c r="AY14" s="79"/>
    </row>
    <row r="15" spans="1:51" ht="12.9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63"/>
    </row>
    <row r="16" spans="1:51" s="59" customFormat="1" ht="12.95" customHeight="1" outlineLevel="1" x14ac:dyDescent="0.2">
      <c r="A16" s="55"/>
      <c r="B16" s="55"/>
      <c r="C16" s="55"/>
      <c r="D16" s="56"/>
      <c r="E16" s="55"/>
      <c r="F16" s="23" t="s">
        <v>103</v>
      </c>
      <c r="G16" s="56"/>
      <c r="H16" s="56"/>
      <c r="I16" s="56"/>
      <c r="J16" s="56"/>
      <c r="K16" s="55"/>
      <c r="L16" s="56"/>
      <c r="M16" s="55"/>
      <c r="N16" s="55"/>
      <c r="O16" s="56"/>
      <c r="P16" s="55"/>
      <c r="Q16" s="56"/>
      <c r="R16" s="55"/>
      <c r="S16" s="56"/>
      <c r="T16" s="56"/>
      <c r="U16" s="55"/>
      <c r="V16" s="56"/>
      <c r="W16" s="55"/>
      <c r="X16" s="55"/>
      <c r="Y16" s="55"/>
      <c r="Z16" s="57"/>
      <c r="AA16" s="56"/>
      <c r="AB16" s="56"/>
      <c r="AC16" s="58"/>
      <c r="AD16" s="56"/>
      <c r="AE16" s="58"/>
      <c r="AF16" s="39"/>
      <c r="AG16" s="39">
        <f>SUM(AG13:AG15)</f>
        <v>5737144</v>
      </c>
      <c r="AH16" s="39">
        <f>SUM(AH13:AH15)</f>
        <v>6425601.2800000003</v>
      </c>
      <c r="AI16" s="39"/>
      <c r="AJ16" s="39"/>
      <c r="AK16" s="39"/>
      <c r="AL16" s="55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5"/>
      <c r="AY16" s="62"/>
    </row>
    <row r="17" spans="1:154" s="9" customFormat="1" ht="12.95" customHeight="1" x14ac:dyDescent="0.2">
      <c r="A17" s="24"/>
      <c r="B17" s="25"/>
      <c r="C17" s="24"/>
      <c r="D17" s="24"/>
      <c r="E17" s="26"/>
      <c r="F17" s="18" t="s">
        <v>104</v>
      </c>
      <c r="G17" s="27"/>
      <c r="H17" s="27"/>
      <c r="I17" s="27"/>
      <c r="J17" s="24"/>
      <c r="K17" s="24"/>
      <c r="L17" s="28"/>
      <c r="M17" s="24"/>
      <c r="N17" s="24"/>
      <c r="O17" s="29"/>
      <c r="P17" s="28"/>
      <c r="Q17" s="28"/>
      <c r="R17" s="24"/>
      <c r="S17" s="29"/>
      <c r="T17" s="28"/>
      <c r="U17" s="28"/>
      <c r="V17" s="28"/>
      <c r="W17" s="28"/>
      <c r="X17" s="28"/>
      <c r="Y17" s="28"/>
      <c r="Z17" s="30"/>
      <c r="AA17" s="28"/>
      <c r="AB17" s="30"/>
      <c r="AC17" s="28"/>
      <c r="AD17" s="28"/>
      <c r="AE17" s="31"/>
      <c r="AF17" s="32"/>
      <c r="AG17" s="37"/>
      <c r="AH17" s="37"/>
      <c r="AI17" s="37"/>
      <c r="AJ17" s="37"/>
      <c r="AK17" s="37"/>
      <c r="AL17" s="37"/>
      <c r="AM17" s="36"/>
      <c r="AN17" s="36"/>
      <c r="AO17" s="28"/>
      <c r="AP17" s="28"/>
      <c r="AQ17" s="28"/>
      <c r="AR17" s="26"/>
      <c r="AS17" s="28"/>
      <c r="AT17" s="28"/>
      <c r="AU17" s="28"/>
      <c r="AV17" s="28"/>
      <c r="AW17" s="26"/>
      <c r="AX17" s="26"/>
      <c r="AY17" s="61"/>
    </row>
    <row r="18" spans="1:154" s="9" customFormat="1" ht="12.95" customHeight="1" x14ac:dyDescent="0.2">
      <c r="A18" s="24"/>
      <c r="B18" s="25"/>
      <c r="C18" s="24"/>
      <c r="D18" s="24"/>
      <c r="E18" s="26"/>
      <c r="F18" s="18" t="s">
        <v>100</v>
      </c>
      <c r="G18" s="27"/>
      <c r="H18" s="27"/>
      <c r="I18" s="27"/>
      <c r="J18" s="24"/>
      <c r="K18" s="24"/>
      <c r="L18" s="28"/>
      <c r="M18" s="24"/>
      <c r="N18" s="24"/>
      <c r="O18" s="29"/>
      <c r="P18" s="28"/>
      <c r="Q18" s="28"/>
      <c r="R18" s="24"/>
      <c r="S18" s="29"/>
      <c r="T18" s="28"/>
      <c r="U18" s="28"/>
      <c r="V18" s="28"/>
      <c r="W18" s="28"/>
      <c r="X18" s="28"/>
      <c r="Y18" s="28"/>
      <c r="Z18" s="30"/>
      <c r="AA18" s="28"/>
      <c r="AB18" s="30"/>
      <c r="AC18" s="28"/>
      <c r="AD18" s="28"/>
      <c r="AE18" s="31"/>
      <c r="AF18" s="32"/>
      <c r="AG18" s="33"/>
      <c r="AH18" s="34"/>
      <c r="AI18" s="34"/>
      <c r="AJ18" s="34"/>
      <c r="AK18" s="34"/>
      <c r="AL18" s="36"/>
      <c r="AM18" s="36"/>
      <c r="AN18" s="36"/>
      <c r="AO18" s="28"/>
      <c r="AP18" s="28"/>
      <c r="AQ18" s="28"/>
      <c r="AR18" s="26"/>
      <c r="AS18" s="28"/>
      <c r="AT18" s="28"/>
      <c r="AU18" s="28"/>
      <c r="AV18" s="28"/>
      <c r="AW18" s="26"/>
      <c r="AX18" s="26"/>
      <c r="AY18" s="61"/>
    </row>
    <row r="19" spans="1:154" ht="12.9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63"/>
    </row>
    <row r="20" spans="1:154" ht="12.9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63"/>
    </row>
    <row r="21" spans="1:154" ht="12.9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63"/>
    </row>
    <row r="22" spans="1:154" ht="12.9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63"/>
    </row>
    <row r="23" spans="1:154" ht="12.9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63"/>
    </row>
    <row r="24" spans="1:154" ht="12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63"/>
    </row>
    <row r="25" spans="1:154" ht="12.9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63"/>
    </row>
    <row r="26" spans="1:154" s="9" customFormat="1" ht="12.95" customHeight="1" x14ac:dyDescent="0.2">
      <c r="A26" s="27"/>
      <c r="B26" s="25"/>
      <c r="C26" s="27"/>
      <c r="D26" s="27"/>
      <c r="E26" s="26"/>
      <c r="F26" s="23" t="s">
        <v>105</v>
      </c>
      <c r="G26" s="27"/>
      <c r="H26" s="27"/>
      <c r="I26" s="27"/>
      <c r="J26" s="27"/>
      <c r="K26" s="27"/>
      <c r="L26" s="26"/>
      <c r="M26" s="27"/>
      <c r="N26" s="27"/>
      <c r="O26" s="40"/>
      <c r="P26" s="26"/>
      <c r="Q26" s="26"/>
      <c r="R26" s="27"/>
      <c r="S26" s="40"/>
      <c r="T26" s="26"/>
      <c r="U26" s="26"/>
      <c r="V26" s="26"/>
      <c r="W26" s="26"/>
      <c r="X26" s="26"/>
      <c r="Y26" s="26"/>
      <c r="Z26" s="30"/>
      <c r="AA26" s="28"/>
      <c r="AB26" s="30"/>
      <c r="AC26" s="26"/>
      <c r="AD26" s="26"/>
      <c r="AE26" s="31"/>
      <c r="AF26" s="32"/>
      <c r="AG26" s="37">
        <f>SUM(AG19:AG25)</f>
        <v>0</v>
      </c>
      <c r="AH26" s="37">
        <f>SUM(AH19:AH25)</f>
        <v>0</v>
      </c>
      <c r="AI26" s="37"/>
      <c r="AJ26" s="37"/>
      <c r="AK26" s="37"/>
      <c r="AL26" s="38"/>
      <c r="AM26" s="38"/>
      <c r="AN26" s="38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61"/>
    </row>
    <row r="27" spans="1:154" s="14" customFormat="1" ht="12.95" customHeight="1" x14ac:dyDescent="0.2">
      <c r="A27" s="27"/>
      <c r="B27" s="25"/>
      <c r="C27" s="27"/>
      <c r="D27" s="27"/>
      <c r="E27" s="26"/>
      <c r="F27" s="23" t="s">
        <v>102</v>
      </c>
      <c r="G27" s="27"/>
      <c r="H27" s="27"/>
      <c r="I27" s="27"/>
      <c r="J27" s="27"/>
      <c r="K27" s="27"/>
      <c r="L27" s="26"/>
      <c r="M27" s="27"/>
      <c r="N27" s="27"/>
      <c r="O27" s="40"/>
      <c r="P27" s="26"/>
      <c r="Q27" s="26"/>
      <c r="R27" s="27"/>
      <c r="S27" s="40"/>
      <c r="T27" s="26"/>
      <c r="U27" s="26"/>
      <c r="V27" s="26"/>
      <c r="W27" s="26"/>
      <c r="X27" s="26"/>
      <c r="Y27" s="26"/>
      <c r="Z27" s="30"/>
      <c r="AA27" s="28"/>
      <c r="AB27" s="30"/>
      <c r="AC27" s="26"/>
      <c r="AD27" s="26"/>
      <c r="AE27" s="31"/>
      <c r="AF27" s="32"/>
      <c r="AG27" s="33"/>
      <c r="AH27" s="34"/>
      <c r="AI27" s="41"/>
      <c r="AJ27" s="41"/>
      <c r="AK27" s="41"/>
      <c r="AL27" s="38"/>
      <c r="AM27" s="38"/>
      <c r="AN27" s="38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64"/>
    </row>
    <row r="28" spans="1:154" ht="12.9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48">
        <f t="shared" ref="AH28" si="2">AG28*1.12</f>
        <v>0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63"/>
    </row>
    <row r="29" spans="1:154" s="9" customFormat="1" ht="12.95" customHeight="1" x14ac:dyDescent="0.2">
      <c r="A29" s="27"/>
      <c r="B29" s="25"/>
      <c r="C29" s="27"/>
      <c r="D29" s="27"/>
      <c r="E29" s="26"/>
      <c r="F29" s="23" t="s">
        <v>106</v>
      </c>
      <c r="G29" s="27"/>
      <c r="H29" s="27"/>
      <c r="I29" s="27"/>
      <c r="J29" s="27"/>
      <c r="K29" s="27"/>
      <c r="L29" s="26"/>
      <c r="M29" s="27"/>
      <c r="N29" s="27"/>
      <c r="O29" s="40"/>
      <c r="P29" s="26"/>
      <c r="Q29" s="26"/>
      <c r="R29" s="27"/>
      <c r="S29" s="40"/>
      <c r="T29" s="26"/>
      <c r="U29" s="26"/>
      <c r="V29" s="26"/>
      <c r="W29" s="26"/>
      <c r="X29" s="26"/>
      <c r="Y29" s="26"/>
      <c r="Z29" s="30"/>
      <c r="AA29" s="28"/>
      <c r="AB29" s="30"/>
      <c r="AC29" s="26"/>
      <c r="AD29" s="26"/>
      <c r="AE29" s="31"/>
      <c r="AF29" s="32"/>
      <c r="AG29" s="37">
        <f>SUM(AG28:AG28)</f>
        <v>0</v>
      </c>
      <c r="AH29" s="37">
        <f>SUM(AH28:AH28)</f>
        <v>0</v>
      </c>
      <c r="AI29" s="37"/>
      <c r="AJ29" s="37"/>
      <c r="AK29" s="37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6"/>
      <c r="AX29" s="26"/>
      <c r="AY29" s="65"/>
    </row>
    <row r="30" spans="1:154" s="9" customFormat="1" ht="12.95" customHeight="1" x14ac:dyDescent="0.2">
      <c r="A30" s="23"/>
      <c r="B30" s="19"/>
      <c r="C30" s="23"/>
      <c r="D30" s="23"/>
      <c r="E30" s="23"/>
      <c r="F30" s="23" t="s">
        <v>107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42"/>
      <c r="AA30" s="18"/>
      <c r="AB30" s="18"/>
      <c r="AC30" s="23"/>
      <c r="AD30" s="23"/>
      <c r="AE30" s="18"/>
      <c r="AF30" s="18"/>
      <c r="AG30" s="20"/>
      <c r="AH30" s="20"/>
      <c r="AI30" s="43"/>
      <c r="AJ30" s="43"/>
      <c r="AK30" s="4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8"/>
      <c r="AW30" s="26"/>
      <c r="AX30" s="26"/>
      <c r="AY30" s="61"/>
    </row>
    <row r="31" spans="1:154" s="14" customFormat="1" ht="12.95" customHeight="1" x14ac:dyDescent="0.2">
      <c r="A31" s="23"/>
      <c r="B31" s="19"/>
      <c r="C31" s="23"/>
      <c r="D31" s="23"/>
      <c r="E31" s="23"/>
      <c r="F31" s="23" t="s">
        <v>100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42"/>
      <c r="AA31" s="18"/>
      <c r="AB31" s="18"/>
      <c r="AC31" s="23"/>
      <c r="AD31" s="23"/>
      <c r="AE31" s="18"/>
      <c r="AF31" s="18"/>
      <c r="AG31" s="20"/>
      <c r="AH31" s="20"/>
      <c r="AI31" s="43"/>
      <c r="AJ31" s="43"/>
      <c r="AK31" s="43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66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</row>
    <row r="32" spans="1:154" s="14" customFormat="1" ht="12.95" customHeight="1" x14ac:dyDescent="0.2">
      <c r="A32" s="23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42"/>
      <c r="AA32" s="18"/>
      <c r="AB32" s="18"/>
      <c r="AC32" s="23"/>
      <c r="AD32" s="23"/>
      <c r="AE32" s="18"/>
      <c r="AF32" s="18"/>
      <c r="AG32" s="20"/>
      <c r="AH32" s="20"/>
      <c r="AI32" s="43"/>
      <c r="AJ32" s="43"/>
      <c r="AK32" s="43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66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</row>
    <row r="33" spans="1:55" s="111" customFormat="1" ht="12.95" customHeight="1" x14ac:dyDescent="0.25">
      <c r="A33" s="94" t="s">
        <v>128</v>
      </c>
      <c r="B33" s="95" t="s">
        <v>129</v>
      </c>
      <c r="C33" s="96"/>
      <c r="D33" s="97" t="s">
        <v>130</v>
      </c>
      <c r="E33" s="98"/>
      <c r="F33" s="94"/>
      <c r="G33" s="94" t="s">
        <v>131</v>
      </c>
      <c r="H33" s="99" t="s">
        <v>132</v>
      </c>
      <c r="I33" s="99" t="s">
        <v>133</v>
      </c>
      <c r="J33" s="94" t="s">
        <v>134</v>
      </c>
      <c r="K33" s="94" t="s">
        <v>135</v>
      </c>
      <c r="L33" s="94"/>
      <c r="M33" s="100">
        <v>100</v>
      </c>
      <c r="N33" s="95">
        <v>710000000</v>
      </c>
      <c r="O33" s="101" t="s">
        <v>136</v>
      </c>
      <c r="P33" s="102" t="s">
        <v>110</v>
      </c>
      <c r="Q33" s="102" t="s">
        <v>111</v>
      </c>
      <c r="R33" s="102">
        <v>470000000</v>
      </c>
      <c r="S33" s="102" t="s">
        <v>137</v>
      </c>
      <c r="T33" s="102"/>
      <c r="U33" s="102"/>
      <c r="V33" s="102"/>
      <c r="W33" s="103"/>
      <c r="X33" s="102" t="s">
        <v>138</v>
      </c>
      <c r="Y33" s="102" t="s">
        <v>139</v>
      </c>
      <c r="Z33" s="104">
        <v>0</v>
      </c>
      <c r="AA33" s="104">
        <v>100</v>
      </c>
      <c r="AB33" s="104">
        <v>0</v>
      </c>
      <c r="AC33" s="102"/>
      <c r="AD33" s="102" t="s">
        <v>112</v>
      </c>
      <c r="AE33" s="105">
        <v>4453537.6000000015</v>
      </c>
      <c r="AF33" s="106"/>
      <c r="AG33" s="106">
        <v>81009848.944000021</v>
      </c>
      <c r="AH33" s="105">
        <v>90731030.817280024</v>
      </c>
      <c r="AI33" s="107"/>
      <c r="AJ33" s="107"/>
      <c r="AK33" s="107"/>
      <c r="AL33" s="105" t="s">
        <v>140</v>
      </c>
      <c r="AM33" s="102" t="s">
        <v>141</v>
      </c>
      <c r="AN33" s="102" t="s">
        <v>142</v>
      </c>
      <c r="AO33" s="95"/>
      <c r="AP33" s="102"/>
      <c r="AQ33" s="102"/>
      <c r="AR33" s="102"/>
      <c r="AS33" s="102"/>
      <c r="AT33" s="108"/>
      <c r="AU33" s="108"/>
      <c r="AV33" s="108"/>
      <c r="AW33" s="102"/>
      <c r="AX33" s="102"/>
      <c r="AY33" s="105"/>
      <c r="AZ33" s="109"/>
      <c r="BA33" s="110"/>
      <c r="BC33" s="112"/>
    </row>
    <row r="34" spans="1:55" ht="12.9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63"/>
    </row>
    <row r="35" spans="1:55" ht="12.9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63"/>
    </row>
    <row r="36" spans="1:55" ht="12.9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63"/>
    </row>
    <row r="37" spans="1:55" ht="12.9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63"/>
    </row>
    <row r="38" spans="1:55" s="16" customFormat="1" ht="12.95" customHeight="1" x14ac:dyDescent="0.2">
      <c r="A38" s="44"/>
      <c r="B38" s="44"/>
      <c r="C38" s="44"/>
      <c r="D38" s="44"/>
      <c r="E38" s="44"/>
      <c r="F38" s="44" t="s">
        <v>108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44"/>
      <c r="AB38" s="44"/>
      <c r="AC38" s="44"/>
      <c r="AD38" s="44"/>
      <c r="AE38" s="44"/>
      <c r="AF38" s="44"/>
      <c r="AG38" s="46">
        <f>SUM(AG33:AG37)</f>
        <v>81009848.944000021</v>
      </c>
      <c r="AH38" s="46">
        <f>SUM(AH33:AH37)</f>
        <v>90731030.817280024</v>
      </c>
      <c r="AI38" s="46"/>
      <c r="AJ38" s="46"/>
      <c r="AK38" s="46"/>
      <c r="AL38" s="46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7"/>
      <c r="AX38" s="47"/>
      <c r="AY38" s="67"/>
    </row>
    <row r="39" spans="1:55" s="16" customFormat="1" ht="12.95" customHeight="1" x14ac:dyDescent="0.2">
      <c r="A39" s="44"/>
      <c r="B39" s="44"/>
      <c r="C39" s="44"/>
      <c r="D39" s="44"/>
      <c r="E39" s="44"/>
      <c r="F39" s="44" t="s">
        <v>102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  <c r="AA39" s="44"/>
      <c r="AB39" s="44"/>
      <c r="AC39" s="44"/>
      <c r="AD39" s="44"/>
      <c r="AE39" s="44"/>
      <c r="AF39" s="44"/>
      <c r="AG39" s="22"/>
      <c r="AH39" s="22"/>
      <c r="AI39" s="22"/>
      <c r="AJ39" s="22"/>
      <c r="AK39" s="22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7"/>
      <c r="AW39" s="47"/>
      <c r="AX39" s="47"/>
      <c r="AY39" s="67"/>
    </row>
    <row r="40" spans="1:55" s="111" customFormat="1" ht="12.95" customHeight="1" x14ac:dyDescent="0.3">
      <c r="A40" s="94" t="s">
        <v>128</v>
      </c>
      <c r="B40" s="95" t="s">
        <v>129</v>
      </c>
      <c r="C40" s="96"/>
      <c r="D40" s="113" t="s">
        <v>143</v>
      </c>
      <c r="E40" s="98"/>
      <c r="F40" s="94"/>
      <c r="G40" s="94" t="s">
        <v>131</v>
      </c>
      <c r="H40" s="99" t="s">
        <v>132</v>
      </c>
      <c r="I40" s="99" t="s">
        <v>133</v>
      </c>
      <c r="J40" s="94" t="s">
        <v>134</v>
      </c>
      <c r="K40" s="94" t="s">
        <v>135</v>
      </c>
      <c r="L40" s="94"/>
      <c r="M40" s="100">
        <v>100</v>
      </c>
      <c r="N40" s="95">
        <v>710000000</v>
      </c>
      <c r="O40" s="101" t="s">
        <v>136</v>
      </c>
      <c r="P40" s="102" t="s">
        <v>110</v>
      </c>
      <c r="Q40" s="102" t="s">
        <v>111</v>
      </c>
      <c r="R40" s="102">
        <v>470000000</v>
      </c>
      <c r="S40" s="102" t="s">
        <v>137</v>
      </c>
      <c r="T40" s="102"/>
      <c r="U40" s="102"/>
      <c r="V40" s="102"/>
      <c r="W40" s="103"/>
      <c r="X40" s="102" t="s">
        <v>138</v>
      </c>
      <c r="Y40" s="102" t="s">
        <v>139</v>
      </c>
      <c r="Z40" s="114">
        <v>100</v>
      </c>
      <c r="AA40" s="115">
        <v>0</v>
      </c>
      <c r="AB40" s="104">
        <v>0</v>
      </c>
      <c r="AC40" s="102"/>
      <c r="AD40" s="102" t="s">
        <v>112</v>
      </c>
      <c r="AE40" s="105">
        <v>4453537.6000000015</v>
      </c>
      <c r="AF40" s="106"/>
      <c r="AG40" s="106">
        <v>81009848.944000021</v>
      </c>
      <c r="AH40" s="105">
        <v>90731030.817280024</v>
      </c>
      <c r="AI40" s="107"/>
      <c r="AJ40" s="107"/>
      <c r="AK40" s="107"/>
      <c r="AL40" s="105" t="s">
        <v>140</v>
      </c>
      <c r="AM40" s="102" t="s">
        <v>141</v>
      </c>
      <c r="AN40" s="102" t="s">
        <v>142</v>
      </c>
      <c r="AO40" s="95"/>
      <c r="AP40" s="102"/>
      <c r="AQ40" s="102"/>
      <c r="AR40" s="102"/>
      <c r="AS40" s="102"/>
      <c r="AT40" s="108"/>
      <c r="AU40" s="108"/>
      <c r="AV40" s="108"/>
      <c r="AW40" s="102"/>
      <c r="AX40" s="102" t="s">
        <v>144</v>
      </c>
      <c r="AY40" s="105"/>
      <c r="AZ40" s="116"/>
      <c r="BA40" s="110"/>
      <c r="BC40" s="112"/>
    </row>
    <row r="41" spans="1:55" ht="12.9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63"/>
    </row>
    <row r="42" spans="1:55" s="9" customFormat="1" ht="12.95" customHeight="1" x14ac:dyDescent="0.2">
      <c r="A42" s="18"/>
      <c r="B42" s="19"/>
      <c r="C42" s="18"/>
      <c r="D42" s="18"/>
      <c r="E42" s="18"/>
      <c r="F42" s="18" t="s">
        <v>109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42"/>
      <c r="AA42" s="18"/>
      <c r="AB42" s="18"/>
      <c r="AC42" s="18"/>
      <c r="AD42" s="18"/>
      <c r="AE42" s="18"/>
      <c r="AF42" s="18"/>
      <c r="AG42" s="37">
        <f>SUM(AG40:AG41)</f>
        <v>81009848.944000021</v>
      </c>
      <c r="AH42" s="37">
        <f>SUM(AH40:AH41)</f>
        <v>90731030.817280024</v>
      </c>
      <c r="AI42" s="37"/>
      <c r="AJ42" s="37"/>
      <c r="AK42" s="37"/>
      <c r="AL42" s="37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61"/>
    </row>
  </sheetData>
  <autoFilter ref="A7:AY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2020-03-20T07:02:53Z</dcterms:modified>
</cp:coreProperties>
</file>