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450" windowWidth="14310" windowHeight="5880" tabRatio="668" activeTab="0"/>
  </bookViews>
  <sheets>
    <sheet name="ДГП" sheetId="1" r:id="rId1"/>
  </sheets>
  <definedNames>
    <definedName name="_xlnm._FilterDatabase" localSheetId="0" hidden="1">'ДГП'!$A$7:$AB$18</definedName>
    <definedName name="_xlnm.Print_Area" localSheetId="0">'ДГП'!$A$1:$AA$19</definedName>
  </definedNames>
  <calcPr fullCalcOnLoad="1"/>
</workbook>
</file>

<file path=xl/sharedStrings.xml><?xml version="1.0" encoding="utf-8"?>
<sst xmlns="http://schemas.openxmlformats.org/spreadsheetml/2006/main" count="1256" uniqueCount="365">
  <si>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</si>
  <si>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</si>
  <si>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</si>
  <si>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</si>
  <si>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</si>
  <si>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</si>
  <si>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</si>
  <si>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</si>
  <si>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</si>
  <si>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</si>
  <si>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</si>
  <si>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</si>
  <si>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</si>
  <si>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Наименование организации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</si>
  <si>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</si>
  <si>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</si>
  <si>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</si>
  <si>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</si>
  <si>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Приоритет закупки</t>
  </si>
  <si>
    <t>Условия поставки по ИНКОТЕРМС 2010</t>
  </si>
  <si>
    <t>Код КАТО места осуществления закупок</t>
  </si>
  <si>
    <t>АО "Эмбамунайгаз"</t>
  </si>
  <si>
    <t>г.Атырау, ул.Валиханова, 1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</si>
  <si>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</si>
  <si>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</si>
  <si>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</si>
  <si>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</si>
  <si>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</si>
  <si>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</si>
  <si>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Включить следующие позиции</t>
  </si>
  <si>
    <t>Приложение 1</t>
  </si>
  <si>
    <t>итого включить</t>
  </si>
  <si>
    <t>3. Услуги</t>
  </si>
  <si>
    <t>итого по услугам</t>
  </si>
  <si>
    <t xml:space="preserve"> </t>
  </si>
  <si>
    <t>ОИ</t>
  </si>
  <si>
    <t>октябрь-декабрь</t>
  </si>
  <si>
    <r>
      <t>авансовый</t>
    </r>
    <r>
      <rPr>
        <sz val="10"/>
        <rFont val="Times New Roman"/>
        <family val="1"/>
      </rPr>
      <t xml:space="preserve"> платеж - 0%, </t>
    </r>
    <r>
      <rPr>
        <b/>
        <sz val="10"/>
        <rFont val="Times New Roman"/>
        <family val="1"/>
      </rPr>
      <t xml:space="preserve">промежуточные </t>
    </r>
    <r>
      <rPr>
        <sz val="10"/>
        <rFont val="Times New Roman"/>
        <family val="1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</rPr>
      <t>остаток</t>
    </r>
    <r>
      <rPr>
        <sz val="10"/>
        <rFont val="Times New Roman"/>
        <family val="1"/>
      </rPr>
      <t xml:space="preserve"> 10% - в течение 30 рабочих дней с момента предоставления акта сдачи-приемки Заказчику в полном объеме.</t>
    </r>
  </si>
  <si>
    <t>сентябрь, октябрь 2013 года</t>
  </si>
  <si>
    <t>Исключить следующие позиции</t>
  </si>
  <si>
    <t>авансовый платеж "0%", оставшаяся часть в течение 30 р.д. с момента подписания акта приема-передачи</t>
  </si>
  <si>
    <t>Департамент добычи нефти и газа</t>
  </si>
  <si>
    <t>1. Товары</t>
  </si>
  <si>
    <t>ОТ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</si>
  <si>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</si>
  <si>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</si>
  <si>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</si>
  <si>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</si>
  <si>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</si>
  <si>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итого по товарам</t>
  </si>
  <si>
    <t>2. Работы</t>
  </si>
  <si>
    <t>Атырауская область</t>
  </si>
  <si>
    <t>сентябрь-декабрь</t>
  </si>
  <si>
    <t>итого исключить</t>
  </si>
  <si>
    <t>октябрь, ноябрь 2013 года</t>
  </si>
  <si>
    <t>ноябрь-декабрь</t>
  </si>
  <si>
    <t>авансовый платеж - 0%, оставшаяся часть в течение 30 рабочих дней с момента подписания акта приема-передачи</t>
  </si>
  <si>
    <t>ЦП</t>
  </si>
  <si>
    <t>октябрь-ноябрь 2013 года</t>
  </si>
  <si>
    <t>Департамент автоматизации производства и информационных технологий</t>
  </si>
  <si>
    <t xml:space="preserve"> Атырауская область</t>
  </si>
  <si>
    <t>Авансовый платеж - 0%, оставшаяся часть в течение 30 р.д. с момента подписания акта приема-передачи</t>
  </si>
  <si>
    <t>итого по работам</t>
  </si>
  <si>
    <t>январь, февраль 2013 года</t>
  </si>
  <si>
    <t>октябрь 2013 года</t>
  </si>
  <si>
    <t>декабрь</t>
  </si>
  <si>
    <t>столбец - 11,14</t>
  </si>
  <si>
    <t>3-4 квартал</t>
  </si>
  <si>
    <t>Атырауская область,                       г. Атырау</t>
  </si>
  <si>
    <t>авансовый платеж - 0%, оставшаяся часть в течение 30 р.д. с момента подписания акта приема-передачи</t>
  </si>
  <si>
    <t>октябрь-декабрь 2013г</t>
  </si>
  <si>
    <t>Технологический регламент на прострелочно-взрывные работы в скважинах</t>
  </si>
  <si>
    <t xml:space="preserve">Ұңғымалардағы аттыру жұмыстарының технологиялық кесімі </t>
  </si>
  <si>
    <t>г. Атырау ул. Валиханова 2</t>
  </si>
  <si>
    <t>Технологический регламент по проведению контроля за разработкой месторождений методами ГИС.</t>
  </si>
  <si>
    <t xml:space="preserve">Кен орындарды игеруді қадағалау геофизикалық жұмыстар арқылы технологиялық кесімі </t>
  </si>
  <si>
    <t>г. Атырау ул. Валиханова 3</t>
  </si>
  <si>
    <t>Технологический регламент по проведению гидродинамических исследований в скважинах (ГДИС)</t>
  </si>
  <si>
    <t xml:space="preserve">Гидродинамикалық зерттеу жұмыстарының технологиялық кесімі </t>
  </si>
  <si>
    <t>г. Атырау ул. Валиханова 4</t>
  </si>
  <si>
    <t>Технологический регламент по проведению прмыслово-геофизических исследовании (ПГИ) при бурении,капитальном и текущем ремонте скважин.</t>
  </si>
  <si>
    <t xml:space="preserve">Ұңғымаларды бұрғылау, кұрделі жөндеу, кезекті жөндеу кезіндегі геофизикалық зерттеулер жұмыстарының технологиялық кесімі  </t>
  </si>
  <si>
    <t>г. Атырау ул. Валиханова 5</t>
  </si>
  <si>
    <t>февраль-июнь</t>
  </si>
  <si>
    <t xml:space="preserve">АО "Эмбамунайгаз" </t>
  </si>
  <si>
    <t>2594 Т</t>
  </si>
  <si>
    <t>Департамент охраны труда и окружающей среды</t>
  </si>
  <si>
    <t xml:space="preserve">г.Атырау, ул.Валиханова, 1 </t>
  </si>
  <si>
    <t>209 Р</t>
  </si>
  <si>
    <t>71.12.32.11.00.00.00</t>
  </si>
  <si>
    <t>Работы по геодезическому изучению</t>
  </si>
  <si>
    <t xml:space="preserve">Геодезиялық зерттеу жұмыстары </t>
  </si>
  <si>
    <t>Работы по исследованию земной поверхности и граничащих почвенных слоев</t>
  </si>
  <si>
    <t>Жер бетінің байқау және сыбайлас топырақ қабатының</t>
  </si>
  <si>
    <t>Топогеодезические и геологические изыскания для разработки ПСД объектов АО "Эмбамунайгаз"</t>
  </si>
  <si>
    <t xml:space="preserve">Нысандардың жобалалау-сметалық құжаттарын дайындау үшін топогеодезиялық және геологиялық зерттеу жұмыстары </t>
  </si>
  <si>
    <t xml:space="preserve">Атырауская область </t>
  </si>
  <si>
    <t>сентябрь-декабрь 2013 года</t>
  </si>
  <si>
    <t>210 Р</t>
  </si>
  <si>
    <t>71.12.12.12.00.00.00</t>
  </si>
  <si>
    <t>Работы по инженерным разработкам в отношении контроля санитарного состояния и загрязнения окружающей среды, борьбы с шумом</t>
  </si>
  <si>
    <t xml:space="preserve">Инженерлік зерттемелерге санитарлық күйдін ара қатынас тексерістің  және қоршаған ортаның салтақтануың ,  айғай-шумен күресу жұмыстары  </t>
  </si>
  <si>
    <t>Разработка специальных разделов по ООС, получение заключении ЧС и экспертизы ПСД (экологической, энергетической  и  по промышленной безопасности)</t>
  </si>
  <si>
    <t xml:space="preserve">ҚОҚ, автоматтандырылған өрт-күзет дабылдары бойынша арнайы тараулар дайындау, ТЖ және ПСД сараптамасының қорытындыларын алу (экология, энергетика және өнеркәсіп қауіпсіздігі бойынша) 
</t>
  </si>
  <si>
    <t>столбец - 11,14,20,21</t>
  </si>
  <si>
    <t>сентябрь 2013 года</t>
  </si>
  <si>
    <t>Департамент газовых проектов</t>
  </si>
  <si>
    <t>71.12.19.30.20.00.00</t>
  </si>
  <si>
    <t>Комплект</t>
  </si>
  <si>
    <t>столбец - 8,14,15,22</t>
  </si>
  <si>
    <t>28.14.11.48.00.01.02.01.1</t>
  </si>
  <si>
    <t xml:space="preserve">Арматура нагнетательная </t>
  </si>
  <si>
    <t>айдаушы арматура</t>
  </si>
  <si>
    <t>211-1 Т</t>
  </si>
  <si>
    <t>АНК1-65х140 с ОКК1-140-168х245 с ЗИП</t>
  </si>
  <si>
    <t>АНК1-65х140 с ОКК1-140-168х245 ЗИП-пен</t>
  </si>
  <si>
    <t>АФК1-65х140 с ОКК-14-146х219 с ЗИП</t>
  </si>
  <si>
    <t>АФК1-65х140 ОКК-14-14х219 ЗИП-пен</t>
  </si>
  <si>
    <t>212-1 Т</t>
  </si>
  <si>
    <t>АФК1-65х140 с ОКК-14-168х245 с ЗИП</t>
  </si>
  <si>
    <t>АФК1-65х140 ОКК-14-168х245 ЗИП-пен</t>
  </si>
  <si>
    <t>213-1 Т</t>
  </si>
  <si>
    <t>АФК 65х210 с ОКК 1-21-168х245 с ЗИП</t>
  </si>
  <si>
    <t>АФК 65х210 ОКК 1-21-168х245 ЗИП-пен</t>
  </si>
  <si>
    <t>214-1 Т</t>
  </si>
  <si>
    <t>АФК 65х350 с ОКК 1-35-168х245 с ЗИП</t>
  </si>
  <si>
    <t>АФК 65х210 ОКК 1-35-168х245 ЗИП-пен</t>
  </si>
  <si>
    <t>215-1 Т</t>
  </si>
  <si>
    <t>Пара</t>
  </si>
  <si>
    <t>839</t>
  </si>
  <si>
    <t>14.12.21.00.00.70.10.10.1</t>
  </si>
  <si>
    <t>Костюм нефтянника зимний для работника ПРС с головным убором</t>
  </si>
  <si>
    <t xml:space="preserve">Бас киіммен ҰЖЖ жұм.арн.мұн.қысқ.кост. мөлш. </t>
  </si>
  <si>
    <t>Кост.неф.зим.для раб.ПРСс гол.уб.разм.50</t>
  </si>
  <si>
    <t>Бас киіммен ҰЖЖ жұм.арн.мұн.қысқ.кост. мөлш. 50</t>
  </si>
  <si>
    <t>Бас киіммен ҰЖЖ жұм.арн.мұн.қысқ.кост. мөлш.52</t>
  </si>
  <si>
    <t>Кост.неф.зим.для раб.ПРСс гол.уб.разм.52</t>
  </si>
  <si>
    <t>Бас киіммен ҰЖЖ жұм.арн.мұн.қысқ.кост. мөлш.54</t>
  </si>
  <si>
    <t>Кост.неф.зим.для раб.ПРСс гол.уб.разм.54</t>
  </si>
  <si>
    <t>Бас киіммен ҰЖЖ жұм.арн.мұн.қысқ.кост. мөлш.56</t>
  </si>
  <si>
    <t>Кост.неф.зим.для раб.ПРСс гол.уб.разм.56</t>
  </si>
  <si>
    <t>Бас киіммен ҰЖЖ жұм.арн.мұн.қысқ.кост. мөлш.58</t>
  </si>
  <si>
    <t>Кост.неф.зим.для раб.ПРСс гол.уб.разм.58</t>
  </si>
  <si>
    <t>Костмұн.қысқ.жұм.үшінПРСбас.киіммен бірге, өлш.60</t>
  </si>
  <si>
    <t>Кост.неф.зим.для раб.ПРСс гол.уб.разм.60</t>
  </si>
  <si>
    <t>Костюм нефтянника</t>
  </si>
  <si>
    <t>14.12.11.00.00.70.10.30.1</t>
  </si>
  <si>
    <t>Костюм  нефтян. зим.   размер 46</t>
  </si>
  <si>
    <t>Костюм  мұнайш.қысқы  өлшемі 46</t>
  </si>
  <si>
    <t>Костюм  нефтян. зим.   размер 48</t>
  </si>
  <si>
    <t>Костюм  мұнайш.қысқы  өлшемі  48</t>
  </si>
  <si>
    <t>Костюм  нефтян. зим.   размер 50</t>
  </si>
  <si>
    <t>Костюм  мұнайш.қысқы  өлшемі 50</t>
  </si>
  <si>
    <t>Костюм  нефтян. зим.   размер 52</t>
  </si>
  <si>
    <t>Костюм  мұнайш.қысқы  өлшемі 52</t>
  </si>
  <si>
    <t>Костюм  нефтян. зим.   размер 54</t>
  </si>
  <si>
    <t>Костюм  мұнайш.қысқы  өлшемі 54</t>
  </si>
  <si>
    <t>Костюм  нефтян. зим.   размер 56</t>
  </si>
  <si>
    <t>Костюм  мұнайш.қысқы  өлшемі 56</t>
  </si>
  <si>
    <t>Костюм  нефтян. зим.   размер 58</t>
  </si>
  <si>
    <t>Костюм  мұнайш.қысқы  өлшемі  58</t>
  </si>
  <si>
    <t>Костюм  нефтян. зим.  размер 60</t>
  </si>
  <si>
    <t>Костюм  мұнайш.қысқы  өлшемі  60</t>
  </si>
  <si>
    <t>Костюм  нефтян. зим.  размер 62</t>
  </si>
  <si>
    <t>Костюм  мұнайш.қысқы  өлшемі  62</t>
  </si>
  <si>
    <t>Костюм  нефтян. зим.  размер 66</t>
  </si>
  <si>
    <t>Костюм  мұнайш.қысқы  өлшемі  66</t>
  </si>
  <si>
    <t>пара</t>
  </si>
  <si>
    <t>Сапоги</t>
  </si>
  <si>
    <t>Етіктер</t>
  </si>
  <si>
    <t>15.20.11.00.00.00.71.15.1</t>
  </si>
  <si>
    <t>Сапоги жен"Кама-М"ПУ ГОСТ12.4.137-84 р37</t>
  </si>
  <si>
    <t>Етік әйел. "Кама-М"ПУ ГОСТ12.4.137-84 өлш.37</t>
  </si>
  <si>
    <t>15.20.11.00.00.00.70.15.1</t>
  </si>
  <si>
    <t>Сапоги жен"Кама-М"ПУ ГОСТ12.4.137-84 р38</t>
  </si>
  <si>
    <t>Етік әйел. "Кама-М"ПУ ГОСТ12.4.137-84 өлш38</t>
  </si>
  <si>
    <t>15.20.11.00.00.00.71.10.1</t>
  </si>
  <si>
    <t>Етік әйел. "Кама-М"ПУ ГОСТ12.4.137-84 өлш39</t>
  </si>
  <si>
    <t>15.20.31.00.00.00.10.11.1</t>
  </si>
  <si>
    <t>Сапоги кожаные зимние раз. 39</t>
  </si>
  <si>
    <t>Қыстық былғары етіктер, мөлшері 39</t>
  </si>
  <si>
    <t>15.20.31.00.00.00.10.12.1</t>
  </si>
  <si>
    <t>Сапоги кожаные зимние раз. 40</t>
  </si>
  <si>
    <t>Қыстық былғары етіктер, мөлшері 40</t>
  </si>
  <si>
    <t>15.20.31.00.00.00.10.13.1</t>
  </si>
  <si>
    <t>Сапоги кожаные зимние раз. 41</t>
  </si>
  <si>
    <t>Қыстық былғары етіктер, мөлшері 41</t>
  </si>
  <si>
    <t>15.20.31.00.00.00.10.14.1</t>
  </si>
  <si>
    <t>Сапоги кожаные зимние раз. 42</t>
  </si>
  <si>
    <t>Қыстық былғары етіктер, мөлшері 42</t>
  </si>
  <si>
    <t>15.20.31.00.00.00.10.15.1</t>
  </si>
  <si>
    <t>Сапоги кожаные зимние раз. 43</t>
  </si>
  <si>
    <t>Қыстық былғары етіктер, мөлшері 43</t>
  </si>
  <si>
    <t>15.20.31.00.00.00.10.16.1</t>
  </si>
  <si>
    <t>Сапоги кожаные зимние раз. 44</t>
  </si>
  <si>
    <t>Қыстық былғары етіктер, мөлшері 44</t>
  </si>
  <si>
    <t>15.20.31.00.00.00.10.17.1</t>
  </si>
  <si>
    <t>Сапоги кожаные зимние раз. 45</t>
  </si>
  <si>
    <t>Қыстық былғары етіктер, мөлшері 45</t>
  </si>
  <si>
    <t>15.20.31.00.00.00.10.18.1</t>
  </si>
  <si>
    <t>Сапоги кожаные зимние раз. 46</t>
  </si>
  <si>
    <t>Қыстық былғары етіктер, мөлшері 46</t>
  </si>
  <si>
    <t>15.20.31.00.00.00.10.19.1</t>
  </si>
  <si>
    <t>Сапоги кожаные зимние раз. 48</t>
  </si>
  <si>
    <t>Қыстық былғары етіктер, мөлшері 48</t>
  </si>
  <si>
    <t>Перчатки</t>
  </si>
  <si>
    <t>14.12.30.00.00.80.16.31.1</t>
  </si>
  <si>
    <t>Қолғаптар қорғ.жабыд.полим.матер.жылт.</t>
  </si>
  <si>
    <t>Перчатки защит. с покр.полим.матер.утеп</t>
  </si>
  <si>
    <t>2576 Т</t>
  </si>
  <si>
    <t>28.13.14.00.00.00.19.05.1</t>
  </si>
  <si>
    <t>Установка электроцентробежный насос</t>
  </si>
  <si>
    <t>Электрлі ортадан тепкіш сорап қондырғысы</t>
  </si>
  <si>
    <t>Установка электроцентробежный насос УЭЦН 3-16-2000</t>
  </si>
  <si>
    <t>Электрлі ортадан тепкіш сорап қондырғысы УЭЦН 3-16-2000</t>
  </si>
  <si>
    <t>2577 Т</t>
  </si>
  <si>
    <t>28.13.14.00.00.00.19.05.2</t>
  </si>
  <si>
    <t>Установка электроцентробежный насос УЭЦН 4-16-2000</t>
  </si>
  <si>
    <t>Электрлі ортадан тепкіш сорап қондырғысы УЭЦН 4-16-2000</t>
  </si>
  <si>
    <t>авансовый платеж  в размере - 0%.  Промежуточные платежи в размере 97%. Окончательный расчет - после 100% исполнения обязательств с момента предоставления акта сверки взаимных расчетов</t>
  </si>
  <si>
    <t>33.12.14.15.18.00.00</t>
  </si>
  <si>
    <t>Капитальный ремонт печей</t>
  </si>
  <si>
    <t>Капитальный ремонт  печей подогрева нефти</t>
  </si>
  <si>
    <t>пештерді күрделі жөндеу жұмыстарын атқару</t>
  </si>
  <si>
    <t>176-2 Р</t>
  </si>
  <si>
    <t xml:space="preserve">Дооснащение   печей подогрева нефти ПТ 16/150  АО "ЗКМК"  системой  автоматического розжига в  АО "Эмбамунайгаз" </t>
  </si>
  <si>
    <t xml:space="preserve">"Ембімұнайгаз" АҚ-нда  автоматтандырылған тұтандыру жүйесімен  "ЗКМК"АҚ  ПТ 16/150 мұнай қыздыру пешін жабдықтау </t>
  </si>
  <si>
    <t>октябрь 2013 г. - июль 2014 г.</t>
  </si>
  <si>
    <t>2013 год - 123 102 000,00  2014 год - 68 382 280,00  (тенге без НДС)</t>
  </si>
  <si>
    <t>столбец - 6,8,11,14,20,21,23</t>
  </si>
  <si>
    <t>43.22.12.10.10.10.10</t>
  </si>
  <si>
    <t>Работы по монтажу инфракрасного лучистого отопления</t>
  </si>
  <si>
    <t xml:space="preserve">Инфакрасный сәулелі  жылыту қүралдарын  монтаждау </t>
  </si>
  <si>
    <t>Комплекс работ по монтажу инфракрасного лучистого отопления</t>
  </si>
  <si>
    <t xml:space="preserve">Монтаж инфакрасного лучистого отопления  гаража типа "Ангар" и "Таганай" м/р "С.Балгимбаев" </t>
  </si>
  <si>
    <t>"С.Балгимбаев"  мунай кен орыңда "Таганай" және Ангар  гаражыңда  инфакрасный сәулелі   жылыту қүралдарын  монтаждау</t>
  </si>
  <si>
    <t>177-1 Р</t>
  </si>
  <si>
    <t>август,сентябрь 2013 года</t>
  </si>
  <si>
    <t>213 Р</t>
  </si>
  <si>
    <t>33.12.12.22.00.00.00</t>
  </si>
  <si>
    <t>Техническое обслуживание компрессоров</t>
  </si>
  <si>
    <t>Компрессорлардың техникалық күтуі</t>
  </si>
  <si>
    <t>Техническое обслуживание компрессоров и газовых двигателей на установке подготовки газа</t>
  </si>
  <si>
    <t xml:space="preserve">Газ дайындау қондырғысындағы орнатылған компрессорлардың және газбен жасайтын қозғалтқыштардың техникалық күтуі 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</si>
  <si>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 и  отчета по казсодержанию</t>
  </si>
  <si>
    <t>223 Р</t>
  </si>
  <si>
    <t>224 Р</t>
  </si>
  <si>
    <t>225 Р</t>
  </si>
  <si>
    <t>226 Р</t>
  </si>
  <si>
    <t xml:space="preserve">3. Услуги </t>
  </si>
  <si>
    <t>Өндірістің қажеттілігіне байланысты тапсырыс берушінің сұранысына сәйкес чартерлік авиарейстер ұйымдастыру</t>
  </si>
  <si>
    <t>51.10.12.10.11.00.00</t>
  </si>
  <si>
    <t>Услуги по пассажирским перевозкам внутренние вертолетами чартерными рейсами, не подчиняющимися расписанию</t>
  </si>
  <si>
    <t>кестеге сай келмейтін ішкі чартерлік рейспен жолаушы тасымалдау қызметі</t>
  </si>
  <si>
    <t>авансовый платеж - 0%, оставшаяся часть в течение 30 рабочих дней с момента подписания акта прием-передачи</t>
  </si>
  <si>
    <t>49.41.20.21.00.00.00</t>
  </si>
  <si>
    <t>Услуги по аренде прочих грузовых транспортных средств с водителем</t>
  </si>
  <si>
    <t>Басқа да жүк көліктерін жүргізушілерімен жалға алуға қызмет атқару.</t>
  </si>
  <si>
    <t>Услуги по предоставлению технологического транспорта и спецтехники для АО "ЭМГ"</t>
  </si>
  <si>
    <t xml:space="preserve">"ЕМГ" АҚ үшін технологиялық көлік және арнайы техника жеткізу қызметі </t>
  </si>
  <si>
    <t>49.39.39.10.00.00.00</t>
  </si>
  <si>
    <t>Услуги сухопутного транспорта по перевозкам пассажиров прочие, не включенные в другие группировки</t>
  </si>
  <si>
    <t>Басқа топтамаларға кіргізілмеген, құрғақтағы көлікпен жолаушыларды тасымалдау үшін қызмет атқару.</t>
  </si>
  <si>
    <t>Услуги по пассажирским перевозкам автомобильным транспортом для АО "ЭМГ"</t>
  </si>
  <si>
    <t xml:space="preserve">"ЕМГ" АҚ үшін автомобиль көлігімен жолаушылар тасымалдау қызметі </t>
  </si>
  <si>
    <t>ноябрь 2013 года</t>
  </si>
  <si>
    <t>ноябрь, декабрь 2013 года</t>
  </si>
  <si>
    <t>74.90.21.14.00.00.00</t>
  </si>
  <si>
    <t>Услуги независимых экспертов</t>
  </si>
  <si>
    <t xml:space="preserve">Тәуелсіз сарапшылар қызметтері </t>
  </si>
  <si>
    <t>Услуги независимых экспертов, привлекаемых от различных организаций</t>
  </si>
  <si>
    <t xml:space="preserve">Түрлі  мекемелерден шақыртылған тәуелсіз сарапшылар қызметтері </t>
  </si>
  <si>
    <t>авансовый платеж - 30%, оплата при выполнении 100% течение 5 рабочих дней с момента подписания акта приема-передачи</t>
  </si>
  <si>
    <t>Услуги по независимой экспертизе отчета "Проект доразведки месторождения С. Балгимбаев с предОВОС"</t>
  </si>
  <si>
    <t>Тәуелсіз сраптама "С.Балғымбаев кен орнын ҚОӘБ-мен жеткізу барлау жобасы"</t>
  </si>
  <si>
    <t>286-1 У</t>
  </si>
  <si>
    <t>октябрь-ноябрь</t>
  </si>
  <si>
    <t>382 У</t>
  </si>
  <si>
    <t>октябрь - декабрь</t>
  </si>
  <si>
    <t>383 У</t>
  </si>
  <si>
    <t>213-1 Р</t>
  </si>
  <si>
    <t>176-3 Р</t>
  </si>
  <si>
    <t>декабрь 2013 г. - октябрь 2014 г.</t>
  </si>
  <si>
    <t xml:space="preserve">Мұнайшы костюмі қысқы  </t>
  </si>
  <si>
    <t>Сапоги жен"Кама-М"ПУ ГОСТ12.4.137-84 р36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</si>
  <si>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</si>
  <si>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</si>
  <si>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</si>
  <si>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</si>
  <si>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</si>
  <si>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</si>
  <si>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</si>
  <si>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</si>
  <si>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</si>
  <si>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</si>
  <si>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</si>
  <si>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</si>
  <si>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</si>
  <si>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</si>
  <si>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</si>
  <si>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</si>
  <si>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</si>
  <si>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</si>
  <si>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</si>
  <si>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</si>
  <si>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</si>
  <si>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</si>
  <si>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2617 Т</t>
  </si>
  <si>
    <t>2618 Т</t>
  </si>
  <si>
    <t>2619 Т</t>
  </si>
  <si>
    <t>2620 Т</t>
  </si>
  <si>
    <t>2621 Т</t>
  </si>
  <si>
    <t>2622 Т</t>
  </si>
  <si>
    <t>Департамент геологии и геофизики</t>
  </si>
  <si>
    <t>ХII изменения и дополнения в План закупок товаров, работ и услуг АО "Эмбамунайгаз" на 2013 год</t>
  </si>
  <si>
    <t>211-2 Т</t>
  </si>
  <si>
    <t>212-2 Т</t>
  </si>
  <si>
    <t>213-2 Т</t>
  </si>
  <si>
    <t>214-2 Т</t>
  </si>
  <si>
    <t>215-2 Т</t>
  </si>
  <si>
    <t>286-2 У</t>
  </si>
  <si>
    <t>Услуги по независимой экспертизе отчета "Анализ разработки северного крыла месторождения С. Балгимбаев"</t>
  </si>
  <si>
    <t>Услуги по независимой экспертизе отчета "Анализ разработки месторождения Аккудук"</t>
  </si>
  <si>
    <t>391 У</t>
  </si>
  <si>
    <t>Тәуелсіз сараптаманы С. Балғымбаев кен орнының солтүстік қанатының игеру сараптамасын  алу</t>
  </si>
  <si>
    <t>Тәуелсіз сараптаманы Аққұдық кен орнының  игеру сараптамасын  алу</t>
  </si>
  <si>
    <t>Департамент раработки нефтегазовых месторождений</t>
  </si>
  <si>
    <t>Работы по корректировке проектно-сметной документации</t>
  </si>
  <si>
    <t>жобалау-сметалау құжатарына түзету енгізу  жұмыстары</t>
  </si>
  <si>
    <t>   «Дополнение №2  к  уточненному проекту разработки месторождения Восточный Макат (с корректировкой подраздела 6.5. «Утилизация попутного газа») с пред ОВОС.</t>
  </si>
  <si>
    <t>Шығыс Макат кен орынын нактыланган жобасына Косымша №2 (6.5.тарауға қосымша түзету енгізу) КОӘБ бірге</t>
  </si>
  <si>
    <t>  «Дополнение №1 к технологической схеме разработки месторождения Новобогатинск Юго-Восточный(с корректировкой подраздела 6.5. «Утилизация попутного газа») с пред ОВОС.</t>
  </si>
  <si>
    <t>О.Ш.Новобогат кен орынын нактыланган жобасына Косымша №1 (6.5.тарауға қосымша түзету енгізу) КОӘБ бірге</t>
  </si>
  <si>
    <t xml:space="preserve"> «Дополнение №1  уточненной технологической схемы месторождения Жанаталап (с корректировкой подраздела 6.5. «Утилизация попутного газа») с пред ОВОС.</t>
  </si>
  <si>
    <t>Жанаталап кен орынын нактыланган жобасына Косымша №1 (6.5.тарауға қосымша түзету енгізу) КОӘБ бірге</t>
  </si>
  <si>
    <t>228 Р</t>
  </si>
  <si>
    <t>229 Р</t>
  </si>
  <si>
    <t>230 Р</t>
  </si>
  <si>
    <t>Департамент капитального строительства</t>
  </si>
  <si>
    <t>231 Р</t>
  </si>
  <si>
    <t>Работы по выполнению гидроразрыва пласта на скважине месторождения Новобогат Западный</t>
  </si>
  <si>
    <t>Батыс Новобогат кен орын ұңғымасына гидроразрыв  жұмыстарын орындау</t>
  </si>
  <si>
    <t>177-2 Р</t>
  </si>
  <si>
    <t>2576-1 Т</t>
  </si>
  <si>
    <t>2577-1 Т</t>
  </si>
  <si>
    <t>Департамент социальной политики</t>
  </si>
  <si>
    <t>Организация чартерных рейсов по заявке заказчика в производственных целях</t>
  </si>
  <si>
    <t>392 У</t>
  </si>
  <si>
    <t>09.10.12.26.30.10.10</t>
  </si>
  <si>
    <t>Работы по гидравлическому разрыву пласта на скважинах месторождений нефти и газа</t>
  </si>
  <si>
    <t>Кен орын ұңғымасына гидроразрыв  жұмыстарын орындау</t>
  </si>
  <si>
    <t>70.22.17.14.15.10.00</t>
  </si>
  <si>
    <t>Услуги по разработке технологического регламента</t>
  </si>
  <si>
    <t>Технологиялык регламент дайындау қызметтері</t>
  </si>
  <si>
    <t>Услуги по разработке технологического регламента в области добычи нефти и газа</t>
  </si>
  <si>
    <t>Мұнай және газ өндіру саласында Технологиялык регламент дайындау қызметтері</t>
  </si>
  <si>
    <t>393 У</t>
  </si>
  <si>
    <t>394 У</t>
  </si>
  <si>
    <t>395 У</t>
  </si>
  <si>
    <t>396 У</t>
  </si>
  <si>
    <t>Департамент механики и транспорта</t>
  </si>
  <si>
    <t>382-1 У</t>
  </si>
  <si>
    <t>383-1 У</t>
  </si>
  <si>
    <t>Департамент энергетики</t>
  </si>
  <si>
    <t>к приказу  АО "Эмбамунайгаз" №____ от "____"_________________ 2013 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</si>
</sst>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_(* #,##0_);_(* \(#,##0\);_(* &quot;-&quot;??_);_(@_)"/>
    <numFmt numFmtId="192" formatCode="dd/mm/yy;@"/>
    <numFmt numFmtId="193" formatCode="#,##0_ ;\-#,##0\ "/>
    <numFmt numFmtId="194" formatCode="#,##0.0"/>
    <numFmt numFmtId="195" formatCode="_-* #,##0_р_._-;\-* #,##0_р_._-;_-* &quot;-&quot;??_р_._-;_-@_-"/>
    <numFmt numFmtId="196" formatCode="_(* #,##0.0_);_(* \(#,##0.0\);_(* &quot;-&quot;??_);_(@_)"/>
    <numFmt numFmtId="197" formatCode="#,##0.00_р_."/>
    <numFmt numFmtId="198" formatCode="#,##0.0_р_."/>
    <numFmt numFmtId="199" formatCode="#,##0.0000"/>
    <numFmt numFmtId="200" formatCode="#,##0.000"/>
    <numFmt numFmtId="201" formatCode="_-* #,##0.000_р_._-;\-* #,##0.000_р_._-;_-* &quot;-&quot;_р_._-;_-@_-"/>
    <numFmt numFmtId="202" formatCode="0.0"/>
    <numFmt numFmtId="203" formatCode="[$-FC19]d\ mmmm\ yyyy\ &quot;г.&quot;"/>
    <numFmt numFmtId="204" formatCode="#,##0.00_ ;\-#,##0.00\ "/>
    <numFmt numFmtId="205" formatCode="#,##0.00000"/>
    <numFmt numFmtId="206" formatCode="#,##0.000000"/>
    <numFmt numFmtId="207" formatCode="_-* #,##0.000_-;\-* #,##0.000_-;_-* &quot;-&quot;???_-;_-@_-"/>
  </numFmts>
  <fonts count="5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 Cyr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0" fontId="0" fillId="19" borderId="1">
      <alignment/>
      <protection/>
    </xf>
    <xf numFmtId="40" fontId="0" fillId="19" borderId="1">
      <alignment/>
      <protection/>
    </xf>
    <xf numFmtId="49" fontId="12" fillId="20" borderId="2">
      <alignment vertical="center"/>
      <protection/>
    </xf>
    <xf numFmtId="49" fontId="12" fillId="20" borderId="2">
      <alignment vertical="center"/>
      <protection/>
    </xf>
    <xf numFmtId="0" fontId="7" fillId="0" borderId="0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4" applyNumberFormat="0" applyAlignment="0" applyProtection="0"/>
    <xf numFmtId="0" fontId="39" fillId="28" borderId="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3" borderId="0" applyNumberFormat="0" applyBorder="0" applyAlignment="0" applyProtection="0"/>
    <xf numFmtId="0" fontId="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72" applyFont="1" applyFill="1">
      <alignment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 applyAlignment="1">
      <alignment horizontal="center"/>
      <protection/>
    </xf>
    <xf numFmtId="0" fontId="2" fillId="0" borderId="0" xfId="72" applyFont="1" applyFill="1" applyAlignment="1">
      <alignment horizontal="center"/>
      <protection/>
    </xf>
    <xf numFmtId="0" fontId="2" fillId="0" borderId="0" xfId="72" applyFont="1" applyFill="1" applyAlignment="1">
      <alignment horizontal="left"/>
      <protection/>
    </xf>
    <xf numFmtId="0" fontId="2" fillId="0" borderId="0" xfId="72" applyFont="1" applyFill="1" applyBorder="1" applyAlignment="1">
      <alignment horizontal="right"/>
      <protection/>
    </xf>
    <xf numFmtId="4" fontId="3" fillId="0" borderId="1" xfId="72" applyNumberFormat="1" applyFont="1" applyFill="1" applyBorder="1" applyAlignment="1">
      <alignment horizontal="center" vertical="center" wrapText="1"/>
      <protection/>
    </xf>
    <xf numFmtId="0" fontId="3" fillId="0" borderId="1" xfId="72" applyFont="1" applyFill="1" applyBorder="1" applyAlignment="1">
      <alignment horizontal="center" vertical="center" wrapText="1"/>
      <protection/>
    </xf>
    <xf numFmtId="0" fontId="3" fillId="0" borderId="1" xfId="72" applyFont="1" applyFill="1" applyBorder="1" applyAlignment="1">
      <alignment horizontal="left" vertical="center"/>
      <protection/>
    </xf>
    <xf numFmtId="1" fontId="3" fillId="0" borderId="1" xfId="72" applyNumberFormat="1" applyFont="1" applyFill="1" applyBorder="1" applyAlignment="1">
      <alignment horizontal="center" vertical="center" wrapText="1"/>
      <protection/>
    </xf>
    <xf numFmtId="0" fontId="3" fillId="0" borderId="1" xfId="101" applyFont="1" applyFill="1" applyBorder="1" applyAlignment="1">
      <alignment horizontal="center" vertical="center" wrapText="1"/>
      <protection/>
    </xf>
    <xf numFmtId="200" fontId="3" fillId="0" borderId="1" xfId="72" applyNumberFormat="1" applyFont="1" applyFill="1" applyBorder="1" applyAlignment="1">
      <alignment horizontal="center" vertical="center" wrapText="1"/>
      <protection/>
    </xf>
    <xf numFmtId="0" fontId="3" fillId="0" borderId="1" xfId="72" applyNumberFormat="1" applyFont="1" applyFill="1" applyBorder="1" applyAlignment="1">
      <alignment horizontal="center" vertical="center" wrapText="1"/>
      <protection/>
    </xf>
    <xf numFmtId="0" fontId="10" fillId="0" borderId="0" xfId="72" applyFont="1" applyFill="1" applyAlignment="1">
      <alignment horizontal="center" vertical="center"/>
      <protection/>
    </xf>
    <xf numFmtId="0" fontId="10" fillId="0" borderId="1" xfId="72" applyFont="1" applyFill="1" applyBorder="1" applyAlignment="1">
      <alignment horizontal="center" vertical="center" wrapText="1"/>
      <protection/>
    </xf>
    <xf numFmtId="3" fontId="10" fillId="0" borderId="1" xfId="72" applyNumberFormat="1" applyFont="1" applyFill="1" applyBorder="1" applyAlignment="1">
      <alignment horizontal="center" vertical="center" wrapText="1"/>
      <protection/>
    </xf>
    <xf numFmtId="0" fontId="3" fillId="0" borderId="0" xfId="72" applyFont="1" applyFill="1" applyBorder="1" applyAlignment="1">
      <alignment horizontal="left"/>
      <protection/>
    </xf>
    <xf numFmtId="4" fontId="2" fillId="0" borderId="0" xfId="72" applyNumberFormat="1" applyFont="1" applyFill="1">
      <alignment/>
      <protection/>
    </xf>
    <xf numFmtId="4" fontId="2" fillId="0" borderId="0" xfId="72" applyNumberFormat="1" applyFont="1" applyFill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2" fillId="0" borderId="0" xfId="72" applyFont="1" applyFill="1" applyAlignment="1">
      <alignment wrapText="1"/>
      <protection/>
    </xf>
    <xf numFmtId="0" fontId="4" fillId="0" borderId="0" xfId="72" applyFont="1" applyFill="1" applyBorder="1" applyAlignment="1">
      <alignment horizontal="center" vertical="center"/>
      <protection/>
    </xf>
    <xf numFmtId="4" fontId="2" fillId="0" borderId="0" xfId="72" applyNumberFormat="1" applyFont="1" applyFill="1" applyBorder="1" applyAlignment="1">
      <alignment horizontal="right"/>
      <protection/>
    </xf>
    <xf numFmtId="4" fontId="11" fillId="0" borderId="0" xfId="73" applyNumberFormat="1" applyFont="1" applyFill="1" applyAlignment="1">
      <alignment horizontal="left"/>
      <protection/>
    </xf>
    <xf numFmtId="4" fontId="2" fillId="0" borderId="0" xfId="72" applyNumberFormat="1" applyFont="1" applyFill="1" applyBorder="1" applyAlignment="1">
      <alignment horizontal="center" vertical="center"/>
      <protection/>
    </xf>
    <xf numFmtId="4" fontId="10" fillId="0" borderId="1" xfId="72" applyNumberFormat="1" applyFont="1" applyFill="1" applyBorder="1" applyAlignment="1">
      <alignment horizontal="center" vertical="center" wrapText="1"/>
      <protection/>
    </xf>
    <xf numFmtId="0" fontId="2" fillId="0" borderId="0" xfId="72" applyFont="1" applyFill="1" applyAlignment="1">
      <alignment/>
      <protection/>
    </xf>
    <xf numFmtId="1" fontId="2" fillId="0" borderId="0" xfId="72" applyNumberFormat="1" applyFont="1" applyFill="1" applyBorder="1" applyAlignment="1">
      <alignment horizontal="right"/>
      <protection/>
    </xf>
    <xf numFmtId="1" fontId="10" fillId="0" borderId="1" xfId="72" applyNumberFormat="1" applyFont="1" applyFill="1" applyBorder="1" applyAlignment="1">
      <alignment horizontal="center" vertical="center" wrapText="1"/>
      <protection/>
    </xf>
    <xf numFmtId="1" fontId="2" fillId="0" borderId="0" xfId="72" applyNumberFormat="1" applyFont="1" applyFill="1">
      <alignment/>
      <protection/>
    </xf>
    <xf numFmtId="4" fontId="2" fillId="0" borderId="0" xfId="72" applyNumberFormat="1" applyFont="1" applyFill="1" applyBorder="1">
      <alignment/>
      <protection/>
    </xf>
    <xf numFmtId="0" fontId="2" fillId="0" borderId="0" xfId="72" applyFont="1" applyFill="1" applyBorder="1">
      <alignment/>
      <protection/>
    </xf>
    <xf numFmtId="4" fontId="4" fillId="0" borderId="0" xfId="72" applyNumberFormat="1" applyFont="1" applyFill="1" applyBorder="1">
      <alignment/>
      <protection/>
    </xf>
    <xf numFmtId="0" fontId="4" fillId="0" borderId="0" xfId="72" applyFont="1" applyFill="1" applyBorder="1">
      <alignment/>
      <protection/>
    </xf>
    <xf numFmtId="0" fontId="10" fillId="0" borderId="0" xfId="72" applyFont="1" applyFill="1" applyBorder="1" applyAlignment="1">
      <alignment horizontal="center" vertical="center"/>
      <protection/>
    </xf>
    <xf numFmtId="4" fontId="10" fillId="0" borderId="0" xfId="72" applyNumberFormat="1" applyFont="1" applyFill="1" applyBorder="1" applyAlignment="1">
      <alignment horizontal="center" vertical="center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1" xfId="72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2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34" borderId="1" xfId="72" applyFont="1" applyFill="1" applyBorder="1" applyAlignment="1">
      <alignment horizontal="left" vertical="center"/>
      <protection/>
    </xf>
    <xf numFmtId="0" fontId="10" fillId="34" borderId="1" xfId="72" applyFont="1" applyFill="1" applyBorder="1" applyAlignment="1">
      <alignment horizontal="center" vertical="center" wrapText="1"/>
      <protection/>
    </xf>
    <xf numFmtId="1" fontId="10" fillId="34" borderId="1" xfId="72" applyNumberFormat="1" applyFont="1" applyFill="1" applyBorder="1" applyAlignment="1">
      <alignment horizontal="center" vertical="center" wrapText="1"/>
      <protection/>
    </xf>
    <xf numFmtId="4" fontId="10" fillId="34" borderId="1" xfId="72" applyNumberFormat="1" applyFont="1" applyFill="1" applyBorder="1" applyAlignment="1">
      <alignment horizontal="center" vertical="center" wrapText="1"/>
      <protection/>
    </xf>
    <xf numFmtId="0" fontId="3" fillId="0" borderId="1" xfId="66" applyFont="1" applyFill="1" applyBorder="1" applyAlignment="1">
      <alignment horizontal="center" vertical="center" wrapText="1"/>
      <protection/>
    </xf>
    <xf numFmtId="4" fontId="3" fillId="0" borderId="1" xfId="117" applyNumberFormat="1" applyFont="1" applyFill="1" applyBorder="1" applyAlignment="1">
      <alignment horizontal="center" vertical="center"/>
    </xf>
    <xf numFmtId="0" fontId="3" fillId="0" borderId="1" xfId="101" applyNumberFormat="1" applyFont="1" applyFill="1" applyBorder="1" applyAlignment="1">
      <alignment horizontal="center" vertical="center" wrapText="1"/>
      <protection/>
    </xf>
    <xf numFmtId="3" fontId="3" fillId="0" borderId="1" xfId="78" applyNumberFormat="1" applyFont="1" applyFill="1" applyBorder="1" applyAlignment="1">
      <alignment horizontal="center" vertical="center" wrapText="1"/>
      <protection/>
    </xf>
    <xf numFmtId="1" fontId="3" fillId="0" borderId="1" xfId="78" applyNumberFormat="1" applyFont="1" applyFill="1" applyBorder="1" applyAlignment="1">
      <alignment horizontal="center" vertical="center"/>
      <protection/>
    </xf>
    <xf numFmtId="0" fontId="3" fillId="0" borderId="1" xfId="73" applyFont="1" applyFill="1" applyBorder="1" applyAlignment="1">
      <alignment horizontal="center" vertical="center" wrapText="1"/>
      <protection/>
    </xf>
    <xf numFmtId="0" fontId="3" fillId="0" borderId="1" xfId="78" applyFont="1" applyFill="1" applyBorder="1" applyAlignment="1">
      <alignment horizontal="center" vertical="center"/>
      <protection/>
    </xf>
    <xf numFmtId="194" fontId="3" fillId="0" borderId="1" xfId="78" applyNumberFormat="1" applyFont="1" applyFill="1" applyBorder="1" applyAlignment="1">
      <alignment horizontal="center" vertical="center"/>
      <protection/>
    </xf>
    <xf numFmtId="185" fontId="3" fillId="0" borderId="1" xfId="117" applyNumberFormat="1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 wrapText="1"/>
      <protection/>
    </xf>
    <xf numFmtId="1" fontId="2" fillId="0" borderId="1" xfId="72" applyNumberFormat="1" applyFont="1" applyFill="1" applyBorder="1" applyAlignment="1">
      <alignment horizontal="center" vertical="center" wrapText="1"/>
      <protection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  <protection/>
    </xf>
    <xf numFmtId="3" fontId="2" fillId="0" borderId="1" xfId="78" applyNumberFormat="1" applyFont="1" applyFill="1" applyBorder="1" applyAlignment="1">
      <alignment horizontal="center" vertical="center" wrapText="1"/>
      <protection/>
    </xf>
    <xf numFmtId="0" fontId="2" fillId="0" borderId="1" xfId="101" applyFont="1" applyFill="1" applyBorder="1" applyAlignment="1">
      <alignment horizontal="center" vertical="center" wrapText="1"/>
      <protection/>
    </xf>
    <xf numFmtId="0" fontId="2" fillId="0" borderId="1" xfId="73" applyFont="1" applyFill="1" applyBorder="1" applyAlignment="1">
      <alignment horizontal="center" vertical="center" wrapText="1"/>
      <protection/>
    </xf>
    <xf numFmtId="0" fontId="2" fillId="0" borderId="1" xfId="78" applyFont="1" applyFill="1" applyBorder="1" applyAlignment="1">
      <alignment horizontal="center" vertical="center"/>
      <protection/>
    </xf>
    <xf numFmtId="185" fontId="2" fillId="0" borderId="1" xfId="117" applyFont="1" applyFill="1" applyBorder="1" applyAlignment="1">
      <alignment horizontal="center" vertical="center"/>
    </xf>
    <xf numFmtId="202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72" applyFont="1" applyFill="1" applyBorder="1" applyAlignment="1">
      <alignment horizontal="center" vertical="center" wrapText="1"/>
      <protection/>
    </xf>
    <xf numFmtId="0" fontId="2" fillId="0" borderId="1" xfId="101" applyFont="1" applyFill="1" applyBorder="1" applyAlignment="1">
      <alignment horizontal="center"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1" xfId="6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72" applyFont="1" applyFill="1" applyBorder="1" applyAlignment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01" applyNumberFormat="1" applyFont="1" applyFill="1" applyBorder="1" applyAlignment="1">
      <alignment horizontal="center" vertical="center" wrapText="1"/>
      <protection/>
    </xf>
    <xf numFmtId="0" fontId="52" fillId="0" borderId="1" xfId="0" applyFont="1" applyFill="1" applyBorder="1" applyAlignment="1">
      <alignment horizontal="center" vertical="center" wrapText="1"/>
    </xf>
    <xf numFmtId="3" fontId="2" fillId="0" borderId="1" xfId="72" applyNumberFormat="1" applyFont="1" applyFill="1" applyBorder="1" applyAlignment="1">
      <alignment horizontal="center" vertical="center" wrapText="1"/>
      <protection/>
    </xf>
    <xf numFmtId="0" fontId="3" fillId="0" borderId="1" xfId="72" applyFont="1" applyFill="1" applyBorder="1" applyAlignment="1">
      <alignment horizontal="left" vertical="center" wrapText="1"/>
      <protection/>
    </xf>
    <xf numFmtId="0" fontId="2" fillId="0" borderId="1" xfId="9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center" vertical="center" wrapText="1"/>
    </xf>
    <xf numFmtId="0" fontId="2" fillId="0" borderId="1" xfId="72" applyFont="1" applyBorder="1" applyAlignment="1">
      <alignment horizontal="center" vertical="center" wrapText="1"/>
      <protection/>
    </xf>
    <xf numFmtId="0" fontId="3" fillId="0" borderId="1" xfId="72" applyFont="1" applyBorder="1" applyAlignment="1">
      <alignment/>
      <protection/>
    </xf>
    <xf numFmtId="0" fontId="2" fillId="0" borderId="1" xfId="72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72" applyFont="1" applyFill="1" applyBorder="1" applyAlignment="1">
      <alignment horizontal="center" vertical="center" wrapText="1"/>
      <protection/>
    </xf>
    <xf numFmtId="0" fontId="2" fillId="0" borderId="1" xfId="90" applyFont="1" applyFill="1" applyBorder="1" applyAlignment="1">
      <alignment horizontal="center" vertical="center" wrapText="1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93" applyFont="1" applyFill="1" applyBorder="1" applyAlignment="1">
      <alignment horizontal="center" vertical="center" wrapText="1"/>
      <protection/>
    </xf>
    <xf numFmtId="194" fontId="2" fillId="0" borderId="1" xfId="93" applyNumberFormat="1" applyFont="1" applyFill="1" applyBorder="1" applyAlignment="1">
      <alignment horizontal="center" vertical="center" wrapText="1"/>
      <protection/>
    </xf>
    <xf numFmtId="0" fontId="2" fillId="0" borderId="1" xfId="72" applyNumberFormat="1" applyFont="1" applyFill="1" applyBorder="1" applyAlignment="1">
      <alignment horizontal="center" vertical="center"/>
      <protection/>
    </xf>
    <xf numFmtId="0" fontId="2" fillId="0" borderId="1" xfId="92" applyFont="1" applyFill="1" applyBorder="1" applyAlignment="1">
      <alignment horizontal="center" vertical="center" wrapText="1"/>
      <protection/>
    </xf>
    <xf numFmtId="4" fontId="4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92" applyFont="1" applyFill="1" applyBorder="1" applyAlignment="1">
      <alignment horizontal="center" vertical="center" wrapText="1"/>
      <protection/>
    </xf>
    <xf numFmtId="0" fontId="2" fillId="0" borderId="1" xfId="88" applyFont="1" applyFill="1" applyBorder="1" applyAlignment="1">
      <alignment horizontal="center" vertical="center" wrapText="1"/>
      <protection/>
    </xf>
    <xf numFmtId="0" fontId="15" fillId="0" borderId="1" xfId="72" applyFont="1" applyFill="1" applyBorder="1" applyAlignment="1">
      <alignment horizontal="center" vertical="center"/>
      <protection/>
    </xf>
    <xf numFmtId="0" fontId="15" fillId="0" borderId="1" xfId="101" applyNumberFormat="1" applyFont="1" applyFill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01" applyFont="1" applyFill="1" applyBorder="1" applyAlignment="1">
      <alignment horizontal="center" vertical="center" wrapText="1"/>
      <protection/>
    </xf>
    <xf numFmtId="0" fontId="15" fillId="0" borderId="1" xfId="35" applyFont="1" applyFill="1" applyBorder="1" applyAlignment="1">
      <alignment horizontal="center" vertical="center" wrapText="1"/>
      <protection/>
    </xf>
    <xf numFmtId="0" fontId="15" fillId="0" borderId="1" xfId="73" applyFont="1" applyFill="1" applyBorder="1" applyAlignment="1">
      <alignment horizontal="center" vertical="center" wrapText="1"/>
      <protection/>
    </xf>
    <xf numFmtId="49" fontId="15" fillId="0" borderId="1" xfId="101" applyNumberFormat="1" applyFont="1" applyFill="1" applyBorder="1" applyAlignment="1">
      <alignment horizontal="center" vertical="center" wrapText="1"/>
      <protection/>
    </xf>
    <xf numFmtId="4" fontId="15" fillId="0" borderId="1" xfId="101" applyNumberFormat="1" applyFont="1" applyFill="1" applyBorder="1" applyAlignment="1">
      <alignment horizontal="center" vertical="center" wrapText="1"/>
      <protection/>
    </xf>
    <xf numFmtId="0" fontId="15" fillId="0" borderId="1" xfId="72" applyFont="1" applyFill="1" applyBorder="1" applyAlignment="1">
      <alignment horizontal="center" vertical="center" wrapText="1"/>
      <protection/>
    </xf>
    <xf numFmtId="0" fontId="2" fillId="0" borderId="1" xfId="89" applyFont="1" applyFill="1" applyBorder="1" applyAlignment="1">
      <alignment horizontal="center" vertical="center" wrapText="1"/>
      <protection/>
    </xf>
    <xf numFmtId="0" fontId="2" fillId="0" borderId="1" xfId="34" applyFont="1" applyFill="1" applyBorder="1" applyAlignment="1">
      <alignment horizontal="center" vertical="center" wrapText="1"/>
      <protection/>
    </xf>
    <xf numFmtId="194" fontId="2" fillId="0" borderId="1" xfId="117" applyNumberFormat="1" applyFont="1" applyFill="1" applyBorder="1" applyAlignment="1">
      <alignment horizontal="center" vertical="center"/>
    </xf>
    <xf numFmtId="3" fontId="2" fillId="0" borderId="1" xfId="78" applyNumberFormat="1" applyFont="1" applyFill="1" applyBorder="1" applyAlignment="1">
      <alignment horizontal="center" vertical="center"/>
      <protection/>
    </xf>
    <xf numFmtId="4" fontId="2" fillId="0" borderId="1" xfId="78" applyNumberFormat="1" applyFont="1" applyFill="1" applyBorder="1" applyAlignment="1">
      <alignment horizontal="center" vertical="center" wrapText="1"/>
      <protection/>
    </xf>
    <xf numFmtId="1" fontId="2" fillId="0" borderId="1" xfId="66" applyNumberFormat="1" applyFont="1" applyFill="1" applyBorder="1" applyAlignment="1">
      <alignment horizontal="center" vertical="center" wrapText="1"/>
      <protection/>
    </xf>
    <xf numFmtId="0" fontId="2" fillId="0" borderId="1" xfId="78" applyFont="1" applyFill="1" applyBorder="1" applyAlignment="1">
      <alignment horizontal="center" vertical="center" wrapText="1" shrinkToFit="1"/>
      <protection/>
    </xf>
    <xf numFmtId="1" fontId="2" fillId="0" borderId="1" xfId="66" applyNumberFormat="1" applyFont="1" applyFill="1" applyBorder="1" applyAlignment="1">
      <alignment horizontal="center" vertical="center" wrapText="1"/>
      <protection/>
    </xf>
    <xf numFmtId="0" fontId="2" fillId="0" borderId="1" xfId="72" applyNumberFormat="1" applyFont="1" applyFill="1" applyBorder="1" applyAlignment="1">
      <alignment horizontal="center" vertical="center"/>
      <protection/>
    </xf>
    <xf numFmtId="4" fontId="16" fillId="0" borderId="1" xfId="101" applyNumberFormat="1" applyFont="1" applyFill="1" applyBorder="1" applyAlignment="1">
      <alignment horizontal="center" vertical="center" wrapText="1"/>
      <protection/>
    </xf>
    <xf numFmtId="0" fontId="2" fillId="0" borderId="12" xfId="72" applyFont="1" applyFill="1" applyBorder="1" applyAlignment="1">
      <alignment horizontal="center" vertical="center" wrapText="1"/>
      <protection/>
    </xf>
    <xf numFmtId="204" fontId="2" fillId="0" borderId="1" xfId="109" applyNumberFormat="1" applyFont="1" applyBorder="1" applyAlignment="1">
      <alignment horizontal="center" vertical="center"/>
    </xf>
    <xf numFmtId="0" fontId="2" fillId="0" borderId="1" xfId="90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10" fillId="0" borderId="12" xfId="72" applyFont="1" applyFill="1" applyBorder="1" applyAlignment="1">
      <alignment horizontal="center" vertical="center" wrapText="1"/>
      <protection/>
    </xf>
    <xf numFmtId="0" fontId="3" fillId="0" borderId="14" xfId="72" applyFont="1" applyFill="1" applyBorder="1" applyAlignment="1">
      <alignment horizontal="center" vertical="center" wrapText="1"/>
      <protection/>
    </xf>
    <xf numFmtId="0" fontId="53" fillId="0" borderId="1" xfId="0" applyFont="1" applyBorder="1" applyAlignment="1">
      <alignment horizontal="center" vertical="center" wrapText="1"/>
    </xf>
    <xf numFmtId="4" fontId="3" fillId="0" borderId="1" xfId="78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 applyProtection="1">
      <alignment horizontal="center" vertical="center" wrapText="1"/>
      <protection/>
    </xf>
    <xf numFmtId="0" fontId="3" fillId="0" borderId="1" xfId="72" applyFont="1" applyFill="1" applyBorder="1" applyAlignment="1">
      <alignment/>
      <protection/>
    </xf>
  </cellXfs>
  <cellStyles count="11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2 3 2" xfId="35"/>
    <cellStyle name="Normal 2 3 2 2" xfId="36"/>
    <cellStyle name="Normal 2 3 2 3" xfId="37"/>
    <cellStyle name="Normal 3" xfId="38"/>
    <cellStyle name="Normal 3 2" xfId="39"/>
    <cellStyle name="SAS FM Read-only data cell (read-only table)" xfId="40"/>
    <cellStyle name="SAS FM Read-only data cell (read-only table) 3" xfId="41"/>
    <cellStyle name="SAS FM Row header" xfId="42"/>
    <cellStyle name="SAS FM Row header 2" xfId="43"/>
    <cellStyle name="Style 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Гиперссылка 2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11 2" xfId="68"/>
    <cellStyle name="Обычный 12" xfId="69"/>
    <cellStyle name="Обычный 12 2" xfId="70"/>
    <cellStyle name="Обычный 13" xfId="71"/>
    <cellStyle name="Обычный 2" xfId="72"/>
    <cellStyle name="Обычный 2 2" xfId="73"/>
    <cellStyle name="Обычный 2 2 2 2" xfId="74"/>
    <cellStyle name="Обычный 2 2 2_Корр ГПЗ 2012 (для РА)финал" xfId="75"/>
    <cellStyle name="Обычный 2 2 3" xfId="76"/>
    <cellStyle name="Обычный 2 3_Корр ГПЗ 2012 (для РА)финал" xfId="77"/>
    <cellStyle name="Обычный 2_План ГЗ на 2011г  первочередные " xfId="78"/>
    <cellStyle name="Обычный 22" xfId="79"/>
    <cellStyle name="Обычный 3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Обычный_2. Сейсморазведка от 04.11.11" xfId="88"/>
    <cellStyle name="Обычный_2.2.7. Ремонт прочих основных средств" xfId="89"/>
    <cellStyle name="Обычный_Лист1" xfId="90"/>
    <cellStyle name="Обычный_Лист3" xfId="91"/>
    <cellStyle name="Обычный_Лист3 2" xfId="92"/>
    <cellStyle name="Обычный_Производственная программа на 2006 год ДОТиОС АО РД КМГ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Связанная ячейка" xfId="100"/>
    <cellStyle name="Стиль 1" xfId="101"/>
    <cellStyle name="Стиль 1 2" xfId="102"/>
    <cellStyle name="Текст предупреждения" xfId="103"/>
    <cellStyle name="Comma" xfId="104"/>
    <cellStyle name="Comma [0]" xfId="105"/>
    <cellStyle name="Финансовый 10" xfId="106"/>
    <cellStyle name="Финансовый 10 2" xfId="107"/>
    <cellStyle name="Финансовый 2" xfId="108"/>
    <cellStyle name="Финансовый 2 2" xfId="109"/>
    <cellStyle name="Финансовый 2 3" xfId="110"/>
    <cellStyle name="Финансовый 3" xfId="111"/>
    <cellStyle name="Финансовый 4" xfId="112"/>
    <cellStyle name="Финансовый 4 2" xfId="113"/>
    <cellStyle name="Финансовый 5" xfId="114"/>
    <cellStyle name="Финансовый 6" xfId="115"/>
    <cellStyle name="Финансовый 6 2" xfId="116"/>
    <cellStyle name="Финансовый 7" xfId="117"/>
    <cellStyle name="Финансовый 7 2" xfId="118"/>
    <cellStyle name="Финансовый 8" xfId="119"/>
    <cellStyle name="Финансовый 8 2" xfId="120"/>
    <cellStyle name="Финансовый 9" xfId="121"/>
    <cellStyle name="Финансовый 9 2" xfId="122"/>
    <cellStyle name="Финансовый 9 3" xfId="123"/>
    <cellStyle name="Хороший" xfId="124"/>
    <cellStyle name="Хороший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8"/>
  <sheetViews>
    <sheetView tabSelected="1" zoomScaleSheetLayoutView="90" workbookViewId="0" topLeftCell="A130">
      <selection activeCell="B144" sqref="B144"/>
    </sheetView>
  </sheetViews>
  <sheetFormatPr defaultColWidth="9.140625" defaultRowHeight="12.75" outlineLevelCol="1"/>
  <cols>
    <col min="1" max="1" width="9.7109375" style="27" customWidth="1"/>
    <col min="2" max="2" width="17.8515625" style="4" customWidth="1"/>
    <col min="3" max="3" width="9.7109375" style="4" customWidth="1"/>
    <col min="4" max="4" width="32.8515625" style="4" customWidth="1"/>
    <col min="5" max="5" width="26.140625" style="4" customWidth="1" outlineLevel="1"/>
    <col min="6" max="6" width="31.28125" style="4" customWidth="1" outlineLevel="1"/>
    <col min="7" max="7" width="27.00390625" style="4" customWidth="1" outlineLevel="1"/>
    <col min="8" max="8" width="28.28125" style="4" customWidth="1"/>
    <col min="9" max="9" width="24.8515625" style="4" customWidth="1" outlineLevel="1"/>
    <col min="10" max="10" width="8.00390625" style="2" customWidth="1"/>
    <col min="11" max="11" width="9.28125" style="2" customWidth="1" outlineLevel="1"/>
    <col min="12" max="12" width="11.7109375" style="2" customWidth="1" outlineLevel="1"/>
    <col min="13" max="13" width="14.421875" style="2" customWidth="1" outlineLevel="1"/>
    <col min="14" max="14" width="15.8515625" style="2" customWidth="1" outlineLevel="1"/>
    <col min="15" max="15" width="14.421875" style="2" customWidth="1" outlineLevel="1"/>
    <col min="16" max="16" width="13.8515625" style="2" customWidth="1" outlineLevel="1"/>
    <col min="17" max="17" width="15.8515625" style="2" customWidth="1" outlineLevel="1"/>
    <col min="18" max="18" width="49.7109375" style="2" customWidth="1" outlineLevel="1"/>
    <col min="19" max="19" width="10.57421875" style="30" customWidth="1" outlineLevel="1"/>
    <col min="20" max="20" width="8.28125" style="2" customWidth="1" outlineLevel="1"/>
    <col min="21" max="21" width="12.00390625" style="2" customWidth="1" outlineLevel="1"/>
    <col min="22" max="22" width="20.28125" style="18" customWidth="1"/>
    <col min="23" max="23" width="18.57421875" style="19" customWidth="1"/>
    <col min="24" max="24" width="16.8515625" style="19" customWidth="1"/>
    <col min="25" max="25" width="10.00390625" style="2" customWidth="1"/>
    <col min="26" max="26" width="8.140625" style="2" customWidth="1"/>
    <col min="27" max="27" width="11.57421875" style="21" customWidth="1"/>
    <col min="28" max="28" width="9.140625" style="20" customWidth="1"/>
    <col min="29" max="31" width="16.28125" style="31" customWidth="1"/>
    <col min="32" max="33" width="16.28125" style="32" customWidth="1"/>
    <col min="34" max="36" width="9.140625" style="32" customWidth="1"/>
    <col min="37" max="16384" width="9.140625" style="2" customWidth="1"/>
  </cols>
  <sheetData>
    <row r="1" spans="1:26" ht="12.75">
      <c r="A1" s="5"/>
      <c r="C1" s="3"/>
      <c r="D1" s="3"/>
      <c r="E1" s="3"/>
      <c r="F1" s="3"/>
      <c r="G1" s="3"/>
      <c r="H1" s="3"/>
      <c r="I1" s="3"/>
      <c r="J1" s="6"/>
      <c r="K1" s="6"/>
      <c r="L1" s="6"/>
      <c r="M1" s="6"/>
      <c r="N1" s="6"/>
      <c r="O1" s="6"/>
      <c r="P1" s="6"/>
      <c r="Q1" s="6"/>
      <c r="R1" s="6"/>
      <c r="S1" s="28"/>
      <c r="T1" s="6"/>
      <c r="U1" s="6"/>
      <c r="V1" s="23"/>
      <c r="W1" s="24" t="s">
        <v>30</v>
      </c>
      <c r="X1" s="25"/>
      <c r="Y1" s="6"/>
      <c r="Z1" s="6"/>
    </row>
    <row r="2" spans="1:26" ht="12.75">
      <c r="A2" s="5"/>
      <c r="C2" s="3"/>
      <c r="D2" s="3"/>
      <c r="E2" s="3"/>
      <c r="F2" s="3"/>
      <c r="G2" s="3"/>
      <c r="H2" s="3"/>
      <c r="I2" s="3"/>
      <c r="J2" s="6"/>
      <c r="K2" s="6"/>
      <c r="L2" s="6"/>
      <c r="M2" s="6"/>
      <c r="N2" s="6"/>
      <c r="O2" s="6"/>
      <c r="P2" s="6"/>
      <c r="Q2" s="6"/>
      <c r="R2" s="6"/>
      <c r="S2" s="28"/>
      <c r="T2" s="6"/>
      <c r="U2" s="6"/>
      <c r="V2" s="23"/>
      <c r="W2" s="24" t="s">
        <v>364</v>
      </c>
      <c r="X2" s="25"/>
      <c r="Y2" s="6"/>
      <c r="Z2" s="6"/>
    </row>
    <row r="3" spans="1:26" ht="12.75">
      <c r="A3" s="5"/>
      <c r="C3" s="3"/>
      <c r="D3" s="3"/>
      <c r="E3" s="3"/>
      <c r="F3" s="3"/>
      <c r="G3" s="3"/>
      <c r="H3" s="3"/>
      <c r="I3" s="3"/>
      <c r="J3" s="6"/>
      <c r="K3" s="6"/>
      <c r="L3" s="6"/>
      <c r="M3" s="6"/>
      <c r="N3" s="6"/>
      <c r="O3" s="6"/>
      <c r="P3" s="6"/>
      <c r="Q3" s="6"/>
      <c r="R3" s="6"/>
      <c r="S3" s="28"/>
      <c r="T3" s="6"/>
      <c r="U3" s="6"/>
      <c r="V3" s="23"/>
      <c r="W3" s="25"/>
      <c r="X3" s="25"/>
      <c r="Y3" s="6"/>
      <c r="Z3" s="6"/>
    </row>
    <row r="4" spans="1:26" ht="12.75">
      <c r="A4" s="5"/>
      <c r="C4" s="3"/>
      <c r="D4" s="3"/>
      <c r="E4" s="3"/>
      <c r="F4" s="3"/>
      <c r="G4" s="3"/>
      <c r="H4" s="3"/>
      <c r="I4" s="3"/>
      <c r="J4" s="6"/>
      <c r="K4" s="6"/>
      <c r="L4" s="6"/>
      <c r="M4" s="6"/>
      <c r="N4" s="6"/>
      <c r="O4" s="6"/>
      <c r="P4" s="6"/>
      <c r="Q4" s="6"/>
      <c r="R4" s="6"/>
      <c r="S4" s="28"/>
      <c r="T4" s="6"/>
      <c r="U4" s="6"/>
      <c r="V4" s="23"/>
      <c r="W4" s="25"/>
      <c r="X4" s="25"/>
      <c r="Y4" s="6"/>
      <c r="Z4" s="6"/>
    </row>
    <row r="5" spans="1:26" ht="12.75">
      <c r="A5" s="5"/>
      <c r="D5" s="3"/>
      <c r="E5" s="17" t="s">
        <v>314</v>
      </c>
      <c r="F5" s="3"/>
      <c r="G5" s="3"/>
      <c r="H5" s="3"/>
      <c r="I5" s="3"/>
      <c r="J5" s="6"/>
      <c r="K5" s="6"/>
      <c r="L5" s="6"/>
      <c r="M5" s="6"/>
      <c r="N5" s="6"/>
      <c r="O5" s="6"/>
      <c r="P5" s="6"/>
      <c r="Q5" s="6"/>
      <c r="R5" s="6"/>
      <c r="S5" s="28"/>
      <c r="T5" s="6"/>
      <c r="U5" s="6"/>
      <c r="V5" s="23"/>
      <c r="W5" s="25"/>
      <c r="X5" s="25"/>
      <c r="Y5" s="6"/>
      <c r="Z5" s="6"/>
    </row>
    <row r="6" spans="1:26" ht="12.75">
      <c r="A6" s="5"/>
      <c r="C6" s="3"/>
      <c r="D6" s="3"/>
      <c r="E6" s="3"/>
      <c r="F6" s="3"/>
      <c r="G6" s="3"/>
      <c r="H6" s="3"/>
      <c r="I6" s="3"/>
      <c r="J6" s="6"/>
      <c r="K6" s="6"/>
      <c r="L6" s="6"/>
      <c r="M6" s="6"/>
      <c r="N6" s="6"/>
      <c r="O6" s="6"/>
      <c r="P6" s="6"/>
      <c r="Q6" s="6"/>
      <c r="R6" s="6"/>
      <c r="S6" s="28"/>
      <c r="T6" s="6"/>
      <c r="U6" s="6"/>
      <c r="V6" s="23"/>
      <c r="W6" s="25"/>
      <c r="X6" s="25"/>
      <c r="Y6" s="6"/>
      <c r="Z6" s="6"/>
    </row>
    <row r="7" spans="1:27" ht="76.5">
      <c r="A7" s="8" t="s">
        <v>0</v>
      </c>
      <c r="B7" s="8" t="s">
        <v>13</v>
      </c>
      <c r="C7" s="8" t="s">
        <v>17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</v>
      </c>
      <c r="K7" s="8" t="s">
        <v>2</v>
      </c>
      <c r="L7" s="8" t="s">
        <v>20</v>
      </c>
      <c r="M7" s="8" t="s">
        <v>14</v>
      </c>
      <c r="N7" s="8" t="s">
        <v>3</v>
      </c>
      <c r="O7" s="8" t="s">
        <v>4</v>
      </c>
      <c r="P7" s="8" t="s">
        <v>19</v>
      </c>
      <c r="Q7" s="8" t="s">
        <v>5</v>
      </c>
      <c r="R7" s="8" t="s">
        <v>16</v>
      </c>
      <c r="S7" s="10" t="s">
        <v>6</v>
      </c>
      <c r="T7" s="8" t="s">
        <v>7</v>
      </c>
      <c r="U7" s="8" t="s">
        <v>8</v>
      </c>
      <c r="V7" s="7" t="s">
        <v>9</v>
      </c>
      <c r="W7" s="7" t="s">
        <v>15</v>
      </c>
      <c r="X7" s="7" t="s">
        <v>10</v>
      </c>
      <c r="Y7" s="8" t="s">
        <v>18</v>
      </c>
      <c r="Z7" s="8" t="s">
        <v>11</v>
      </c>
      <c r="AA7" s="8" t="s">
        <v>12</v>
      </c>
    </row>
    <row r="8" spans="1:36" s="1" customFormat="1" ht="13.5" customHeight="1">
      <c r="A8" s="15">
        <v>1</v>
      </c>
      <c r="B8" s="15">
        <v>2</v>
      </c>
      <c r="C8" s="15">
        <v>3</v>
      </c>
      <c r="D8" s="15">
        <v>4</v>
      </c>
      <c r="E8" s="15"/>
      <c r="F8" s="15">
        <v>5</v>
      </c>
      <c r="G8" s="15"/>
      <c r="H8" s="15">
        <v>6</v>
      </c>
      <c r="I8" s="15"/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29">
        <v>16</v>
      </c>
      <c r="T8" s="15">
        <v>17</v>
      </c>
      <c r="U8" s="15">
        <v>18</v>
      </c>
      <c r="V8" s="15">
        <v>19</v>
      </c>
      <c r="W8" s="16">
        <v>20</v>
      </c>
      <c r="X8" s="16">
        <v>21</v>
      </c>
      <c r="Y8" s="15">
        <v>22</v>
      </c>
      <c r="Z8" s="15">
        <v>23</v>
      </c>
      <c r="AA8" s="15">
        <v>24</v>
      </c>
      <c r="AB8" s="22"/>
      <c r="AC8" s="33"/>
      <c r="AD8" s="33"/>
      <c r="AE8" s="33"/>
      <c r="AF8" s="34"/>
      <c r="AG8" s="34"/>
      <c r="AH8" s="34"/>
      <c r="AI8" s="34"/>
      <c r="AJ8" s="34"/>
    </row>
    <row r="9" spans="1:36" s="1" customFormat="1" ht="29.25" customHeight="1">
      <c r="A9" s="44" t="s">
        <v>106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5"/>
      <c r="U9" s="45"/>
      <c r="V9" s="47"/>
      <c r="W9" s="47"/>
      <c r="X9" s="47"/>
      <c r="Y9" s="45"/>
      <c r="Z9" s="45"/>
      <c r="AA9" s="45"/>
      <c r="AB9" s="22"/>
      <c r="AC9" s="33"/>
      <c r="AD9" s="33"/>
      <c r="AE9" s="33"/>
      <c r="AF9" s="34"/>
      <c r="AG9" s="34"/>
      <c r="AH9" s="34"/>
      <c r="AI9" s="34"/>
      <c r="AJ9" s="34"/>
    </row>
    <row r="10" spans="1:36" s="1" customFormat="1" ht="13.5">
      <c r="A10" s="9" t="s">
        <v>39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9"/>
      <c r="T10" s="15"/>
      <c r="U10" s="15"/>
      <c r="V10" s="26"/>
      <c r="W10" s="26"/>
      <c r="X10" s="26"/>
      <c r="Y10" s="15"/>
      <c r="Z10" s="15"/>
      <c r="AA10" s="15"/>
      <c r="AB10" s="22"/>
      <c r="AC10" s="33"/>
      <c r="AD10" s="33"/>
      <c r="AE10" s="33"/>
      <c r="AF10" s="34"/>
      <c r="AG10" s="34"/>
      <c r="AH10" s="34"/>
      <c r="AI10" s="34"/>
      <c r="AJ10" s="34"/>
    </row>
    <row r="11" spans="1:36" s="1" customFormat="1" ht="13.5">
      <c r="A11" s="80" t="s">
        <v>50</v>
      </c>
      <c r="B11" s="8"/>
      <c r="C11" s="8"/>
      <c r="D11" s="8"/>
      <c r="E11" s="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9"/>
      <c r="T11" s="15"/>
      <c r="U11" s="15"/>
      <c r="V11" s="26"/>
      <c r="W11" s="26"/>
      <c r="X11" s="26"/>
      <c r="Y11" s="15"/>
      <c r="Z11" s="15"/>
      <c r="AA11" s="15"/>
      <c r="AB11" s="22"/>
      <c r="AC11" s="33"/>
      <c r="AD11" s="33"/>
      <c r="AE11" s="33"/>
      <c r="AF11" s="34"/>
      <c r="AG11" s="34"/>
      <c r="AH11" s="34"/>
      <c r="AI11" s="34"/>
      <c r="AJ11" s="34"/>
    </row>
    <row r="12" spans="1:36" s="1" customFormat="1" ht="89.25">
      <c r="A12" s="84" t="s">
        <v>238</v>
      </c>
      <c r="B12" s="38" t="s">
        <v>21</v>
      </c>
      <c r="C12" s="39" t="s">
        <v>239</v>
      </c>
      <c r="D12" s="90" t="s">
        <v>240</v>
      </c>
      <c r="E12" s="39" t="s">
        <v>241</v>
      </c>
      <c r="F12" s="90" t="s">
        <v>240</v>
      </c>
      <c r="G12" s="39" t="s">
        <v>241</v>
      </c>
      <c r="H12" s="90" t="s">
        <v>242</v>
      </c>
      <c r="I12" s="39" t="s">
        <v>243</v>
      </c>
      <c r="J12" s="39" t="s">
        <v>43</v>
      </c>
      <c r="K12" s="84">
        <v>80</v>
      </c>
      <c r="L12" s="84">
        <v>230000000</v>
      </c>
      <c r="M12" s="63" t="s">
        <v>22</v>
      </c>
      <c r="N12" s="39" t="s">
        <v>105</v>
      </c>
      <c r="O12" s="39" t="s">
        <v>96</v>
      </c>
      <c r="P12" s="39" t="s">
        <v>34</v>
      </c>
      <c r="Q12" s="39" t="s">
        <v>52</v>
      </c>
      <c r="R12" s="39" t="s">
        <v>244</v>
      </c>
      <c r="S12" s="39"/>
      <c r="T12" s="39"/>
      <c r="U12" s="39"/>
      <c r="V12" s="59"/>
      <c r="W12" s="41">
        <v>32640000</v>
      </c>
      <c r="X12" s="59">
        <f>W12*1.12</f>
        <v>36556800</v>
      </c>
      <c r="Y12" s="59"/>
      <c r="Z12" s="43">
        <v>2013</v>
      </c>
      <c r="AA12" s="59"/>
      <c r="AB12" s="22"/>
      <c r="AC12" s="33"/>
      <c r="AD12" s="33"/>
      <c r="AE12" s="33"/>
      <c r="AF12" s="34"/>
      <c r="AG12" s="34"/>
      <c r="AH12" s="34"/>
      <c r="AI12" s="34"/>
      <c r="AJ12" s="34"/>
    </row>
    <row r="13" spans="1:36" s="1" customFormat="1" ht="13.5">
      <c r="A13" s="9" t="s">
        <v>62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9"/>
      <c r="T13" s="15"/>
      <c r="U13" s="15"/>
      <c r="V13" s="26"/>
      <c r="W13" s="7">
        <f>SUM(W12:W12)</f>
        <v>32640000</v>
      </c>
      <c r="X13" s="7">
        <f>SUM(X12:X12)</f>
        <v>36556800</v>
      </c>
      <c r="Y13" s="15"/>
      <c r="Z13" s="15"/>
      <c r="AA13" s="15"/>
      <c r="AB13" s="22"/>
      <c r="AC13" s="33"/>
      <c r="AD13" s="33"/>
      <c r="AE13" s="33"/>
      <c r="AF13" s="34"/>
      <c r="AG13" s="34"/>
      <c r="AH13" s="34"/>
      <c r="AI13" s="34"/>
      <c r="AJ13" s="34"/>
    </row>
    <row r="14" spans="1:36" s="1" customFormat="1" ht="13.5">
      <c r="A14" s="9" t="s">
        <v>53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9"/>
      <c r="T14" s="15"/>
      <c r="U14" s="15"/>
      <c r="V14" s="26"/>
      <c r="W14" s="7">
        <v>32640000</v>
      </c>
      <c r="X14" s="7">
        <v>36556800</v>
      </c>
      <c r="Y14" s="15"/>
      <c r="Z14" s="15"/>
      <c r="AA14" s="15"/>
      <c r="AB14" s="22"/>
      <c r="AC14" s="33"/>
      <c r="AD14" s="33"/>
      <c r="AE14" s="33"/>
      <c r="AF14" s="34"/>
      <c r="AG14" s="34"/>
      <c r="AH14" s="34"/>
      <c r="AI14" s="34"/>
      <c r="AJ14" s="34"/>
    </row>
    <row r="15" spans="1:36" s="1" customFormat="1" ht="13.5">
      <c r="A15" s="9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9"/>
      <c r="T15" s="15"/>
      <c r="U15" s="15"/>
      <c r="V15" s="26"/>
      <c r="W15" s="26"/>
      <c r="X15" s="26"/>
      <c r="Y15" s="15"/>
      <c r="Z15" s="15"/>
      <c r="AA15" s="15"/>
      <c r="AB15" s="22"/>
      <c r="AC15" s="33"/>
      <c r="AD15" s="33"/>
      <c r="AE15" s="33"/>
      <c r="AF15" s="34"/>
      <c r="AG15" s="34"/>
      <c r="AH15" s="34"/>
      <c r="AI15" s="34"/>
      <c r="AJ15" s="34"/>
    </row>
    <row r="16" spans="1:36" s="1" customFormat="1" ht="13.5">
      <c r="A16" s="9" t="s">
        <v>50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9"/>
      <c r="T16" s="15"/>
      <c r="U16" s="15"/>
      <c r="V16" s="26"/>
      <c r="W16" s="7"/>
      <c r="X16" s="7"/>
      <c r="Y16" s="15"/>
      <c r="Z16" s="15"/>
      <c r="AA16" s="15"/>
      <c r="AB16" s="22"/>
      <c r="AC16" s="33"/>
      <c r="AD16" s="33"/>
      <c r="AE16" s="33"/>
      <c r="AF16" s="34"/>
      <c r="AG16" s="34"/>
      <c r="AH16" s="34"/>
      <c r="AI16" s="34"/>
      <c r="AJ16" s="34"/>
    </row>
    <row r="17" spans="1:36" s="1" customFormat="1" ht="89.25">
      <c r="A17" s="84" t="s">
        <v>280</v>
      </c>
      <c r="B17" s="38" t="s">
        <v>21</v>
      </c>
      <c r="C17" s="39" t="s">
        <v>239</v>
      </c>
      <c r="D17" s="90" t="s">
        <v>240</v>
      </c>
      <c r="E17" s="39" t="s">
        <v>241</v>
      </c>
      <c r="F17" s="90" t="s">
        <v>240</v>
      </c>
      <c r="G17" s="39" t="s">
        <v>241</v>
      </c>
      <c r="H17" s="90" t="s">
        <v>242</v>
      </c>
      <c r="I17" s="39" t="s">
        <v>243</v>
      </c>
      <c r="J17" s="39" t="s">
        <v>43</v>
      </c>
      <c r="K17" s="84">
        <v>80</v>
      </c>
      <c r="L17" s="84">
        <v>230000000</v>
      </c>
      <c r="M17" s="63" t="s">
        <v>22</v>
      </c>
      <c r="N17" s="39" t="s">
        <v>54</v>
      </c>
      <c r="O17" s="39" t="s">
        <v>96</v>
      </c>
      <c r="P17" s="39" t="s">
        <v>34</v>
      </c>
      <c r="Q17" s="39" t="s">
        <v>55</v>
      </c>
      <c r="R17" s="39" t="s">
        <v>244</v>
      </c>
      <c r="S17" s="39"/>
      <c r="T17" s="39"/>
      <c r="U17" s="39"/>
      <c r="V17" s="59"/>
      <c r="W17" s="41">
        <v>16320000</v>
      </c>
      <c r="X17" s="59">
        <f>W17*1.12</f>
        <v>18278400</v>
      </c>
      <c r="Y17" s="59"/>
      <c r="Z17" s="43">
        <v>2013</v>
      </c>
      <c r="AA17" s="59" t="s">
        <v>104</v>
      </c>
      <c r="AB17" s="22"/>
      <c r="AC17" s="33"/>
      <c r="AD17" s="33"/>
      <c r="AE17" s="33"/>
      <c r="AF17" s="34"/>
      <c r="AG17" s="34"/>
      <c r="AH17" s="34"/>
      <c r="AI17" s="34"/>
      <c r="AJ17" s="34"/>
    </row>
    <row r="18" spans="1:36" s="14" customFormat="1" ht="13.5">
      <c r="A18" s="9" t="s">
        <v>62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9"/>
      <c r="T18" s="15"/>
      <c r="U18" s="15"/>
      <c r="V18" s="26"/>
      <c r="W18" s="7">
        <f>SUM(W17:W17)</f>
        <v>16320000</v>
      </c>
      <c r="X18" s="7">
        <f>SUM(X17:X17)</f>
        <v>18278400</v>
      </c>
      <c r="Y18" s="15"/>
      <c r="Z18" s="15"/>
      <c r="AA18" s="15"/>
      <c r="AB18" s="35"/>
      <c r="AC18" s="36"/>
      <c r="AD18" s="36"/>
      <c r="AE18" s="36"/>
      <c r="AF18" s="35"/>
      <c r="AG18" s="35"/>
      <c r="AH18" s="35"/>
      <c r="AI18" s="35"/>
      <c r="AJ18" s="35"/>
    </row>
    <row r="19" spans="1:36" s="20" customFormat="1" ht="12.75">
      <c r="A19" s="9" t="s">
        <v>31</v>
      </c>
      <c r="B19" s="8"/>
      <c r="C19" s="8"/>
      <c r="D19" s="8"/>
      <c r="E19" s="8"/>
      <c r="F19" s="8"/>
      <c r="G19" s="48"/>
      <c r="H19" s="8"/>
      <c r="I19" s="8"/>
      <c r="J19" s="8"/>
      <c r="K19" s="10"/>
      <c r="L19" s="8"/>
      <c r="M19" s="11"/>
      <c r="N19" s="48"/>
      <c r="O19" s="48"/>
      <c r="P19" s="48"/>
      <c r="Q19" s="48"/>
      <c r="R19" s="8"/>
      <c r="S19" s="10"/>
      <c r="T19" s="8"/>
      <c r="U19" s="12"/>
      <c r="V19" s="7"/>
      <c r="W19" s="7">
        <v>16320000</v>
      </c>
      <c r="X19" s="7">
        <v>18278400</v>
      </c>
      <c r="Y19" s="8"/>
      <c r="Z19" s="13"/>
      <c r="AA19" s="8"/>
      <c r="AC19" s="31"/>
      <c r="AD19" s="31"/>
      <c r="AE19" s="31"/>
      <c r="AF19" s="32"/>
      <c r="AG19" s="32"/>
      <c r="AH19" s="32"/>
      <c r="AI19" s="32"/>
      <c r="AJ19" s="32"/>
    </row>
    <row r="20" spans="1:36" s="1" customFormat="1" ht="29.25" customHeight="1">
      <c r="A20" s="44" t="s">
        <v>59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45"/>
      <c r="U20" s="45"/>
      <c r="V20" s="47"/>
      <c r="W20" s="47"/>
      <c r="X20" s="47"/>
      <c r="Y20" s="45"/>
      <c r="Z20" s="45"/>
      <c r="AA20" s="45"/>
      <c r="AB20" s="22"/>
      <c r="AC20" s="33"/>
      <c r="AD20" s="33"/>
      <c r="AE20" s="33"/>
      <c r="AF20" s="34"/>
      <c r="AG20" s="34"/>
      <c r="AH20" s="34"/>
      <c r="AI20" s="34"/>
      <c r="AJ20" s="34"/>
    </row>
    <row r="21" spans="1:36" s="1" customFormat="1" ht="13.5">
      <c r="A21" s="9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9"/>
      <c r="T21" s="15"/>
      <c r="U21" s="15"/>
      <c r="V21" s="26"/>
      <c r="W21" s="26"/>
      <c r="X21" s="26"/>
      <c r="Y21" s="15"/>
      <c r="Z21" s="15"/>
      <c r="AA21" s="15"/>
      <c r="AB21" s="22"/>
      <c r="AC21" s="33"/>
      <c r="AD21" s="33"/>
      <c r="AE21" s="33"/>
      <c r="AF21" s="34"/>
      <c r="AG21" s="34"/>
      <c r="AH21" s="34"/>
      <c r="AI21" s="34"/>
      <c r="AJ21" s="34"/>
    </row>
    <row r="22" spans="1:36" s="14" customFormat="1" ht="13.5">
      <c r="A22" s="9" t="s">
        <v>50</v>
      </c>
      <c r="B22" s="8"/>
      <c r="C22" s="8"/>
      <c r="D22" s="8"/>
      <c r="E22" s="8"/>
      <c r="F22" s="8"/>
      <c r="G22" s="48"/>
      <c r="H22" s="8"/>
      <c r="I22" s="8"/>
      <c r="J22" s="8"/>
      <c r="K22" s="10"/>
      <c r="L22" s="8"/>
      <c r="M22" s="11"/>
      <c r="N22" s="48"/>
      <c r="O22" s="48"/>
      <c r="P22" s="48"/>
      <c r="Q22" s="48"/>
      <c r="R22" s="8"/>
      <c r="S22" s="10"/>
      <c r="T22" s="8"/>
      <c r="U22" s="12"/>
      <c r="V22" s="7"/>
      <c r="W22" s="49"/>
      <c r="X22" s="49"/>
      <c r="Y22" s="8"/>
      <c r="Z22" s="13"/>
      <c r="AA22" s="8"/>
      <c r="AB22" s="35"/>
      <c r="AC22" s="36"/>
      <c r="AD22" s="36"/>
      <c r="AE22" s="36"/>
      <c r="AF22" s="35"/>
      <c r="AG22" s="35"/>
      <c r="AH22" s="35"/>
      <c r="AI22" s="35"/>
      <c r="AJ22" s="35"/>
    </row>
    <row r="23" spans="1:36" s="14" customFormat="1" ht="165">
      <c r="A23" s="101" t="s">
        <v>224</v>
      </c>
      <c r="B23" s="102" t="s">
        <v>21</v>
      </c>
      <c r="C23" s="103" t="s">
        <v>220</v>
      </c>
      <c r="D23" s="103" t="s">
        <v>221</v>
      </c>
      <c r="E23" s="103" t="s">
        <v>223</v>
      </c>
      <c r="F23" s="103" t="s">
        <v>222</v>
      </c>
      <c r="G23" s="103" t="s">
        <v>223</v>
      </c>
      <c r="H23" s="104" t="s">
        <v>225</v>
      </c>
      <c r="I23" s="104" t="s">
        <v>226</v>
      </c>
      <c r="J23" s="104" t="s">
        <v>43</v>
      </c>
      <c r="K23" s="105">
        <v>30</v>
      </c>
      <c r="L23" s="73">
        <v>230000000</v>
      </c>
      <c r="M23" s="38" t="s">
        <v>87</v>
      </c>
      <c r="N23" s="106" t="s">
        <v>38</v>
      </c>
      <c r="O23" s="104" t="s">
        <v>60</v>
      </c>
      <c r="P23" s="101"/>
      <c r="Q23" s="105" t="s">
        <v>227</v>
      </c>
      <c r="R23" s="107" t="s">
        <v>61</v>
      </c>
      <c r="S23" s="101"/>
      <c r="T23" s="101"/>
      <c r="U23" s="101"/>
      <c r="V23" s="101"/>
      <c r="W23" s="108">
        <v>191484280</v>
      </c>
      <c r="X23" s="108">
        <f>W23*1.12</f>
        <v>214462393.60000002</v>
      </c>
      <c r="Y23" s="101"/>
      <c r="Z23" s="109" t="s">
        <v>228</v>
      </c>
      <c r="AA23" s="109" t="s">
        <v>229</v>
      </c>
      <c r="AB23" s="35"/>
      <c r="AC23" s="36"/>
      <c r="AD23" s="36"/>
      <c r="AE23" s="36"/>
      <c r="AF23" s="35"/>
      <c r="AG23" s="35"/>
      <c r="AH23" s="35"/>
      <c r="AI23" s="35"/>
      <c r="AJ23" s="35"/>
    </row>
    <row r="24" spans="1:36" s="14" customFormat="1" ht="14.25">
      <c r="A24" s="9" t="s">
        <v>62</v>
      </c>
      <c r="B24" s="8"/>
      <c r="C24" s="8"/>
      <c r="D24" s="8"/>
      <c r="E24" s="8"/>
      <c r="F24" s="8"/>
      <c r="G24" s="48"/>
      <c r="H24" s="8"/>
      <c r="I24" s="8"/>
      <c r="J24" s="8"/>
      <c r="K24" s="10"/>
      <c r="L24" s="8"/>
      <c r="M24" s="11"/>
      <c r="N24" s="48"/>
      <c r="O24" s="48"/>
      <c r="P24" s="48"/>
      <c r="Q24" s="48"/>
      <c r="R24" s="8"/>
      <c r="S24" s="10"/>
      <c r="T24" s="8"/>
      <c r="U24" s="12"/>
      <c r="V24" s="7"/>
      <c r="W24" s="119">
        <v>191484280</v>
      </c>
      <c r="X24" s="119">
        <f>W24*1.12</f>
        <v>214462393.60000002</v>
      </c>
      <c r="Y24" s="8"/>
      <c r="Z24" s="13"/>
      <c r="AA24" s="8"/>
      <c r="AB24" s="35"/>
      <c r="AC24" s="36"/>
      <c r="AD24" s="36"/>
      <c r="AE24" s="36"/>
      <c r="AF24" s="35"/>
      <c r="AG24" s="35"/>
      <c r="AH24" s="35"/>
      <c r="AI24" s="35"/>
      <c r="AJ24" s="35"/>
    </row>
    <row r="25" spans="1:36" s="14" customFormat="1" ht="13.5">
      <c r="A25" s="9" t="s">
        <v>53</v>
      </c>
      <c r="B25" s="8"/>
      <c r="C25" s="8"/>
      <c r="D25" s="8"/>
      <c r="E25" s="8"/>
      <c r="F25" s="8"/>
      <c r="G25" s="48"/>
      <c r="H25" s="8"/>
      <c r="I25" s="8"/>
      <c r="J25" s="8"/>
      <c r="K25" s="10"/>
      <c r="L25" s="8"/>
      <c r="M25" s="11"/>
      <c r="N25" s="48"/>
      <c r="O25" s="48"/>
      <c r="P25" s="48"/>
      <c r="Q25" s="48"/>
      <c r="R25" s="8"/>
      <c r="S25" s="10"/>
      <c r="T25" s="8"/>
      <c r="U25" s="12"/>
      <c r="V25" s="7"/>
      <c r="W25" s="7">
        <v>191484280</v>
      </c>
      <c r="X25" s="7">
        <v>214462393.60000002</v>
      </c>
      <c r="Y25" s="8"/>
      <c r="Z25" s="13"/>
      <c r="AA25" s="8"/>
      <c r="AB25" s="35"/>
      <c r="AC25" s="36"/>
      <c r="AD25" s="36"/>
      <c r="AE25" s="36"/>
      <c r="AF25" s="35"/>
      <c r="AG25" s="35"/>
      <c r="AH25" s="35"/>
      <c r="AI25" s="35"/>
      <c r="AJ25" s="35"/>
    </row>
    <row r="26" spans="1:36" s="1" customFormat="1" ht="13.5">
      <c r="A26" s="9" t="s">
        <v>29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9"/>
      <c r="T26" s="15"/>
      <c r="U26" s="15"/>
      <c r="V26" s="26"/>
      <c r="W26" s="26"/>
      <c r="X26" s="26"/>
      <c r="Y26" s="15"/>
      <c r="Z26" s="15"/>
      <c r="AA26" s="15"/>
      <c r="AB26" s="22"/>
      <c r="AC26" s="33"/>
      <c r="AD26" s="33"/>
      <c r="AE26" s="33"/>
      <c r="AF26" s="34"/>
      <c r="AG26" s="34"/>
      <c r="AH26" s="34"/>
      <c r="AI26" s="34"/>
      <c r="AJ26" s="34"/>
    </row>
    <row r="27" spans="1:36" s="14" customFormat="1" ht="13.5">
      <c r="A27" s="9" t="s">
        <v>50</v>
      </c>
      <c r="B27" s="8"/>
      <c r="C27" s="8"/>
      <c r="D27" s="8"/>
      <c r="E27" s="8"/>
      <c r="F27" s="8"/>
      <c r="G27" s="48"/>
      <c r="H27" s="8"/>
      <c r="I27" s="8"/>
      <c r="J27" s="8"/>
      <c r="K27" s="10"/>
      <c r="L27" s="8"/>
      <c r="M27" s="11"/>
      <c r="N27" s="48"/>
      <c r="O27" s="48"/>
      <c r="P27" s="48"/>
      <c r="Q27" s="48"/>
      <c r="R27" s="8"/>
      <c r="S27" s="10"/>
      <c r="T27" s="8"/>
      <c r="U27" s="12"/>
      <c r="V27" s="7"/>
      <c r="W27" s="49"/>
      <c r="X27" s="49"/>
      <c r="Y27" s="8"/>
      <c r="Z27" s="13"/>
      <c r="AA27" s="8"/>
      <c r="AB27" s="35"/>
      <c r="AC27" s="36"/>
      <c r="AD27" s="36"/>
      <c r="AE27" s="36"/>
      <c r="AF27" s="35"/>
      <c r="AG27" s="35"/>
      <c r="AH27" s="35"/>
      <c r="AI27" s="35"/>
      <c r="AJ27" s="35"/>
    </row>
    <row r="28" spans="1:36" s="14" customFormat="1" ht="165">
      <c r="A28" s="101" t="s">
        <v>281</v>
      </c>
      <c r="B28" s="102" t="s">
        <v>21</v>
      </c>
      <c r="C28" s="103" t="s">
        <v>220</v>
      </c>
      <c r="D28" s="103" t="s">
        <v>221</v>
      </c>
      <c r="E28" s="103" t="s">
        <v>223</v>
      </c>
      <c r="F28" s="103" t="s">
        <v>222</v>
      </c>
      <c r="G28" s="103" t="s">
        <v>223</v>
      </c>
      <c r="H28" s="104" t="s">
        <v>225</v>
      </c>
      <c r="I28" s="104" t="s">
        <v>226</v>
      </c>
      <c r="J28" s="104" t="s">
        <v>43</v>
      </c>
      <c r="K28" s="105">
        <v>30</v>
      </c>
      <c r="L28" s="73">
        <v>230000000</v>
      </c>
      <c r="M28" s="38" t="s">
        <v>87</v>
      </c>
      <c r="N28" s="106" t="s">
        <v>266</v>
      </c>
      <c r="O28" s="104" t="s">
        <v>60</v>
      </c>
      <c r="P28" s="101"/>
      <c r="Q28" s="105" t="s">
        <v>282</v>
      </c>
      <c r="R28" s="107" t="s">
        <v>61</v>
      </c>
      <c r="S28" s="101"/>
      <c r="T28" s="101"/>
      <c r="U28" s="101"/>
      <c r="V28" s="101"/>
      <c r="W28" s="108">
        <v>191484280</v>
      </c>
      <c r="X28" s="108">
        <f>W28*1.12</f>
        <v>214462393.60000002</v>
      </c>
      <c r="Y28" s="101"/>
      <c r="Z28" s="109" t="s">
        <v>228</v>
      </c>
      <c r="AA28" s="109" t="s">
        <v>66</v>
      </c>
      <c r="AB28" s="35"/>
      <c r="AC28" s="36"/>
      <c r="AD28" s="36"/>
      <c r="AE28" s="36"/>
      <c r="AF28" s="35"/>
      <c r="AG28" s="35"/>
      <c r="AH28" s="35"/>
      <c r="AI28" s="35"/>
      <c r="AJ28" s="35"/>
    </row>
    <row r="29" spans="1:36" s="14" customFormat="1" ht="14.25">
      <c r="A29" s="9" t="s">
        <v>62</v>
      </c>
      <c r="B29" s="8"/>
      <c r="C29" s="8"/>
      <c r="D29" s="8"/>
      <c r="E29" s="8"/>
      <c r="F29" s="8"/>
      <c r="G29" s="48"/>
      <c r="H29" s="8"/>
      <c r="I29" s="8"/>
      <c r="J29" s="8"/>
      <c r="K29" s="10"/>
      <c r="L29" s="8"/>
      <c r="M29" s="11"/>
      <c r="N29" s="48"/>
      <c r="O29" s="48"/>
      <c r="P29" s="48"/>
      <c r="Q29" s="48"/>
      <c r="R29" s="8"/>
      <c r="S29" s="10"/>
      <c r="T29" s="8"/>
      <c r="U29" s="12"/>
      <c r="V29" s="7"/>
      <c r="W29" s="119">
        <v>191484280</v>
      </c>
      <c r="X29" s="119">
        <f>W29*1.12</f>
        <v>214462393.60000002</v>
      </c>
      <c r="Y29" s="8"/>
      <c r="Z29" s="13"/>
      <c r="AA29" s="8"/>
      <c r="AB29" s="35"/>
      <c r="AC29" s="36"/>
      <c r="AD29" s="36"/>
      <c r="AE29" s="36"/>
      <c r="AF29" s="35"/>
      <c r="AG29" s="35"/>
      <c r="AH29" s="35"/>
      <c r="AI29" s="35"/>
      <c r="AJ29" s="35"/>
    </row>
    <row r="30" spans="1:36" s="14" customFormat="1" ht="14.25">
      <c r="A30" s="9" t="s">
        <v>31</v>
      </c>
      <c r="B30" s="8"/>
      <c r="C30" s="8"/>
      <c r="D30" s="8"/>
      <c r="E30" s="8"/>
      <c r="F30" s="8"/>
      <c r="G30" s="48"/>
      <c r="H30" s="8"/>
      <c r="I30" s="8"/>
      <c r="J30" s="8"/>
      <c r="K30" s="10"/>
      <c r="L30" s="8"/>
      <c r="M30" s="11"/>
      <c r="N30" s="48"/>
      <c r="O30" s="48"/>
      <c r="P30" s="48"/>
      <c r="Q30" s="48"/>
      <c r="R30" s="8"/>
      <c r="S30" s="10"/>
      <c r="T30" s="8"/>
      <c r="U30" s="12"/>
      <c r="V30" s="7"/>
      <c r="W30" s="119">
        <v>191484280</v>
      </c>
      <c r="X30" s="119">
        <f>W30*1.12</f>
        <v>214462393.60000002</v>
      </c>
      <c r="Y30" s="8"/>
      <c r="Z30" s="13"/>
      <c r="AA30" s="8"/>
      <c r="AB30" s="35"/>
      <c r="AC30" s="36"/>
      <c r="AD30" s="36"/>
      <c r="AE30" s="36"/>
      <c r="AF30" s="35"/>
      <c r="AG30" s="35"/>
      <c r="AH30" s="35"/>
      <c r="AI30" s="35"/>
      <c r="AJ30" s="35"/>
    </row>
    <row r="31" spans="1:27" ht="13.5">
      <c r="A31" s="44" t="s">
        <v>86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  <c r="T31" s="45"/>
      <c r="U31" s="45"/>
      <c r="V31" s="47"/>
      <c r="W31" s="47"/>
      <c r="X31" s="47"/>
      <c r="Y31" s="45"/>
      <c r="Z31" s="45"/>
      <c r="AA31" s="45"/>
    </row>
    <row r="32" spans="1:36" s="20" customFormat="1" ht="13.5">
      <c r="A32" s="9" t="s"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9"/>
      <c r="T32" s="15"/>
      <c r="U32" s="15"/>
      <c r="V32" s="26"/>
      <c r="W32" s="26"/>
      <c r="X32" s="26"/>
      <c r="Y32" s="15"/>
      <c r="Z32" s="15"/>
      <c r="AA32" s="15"/>
      <c r="AC32" s="31"/>
      <c r="AD32" s="31"/>
      <c r="AE32" s="31"/>
      <c r="AF32" s="32"/>
      <c r="AG32" s="32"/>
      <c r="AH32" s="32"/>
      <c r="AI32" s="32"/>
      <c r="AJ32" s="32"/>
    </row>
    <row r="33" spans="1:27" ht="12.75">
      <c r="A33" s="9" t="s">
        <v>42</v>
      </c>
      <c r="B33" s="50"/>
      <c r="C33" s="8"/>
      <c r="D33" s="11"/>
      <c r="E33" s="48"/>
      <c r="F33" s="11"/>
      <c r="G33" s="48"/>
      <c r="H33" s="11"/>
      <c r="I33" s="48"/>
      <c r="J33" s="48"/>
      <c r="K33" s="51"/>
      <c r="L33" s="52"/>
      <c r="M33" s="8"/>
      <c r="N33" s="53"/>
      <c r="O33" s="48"/>
      <c r="P33" s="54"/>
      <c r="Q33" s="48"/>
      <c r="R33" s="53"/>
      <c r="S33" s="54"/>
      <c r="T33" s="48"/>
      <c r="U33" s="54"/>
      <c r="V33" s="55"/>
      <c r="W33" s="49"/>
      <c r="X33" s="49"/>
      <c r="Y33" s="56"/>
      <c r="Z33" s="54"/>
      <c r="AA33" s="57"/>
    </row>
    <row r="34" spans="1:27" ht="38.25">
      <c r="A34" s="42" t="s">
        <v>85</v>
      </c>
      <c r="B34" s="37" t="s">
        <v>21</v>
      </c>
      <c r="C34" s="64" t="s">
        <v>130</v>
      </c>
      <c r="D34" s="38" t="s">
        <v>131</v>
      </c>
      <c r="E34" s="38" t="s">
        <v>132</v>
      </c>
      <c r="F34" s="38" t="s">
        <v>133</v>
      </c>
      <c r="G34" s="38" t="s">
        <v>134</v>
      </c>
      <c r="H34" s="38"/>
      <c r="I34" s="38"/>
      <c r="J34" s="39" t="s">
        <v>35</v>
      </c>
      <c r="K34" s="58">
        <v>57</v>
      </c>
      <c r="L34" s="39">
        <v>230000000</v>
      </c>
      <c r="M34" s="63" t="s">
        <v>22</v>
      </c>
      <c r="N34" s="64" t="s">
        <v>64</v>
      </c>
      <c r="O34" s="39" t="s">
        <v>44</v>
      </c>
      <c r="P34" s="64" t="s">
        <v>45</v>
      </c>
      <c r="Q34" s="37" t="s">
        <v>65</v>
      </c>
      <c r="R34" s="64" t="s">
        <v>46</v>
      </c>
      <c r="S34" s="64" t="s">
        <v>129</v>
      </c>
      <c r="T34" s="38" t="s">
        <v>108</v>
      </c>
      <c r="U34" s="67">
        <v>24</v>
      </c>
      <c r="V34" s="40">
        <v>45000</v>
      </c>
      <c r="W34" s="40">
        <f>U34*V34</f>
        <v>1080000</v>
      </c>
      <c r="X34" s="40">
        <f aca="true" t="shared" si="0" ref="X34:X62">W34*1.12</f>
        <v>1209600</v>
      </c>
      <c r="Y34" s="38" t="s">
        <v>48</v>
      </c>
      <c r="Z34" s="68">
        <v>2013</v>
      </c>
      <c r="AA34" s="38"/>
    </row>
    <row r="35" spans="1:27" ht="38.25">
      <c r="A35" s="38" t="s">
        <v>285</v>
      </c>
      <c r="B35" s="37" t="s">
        <v>21</v>
      </c>
      <c r="C35" s="64" t="s">
        <v>130</v>
      </c>
      <c r="D35" s="38" t="s">
        <v>131</v>
      </c>
      <c r="E35" s="38" t="s">
        <v>135</v>
      </c>
      <c r="F35" s="38" t="s">
        <v>136</v>
      </c>
      <c r="G35" s="38" t="s">
        <v>135</v>
      </c>
      <c r="H35" s="38"/>
      <c r="I35" s="38"/>
      <c r="J35" s="39" t="s">
        <v>35</v>
      </c>
      <c r="K35" s="58">
        <v>57</v>
      </c>
      <c r="L35" s="39">
        <v>230000000</v>
      </c>
      <c r="M35" s="63" t="s">
        <v>22</v>
      </c>
      <c r="N35" s="64" t="s">
        <v>64</v>
      </c>
      <c r="O35" s="39" t="s">
        <v>44</v>
      </c>
      <c r="P35" s="64" t="s">
        <v>45</v>
      </c>
      <c r="Q35" s="37" t="s">
        <v>65</v>
      </c>
      <c r="R35" s="64" t="s">
        <v>46</v>
      </c>
      <c r="S35" s="64" t="s">
        <v>129</v>
      </c>
      <c r="T35" s="38" t="s">
        <v>108</v>
      </c>
      <c r="U35" s="67">
        <v>39</v>
      </c>
      <c r="V35" s="40">
        <v>45000</v>
      </c>
      <c r="W35" s="40">
        <f aca="true" t="shared" si="1" ref="W35:W62">U35*V35</f>
        <v>1755000</v>
      </c>
      <c r="X35" s="40">
        <f t="shared" si="0"/>
        <v>1965600.0000000002</v>
      </c>
      <c r="Y35" s="38" t="s">
        <v>48</v>
      </c>
      <c r="Z35" s="68">
        <v>2013</v>
      </c>
      <c r="AA35" s="38"/>
    </row>
    <row r="36" spans="1:27" ht="38.25">
      <c r="A36" s="38" t="s">
        <v>286</v>
      </c>
      <c r="B36" s="37" t="s">
        <v>21</v>
      </c>
      <c r="C36" s="64" t="s">
        <v>130</v>
      </c>
      <c r="D36" s="38" t="s">
        <v>131</v>
      </c>
      <c r="E36" s="38" t="s">
        <v>137</v>
      </c>
      <c r="F36" s="38" t="s">
        <v>138</v>
      </c>
      <c r="G36" s="38" t="s">
        <v>137</v>
      </c>
      <c r="H36" s="38"/>
      <c r="I36" s="38"/>
      <c r="J36" s="39" t="s">
        <v>35</v>
      </c>
      <c r="K36" s="58">
        <v>57</v>
      </c>
      <c r="L36" s="39">
        <v>230000000</v>
      </c>
      <c r="M36" s="63" t="s">
        <v>22</v>
      </c>
      <c r="N36" s="64" t="s">
        <v>64</v>
      </c>
      <c r="O36" s="39" t="s">
        <v>44</v>
      </c>
      <c r="P36" s="64" t="s">
        <v>45</v>
      </c>
      <c r="Q36" s="37" t="s">
        <v>65</v>
      </c>
      <c r="R36" s="64" t="s">
        <v>46</v>
      </c>
      <c r="S36" s="64" t="s">
        <v>129</v>
      </c>
      <c r="T36" s="38" t="s">
        <v>108</v>
      </c>
      <c r="U36" s="67">
        <v>41</v>
      </c>
      <c r="V36" s="40">
        <v>45000</v>
      </c>
      <c r="W36" s="40">
        <f t="shared" si="1"/>
        <v>1845000</v>
      </c>
      <c r="X36" s="40">
        <f t="shared" si="0"/>
        <v>2066400.0000000002</v>
      </c>
      <c r="Y36" s="38" t="s">
        <v>48</v>
      </c>
      <c r="Z36" s="68">
        <v>2013</v>
      </c>
      <c r="AA36" s="38"/>
    </row>
    <row r="37" spans="1:27" ht="38.25">
      <c r="A37" s="42" t="s">
        <v>287</v>
      </c>
      <c r="B37" s="37" t="s">
        <v>21</v>
      </c>
      <c r="C37" s="64" t="s">
        <v>130</v>
      </c>
      <c r="D37" s="38" t="s">
        <v>131</v>
      </c>
      <c r="E37" s="38" t="s">
        <v>139</v>
      </c>
      <c r="F37" s="38" t="s">
        <v>140</v>
      </c>
      <c r="G37" s="38" t="s">
        <v>139</v>
      </c>
      <c r="H37" s="38"/>
      <c r="I37" s="38"/>
      <c r="J37" s="39" t="s">
        <v>35</v>
      </c>
      <c r="K37" s="58">
        <v>57</v>
      </c>
      <c r="L37" s="39">
        <v>230000000</v>
      </c>
      <c r="M37" s="63" t="s">
        <v>22</v>
      </c>
      <c r="N37" s="64" t="s">
        <v>64</v>
      </c>
      <c r="O37" s="39" t="s">
        <v>44</v>
      </c>
      <c r="P37" s="64" t="s">
        <v>45</v>
      </c>
      <c r="Q37" s="37" t="s">
        <v>65</v>
      </c>
      <c r="R37" s="64" t="s">
        <v>46</v>
      </c>
      <c r="S37" s="64" t="s">
        <v>129</v>
      </c>
      <c r="T37" s="38" t="s">
        <v>108</v>
      </c>
      <c r="U37" s="67">
        <v>45</v>
      </c>
      <c r="V37" s="40">
        <v>45000</v>
      </c>
      <c r="W37" s="40">
        <f t="shared" si="1"/>
        <v>2025000</v>
      </c>
      <c r="X37" s="40">
        <f t="shared" si="0"/>
        <v>2268000</v>
      </c>
      <c r="Y37" s="38" t="s">
        <v>48</v>
      </c>
      <c r="Z37" s="68">
        <v>2013</v>
      </c>
      <c r="AA37" s="38"/>
    </row>
    <row r="38" spans="1:27" ht="38.25">
      <c r="A38" s="38" t="s">
        <v>288</v>
      </c>
      <c r="B38" s="37" t="s">
        <v>21</v>
      </c>
      <c r="C38" s="64" t="s">
        <v>130</v>
      </c>
      <c r="D38" s="38" t="s">
        <v>131</v>
      </c>
      <c r="E38" s="38" t="s">
        <v>141</v>
      </c>
      <c r="F38" s="38" t="s">
        <v>142</v>
      </c>
      <c r="G38" s="38" t="s">
        <v>141</v>
      </c>
      <c r="H38" s="38"/>
      <c r="I38" s="38"/>
      <c r="J38" s="39" t="s">
        <v>35</v>
      </c>
      <c r="K38" s="58">
        <v>57</v>
      </c>
      <c r="L38" s="39">
        <v>230000000</v>
      </c>
      <c r="M38" s="63" t="s">
        <v>22</v>
      </c>
      <c r="N38" s="64" t="s">
        <v>64</v>
      </c>
      <c r="O38" s="39" t="s">
        <v>44</v>
      </c>
      <c r="P38" s="64" t="s">
        <v>45</v>
      </c>
      <c r="Q38" s="37" t="s">
        <v>65</v>
      </c>
      <c r="R38" s="64" t="s">
        <v>46</v>
      </c>
      <c r="S38" s="38">
        <v>839</v>
      </c>
      <c r="T38" s="38" t="s">
        <v>108</v>
      </c>
      <c r="U38" s="67">
        <v>12</v>
      </c>
      <c r="V38" s="40">
        <v>45000</v>
      </c>
      <c r="W38" s="40">
        <f t="shared" si="1"/>
        <v>540000</v>
      </c>
      <c r="X38" s="40">
        <f t="shared" si="0"/>
        <v>604800</v>
      </c>
      <c r="Y38" s="38" t="s">
        <v>48</v>
      </c>
      <c r="Z38" s="68">
        <v>2013</v>
      </c>
      <c r="AA38" s="38"/>
    </row>
    <row r="39" spans="1:27" ht="38.25">
      <c r="A39" s="38" t="s">
        <v>289</v>
      </c>
      <c r="B39" s="37" t="s">
        <v>21</v>
      </c>
      <c r="C39" s="64" t="s">
        <v>130</v>
      </c>
      <c r="D39" s="38" t="s">
        <v>131</v>
      </c>
      <c r="E39" s="38" t="s">
        <v>143</v>
      </c>
      <c r="F39" s="38" t="s">
        <v>144</v>
      </c>
      <c r="G39" s="38" t="s">
        <v>143</v>
      </c>
      <c r="H39" s="38"/>
      <c r="I39" s="38"/>
      <c r="J39" s="39" t="s">
        <v>35</v>
      </c>
      <c r="K39" s="58">
        <v>57</v>
      </c>
      <c r="L39" s="39">
        <v>230000000</v>
      </c>
      <c r="M39" s="63" t="s">
        <v>22</v>
      </c>
      <c r="N39" s="64" t="s">
        <v>64</v>
      </c>
      <c r="O39" s="39" t="s">
        <v>44</v>
      </c>
      <c r="P39" s="64" t="s">
        <v>45</v>
      </c>
      <c r="Q39" s="37" t="s">
        <v>65</v>
      </c>
      <c r="R39" s="64" t="s">
        <v>46</v>
      </c>
      <c r="S39" s="64" t="s">
        <v>129</v>
      </c>
      <c r="T39" s="38" t="s">
        <v>108</v>
      </c>
      <c r="U39" s="67">
        <v>9</v>
      </c>
      <c r="V39" s="40">
        <v>45000</v>
      </c>
      <c r="W39" s="40">
        <f t="shared" si="1"/>
        <v>405000</v>
      </c>
      <c r="X39" s="40">
        <f t="shared" si="0"/>
        <v>453600.00000000006</v>
      </c>
      <c r="Y39" s="38" t="s">
        <v>48</v>
      </c>
      <c r="Z39" s="68">
        <v>2013</v>
      </c>
      <c r="AA39" s="38"/>
    </row>
    <row r="40" spans="1:27" ht="38.25">
      <c r="A40" s="42" t="s">
        <v>290</v>
      </c>
      <c r="B40" s="37" t="s">
        <v>21</v>
      </c>
      <c r="C40" s="64" t="s">
        <v>146</v>
      </c>
      <c r="D40" s="38" t="s">
        <v>145</v>
      </c>
      <c r="E40" s="38" t="s">
        <v>283</v>
      </c>
      <c r="F40" s="38" t="s">
        <v>147</v>
      </c>
      <c r="G40" s="38" t="s">
        <v>148</v>
      </c>
      <c r="H40" s="38"/>
      <c r="I40" s="38"/>
      <c r="J40" s="39" t="s">
        <v>35</v>
      </c>
      <c r="K40" s="58">
        <v>60</v>
      </c>
      <c r="L40" s="39">
        <v>230000000</v>
      </c>
      <c r="M40" s="63" t="s">
        <v>22</v>
      </c>
      <c r="N40" s="64" t="s">
        <v>64</v>
      </c>
      <c r="O40" s="39" t="s">
        <v>44</v>
      </c>
      <c r="P40" s="64" t="s">
        <v>45</v>
      </c>
      <c r="Q40" s="37" t="s">
        <v>65</v>
      </c>
      <c r="R40" s="64" t="s">
        <v>46</v>
      </c>
      <c r="S40" s="64" t="s">
        <v>129</v>
      </c>
      <c r="T40" s="38" t="s">
        <v>108</v>
      </c>
      <c r="U40" s="67">
        <v>53</v>
      </c>
      <c r="V40" s="40">
        <v>38400</v>
      </c>
      <c r="W40" s="40">
        <f t="shared" si="1"/>
        <v>2035200</v>
      </c>
      <c r="X40" s="40">
        <f t="shared" si="0"/>
        <v>2279424</v>
      </c>
      <c r="Y40" s="38" t="s">
        <v>48</v>
      </c>
      <c r="Z40" s="68">
        <v>2013</v>
      </c>
      <c r="AA40" s="91"/>
    </row>
    <row r="41" spans="1:27" ht="38.25">
      <c r="A41" s="38" t="s">
        <v>291</v>
      </c>
      <c r="B41" s="37" t="s">
        <v>21</v>
      </c>
      <c r="C41" s="64" t="s">
        <v>146</v>
      </c>
      <c r="D41" s="38" t="s">
        <v>145</v>
      </c>
      <c r="E41" s="38" t="s">
        <v>283</v>
      </c>
      <c r="F41" s="38" t="s">
        <v>149</v>
      </c>
      <c r="G41" s="38" t="s">
        <v>150</v>
      </c>
      <c r="H41" s="38"/>
      <c r="I41" s="38"/>
      <c r="J41" s="39" t="s">
        <v>35</v>
      </c>
      <c r="K41" s="58">
        <v>60</v>
      </c>
      <c r="L41" s="39">
        <v>230000000</v>
      </c>
      <c r="M41" s="63" t="s">
        <v>22</v>
      </c>
      <c r="N41" s="64" t="s">
        <v>64</v>
      </c>
      <c r="O41" s="39" t="s">
        <v>44</v>
      </c>
      <c r="P41" s="64" t="s">
        <v>45</v>
      </c>
      <c r="Q41" s="37" t="s">
        <v>65</v>
      </c>
      <c r="R41" s="64" t="s">
        <v>46</v>
      </c>
      <c r="S41" s="64" t="s">
        <v>129</v>
      </c>
      <c r="T41" s="38" t="s">
        <v>108</v>
      </c>
      <c r="U41" s="67">
        <v>163</v>
      </c>
      <c r="V41" s="40">
        <v>38400</v>
      </c>
      <c r="W41" s="40">
        <f t="shared" si="1"/>
        <v>6259200</v>
      </c>
      <c r="X41" s="40">
        <f t="shared" si="0"/>
        <v>7010304.000000001</v>
      </c>
      <c r="Y41" s="38" t="s">
        <v>48</v>
      </c>
      <c r="Z41" s="68">
        <v>2013</v>
      </c>
      <c r="AA41" s="91"/>
    </row>
    <row r="42" spans="1:27" ht="38.25">
      <c r="A42" s="38" t="s">
        <v>292</v>
      </c>
      <c r="B42" s="37" t="s">
        <v>21</v>
      </c>
      <c r="C42" s="64" t="s">
        <v>146</v>
      </c>
      <c r="D42" s="38" t="s">
        <v>145</v>
      </c>
      <c r="E42" s="38" t="s">
        <v>283</v>
      </c>
      <c r="F42" s="38" t="s">
        <v>151</v>
      </c>
      <c r="G42" s="38" t="s">
        <v>152</v>
      </c>
      <c r="H42" s="38"/>
      <c r="I42" s="38"/>
      <c r="J42" s="39" t="s">
        <v>35</v>
      </c>
      <c r="K42" s="58">
        <v>60</v>
      </c>
      <c r="L42" s="39">
        <v>230000000</v>
      </c>
      <c r="M42" s="63" t="s">
        <v>22</v>
      </c>
      <c r="N42" s="64" t="s">
        <v>64</v>
      </c>
      <c r="O42" s="39" t="s">
        <v>44</v>
      </c>
      <c r="P42" s="64" t="s">
        <v>45</v>
      </c>
      <c r="Q42" s="37" t="s">
        <v>65</v>
      </c>
      <c r="R42" s="64" t="s">
        <v>46</v>
      </c>
      <c r="S42" s="64" t="s">
        <v>129</v>
      </c>
      <c r="T42" s="38" t="s">
        <v>108</v>
      </c>
      <c r="U42" s="67">
        <v>191</v>
      </c>
      <c r="V42" s="40">
        <v>38400</v>
      </c>
      <c r="W42" s="40">
        <f t="shared" si="1"/>
        <v>7334400</v>
      </c>
      <c r="X42" s="40">
        <f t="shared" si="0"/>
        <v>8214528.000000001</v>
      </c>
      <c r="Y42" s="38" t="s">
        <v>48</v>
      </c>
      <c r="Z42" s="68">
        <v>2013</v>
      </c>
      <c r="AA42" s="91"/>
    </row>
    <row r="43" spans="1:27" ht="38.25">
      <c r="A43" s="42" t="s">
        <v>293</v>
      </c>
      <c r="B43" s="37" t="s">
        <v>21</v>
      </c>
      <c r="C43" s="64" t="s">
        <v>146</v>
      </c>
      <c r="D43" s="38" t="s">
        <v>145</v>
      </c>
      <c r="E43" s="38" t="s">
        <v>283</v>
      </c>
      <c r="F43" s="38" t="s">
        <v>153</v>
      </c>
      <c r="G43" s="38" t="s">
        <v>154</v>
      </c>
      <c r="H43" s="38"/>
      <c r="I43" s="38"/>
      <c r="J43" s="39" t="s">
        <v>35</v>
      </c>
      <c r="K43" s="58">
        <v>60</v>
      </c>
      <c r="L43" s="39">
        <v>230000000</v>
      </c>
      <c r="M43" s="63" t="s">
        <v>22</v>
      </c>
      <c r="N43" s="64" t="s">
        <v>64</v>
      </c>
      <c r="O43" s="39" t="s">
        <v>44</v>
      </c>
      <c r="P43" s="64" t="s">
        <v>45</v>
      </c>
      <c r="Q43" s="37" t="s">
        <v>65</v>
      </c>
      <c r="R43" s="64" t="s">
        <v>46</v>
      </c>
      <c r="S43" s="64" t="s">
        <v>129</v>
      </c>
      <c r="T43" s="38" t="s">
        <v>108</v>
      </c>
      <c r="U43" s="67">
        <v>220</v>
      </c>
      <c r="V43" s="40">
        <v>38400</v>
      </c>
      <c r="W43" s="40">
        <f t="shared" si="1"/>
        <v>8448000</v>
      </c>
      <c r="X43" s="40">
        <f t="shared" si="0"/>
        <v>9461760</v>
      </c>
      <c r="Y43" s="38" t="s">
        <v>48</v>
      </c>
      <c r="Z43" s="68">
        <v>2013</v>
      </c>
      <c r="AA43" s="91"/>
    </row>
    <row r="44" spans="1:27" ht="38.25">
      <c r="A44" s="38" t="s">
        <v>294</v>
      </c>
      <c r="B44" s="37" t="s">
        <v>21</v>
      </c>
      <c r="C44" s="64" t="s">
        <v>146</v>
      </c>
      <c r="D44" s="38" t="s">
        <v>145</v>
      </c>
      <c r="E44" s="38" t="s">
        <v>283</v>
      </c>
      <c r="F44" s="38" t="s">
        <v>155</v>
      </c>
      <c r="G44" s="38" t="s">
        <v>156</v>
      </c>
      <c r="H44" s="38"/>
      <c r="I44" s="38"/>
      <c r="J44" s="39" t="s">
        <v>35</v>
      </c>
      <c r="K44" s="58">
        <v>60</v>
      </c>
      <c r="L44" s="39">
        <v>230000000</v>
      </c>
      <c r="M44" s="63" t="s">
        <v>22</v>
      </c>
      <c r="N44" s="64" t="s">
        <v>64</v>
      </c>
      <c r="O44" s="39" t="s">
        <v>44</v>
      </c>
      <c r="P44" s="64" t="s">
        <v>45</v>
      </c>
      <c r="Q44" s="37" t="s">
        <v>65</v>
      </c>
      <c r="R44" s="64" t="s">
        <v>46</v>
      </c>
      <c r="S44" s="64" t="s">
        <v>129</v>
      </c>
      <c r="T44" s="38" t="s">
        <v>108</v>
      </c>
      <c r="U44" s="67">
        <v>211</v>
      </c>
      <c r="V44" s="40">
        <v>38400</v>
      </c>
      <c r="W44" s="40">
        <f t="shared" si="1"/>
        <v>8102400</v>
      </c>
      <c r="X44" s="40">
        <f t="shared" si="0"/>
        <v>9074688</v>
      </c>
      <c r="Y44" s="38" t="s">
        <v>48</v>
      </c>
      <c r="Z44" s="68">
        <v>2013</v>
      </c>
      <c r="AA44" s="91"/>
    </row>
    <row r="45" spans="1:27" ht="38.25">
      <c r="A45" s="38" t="s">
        <v>295</v>
      </c>
      <c r="B45" s="37" t="s">
        <v>21</v>
      </c>
      <c r="C45" s="64" t="s">
        <v>146</v>
      </c>
      <c r="D45" s="38" t="s">
        <v>145</v>
      </c>
      <c r="E45" s="38" t="s">
        <v>283</v>
      </c>
      <c r="F45" s="38" t="s">
        <v>157</v>
      </c>
      <c r="G45" s="38" t="s">
        <v>158</v>
      </c>
      <c r="H45" s="38"/>
      <c r="I45" s="38"/>
      <c r="J45" s="39" t="s">
        <v>35</v>
      </c>
      <c r="K45" s="58">
        <v>60</v>
      </c>
      <c r="L45" s="39">
        <v>230000000</v>
      </c>
      <c r="M45" s="63" t="s">
        <v>22</v>
      </c>
      <c r="N45" s="64" t="s">
        <v>64</v>
      </c>
      <c r="O45" s="39" t="s">
        <v>44</v>
      </c>
      <c r="P45" s="64" t="s">
        <v>45</v>
      </c>
      <c r="Q45" s="37" t="s">
        <v>65</v>
      </c>
      <c r="R45" s="64" t="s">
        <v>46</v>
      </c>
      <c r="S45" s="64" t="s">
        <v>129</v>
      </c>
      <c r="T45" s="38" t="s">
        <v>108</v>
      </c>
      <c r="U45" s="67">
        <v>94</v>
      </c>
      <c r="V45" s="40">
        <v>38400</v>
      </c>
      <c r="W45" s="40">
        <f t="shared" si="1"/>
        <v>3609600</v>
      </c>
      <c r="X45" s="40">
        <f t="shared" si="0"/>
        <v>4042752.0000000005</v>
      </c>
      <c r="Y45" s="38" t="s">
        <v>48</v>
      </c>
      <c r="Z45" s="68">
        <v>2013</v>
      </c>
      <c r="AA45" s="91"/>
    </row>
    <row r="46" spans="1:27" ht="38.25">
      <c r="A46" s="42" t="s">
        <v>296</v>
      </c>
      <c r="B46" s="37" t="s">
        <v>21</v>
      </c>
      <c r="C46" s="64" t="s">
        <v>146</v>
      </c>
      <c r="D46" s="38" t="s">
        <v>145</v>
      </c>
      <c r="E46" s="38" t="s">
        <v>283</v>
      </c>
      <c r="F46" s="38" t="s">
        <v>159</v>
      </c>
      <c r="G46" s="38" t="s">
        <v>160</v>
      </c>
      <c r="H46" s="38"/>
      <c r="I46" s="38"/>
      <c r="J46" s="39" t="s">
        <v>35</v>
      </c>
      <c r="K46" s="58">
        <v>60</v>
      </c>
      <c r="L46" s="39">
        <v>230000000</v>
      </c>
      <c r="M46" s="63" t="s">
        <v>22</v>
      </c>
      <c r="N46" s="64" t="s">
        <v>64</v>
      </c>
      <c r="O46" s="39" t="s">
        <v>44</v>
      </c>
      <c r="P46" s="64" t="s">
        <v>45</v>
      </c>
      <c r="Q46" s="37" t="s">
        <v>65</v>
      </c>
      <c r="R46" s="64" t="s">
        <v>46</v>
      </c>
      <c r="S46" s="64" t="s">
        <v>129</v>
      </c>
      <c r="T46" s="38" t="s">
        <v>108</v>
      </c>
      <c r="U46" s="67">
        <v>29</v>
      </c>
      <c r="V46" s="40">
        <v>38400</v>
      </c>
      <c r="W46" s="40">
        <f t="shared" si="1"/>
        <v>1113600</v>
      </c>
      <c r="X46" s="40">
        <f t="shared" si="0"/>
        <v>1247232.0000000002</v>
      </c>
      <c r="Y46" s="38" t="s">
        <v>48</v>
      </c>
      <c r="Z46" s="68">
        <v>2013</v>
      </c>
      <c r="AA46" s="91"/>
    </row>
    <row r="47" spans="1:27" ht="38.25">
      <c r="A47" s="38" t="s">
        <v>297</v>
      </c>
      <c r="B47" s="37" t="s">
        <v>21</v>
      </c>
      <c r="C47" s="64" t="s">
        <v>146</v>
      </c>
      <c r="D47" s="38" t="s">
        <v>145</v>
      </c>
      <c r="E47" s="38" t="s">
        <v>283</v>
      </c>
      <c r="F47" s="38" t="s">
        <v>161</v>
      </c>
      <c r="G47" s="38" t="s">
        <v>162</v>
      </c>
      <c r="H47" s="38"/>
      <c r="I47" s="38"/>
      <c r="J47" s="39" t="s">
        <v>35</v>
      </c>
      <c r="K47" s="58">
        <v>60</v>
      </c>
      <c r="L47" s="39">
        <v>230000000</v>
      </c>
      <c r="M47" s="63" t="s">
        <v>22</v>
      </c>
      <c r="N47" s="64" t="s">
        <v>64</v>
      </c>
      <c r="O47" s="39" t="s">
        <v>44</v>
      </c>
      <c r="P47" s="64" t="s">
        <v>45</v>
      </c>
      <c r="Q47" s="37" t="s">
        <v>65</v>
      </c>
      <c r="R47" s="64" t="s">
        <v>46</v>
      </c>
      <c r="S47" s="64" t="s">
        <v>129</v>
      </c>
      <c r="T47" s="38" t="s">
        <v>108</v>
      </c>
      <c r="U47" s="67">
        <v>20</v>
      </c>
      <c r="V47" s="40">
        <v>38400</v>
      </c>
      <c r="W47" s="40">
        <f t="shared" si="1"/>
        <v>768000</v>
      </c>
      <c r="X47" s="40">
        <f t="shared" si="0"/>
        <v>860160.0000000001</v>
      </c>
      <c r="Y47" s="38" t="s">
        <v>48</v>
      </c>
      <c r="Z47" s="68">
        <v>2013</v>
      </c>
      <c r="AA47" s="91"/>
    </row>
    <row r="48" spans="1:27" ht="38.25">
      <c r="A48" s="38" t="s">
        <v>298</v>
      </c>
      <c r="B48" s="37" t="s">
        <v>21</v>
      </c>
      <c r="C48" s="64" t="s">
        <v>146</v>
      </c>
      <c r="D48" s="38" t="s">
        <v>145</v>
      </c>
      <c r="E48" s="38" t="s">
        <v>283</v>
      </c>
      <c r="F48" s="38" t="s">
        <v>163</v>
      </c>
      <c r="G48" s="38" t="s">
        <v>164</v>
      </c>
      <c r="H48" s="38"/>
      <c r="I48" s="38"/>
      <c r="J48" s="39" t="s">
        <v>35</v>
      </c>
      <c r="K48" s="58">
        <v>60</v>
      </c>
      <c r="L48" s="39">
        <v>230000000</v>
      </c>
      <c r="M48" s="63" t="s">
        <v>22</v>
      </c>
      <c r="N48" s="64" t="s">
        <v>64</v>
      </c>
      <c r="O48" s="39" t="s">
        <v>44</v>
      </c>
      <c r="P48" s="64" t="s">
        <v>45</v>
      </c>
      <c r="Q48" s="37" t="s">
        <v>65</v>
      </c>
      <c r="R48" s="64" t="s">
        <v>46</v>
      </c>
      <c r="S48" s="64" t="s">
        <v>129</v>
      </c>
      <c r="T48" s="38" t="s">
        <v>108</v>
      </c>
      <c r="U48" s="67">
        <v>7</v>
      </c>
      <c r="V48" s="40">
        <v>38400</v>
      </c>
      <c r="W48" s="40">
        <f t="shared" si="1"/>
        <v>268800</v>
      </c>
      <c r="X48" s="40">
        <f t="shared" si="0"/>
        <v>301056</v>
      </c>
      <c r="Y48" s="38" t="s">
        <v>48</v>
      </c>
      <c r="Z48" s="68">
        <v>2013</v>
      </c>
      <c r="AA48" s="91"/>
    </row>
    <row r="49" spans="1:27" ht="38.25">
      <c r="A49" s="42" t="s">
        <v>299</v>
      </c>
      <c r="B49" s="37" t="s">
        <v>21</v>
      </c>
      <c r="C49" s="64" t="s">
        <v>146</v>
      </c>
      <c r="D49" s="38" t="s">
        <v>145</v>
      </c>
      <c r="E49" s="38" t="s">
        <v>283</v>
      </c>
      <c r="F49" s="38" t="s">
        <v>165</v>
      </c>
      <c r="G49" s="38" t="s">
        <v>166</v>
      </c>
      <c r="H49" s="38"/>
      <c r="I49" s="38"/>
      <c r="J49" s="39" t="s">
        <v>35</v>
      </c>
      <c r="K49" s="58">
        <v>60</v>
      </c>
      <c r="L49" s="39">
        <v>230000000</v>
      </c>
      <c r="M49" s="63" t="s">
        <v>22</v>
      </c>
      <c r="N49" s="64" t="s">
        <v>64</v>
      </c>
      <c r="O49" s="39" t="s">
        <v>44</v>
      </c>
      <c r="P49" s="64" t="s">
        <v>45</v>
      </c>
      <c r="Q49" s="37" t="s">
        <v>65</v>
      </c>
      <c r="R49" s="64" t="s">
        <v>46</v>
      </c>
      <c r="S49" s="64" t="s">
        <v>129</v>
      </c>
      <c r="T49" s="38" t="s">
        <v>108</v>
      </c>
      <c r="U49" s="67">
        <v>2</v>
      </c>
      <c r="V49" s="40">
        <v>38400</v>
      </c>
      <c r="W49" s="40">
        <f t="shared" si="1"/>
        <v>76800</v>
      </c>
      <c r="X49" s="40">
        <f t="shared" si="0"/>
        <v>86016.00000000001</v>
      </c>
      <c r="Y49" s="38" t="s">
        <v>48</v>
      </c>
      <c r="Z49" s="68">
        <v>2013</v>
      </c>
      <c r="AA49" s="91"/>
    </row>
    <row r="50" spans="1:27" ht="38.25">
      <c r="A50" s="38" t="s">
        <v>300</v>
      </c>
      <c r="B50" s="37" t="s">
        <v>21</v>
      </c>
      <c r="C50" s="39" t="s">
        <v>170</v>
      </c>
      <c r="D50" s="38" t="s">
        <v>168</v>
      </c>
      <c r="E50" s="38" t="s">
        <v>169</v>
      </c>
      <c r="F50" s="38" t="s">
        <v>284</v>
      </c>
      <c r="G50" s="38" t="s">
        <v>172</v>
      </c>
      <c r="H50" s="38"/>
      <c r="I50" s="38"/>
      <c r="J50" s="39" t="s">
        <v>35</v>
      </c>
      <c r="K50" s="58">
        <v>60</v>
      </c>
      <c r="L50" s="39">
        <v>230000000</v>
      </c>
      <c r="M50" s="63" t="s">
        <v>22</v>
      </c>
      <c r="N50" s="64" t="s">
        <v>64</v>
      </c>
      <c r="O50" s="39" t="s">
        <v>44</v>
      </c>
      <c r="P50" s="64" t="s">
        <v>45</v>
      </c>
      <c r="Q50" s="37" t="s">
        <v>65</v>
      </c>
      <c r="R50" s="38" t="s">
        <v>56</v>
      </c>
      <c r="S50" s="64">
        <v>715</v>
      </c>
      <c r="T50" s="38" t="s">
        <v>128</v>
      </c>
      <c r="U50" s="67">
        <v>3</v>
      </c>
      <c r="V50" s="40">
        <v>7803.57</v>
      </c>
      <c r="W50" s="40">
        <f t="shared" si="1"/>
        <v>23410.71</v>
      </c>
      <c r="X50" s="40">
        <f t="shared" si="0"/>
        <v>26219.9952</v>
      </c>
      <c r="Y50" s="38" t="s">
        <v>48</v>
      </c>
      <c r="Z50" s="68">
        <v>2013</v>
      </c>
      <c r="AA50" s="91"/>
    </row>
    <row r="51" spans="1:27" ht="38.25">
      <c r="A51" s="38" t="s">
        <v>301</v>
      </c>
      <c r="B51" s="37" t="s">
        <v>21</v>
      </c>
      <c r="C51" s="39" t="s">
        <v>173</v>
      </c>
      <c r="D51" s="38" t="s">
        <v>168</v>
      </c>
      <c r="E51" s="38" t="s">
        <v>169</v>
      </c>
      <c r="F51" s="38" t="s">
        <v>171</v>
      </c>
      <c r="G51" s="38" t="s">
        <v>175</v>
      </c>
      <c r="H51" s="38"/>
      <c r="I51" s="38"/>
      <c r="J51" s="39" t="s">
        <v>35</v>
      </c>
      <c r="K51" s="58">
        <v>60</v>
      </c>
      <c r="L51" s="39">
        <v>230000000</v>
      </c>
      <c r="M51" s="63" t="s">
        <v>22</v>
      </c>
      <c r="N51" s="64" t="s">
        <v>64</v>
      </c>
      <c r="O51" s="39" t="s">
        <v>44</v>
      </c>
      <c r="P51" s="64" t="s">
        <v>45</v>
      </c>
      <c r="Q51" s="37" t="s">
        <v>65</v>
      </c>
      <c r="R51" s="38" t="s">
        <v>56</v>
      </c>
      <c r="S51" s="64">
        <v>715</v>
      </c>
      <c r="T51" s="38" t="s">
        <v>128</v>
      </c>
      <c r="U51" s="67">
        <v>23</v>
      </c>
      <c r="V51" s="40">
        <v>7803.57</v>
      </c>
      <c r="W51" s="40">
        <f t="shared" si="1"/>
        <v>179482.11</v>
      </c>
      <c r="X51" s="40">
        <f t="shared" si="0"/>
        <v>201019.9632</v>
      </c>
      <c r="Y51" s="38" t="s">
        <v>48</v>
      </c>
      <c r="Z51" s="68">
        <v>2013</v>
      </c>
      <c r="AA51" s="91"/>
    </row>
    <row r="52" spans="1:27" ht="38.25">
      <c r="A52" s="42" t="s">
        <v>302</v>
      </c>
      <c r="B52" s="37" t="s">
        <v>21</v>
      </c>
      <c r="C52" s="39" t="s">
        <v>176</v>
      </c>
      <c r="D52" s="38" t="s">
        <v>168</v>
      </c>
      <c r="E52" s="38" t="s">
        <v>169</v>
      </c>
      <c r="F52" s="38" t="s">
        <v>174</v>
      </c>
      <c r="G52" s="38" t="s">
        <v>177</v>
      </c>
      <c r="H52" s="38"/>
      <c r="I52" s="38"/>
      <c r="J52" s="39" t="s">
        <v>35</v>
      </c>
      <c r="K52" s="58">
        <v>60</v>
      </c>
      <c r="L52" s="39">
        <v>230000000</v>
      </c>
      <c r="M52" s="63" t="s">
        <v>22</v>
      </c>
      <c r="N52" s="64" t="s">
        <v>64</v>
      </c>
      <c r="O52" s="39" t="s">
        <v>44</v>
      </c>
      <c r="P52" s="64" t="s">
        <v>45</v>
      </c>
      <c r="Q52" s="37" t="s">
        <v>65</v>
      </c>
      <c r="R52" s="38" t="s">
        <v>56</v>
      </c>
      <c r="S52" s="64">
        <v>715</v>
      </c>
      <c r="T52" s="38" t="s">
        <v>128</v>
      </c>
      <c r="U52" s="67">
        <v>56</v>
      </c>
      <c r="V52" s="40">
        <v>7803.57</v>
      </c>
      <c r="W52" s="40">
        <f t="shared" si="1"/>
        <v>436999.92</v>
      </c>
      <c r="X52" s="40">
        <f t="shared" si="0"/>
        <v>489439.91040000005</v>
      </c>
      <c r="Y52" s="38" t="s">
        <v>48</v>
      </c>
      <c r="Z52" s="68">
        <v>2013</v>
      </c>
      <c r="AA52" s="91"/>
    </row>
    <row r="53" spans="1:27" ht="38.25">
      <c r="A53" s="38" t="s">
        <v>303</v>
      </c>
      <c r="B53" s="37" t="s">
        <v>21</v>
      </c>
      <c r="C53" s="39" t="s">
        <v>178</v>
      </c>
      <c r="D53" s="38" t="s">
        <v>168</v>
      </c>
      <c r="E53" s="38" t="s">
        <v>169</v>
      </c>
      <c r="F53" s="38" t="s">
        <v>179</v>
      </c>
      <c r="G53" s="38" t="s">
        <v>180</v>
      </c>
      <c r="H53" s="38"/>
      <c r="I53" s="38"/>
      <c r="J53" s="39" t="s">
        <v>35</v>
      </c>
      <c r="K53" s="58">
        <v>60</v>
      </c>
      <c r="L53" s="39">
        <v>230000000</v>
      </c>
      <c r="M53" s="63" t="s">
        <v>22</v>
      </c>
      <c r="N53" s="64" t="s">
        <v>64</v>
      </c>
      <c r="O53" s="39" t="s">
        <v>44</v>
      </c>
      <c r="P53" s="64" t="s">
        <v>45</v>
      </c>
      <c r="Q53" s="37" t="s">
        <v>65</v>
      </c>
      <c r="R53" s="38" t="s">
        <v>56</v>
      </c>
      <c r="S53" s="64">
        <v>715</v>
      </c>
      <c r="T53" s="38" t="s">
        <v>128</v>
      </c>
      <c r="U53" s="67">
        <v>1</v>
      </c>
      <c r="V53" s="40">
        <v>16517.86</v>
      </c>
      <c r="W53" s="40">
        <f t="shared" si="1"/>
        <v>16517.86</v>
      </c>
      <c r="X53" s="40">
        <f t="shared" si="0"/>
        <v>18500.003200000003</v>
      </c>
      <c r="Y53" s="38" t="s">
        <v>48</v>
      </c>
      <c r="Z53" s="68">
        <v>2013</v>
      </c>
      <c r="AA53" s="38"/>
    </row>
    <row r="54" spans="1:27" ht="38.25">
      <c r="A54" s="38" t="s">
        <v>304</v>
      </c>
      <c r="B54" s="37" t="s">
        <v>21</v>
      </c>
      <c r="C54" s="39" t="s">
        <v>181</v>
      </c>
      <c r="D54" s="38" t="s">
        <v>168</v>
      </c>
      <c r="E54" s="38" t="s">
        <v>169</v>
      </c>
      <c r="F54" s="38" t="s">
        <v>182</v>
      </c>
      <c r="G54" s="38" t="s">
        <v>183</v>
      </c>
      <c r="H54" s="38"/>
      <c r="I54" s="38"/>
      <c r="J54" s="39" t="s">
        <v>35</v>
      </c>
      <c r="K54" s="58">
        <v>60</v>
      </c>
      <c r="L54" s="39">
        <v>230000000</v>
      </c>
      <c r="M54" s="63" t="s">
        <v>22</v>
      </c>
      <c r="N54" s="64" t="s">
        <v>64</v>
      </c>
      <c r="O54" s="39" t="s">
        <v>44</v>
      </c>
      <c r="P54" s="64" t="s">
        <v>45</v>
      </c>
      <c r="Q54" s="37" t="s">
        <v>65</v>
      </c>
      <c r="R54" s="38" t="s">
        <v>56</v>
      </c>
      <c r="S54" s="64">
        <v>715</v>
      </c>
      <c r="T54" s="38" t="s">
        <v>128</v>
      </c>
      <c r="U54" s="67">
        <v>133</v>
      </c>
      <c r="V54" s="40">
        <v>16517.86</v>
      </c>
      <c r="W54" s="40">
        <f t="shared" si="1"/>
        <v>2196875.38</v>
      </c>
      <c r="X54" s="40">
        <f t="shared" si="0"/>
        <v>2460500.4256</v>
      </c>
      <c r="Y54" s="38" t="s">
        <v>48</v>
      </c>
      <c r="Z54" s="68">
        <v>2013</v>
      </c>
      <c r="AA54" s="38"/>
    </row>
    <row r="55" spans="1:27" ht="38.25">
      <c r="A55" s="42" t="s">
        <v>305</v>
      </c>
      <c r="B55" s="37" t="s">
        <v>21</v>
      </c>
      <c r="C55" s="39" t="s">
        <v>184</v>
      </c>
      <c r="D55" s="38" t="s">
        <v>168</v>
      </c>
      <c r="E55" s="38" t="s">
        <v>169</v>
      </c>
      <c r="F55" s="38" t="s">
        <v>185</v>
      </c>
      <c r="G55" s="38" t="s">
        <v>186</v>
      </c>
      <c r="H55" s="38"/>
      <c r="I55" s="38"/>
      <c r="J55" s="39" t="s">
        <v>35</v>
      </c>
      <c r="K55" s="58">
        <v>60</v>
      </c>
      <c r="L55" s="39">
        <v>230000000</v>
      </c>
      <c r="M55" s="63" t="s">
        <v>22</v>
      </c>
      <c r="N55" s="64" t="s">
        <v>64</v>
      </c>
      <c r="O55" s="39" t="s">
        <v>44</v>
      </c>
      <c r="P55" s="64" t="s">
        <v>45</v>
      </c>
      <c r="Q55" s="37" t="s">
        <v>65</v>
      </c>
      <c r="R55" s="38" t="s">
        <v>56</v>
      </c>
      <c r="S55" s="64">
        <v>715</v>
      </c>
      <c r="T55" s="38" t="s">
        <v>128</v>
      </c>
      <c r="U55" s="67">
        <v>328</v>
      </c>
      <c r="V55" s="40">
        <v>16517.86</v>
      </c>
      <c r="W55" s="40">
        <f t="shared" si="1"/>
        <v>5417858.08</v>
      </c>
      <c r="X55" s="40">
        <f t="shared" si="0"/>
        <v>6068001.0496000005</v>
      </c>
      <c r="Y55" s="38" t="s">
        <v>48</v>
      </c>
      <c r="Z55" s="68">
        <v>2013</v>
      </c>
      <c r="AA55" s="38"/>
    </row>
    <row r="56" spans="1:27" ht="38.25">
      <c r="A56" s="38" t="s">
        <v>306</v>
      </c>
      <c r="B56" s="37" t="s">
        <v>21</v>
      </c>
      <c r="C56" s="39" t="s">
        <v>187</v>
      </c>
      <c r="D56" s="38" t="s">
        <v>168</v>
      </c>
      <c r="E56" s="38" t="s">
        <v>169</v>
      </c>
      <c r="F56" s="38" t="s">
        <v>188</v>
      </c>
      <c r="G56" s="38" t="s">
        <v>189</v>
      </c>
      <c r="H56" s="38"/>
      <c r="I56" s="38"/>
      <c r="J56" s="39" t="s">
        <v>35</v>
      </c>
      <c r="K56" s="58">
        <v>60</v>
      </c>
      <c r="L56" s="39">
        <v>230000000</v>
      </c>
      <c r="M56" s="63" t="s">
        <v>22</v>
      </c>
      <c r="N56" s="64" t="s">
        <v>64</v>
      </c>
      <c r="O56" s="39" t="s">
        <v>44</v>
      </c>
      <c r="P56" s="64" t="s">
        <v>45</v>
      </c>
      <c r="Q56" s="37" t="s">
        <v>65</v>
      </c>
      <c r="R56" s="38" t="s">
        <v>56</v>
      </c>
      <c r="S56" s="64">
        <v>715</v>
      </c>
      <c r="T56" s="38" t="s">
        <v>128</v>
      </c>
      <c r="U56" s="67">
        <v>802</v>
      </c>
      <c r="V56" s="40">
        <v>16517.86</v>
      </c>
      <c r="W56" s="40">
        <f t="shared" si="1"/>
        <v>13247323.72</v>
      </c>
      <c r="X56" s="40">
        <f t="shared" si="0"/>
        <v>14837002.566400003</v>
      </c>
      <c r="Y56" s="38" t="s">
        <v>48</v>
      </c>
      <c r="Z56" s="68">
        <v>2013</v>
      </c>
      <c r="AA56" s="38"/>
    </row>
    <row r="57" spans="1:27" ht="38.25">
      <c r="A57" s="38" t="s">
        <v>307</v>
      </c>
      <c r="B57" s="37" t="s">
        <v>21</v>
      </c>
      <c r="C57" s="39" t="s">
        <v>190</v>
      </c>
      <c r="D57" s="38" t="s">
        <v>168</v>
      </c>
      <c r="E57" s="38" t="s">
        <v>169</v>
      </c>
      <c r="F57" s="38" t="s">
        <v>191</v>
      </c>
      <c r="G57" s="38" t="s">
        <v>192</v>
      </c>
      <c r="H57" s="38"/>
      <c r="I57" s="38"/>
      <c r="J57" s="39" t="s">
        <v>35</v>
      </c>
      <c r="K57" s="58">
        <v>60</v>
      </c>
      <c r="L57" s="39">
        <v>230000000</v>
      </c>
      <c r="M57" s="63" t="s">
        <v>22</v>
      </c>
      <c r="N57" s="64" t="s">
        <v>64</v>
      </c>
      <c r="O57" s="39" t="s">
        <v>44</v>
      </c>
      <c r="P57" s="64" t="s">
        <v>45</v>
      </c>
      <c r="Q57" s="37" t="s">
        <v>65</v>
      </c>
      <c r="R57" s="38" t="s">
        <v>56</v>
      </c>
      <c r="S57" s="64">
        <v>715</v>
      </c>
      <c r="T57" s="38" t="s">
        <v>128</v>
      </c>
      <c r="U57" s="67">
        <v>779</v>
      </c>
      <c r="V57" s="40">
        <v>16517.86</v>
      </c>
      <c r="W57" s="40">
        <f t="shared" si="1"/>
        <v>12867412.940000001</v>
      </c>
      <c r="X57" s="40">
        <f t="shared" si="0"/>
        <v>14411502.492800003</v>
      </c>
      <c r="Y57" s="38" t="s">
        <v>48</v>
      </c>
      <c r="Z57" s="68">
        <v>2013</v>
      </c>
      <c r="AA57" s="38"/>
    </row>
    <row r="58" spans="1:27" ht="38.25">
      <c r="A58" s="42" t="s">
        <v>308</v>
      </c>
      <c r="B58" s="37" t="s">
        <v>21</v>
      </c>
      <c r="C58" s="39" t="s">
        <v>193</v>
      </c>
      <c r="D58" s="38" t="s">
        <v>168</v>
      </c>
      <c r="E58" s="38" t="s">
        <v>169</v>
      </c>
      <c r="F58" s="38" t="s">
        <v>194</v>
      </c>
      <c r="G58" s="38" t="s">
        <v>195</v>
      </c>
      <c r="H58" s="38"/>
      <c r="I58" s="38"/>
      <c r="J58" s="39" t="s">
        <v>35</v>
      </c>
      <c r="K58" s="58">
        <v>60</v>
      </c>
      <c r="L58" s="39">
        <v>230000000</v>
      </c>
      <c r="M58" s="63" t="s">
        <v>22</v>
      </c>
      <c r="N58" s="64" t="s">
        <v>64</v>
      </c>
      <c r="O58" s="39" t="s">
        <v>44</v>
      </c>
      <c r="P58" s="64" t="s">
        <v>45</v>
      </c>
      <c r="Q58" s="37" t="s">
        <v>65</v>
      </c>
      <c r="R58" s="38" t="s">
        <v>56</v>
      </c>
      <c r="S58" s="64">
        <v>715</v>
      </c>
      <c r="T58" s="38" t="s">
        <v>128</v>
      </c>
      <c r="U58" s="67">
        <v>571</v>
      </c>
      <c r="V58" s="40">
        <v>16517.86</v>
      </c>
      <c r="W58" s="40">
        <f t="shared" si="1"/>
        <v>9431698.06</v>
      </c>
      <c r="X58" s="40">
        <f t="shared" si="0"/>
        <v>10563501.827200001</v>
      </c>
      <c r="Y58" s="38" t="s">
        <v>48</v>
      </c>
      <c r="Z58" s="68">
        <v>2013</v>
      </c>
      <c r="AA58" s="38"/>
    </row>
    <row r="59" spans="1:27" ht="38.25">
      <c r="A59" s="38" t="s">
        <v>309</v>
      </c>
      <c r="B59" s="37" t="s">
        <v>21</v>
      </c>
      <c r="C59" s="39" t="s">
        <v>196</v>
      </c>
      <c r="D59" s="38" t="s">
        <v>168</v>
      </c>
      <c r="E59" s="38" t="s">
        <v>169</v>
      </c>
      <c r="F59" s="38" t="s">
        <v>197</v>
      </c>
      <c r="G59" s="38" t="s">
        <v>198</v>
      </c>
      <c r="H59" s="38"/>
      <c r="I59" s="38"/>
      <c r="J59" s="39" t="s">
        <v>35</v>
      </c>
      <c r="K59" s="58">
        <v>60</v>
      </c>
      <c r="L59" s="39">
        <v>230000000</v>
      </c>
      <c r="M59" s="63" t="s">
        <v>22</v>
      </c>
      <c r="N59" s="64" t="s">
        <v>64</v>
      </c>
      <c r="O59" s="39" t="s">
        <v>44</v>
      </c>
      <c r="P59" s="64" t="s">
        <v>45</v>
      </c>
      <c r="Q59" s="37" t="s">
        <v>65</v>
      </c>
      <c r="R59" s="38" t="s">
        <v>56</v>
      </c>
      <c r="S59" s="64">
        <v>715</v>
      </c>
      <c r="T59" s="38" t="s">
        <v>128</v>
      </c>
      <c r="U59" s="67">
        <v>362</v>
      </c>
      <c r="V59" s="40">
        <v>16517.86</v>
      </c>
      <c r="W59" s="40">
        <f t="shared" si="1"/>
        <v>5979465.32</v>
      </c>
      <c r="X59" s="40">
        <f t="shared" si="0"/>
        <v>6697001.158400001</v>
      </c>
      <c r="Y59" s="38" t="s">
        <v>48</v>
      </c>
      <c r="Z59" s="68">
        <v>2013</v>
      </c>
      <c r="AA59" s="38"/>
    </row>
    <row r="60" spans="1:27" ht="38.25">
      <c r="A60" s="38" t="s">
        <v>310</v>
      </c>
      <c r="B60" s="37" t="s">
        <v>21</v>
      </c>
      <c r="C60" s="39" t="s">
        <v>199</v>
      </c>
      <c r="D60" s="38" t="s">
        <v>168</v>
      </c>
      <c r="E60" s="38" t="s">
        <v>169</v>
      </c>
      <c r="F60" s="38" t="s">
        <v>200</v>
      </c>
      <c r="G60" s="38" t="s">
        <v>201</v>
      </c>
      <c r="H60" s="38"/>
      <c r="I60" s="38"/>
      <c r="J60" s="39" t="s">
        <v>35</v>
      </c>
      <c r="K60" s="58">
        <v>60</v>
      </c>
      <c r="L60" s="39">
        <v>230000000</v>
      </c>
      <c r="M60" s="63" t="s">
        <v>22</v>
      </c>
      <c r="N60" s="64" t="s">
        <v>64</v>
      </c>
      <c r="O60" s="39" t="s">
        <v>44</v>
      </c>
      <c r="P60" s="64" t="s">
        <v>45</v>
      </c>
      <c r="Q60" s="37" t="s">
        <v>65</v>
      </c>
      <c r="R60" s="38" t="s">
        <v>56</v>
      </c>
      <c r="S60" s="64">
        <v>715</v>
      </c>
      <c r="T60" s="38" t="s">
        <v>128</v>
      </c>
      <c r="U60" s="67">
        <v>63</v>
      </c>
      <c r="V60" s="40">
        <v>16517.86</v>
      </c>
      <c r="W60" s="40">
        <f t="shared" si="1"/>
        <v>1040625.18</v>
      </c>
      <c r="X60" s="40">
        <f t="shared" si="0"/>
        <v>1165500.2016000003</v>
      </c>
      <c r="Y60" s="38" t="s">
        <v>48</v>
      </c>
      <c r="Z60" s="68">
        <v>2013</v>
      </c>
      <c r="AA60" s="38"/>
    </row>
    <row r="61" spans="1:27" ht="38.25">
      <c r="A61" s="42" t="s">
        <v>311</v>
      </c>
      <c r="B61" s="37" t="s">
        <v>21</v>
      </c>
      <c r="C61" s="39" t="s">
        <v>202</v>
      </c>
      <c r="D61" s="38" t="s">
        <v>168</v>
      </c>
      <c r="E61" s="38" t="s">
        <v>169</v>
      </c>
      <c r="F61" s="38" t="s">
        <v>203</v>
      </c>
      <c r="G61" s="38" t="s">
        <v>204</v>
      </c>
      <c r="H61" s="38"/>
      <c r="I61" s="38"/>
      <c r="J61" s="39" t="s">
        <v>35</v>
      </c>
      <c r="K61" s="58">
        <v>60</v>
      </c>
      <c r="L61" s="39">
        <v>230000000</v>
      </c>
      <c r="M61" s="63" t="s">
        <v>22</v>
      </c>
      <c r="N61" s="64" t="s">
        <v>64</v>
      </c>
      <c r="O61" s="39" t="s">
        <v>44</v>
      </c>
      <c r="P61" s="64" t="s">
        <v>45</v>
      </c>
      <c r="Q61" s="37" t="s">
        <v>65</v>
      </c>
      <c r="R61" s="38" t="s">
        <v>56</v>
      </c>
      <c r="S61" s="64">
        <v>715</v>
      </c>
      <c r="T61" s="38" t="s">
        <v>167</v>
      </c>
      <c r="U61" s="67">
        <v>3</v>
      </c>
      <c r="V61" s="40">
        <v>16517.86</v>
      </c>
      <c r="W61" s="40">
        <f t="shared" si="1"/>
        <v>49553.58</v>
      </c>
      <c r="X61" s="40">
        <f t="shared" si="0"/>
        <v>55500.009600000005</v>
      </c>
      <c r="Y61" s="38" t="s">
        <v>48</v>
      </c>
      <c r="Z61" s="68">
        <v>2013</v>
      </c>
      <c r="AA61" s="38"/>
    </row>
    <row r="62" spans="1:27" ht="38.25">
      <c r="A62" s="38" t="s">
        <v>312</v>
      </c>
      <c r="B62" s="37" t="s">
        <v>21</v>
      </c>
      <c r="C62" s="39" t="s">
        <v>206</v>
      </c>
      <c r="D62" s="38" t="s">
        <v>205</v>
      </c>
      <c r="E62" s="38" t="s">
        <v>207</v>
      </c>
      <c r="F62" s="38" t="s">
        <v>208</v>
      </c>
      <c r="G62" s="38" t="s">
        <v>207</v>
      </c>
      <c r="H62" s="38"/>
      <c r="I62" s="38"/>
      <c r="J62" s="39" t="s">
        <v>43</v>
      </c>
      <c r="K62" s="38">
        <v>0</v>
      </c>
      <c r="L62" s="39">
        <v>230000000</v>
      </c>
      <c r="M62" s="63" t="s">
        <v>22</v>
      </c>
      <c r="N62" s="64" t="s">
        <v>54</v>
      </c>
      <c r="O62" s="39" t="s">
        <v>44</v>
      </c>
      <c r="P62" s="64" t="s">
        <v>45</v>
      </c>
      <c r="Q62" s="37" t="s">
        <v>65</v>
      </c>
      <c r="R62" s="38" t="s">
        <v>56</v>
      </c>
      <c r="S62" s="64">
        <v>715</v>
      </c>
      <c r="T62" s="38" t="s">
        <v>128</v>
      </c>
      <c r="U62" s="67">
        <v>17200</v>
      </c>
      <c r="V62" s="40">
        <v>1607.14</v>
      </c>
      <c r="W62" s="40">
        <f t="shared" si="1"/>
        <v>27642808</v>
      </c>
      <c r="X62" s="40">
        <f t="shared" si="0"/>
        <v>30959944.960000005</v>
      </c>
      <c r="Y62" s="91"/>
      <c r="Z62" s="68">
        <v>2013</v>
      </c>
      <c r="AA62" s="38"/>
    </row>
    <row r="63" spans="1:27" ht="12.75">
      <c r="A63" s="9" t="s">
        <v>49</v>
      </c>
      <c r="B63" s="50"/>
      <c r="C63" s="8"/>
      <c r="D63" s="11"/>
      <c r="E63" s="48"/>
      <c r="F63" s="11"/>
      <c r="G63" s="48"/>
      <c r="H63" s="11"/>
      <c r="I63" s="48"/>
      <c r="J63" s="48"/>
      <c r="K63" s="51"/>
      <c r="L63" s="52"/>
      <c r="M63" s="8"/>
      <c r="N63" s="53"/>
      <c r="O63" s="48"/>
      <c r="P63" s="54"/>
      <c r="Q63" s="48"/>
      <c r="R63" s="53"/>
      <c r="S63" s="54"/>
      <c r="T63" s="48"/>
      <c r="U63" s="54"/>
      <c r="V63" s="55"/>
      <c r="W63" s="49">
        <f>SUM(W34:W62)</f>
        <v>124196030.86</v>
      </c>
      <c r="X63" s="49">
        <f>SUM(X34:X62)</f>
        <v>139099554.5632</v>
      </c>
      <c r="Y63" s="56"/>
      <c r="Z63" s="54"/>
      <c r="AA63" s="57"/>
    </row>
    <row r="64" spans="1:27" ht="12.75">
      <c r="A64" s="9" t="s">
        <v>31</v>
      </c>
      <c r="B64" s="8"/>
      <c r="C64" s="8"/>
      <c r="D64" s="8"/>
      <c r="E64" s="8"/>
      <c r="F64" s="8"/>
      <c r="G64" s="48"/>
      <c r="H64" s="8"/>
      <c r="I64" s="8"/>
      <c r="J64" s="8"/>
      <c r="K64" s="10"/>
      <c r="L64" s="8"/>
      <c r="M64" s="11"/>
      <c r="N64" s="48"/>
      <c r="O64" s="48"/>
      <c r="P64" s="48"/>
      <c r="Q64" s="48"/>
      <c r="R64" s="8"/>
      <c r="S64" s="10"/>
      <c r="T64" s="8"/>
      <c r="U64" s="12"/>
      <c r="V64" s="7"/>
      <c r="W64" s="7">
        <f>W63</f>
        <v>124196030.86</v>
      </c>
      <c r="X64" s="7">
        <f>X63</f>
        <v>139099554.5632</v>
      </c>
      <c r="Y64" s="8"/>
      <c r="Z64" s="13"/>
      <c r="AA64" s="8"/>
    </row>
    <row r="65" spans="1:27" ht="13.5">
      <c r="A65" s="44" t="s">
        <v>313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6"/>
      <c r="T65" s="45"/>
      <c r="U65" s="45"/>
      <c r="V65" s="47"/>
      <c r="W65" s="47"/>
      <c r="X65" s="47"/>
      <c r="Y65" s="45"/>
      <c r="Z65" s="45"/>
      <c r="AA65" s="45"/>
    </row>
    <row r="66" spans="1:27" ht="13.5">
      <c r="A66" s="9" t="s">
        <v>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9"/>
      <c r="T66" s="15"/>
      <c r="U66" s="15"/>
      <c r="V66" s="26"/>
      <c r="W66" s="26"/>
      <c r="X66" s="26"/>
      <c r="Y66" s="15"/>
      <c r="Z66" s="15"/>
      <c r="AA66" s="15"/>
    </row>
    <row r="67" spans="1:27" ht="13.5">
      <c r="A67" s="9" t="s">
        <v>32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29"/>
      <c r="T67" s="15"/>
      <c r="U67" s="15"/>
      <c r="V67" s="26"/>
      <c r="W67" s="7"/>
      <c r="X67" s="7"/>
      <c r="Y67" s="15"/>
      <c r="Z67" s="15"/>
      <c r="AA67" s="15"/>
    </row>
    <row r="68" spans="1:27" ht="51">
      <c r="A68" s="38" t="s">
        <v>275</v>
      </c>
      <c r="B68" s="38" t="s">
        <v>21</v>
      </c>
      <c r="C68" s="97" t="s">
        <v>267</v>
      </c>
      <c r="D68" s="100" t="s">
        <v>268</v>
      </c>
      <c r="E68" s="39" t="s">
        <v>269</v>
      </c>
      <c r="F68" s="100" t="s">
        <v>270</v>
      </c>
      <c r="G68" s="39" t="s">
        <v>271</v>
      </c>
      <c r="H68" s="100" t="s">
        <v>273</v>
      </c>
      <c r="I68" s="39" t="s">
        <v>274</v>
      </c>
      <c r="J68" s="38" t="s">
        <v>35</v>
      </c>
      <c r="K68" s="38">
        <v>100</v>
      </c>
      <c r="L68" s="39">
        <v>230000000</v>
      </c>
      <c r="M68" s="63" t="s">
        <v>22</v>
      </c>
      <c r="N68" s="39" t="s">
        <v>64</v>
      </c>
      <c r="O68" s="38" t="s">
        <v>51</v>
      </c>
      <c r="P68" s="38"/>
      <c r="Q68" s="38" t="s">
        <v>276</v>
      </c>
      <c r="R68" s="38" t="s">
        <v>272</v>
      </c>
      <c r="S68" s="38"/>
      <c r="T68" s="38"/>
      <c r="U68" s="58"/>
      <c r="V68" s="40"/>
      <c r="W68" s="40">
        <v>500000</v>
      </c>
      <c r="X68" s="41">
        <f>W68*1.12</f>
        <v>560000</v>
      </c>
      <c r="Y68" s="38"/>
      <c r="Z68" s="39">
        <v>2013</v>
      </c>
      <c r="AA68" s="116" t="s">
        <v>66</v>
      </c>
    </row>
    <row r="69" spans="1:27" ht="13.5">
      <c r="A69" s="9" t="s">
        <v>33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9"/>
      <c r="T69" s="15"/>
      <c r="U69" s="15"/>
      <c r="V69" s="26"/>
      <c r="W69" s="7">
        <v>500000</v>
      </c>
      <c r="X69" s="93">
        <f>W69*1.12</f>
        <v>560000</v>
      </c>
      <c r="Y69" s="15"/>
      <c r="Z69" s="15"/>
      <c r="AA69" s="15"/>
    </row>
    <row r="70" spans="1:27" ht="12.75">
      <c r="A70" s="9" t="s">
        <v>53</v>
      </c>
      <c r="B70" s="8"/>
      <c r="C70" s="8"/>
      <c r="D70" s="8"/>
      <c r="E70" s="8"/>
      <c r="F70" s="8"/>
      <c r="G70" s="48"/>
      <c r="H70" s="8"/>
      <c r="I70" s="8"/>
      <c r="J70" s="8"/>
      <c r="K70" s="10"/>
      <c r="L70" s="8"/>
      <c r="M70" s="11"/>
      <c r="N70" s="48"/>
      <c r="O70" s="48"/>
      <c r="P70" s="48"/>
      <c r="Q70" s="48"/>
      <c r="R70" s="8"/>
      <c r="S70" s="10"/>
      <c r="T70" s="8"/>
      <c r="U70" s="12"/>
      <c r="V70" s="7"/>
      <c r="W70" s="7">
        <v>500000</v>
      </c>
      <c r="X70" s="7">
        <v>560000</v>
      </c>
      <c r="Y70" s="8"/>
      <c r="Z70" s="13"/>
      <c r="AA70" s="8"/>
    </row>
    <row r="71" spans="1:27" ht="13.5">
      <c r="A71" s="9" t="s">
        <v>29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29"/>
      <c r="T71" s="15"/>
      <c r="U71" s="15"/>
      <c r="V71" s="26"/>
      <c r="W71" s="26"/>
      <c r="X71" s="26"/>
      <c r="Y71" s="15"/>
      <c r="Z71" s="15"/>
      <c r="AA71" s="15"/>
    </row>
    <row r="72" spans="1:27" ht="13.5">
      <c r="A72" s="9" t="s">
        <v>32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29"/>
      <c r="T72" s="15"/>
      <c r="U72" s="15"/>
      <c r="V72" s="26"/>
      <c r="W72" s="7"/>
      <c r="X72" s="7"/>
      <c r="Y72" s="15"/>
      <c r="Z72" s="15"/>
      <c r="AA72" s="15"/>
    </row>
    <row r="73" spans="1:27" ht="51">
      <c r="A73" s="38" t="s">
        <v>320</v>
      </c>
      <c r="B73" s="38" t="s">
        <v>21</v>
      </c>
      <c r="C73" s="97" t="s">
        <v>267</v>
      </c>
      <c r="D73" s="100" t="s">
        <v>268</v>
      </c>
      <c r="E73" s="39" t="s">
        <v>269</v>
      </c>
      <c r="F73" s="100" t="s">
        <v>270</v>
      </c>
      <c r="G73" s="39" t="s">
        <v>271</v>
      </c>
      <c r="H73" s="100" t="s">
        <v>321</v>
      </c>
      <c r="I73" s="39" t="s">
        <v>324</v>
      </c>
      <c r="J73" s="38" t="s">
        <v>35</v>
      </c>
      <c r="K73" s="38">
        <v>100</v>
      </c>
      <c r="L73" s="39">
        <v>230000000</v>
      </c>
      <c r="M73" s="63" t="s">
        <v>22</v>
      </c>
      <c r="N73" s="39" t="s">
        <v>64</v>
      </c>
      <c r="O73" s="38" t="s">
        <v>51</v>
      </c>
      <c r="P73" s="38"/>
      <c r="Q73" s="38" t="s">
        <v>276</v>
      </c>
      <c r="R73" s="38" t="s">
        <v>272</v>
      </c>
      <c r="S73" s="38"/>
      <c r="T73" s="38"/>
      <c r="U73" s="58"/>
      <c r="V73" s="40"/>
      <c r="W73" s="40">
        <v>500000</v>
      </c>
      <c r="X73" s="41">
        <f>W73*1.12</f>
        <v>560000</v>
      </c>
      <c r="Y73" s="38"/>
      <c r="Z73" s="39">
        <v>2013</v>
      </c>
      <c r="AA73" s="116" t="s">
        <v>66</v>
      </c>
    </row>
    <row r="74" spans="1:27" ht="51">
      <c r="A74" s="38" t="s">
        <v>323</v>
      </c>
      <c r="B74" s="38" t="s">
        <v>21</v>
      </c>
      <c r="C74" s="97" t="s">
        <v>267</v>
      </c>
      <c r="D74" s="100" t="s">
        <v>268</v>
      </c>
      <c r="E74" s="39" t="s">
        <v>269</v>
      </c>
      <c r="F74" s="100" t="s">
        <v>270</v>
      </c>
      <c r="G74" s="39" t="s">
        <v>271</v>
      </c>
      <c r="H74" s="100" t="s">
        <v>322</v>
      </c>
      <c r="I74" s="39" t="s">
        <v>325</v>
      </c>
      <c r="J74" s="38" t="s">
        <v>35</v>
      </c>
      <c r="K74" s="38">
        <v>100</v>
      </c>
      <c r="L74" s="39">
        <v>230000000</v>
      </c>
      <c r="M74" s="63" t="s">
        <v>22</v>
      </c>
      <c r="N74" s="39" t="s">
        <v>64</v>
      </c>
      <c r="O74" s="38" t="s">
        <v>51</v>
      </c>
      <c r="P74" s="38"/>
      <c r="Q74" s="38" t="s">
        <v>276</v>
      </c>
      <c r="R74" s="38" t="s">
        <v>272</v>
      </c>
      <c r="S74" s="38"/>
      <c r="T74" s="38"/>
      <c r="U74" s="58"/>
      <c r="V74" s="40"/>
      <c r="W74" s="40">
        <v>500000</v>
      </c>
      <c r="X74" s="41">
        <f>W74*1.12</f>
        <v>560000</v>
      </c>
      <c r="Y74" s="38"/>
      <c r="Z74" s="39">
        <v>2013</v>
      </c>
      <c r="AA74" s="116"/>
    </row>
    <row r="75" spans="1:27" ht="13.5">
      <c r="A75" s="9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9"/>
      <c r="T75" s="15"/>
      <c r="U75" s="15"/>
      <c r="V75" s="26"/>
      <c r="W75" s="7">
        <f>SUM(W73:W74)</f>
        <v>1000000</v>
      </c>
      <c r="X75" s="7">
        <f>SUM(X73:X74)</f>
        <v>1120000</v>
      </c>
      <c r="Y75" s="15"/>
      <c r="Z75" s="15"/>
      <c r="AA75" s="15"/>
    </row>
    <row r="76" spans="1:27" ht="12.75">
      <c r="A76" s="9" t="s">
        <v>31</v>
      </c>
      <c r="B76" s="8"/>
      <c r="C76" s="8"/>
      <c r="D76" s="8"/>
      <c r="E76" s="8"/>
      <c r="F76" s="8"/>
      <c r="G76" s="48"/>
      <c r="H76" s="8"/>
      <c r="I76" s="8"/>
      <c r="J76" s="8"/>
      <c r="K76" s="10"/>
      <c r="L76" s="8"/>
      <c r="M76" s="11"/>
      <c r="N76" s="48"/>
      <c r="O76" s="48"/>
      <c r="P76" s="48"/>
      <c r="Q76" s="48"/>
      <c r="R76" s="8"/>
      <c r="S76" s="10"/>
      <c r="T76" s="8"/>
      <c r="U76" s="12"/>
      <c r="V76" s="7"/>
      <c r="W76" s="7">
        <v>1000000</v>
      </c>
      <c r="X76" s="7">
        <v>1120000</v>
      </c>
      <c r="Y76" s="8"/>
      <c r="Z76" s="13"/>
      <c r="AA76" s="8"/>
    </row>
    <row r="77" spans="1:27" ht="13.5">
      <c r="A77" s="44" t="s">
        <v>41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45"/>
      <c r="U77" s="45"/>
      <c r="V77" s="47"/>
      <c r="W77" s="47"/>
      <c r="X77" s="47"/>
      <c r="Y77" s="45"/>
      <c r="Z77" s="45"/>
      <c r="AA77" s="45"/>
    </row>
    <row r="78" spans="1:27" ht="13.5">
      <c r="A78" s="9" t="s">
        <v>39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9"/>
      <c r="T78" s="15"/>
      <c r="U78" s="15"/>
      <c r="V78" s="26"/>
      <c r="W78" s="26"/>
      <c r="X78" s="26"/>
      <c r="Y78" s="15"/>
      <c r="Z78" s="15"/>
      <c r="AA78" s="15"/>
    </row>
    <row r="79" spans="1:27" ht="13.5">
      <c r="A79" s="9" t="s">
        <v>42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29"/>
      <c r="T79" s="15"/>
      <c r="U79" s="15"/>
      <c r="V79" s="26"/>
      <c r="W79" s="26"/>
      <c r="X79" s="26"/>
      <c r="Y79" s="15"/>
      <c r="Z79" s="15"/>
      <c r="AA79" s="15"/>
    </row>
    <row r="80" spans="1:27" ht="38.25">
      <c r="A80" s="38" t="s">
        <v>113</v>
      </c>
      <c r="B80" s="77" t="s">
        <v>21</v>
      </c>
      <c r="C80" s="128" t="s">
        <v>110</v>
      </c>
      <c r="D80" s="94" t="s">
        <v>111</v>
      </c>
      <c r="E80" s="39" t="s">
        <v>112</v>
      </c>
      <c r="F80" s="94" t="s">
        <v>114</v>
      </c>
      <c r="G80" s="39" t="s">
        <v>115</v>
      </c>
      <c r="H80" s="94"/>
      <c r="I80" s="39"/>
      <c r="J80" s="39" t="s">
        <v>43</v>
      </c>
      <c r="K80" s="38">
        <v>72</v>
      </c>
      <c r="L80" s="39">
        <v>230000000</v>
      </c>
      <c r="M80" s="63" t="s">
        <v>22</v>
      </c>
      <c r="N80" s="64" t="s">
        <v>63</v>
      </c>
      <c r="O80" s="39" t="s">
        <v>44</v>
      </c>
      <c r="P80" s="64" t="s">
        <v>45</v>
      </c>
      <c r="Q80" s="37" t="s">
        <v>83</v>
      </c>
      <c r="R80" s="64" t="s">
        <v>46</v>
      </c>
      <c r="S80" s="38">
        <v>796</v>
      </c>
      <c r="T80" s="38" t="s">
        <v>47</v>
      </c>
      <c r="U80" s="95">
        <v>7</v>
      </c>
      <c r="V80" s="40">
        <v>2367665.81632653</v>
      </c>
      <c r="W80" s="40">
        <v>16573660.71428571</v>
      </c>
      <c r="X80" s="40">
        <v>18562499.999999996</v>
      </c>
      <c r="Y80" s="38" t="s">
        <v>48</v>
      </c>
      <c r="Z80" s="68">
        <v>2013</v>
      </c>
      <c r="AA80" s="38" t="s">
        <v>109</v>
      </c>
    </row>
    <row r="81" spans="1:27" ht="38.25">
      <c r="A81" s="38" t="s">
        <v>118</v>
      </c>
      <c r="B81" s="77" t="s">
        <v>21</v>
      </c>
      <c r="C81" s="128" t="s">
        <v>110</v>
      </c>
      <c r="D81" s="94" t="s">
        <v>111</v>
      </c>
      <c r="E81" s="39" t="s">
        <v>112</v>
      </c>
      <c r="F81" s="94" t="s">
        <v>116</v>
      </c>
      <c r="G81" s="39" t="s">
        <v>117</v>
      </c>
      <c r="H81" s="94"/>
      <c r="I81" s="39"/>
      <c r="J81" s="39" t="s">
        <v>43</v>
      </c>
      <c r="K81" s="38">
        <v>72</v>
      </c>
      <c r="L81" s="39">
        <v>230000000</v>
      </c>
      <c r="M81" s="63" t="s">
        <v>22</v>
      </c>
      <c r="N81" s="64" t="s">
        <v>63</v>
      </c>
      <c r="O81" s="39" t="s">
        <v>44</v>
      </c>
      <c r="P81" s="64" t="s">
        <v>45</v>
      </c>
      <c r="Q81" s="37" t="s">
        <v>83</v>
      </c>
      <c r="R81" s="64" t="s">
        <v>46</v>
      </c>
      <c r="S81" s="38">
        <v>796</v>
      </c>
      <c r="T81" s="38" t="s">
        <v>47</v>
      </c>
      <c r="U81" s="95">
        <v>2</v>
      </c>
      <c r="V81" s="40">
        <v>2142857.1428571427</v>
      </c>
      <c r="W81" s="40">
        <v>4285714.285714285</v>
      </c>
      <c r="X81" s="40">
        <v>4800000</v>
      </c>
      <c r="Y81" s="38" t="s">
        <v>48</v>
      </c>
      <c r="Z81" s="68">
        <v>2013</v>
      </c>
      <c r="AA81" s="38" t="s">
        <v>109</v>
      </c>
    </row>
    <row r="82" spans="1:27" ht="38.25">
      <c r="A82" s="38" t="s">
        <v>121</v>
      </c>
      <c r="B82" s="77" t="s">
        <v>21</v>
      </c>
      <c r="C82" s="128" t="s">
        <v>110</v>
      </c>
      <c r="D82" s="94" t="s">
        <v>111</v>
      </c>
      <c r="E82" s="39" t="s">
        <v>112</v>
      </c>
      <c r="F82" s="39" t="s">
        <v>119</v>
      </c>
      <c r="G82" s="39" t="s">
        <v>120</v>
      </c>
      <c r="H82" s="94"/>
      <c r="I82" s="39"/>
      <c r="J82" s="39" t="s">
        <v>43</v>
      </c>
      <c r="K82" s="38">
        <v>72</v>
      </c>
      <c r="L82" s="39">
        <v>230000000</v>
      </c>
      <c r="M82" s="63" t="s">
        <v>22</v>
      </c>
      <c r="N82" s="64" t="s">
        <v>63</v>
      </c>
      <c r="O82" s="39" t="s">
        <v>44</v>
      </c>
      <c r="P82" s="64" t="s">
        <v>45</v>
      </c>
      <c r="Q82" s="37" t="s">
        <v>83</v>
      </c>
      <c r="R82" s="64" t="s">
        <v>46</v>
      </c>
      <c r="S82" s="38">
        <v>796</v>
      </c>
      <c r="T82" s="38" t="s">
        <v>47</v>
      </c>
      <c r="U82" s="95">
        <v>4</v>
      </c>
      <c r="V82" s="40">
        <v>2142857.1428571427</v>
      </c>
      <c r="W82" s="40">
        <v>8571428.57142857</v>
      </c>
      <c r="X82" s="40">
        <f>W82*1.12</f>
        <v>9600000</v>
      </c>
      <c r="Y82" s="38" t="s">
        <v>48</v>
      </c>
      <c r="Z82" s="68">
        <v>2013</v>
      </c>
      <c r="AA82" s="38" t="s">
        <v>109</v>
      </c>
    </row>
    <row r="83" spans="1:27" ht="38.25">
      <c r="A83" s="38" t="s">
        <v>124</v>
      </c>
      <c r="B83" s="77" t="s">
        <v>21</v>
      </c>
      <c r="C83" s="128" t="s">
        <v>110</v>
      </c>
      <c r="D83" s="94" t="s">
        <v>111</v>
      </c>
      <c r="E83" s="39" t="s">
        <v>112</v>
      </c>
      <c r="F83" s="94" t="s">
        <v>122</v>
      </c>
      <c r="G83" s="39" t="s">
        <v>123</v>
      </c>
      <c r="H83" s="94" t="s">
        <v>34</v>
      </c>
      <c r="I83" s="39"/>
      <c r="J83" s="39" t="s">
        <v>43</v>
      </c>
      <c r="K83" s="38">
        <v>72</v>
      </c>
      <c r="L83" s="39">
        <v>230000000</v>
      </c>
      <c r="M83" s="63" t="s">
        <v>22</v>
      </c>
      <c r="N83" s="64" t="s">
        <v>63</v>
      </c>
      <c r="O83" s="39" t="s">
        <v>44</v>
      </c>
      <c r="P83" s="64" t="s">
        <v>45</v>
      </c>
      <c r="Q83" s="37" t="s">
        <v>83</v>
      </c>
      <c r="R83" s="64" t="s">
        <v>46</v>
      </c>
      <c r="S83" s="38">
        <v>796</v>
      </c>
      <c r="T83" s="38" t="s">
        <v>47</v>
      </c>
      <c r="U83" s="95">
        <v>2</v>
      </c>
      <c r="V83" s="40">
        <v>2232142.857142857</v>
      </c>
      <c r="W83" s="40">
        <v>4464285.714285714</v>
      </c>
      <c r="X83" s="40">
        <f>W83*1.12</f>
        <v>5000000</v>
      </c>
      <c r="Y83" s="38" t="s">
        <v>48</v>
      </c>
      <c r="Z83" s="68">
        <v>2013</v>
      </c>
      <c r="AA83" s="38" t="s">
        <v>109</v>
      </c>
    </row>
    <row r="84" spans="1:27" ht="38.25">
      <c r="A84" s="38" t="s">
        <v>127</v>
      </c>
      <c r="B84" s="37" t="s">
        <v>21</v>
      </c>
      <c r="C84" s="128" t="s">
        <v>110</v>
      </c>
      <c r="D84" s="94" t="s">
        <v>111</v>
      </c>
      <c r="E84" s="39" t="s">
        <v>112</v>
      </c>
      <c r="F84" s="39" t="s">
        <v>125</v>
      </c>
      <c r="G84" s="39" t="s">
        <v>126</v>
      </c>
      <c r="H84" s="94"/>
      <c r="I84" s="39"/>
      <c r="J84" s="39" t="s">
        <v>43</v>
      </c>
      <c r="K84" s="38">
        <v>72</v>
      </c>
      <c r="L84" s="39">
        <v>230000000</v>
      </c>
      <c r="M84" s="63" t="s">
        <v>22</v>
      </c>
      <c r="N84" s="64" t="s">
        <v>63</v>
      </c>
      <c r="O84" s="39" t="s">
        <v>44</v>
      </c>
      <c r="P84" s="64" t="s">
        <v>45</v>
      </c>
      <c r="Q84" s="37" t="s">
        <v>83</v>
      </c>
      <c r="R84" s="64" t="s">
        <v>46</v>
      </c>
      <c r="S84" s="38">
        <v>796</v>
      </c>
      <c r="T84" s="38" t="s">
        <v>47</v>
      </c>
      <c r="U84" s="85">
        <v>4</v>
      </c>
      <c r="V84" s="40">
        <v>2857142.857142857</v>
      </c>
      <c r="W84" s="40">
        <v>11428571.428571427</v>
      </c>
      <c r="X84" s="40">
        <v>12800000</v>
      </c>
      <c r="Y84" s="38" t="s">
        <v>48</v>
      </c>
      <c r="Z84" s="68">
        <v>2013</v>
      </c>
      <c r="AA84" s="38" t="s">
        <v>109</v>
      </c>
    </row>
    <row r="85" spans="1:27" ht="38.25">
      <c r="A85" s="38" t="s">
        <v>209</v>
      </c>
      <c r="B85" s="77" t="s">
        <v>21</v>
      </c>
      <c r="C85" s="129" t="s">
        <v>210</v>
      </c>
      <c r="D85" s="63" t="s">
        <v>211</v>
      </c>
      <c r="E85" s="39" t="s">
        <v>212</v>
      </c>
      <c r="F85" s="63" t="s">
        <v>213</v>
      </c>
      <c r="G85" s="39" t="s">
        <v>214</v>
      </c>
      <c r="H85" s="63"/>
      <c r="I85" s="39"/>
      <c r="J85" s="39" t="s">
        <v>43</v>
      </c>
      <c r="K85" s="38">
        <v>0</v>
      </c>
      <c r="L85" s="39">
        <v>230000000</v>
      </c>
      <c r="M85" s="63" t="s">
        <v>22</v>
      </c>
      <c r="N85" s="39" t="s">
        <v>38</v>
      </c>
      <c r="O85" s="39" t="s">
        <v>44</v>
      </c>
      <c r="P85" s="64" t="s">
        <v>45</v>
      </c>
      <c r="Q85" s="37" t="s">
        <v>67</v>
      </c>
      <c r="R85" s="38" t="s">
        <v>56</v>
      </c>
      <c r="S85" s="38">
        <v>796</v>
      </c>
      <c r="T85" s="38" t="s">
        <v>47</v>
      </c>
      <c r="U85" s="85">
        <v>1</v>
      </c>
      <c r="V85" s="40">
        <v>19000000</v>
      </c>
      <c r="W85" s="40">
        <f>V85*U85</f>
        <v>19000000</v>
      </c>
      <c r="X85" s="40">
        <f>W85*1.12</f>
        <v>21280000.000000004</v>
      </c>
      <c r="Y85" s="39"/>
      <c r="Z85" s="68">
        <v>2013</v>
      </c>
      <c r="AA85" s="39"/>
    </row>
    <row r="86" spans="1:27" ht="38.25">
      <c r="A86" s="38" t="s">
        <v>215</v>
      </c>
      <c r="B86" s="77" t="s">
        <v>21</v>
      </c>
      <c r="C86" s="129" t="s">
        <v>216</v>
      </c>
      <c r="D86" s="63" t="s">
        <v>211</v>
      </c>
      <c r="E86" s="39" t="s">
        <v>212</v>
      </c>
      <c r="F86" s="63" t="s">
        <v>217</v>
      </c>
      <c r="G86" s="39" t="s">
        <v>218</v>
      </c>
      <c r="H86" s="63"/>
      <c r="I86" s="39"/>
      <c r="J86" s="39" t="s">
        <v>43</v>
      </c>
      <c r="K86" s="38">
        <v>0</v>
      </c>
      <c r="L86" s="39">
        <v>230000000</v>
      </c>
      <c r="M86" s="63" t="s">
        <v>22</v>
      </c>
      <c r="N86" s="39" t="s">
        <v>38</v>
      </c>
      <c r="O86" s="39" t="s">
        <v>44</v>
      </c>
      <c r="P86" s="64" t="s">
        <v>45</v>
      </c>
      <c r="Q86" s="37" t="s">
        <v>67</v>
      </c>
      <c r="R86" s="38" t="s">
        <v>56</v>
      </c>
      <c r="S86" s="38">
        <v>796</v>
      </c>
      <c r="T86" s="38" t="s">
        <v>47</v>
      </c>
      <c r="U86" s="85">
        <v>3</v>
      </c>
      <c r="V86" s="40">
        <v>19500000</v>
      </c>
      <c r="W86" s="40">
        <f>V86*U86</f>
        <v>58500000</v>
      </c>
      <c r="X86" s="40">
        <f>W86*1.12</f>
        <v>65520000.00000001</v>
      </c>
      <c r="Y86" s="39"/>
      <c r="Z86" s="68">
        <v>2013</v>
      </c>
      <c r="AA86" s="39"/>
    </row>
    <row r="87" spans="1:27" ht="12.75">
      <c r="A87" s="9" t="s">
        <v>49</v>
      </c>
      <c r="B87" s="8"/>
      <c r="C87" s="8"/>
      <c r="D87" s="8"/>
      <c r="E87" s="8"/>
      <c r="F87" s="8"/>
      <c r="G87" s="48"/>
      <c r="H87" s="8"/>
      <c r="I87" s="8"/>
      <c r="J87" s="8"/>
      <c r="K87" s="10"/>
      <c r="L87" s="8"/>
      <c r="M87" s="11"/>
      <c r="N87" s="48"/>
      <c r="O87" s="48"/>
      <c r="P87" s="48"/>
      <c r="Q87" s="48"/>
      <c r="R87" s="8"/>
      <c r="S87" s="10"/>
      <c r="T87" s="8"/>
      <c r="U87" s="12"/>
      <c r="V87" s="7"/>
      <c r="W87" s="49">
        <f>SUM(W80:W86)</f>
        <v>122823660.7142857</v>
      </c>
      <c r="X87" s="49">
        <f>SUM(X80:X86)</f>
        <v>137562500</v>
      </c>
      <c r="Y87" s="8"/>
      <c r="Z87" s="13"/>
      <c r="AA87" s="8"/>
    </row>
    <row r="88" spans="1:27" ht="12.75">
      <c r="A88" s="9" t="s">
        <v>53</v>
      </c>
      <c r="B88" s="8"/>
      <c r="C88" s="8"/>
      <c r="D88" s="8"/>
      <c r="E88" s="8"/>
      <c r="F88" s="8"/>
      <c r="G88" s="48"/>
      <c r="H88" s="8"/>
      <c r="I88" s="8"/>
      <c r="J88" s="8"/>
      <c r="K88" s="10"/>
      <c r="L88" s="8"/>
      <c r="M88" s="11"/>
      <c r="N88" s="48"/>
      <c r="O88" s="48"/>
      <c r="P88" s="48"/>
      <c r="Q88" s="48"/>
      <c r="R88" s="8"/>
      <c r="S88" s="10"/>
      <c r="T88" s="8"/>
      <c r="U88" s="12"/>
      <c r="V88" s="7"/>
      <c r="W88" s="7">
        <f>W87</f>
        <v>122823660.7142857</v>
      </c>
      <c r="X88" s="7">
        <f>X87</f>
        <v>137562500</v>
      </c>
      <c r="Y88" s="8"/>
      <c r="Z88" s="13"/>
      <c r="AA88" s="8"/>
    </row>
    <row r="89" spans="1:27" ht="13.5">
      <c r="A89" s="9" t="s">
        <v>29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29"/>
      <c r="T89" s="15"/>
      <c r="U89" s="15"/>
      <c r="V89" s="26"/>
      <c r="W89" s="26"/>
      <c r="X89" s="26"/>
      <c r="Y89" s="15"/>
      <c r="Z89" s="15"/>
      <c r="AA89" s="15"/>
    </row>
    <row r="90" spans="1:27" ht="12.75">
      <c r="A90" s="9" t="s">
        <v>42</v>
      </c>
      <c r="B90" s="50"/>
      <c r="C90" s="8"/>
      <c r="D90" s="11"/>
      <c r="E90" s="48"/>
      <c r="F90" s="11"/>
      <c r="G90" s="48"/>
      <c r="H90" s="11"/>
      <c r="I90" s="48"/>
      <c r="J90" s="48"/>
      <c r="K90" s="51"/>
      <c r="L90" s="52"/>
      <c r="M90" s="8"/>
      <c r="N90" s="53"/>
      <c r="O90" s="48"/>
      <c r="P90" s="54"/>
      <c r="Q90" s="48"/>
      <c r="R90" s="53"/>
      <c r="S90" s="54"/>
      <c r="T90" s="48"/>
      <c r="U90" s="54"/>
      <c r="V90" s="55"/>
      <c r="W90" s="49"/>
      <c r="X90" s="49"/>
      <c r="Y90" s="56"/>
      <c r="Z90" s="54"/>
      <c r="AA90" s="57"/>
    </row>
    <row r="91" spans="1:27" ht="38.25">
      <c r="A91" s="38" t="s">
        <v>315</v>
      </c>
      <c r="B91" s="77" t="s">
        <v>21</v>
      </c>
      <c r="C91" s="128" t="s">
        <v>110</v>
      </c>
      <c r="D91" s="94" t="s">
        <v>111</v>
      </c>
      <c r="E91" s="39" t="s">
        <v>112</v>
      </c>
      <c r="F91" s="94" t="s">
        <v>114</v>
      </c>
      <c r="G91" s="39" t="s">
        <v>115</v>
      </c>
      <c r="H91" s="94"/>
      <c r="I91" s="39"/>
      <c r="J91" s="39" t="s">
        <v>43</v>
      </c>
      <c r="K91" s="38">
        <v>72</v>
      </c>
      <c r="L91" s="39">
        <v>230000000</v>
      </c>
      <c r="M91" s="63" t="s">
        <v>22</v>
      </c>
      <c r="N91" s="64" t="s">
        <v>54</v>
      </c>
      <c r="O91" s="39" t="s">
        <v>44</v>
      </c>
      <c r="P91" s="64" t="s">
        <v>45</v>
      </c>
      <c r="Q91" s="37" t="s">
        <v>65</v>
      </c>
      <c r="R91" s="64" t="s">
        <v>46</v>
      </c>
      <c r="S91" s="38">
        <v>796</v>
      </c>
      <c r="T91" s="38" t="s">
        <v>47</v>
      </c>
      <c r="U91" s="95">
        <v>7</v>
      </c>
      <c r="V91" s="40">
        <v>2367665.81632653</v>
      </c>
      <c r="W91" s="40">
        <v>16573660.71428571</v>
      </c>
      <c r="X91" s="40">
        <v>18562499.999999996</v>
      </c>
      <c r="Y91" s="38" t="s">
        <v>48</v>
      </c>
      <c r="Z91" s="68">
        <v>2013</v>
      </c>
      <c r="AA91" s="38" t="s">
        <v>66</v>
      </c>
    </row>
    <row r="92" spans="1:27" ht="38.25">
      <c r="A92" s="38" t="s">
        <v>316</v>
      </c>
      <c r="B92" s="77" t="s">
        <v>21</v>
      </c>
      <c r="C92" s="128" t="s">
        <v>110</v>
      </c>
      <c r="D92" s="94" t="s">
        <v>111</v>
      </c>
      <c r="E92" s="39" t="s">
        <v>112</v>
      </c>
      <c r="F92" s="94" t="s">
        <v>116</v>
      </c>
      <c r="G92" s="39" t="s">
        <v>117</v>
      </c>
      <c r="H92" s="94"/>
      <c r="I92" s="39"/>
      <c r="J92" s="39" t="s">
        <v>43</v>
      </c>
      <c r="K92" s="38">
        <v>72</v>
      </c>
      <c r="L92" s="39">
        <v>230000000</v>
      </c>
      <c r="M92" s="63" t="s">
        <v>22</v>
      </c>
      <c r="N92" s="64" t="s">
        <v>54</v>
      </c>
      <c r="O92" s="39" t="s">
        <v>44</v>
      </c>
      <c r="P92" s="64" t="s">
        <v>45</v>
      </c>
      <c r="Q92" s="37" t="s">
        <v>65</v>
      </c>
      <c r="R92" s="64" t="s">
        <v>46</v>
      </c>
      <c r="S92" s="38">
        <v>796</v>
      </c>
      <c r="T92" s="38" t="s">
        <v>47</v>
      </c>
      <c r="U92" s="95">
        <v>2</v>
      </c>
      <c r="V92" s="40">
        <v>2142857.1428571427</v>
      </c>
      <c r="W92" s="40">
        <v>4285714.285714285</v>
      </c>
      <c r="X92" s="40">
        <v>4800000</v>
      </c>
      <c r="Y92" s="38" t="s">
        <v>48</v>
      </c>
      <c r="Z92" s="68">
        <v>2013</v>
      </c>
      <c r="AA92" s="38" t="s">
        <v>66</v>
      </c>
    </row>
    <row r="93" spans="1:27" ht="38.25">
      <c r="A93" s="38" t="s">
        <v>317</v>
      </c>
      <c r="B93" s="77" t="s">
        <v>21</v>
      </c>
      <c r="C93" s="128" t="s">
        <v>110</v>
      </c>
      <c r="D93" s="94" t="s">
        <v>111</v>
      </c>
      <c r="E93" s="39" t="s">
        <v>112</v>
      </c>
      <c r="F93" s="39" t="s">
        <v>119</v>
      </c>
      <c r="G93" s="39" t="s">
        <v>120</v>
      </c>
      <c r="H93" s="94"/>
      <c r="I93" s="39"/>
      <c r="J93" s="39" t="s">
        <v>43</v>
      </c>
      <c r="K93" s="38">
        <v>72</v>
      </c>
      <c r="L93" s="39">
        <v>230000000</v>
      </c>
      <c r="M93" s="63" t="s">
        <v>22</v>
      </c>
      <c r="N93" s="64" t="s">
        <v>54</v>
      </c>
      <c r="O93" s="39" t="s">
        <v>44</v>
      </c>
      <c r="P93" s="64" t="s">
        <v>45</v>
      </c>
      <c r="Q93" s="37" t="s">
        <v>65</v>
      </c>
      <c r="R93" s="64" t="s">
        <v>46</v>
      </c>
      <c r="S93" s="38">
        <v>796</v>
      </c>
      <c r="T93" s="38" t="s">
        <v>47</v>
      </c>
      <c r="U93" s="95">
        <v>4</v>
      </c>
      <c r="V93" s="40">
        <v>2142857.1428571427</v>
      </c>
      <c r="W93" s="40">
        <v>8571428.57142857</v>
      </c>
      <c r="X93" s="40">
        <v>9600000</v>
      </c>
      <c r="Y93" s="38" t="s">
        <v>48</v>
      </c>
      <c r="Z93" s="68">
        <v>2013</v>
      </c>
      <c r="AA93" s="38" t="s">
        <v>66</v>
      </c>
    </row>
    <row r="94" spans="1:27" ht="38.25">
      <c r="A94" s="38" t="s">
        <v>318</v>
      </c>
      <c r="B94" s="77" t="s">
        <v>21</v>
      </c>
      <c r="C94" s="128" t="s">
        <v>110</v>
      </c>
      <c r="D94" s="94" t="s">
        <v>111</v>
      </c>
      <c r="E94" s="39" t="s">
        <v>112</v>
      </c>
      <c r="F94" s="94" t="s">
        <v>122</v>
      </c>
      <c r="G94" s="39" t="s">
        <v>123</v>
      </c>
      <c r="H94" s="94" t="s">
        <v>34</v>
      </c>
      <c r="I94" s="39"/>
      <c r="J94" s="39" t="s">
        <v>43</v>
      </c>
      <c r="K94" s="38">
        <v>72</v>
      </c>
      <c r="L94" s="39">
        <v>230000000</v>
      </c>
      <c r="M94" s="63" t="s">
        <v>22</v>
      </c>
      <c r="N94" s="64" t="s">
        <v>54</v>
      </c>
      <c r="O94" s="39" t="s">
        <v>44</v>
      </c>
      <c r="P94" s="64" t="s">
        <v>45</v>
      </c>
      <c r="Q94" s="37" t="s">
        <v>65</v>
      </c>
      <c r="R94" s="64" t="s">
        <v>46</v>
      </c>
      <c r="S94" s="38">
        <v>796</v>
      </c>
      <c r="T94" s="38" t="s">
        <v>47</v>
      </c>
      <c r="U94" s="95">
        <v>2</v>
      </c>
      <c r="V94" s="40">
        <v>2232142.857142857</v>
      </c>
      <c r="W94" s="40">
        <v>4464285.714285714</v>
      </c>
      <c r="X94" s="40">
        <f>W94*1.12</f>
        <v>5000000</v>
      </c>
      <c r="Y94" s="38" t="s">
        <v>48</v>
      </c>
      <c r="Z94" s="68">
        <v>2013</v>
      </c>
      <c r="AA94" s="38" t="s">
        <v>66</v>
      </c>
    </row>
    <row r="95" spans="1:27" ht="38.25">
      <c r="A95" s="38" t="s">
        <v>319</v>
      </c>
      <c r="B95" s="37" t="s">
        <v>21</v>
      </c>
      <c r="C95" s="128" t="s">
        <v>110</v>
      </c>
      <c r="D95" s="94" t="s">
        <v>111</v>
      </c>
      <c r="E95" s="39" t="s">
        <v>112</v>
      </c>
      <c r="F95" s="39" t="s">
        <v>125</v>
      </c>
      <c r="G95" s="39" t="s">
        <v>126</v>
      </c>
      <c r="H95" s="94"/>
      <c r="I95" s="39"/>
      <c r="J95" s="39" t="s">
        <v>43</v>
      </c>
      <c r="K95" s="38">
        <v>72</v>
      </c>
      <c r="L95" s="39">
        <v>230000000</v>
      </c>
      <c r="M95" s="63" t="s">
        <v>22</v>
      </c>
      <c r="N95" s="64" t="s">
        <v>54</v>
      </c>
      <c r="O95" s="39" t="s">
        <v>44</v>
      </c>
      <c r="P95" s="64" t="s">
        <v>45</v>
      </c>
      <c r="Q95" s="37" t="s">
        <v>65</v>
      </c>
      <c r="R95" s="64" t="s">
        <v>46</v>
      </c>
      <c r="S95" s="38">
        <v>796</v>
      </c>
      <c r="T95" s="38" t="s">
        <v>47</v>
      </c>
      <c r="U95" s="85">
        <v>4</v>
      </c>
      <c r="V95" s="40">
        <v>2857142.857142857</v>
      </c>
      <c r="W95" s="40">
        <v>11428571.428571427</v>
      </c>
      <c r="X95" s="40">
        <v>12800000</v>
      </c>
      <c r="Y95" s="38" t="s">
        <v>48</v>
      </c>
      <c r="Z95" s="68">
        <v>2013</v>
      </c>
      <c r="AA95" s="38" t="s">
        <v>66</v>
      </c>
    </row>
    <row r="96" spans="1:27" ht="38.25">
      <c r="A96" s="38" t="s">
        <v>343</v>
      </c>
      <c r="B96" s="77" t="s">
        <v>21</v>
      </c>
      <c r="C96" s="129" t="s">
        <v>210</v>
      </c>
      <c r="D96" s="63" t="s">
        <v>211</v>
      </c>
      <c r="E96" s="39" t="s">
        <v>212</v>
      </c>
      <c r="F96" s="63" t="s">
        <v>213</v>
      </c>
      <c r="G96" s="39" t="s">
        <v>214</v>
      </c>
      <c r="H96" s="63"/>
      <c r="I96" s="39"/>
      <c r="J96" s="39" t="s">
        <v>43</v>
      </c>
      <c r="K96" s="38">
        <v>0</v>
      </c>
      <c r="L96" s="39">
        <v>230000000</v>
      </c>
      <c r="M96" s="63" t="s">
        <v>22</v>
      </c>
      <c r="N96" s="64" t="s">
        <v>54</v>
      </c>
      <c r="O96" s="39" t="s">
        <v>44</v>
      </c>
      <c r="P96" s="64" t="s">
        <v>45</v>
      </c>
      <c r="Q96" s="37" t="s">
        <v>65</v>
      </c>
      <c r="R96" s="38" t="s">
        <v>56</v>
      </c>
      <c r="S96" s="38">
        <v>796</v>
      </c>
      <c r="T96" s="38" t="s">
        <v>47</v>
      </c>
      <c r="U96" s="85">
        <v>1</v>
      </c>
      <c r="V96" s="40">
        <v>19000000</v>
      </c>
      <c r="W96" s="40">
        <f>V96*U96</f>
        <v>19000000</v>
      </c>
      <c r="X96" s="40">
        <f>W96*1.12</f>
        <v>21280000.000000004</v>
      </c>
      <c r="Y96" s="39"/>
      <c r="Z96" s="68">
        <v>2013</v>
      </c>
      <c r="AA96" s="38" t="s">
        <v>66</v>
      </c>
    </row>
    <row r="97" spans="1:27" ht="38.25">
      <c r="A97" s="38" t="s">
        <v>344</v>
      </c>
      <c r="B97" s="77" t="s">
        <v>21</v>
      </c>
      <c r="C97" s="129" t="s">
        <v>216</v>
      </c>
      <c r="D97" s="63" t="s">
        <v>211</v>
      </c>
      <c r="E97" s="39" t="s">
        <v>212</v>
      </c>
      <c r="F97" s="63" t="s">
        <v>217</v>
      </c>
      <c r="G97" s="39" t="s">
        <v>218</v>
      </c>
      <c r="H97" s="63"/>
      <c r="I97" s="39"/>
      <c r="J97" s="39" t="s">
        <v>43</v>
      </c>
      <c r="K97" s="38">
        <v>0</v>
      </c>
      <c r="L97" s="39">
        <v>230000000</v>
      </c>
      <c r="M97" s="63" t="s">
        <v>22</v>
      </c>
      <c r="N97" s="64" t="s">
        <v>54</v>
      </c>
      <c r="O97" s="39" t="s">
        <v>44</v>
      </c>
      <c r="P97" s="64" t="s">
        <v>45</v>
      </c>
      <c r="Q97" s="37" t="s">
        <v>65</v>
      </c>
      <c r="R97" s="38" t="s">
        <v>56</v>
      </c>
      <c r="S97" s="38">
        <v>796</v>
      </c>
      <c r="T97" s="38" t="s">
        <v>47</v>
      </c>
      <c r="U97" s="85">
        <v>3</v>
      </c>
      <c r="V97" s="40">
        <v>19500000</v>
      </c>
      <c r="W97" s="40">
        <f>V97*U97</f>
        <v>58500000</v>
      </c>
      <c r="X97" s="40">
        <f>W97*1.12</f>
        <v>65520000.00000001</v>
      </c>
      <c r="Y97" s="39"/>
      <c r="Z97" s="68">
        <v>2013</v>
      </c>
      <c r="AA97" s="38" t="s">
        <v>66</v>
      </c>
    </row>
    <row r="98" spans="1:27" ht="12.75">
      <c r="A98" s="9" t="s">
        <v>49</v>
      </c>
      <c r="B98" s="50"/>
      <c r="C98" s="8"/>
      <c r="D98" s="11"/>
      <c r="E98" s="48"/>
      <c r="F98" s="11"/>
      <c r="G98" s="48"/>
      <c r="H98" s="11"/>
      <c r="I98" s="48"/>
      <c r="J98" s="48"/>
      <c r="K98" s="51"/>
      <c r="L98" s="52"/>
      <c r="M98" s="8"/>
      <c r="N98" s="53"/>
      <c r="O98" s="48"/>
      <c r="P98" s="54"/>
      <c r="Q98" s="48"/>
      <c r="R98" s="53"/>
      <c r="S98" s="54"/>
      <c r="T98" s="48"/>
      <c r="U98" s="54"/>
      <c r="V98" s="55"/>
      <c r="W98" s="49">
        <f>SUM(W91:W95)</f>
        <v>45323660.71428571</v>
      </c>
      <c r="X98" s="49">
        <f>SUM(X91:X95)</f>
        <v>50762500</v>
      </c>
      <c r="Y98" s="56"/>
      <c r="Z98" s="54"/>
      <c r="AA98" s="57"/>
    </row>
    <row r="99" spans="1:27" ht="12.75">
      <c r="A99" s="9" t="s">
        <v>31</v>
      </c>
      <c r="B99" s="8"/>
      <c r="C99" s="8"/>
      <c r="D99" s="8"/>
      <c r="E99" s="8"/>
      <c r="F99" s="8"/>
      <c r="G99" s="48"/>
      <c r="H99" s="8"/>
      <c r="I99" s="8"/>
      <c r="J99" s="8"/>
      <c r="K99" s="10"/>
      <c r="L99" s="8"/>
      <c r="M99" s="11"/>
      <c r="N99" s="48"/>
      <c r="O99" s="48"/>
      <c r="P99" s="48"/>
      <c r="Q99" s="48"/>
      <c r="R99" s="8"/>
      <c r="S99" s="10"/>
      <c r="T99" s="8"/>
      <c r="U99" s="12"/>
      <c r="V99" s="7"/>
      <c r="W99" s="7">
        <f>W98</f>
        <v>45323660.71428571</v>
      </c>
      <c r="X99" s="7">
        <f>X98</f>
        <v>50762500</v>
      </c>
      <c r="Y99" s="8"/>
      <c r="Z99" s="13"/>
      <c r="AA99" s="8"/>
    </row>
    <row r="100" spans="1:27" ht="13.5">
      <c r="A100" s="44" t="s">
        <v>338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6"/>
      <c r="T100" s="45"/>
      <c r="U100" s="45"/>
      <c r="V100" s="47"/>
      <c r="W100" s="47"/>
      <c r="X100" s="47"/>
      <c r="Y100" s="45"/>
      <c r="Z100" s="45"/>
      <c r="AA100" s="45"/>
    </row>
    <row r="101" spans="1:27" ht="13.5">
      <c r="A101" s="9" t="s">
        <v>39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9"/>
      <c r="T101" s="15"/>
      <c r="U101" s="15"/>
      <c r="V101" s="26"/>
      <c r="W101" s="26"/>
      <c r="X101" s="26"/>
      <c r="Y101" s="15"/>
      <c r="Z101" s="15"/>
      <c r="AA101" s="15"/>
    </row>
    <row r="102" spans="1:27" ht="13.5">
      <c r="A102" s="80" t="s">
        <v>50</v>
      </c>
      <c r="B102" s="8"/>
      <c r="C102" s="8"/>
      <c r="D102" s="8"/>
      <c r="E102" s="8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9"/>
      <c r="T102" s="15"/>
      <c r="U102" s="15"/>
      <c r="V102" s="26"/>
      <c r="W102" s="26"/>
      <c r="X102" s="26"/>
      <c r="Y102" s="15"/>
      <c r="Z102" s="15"/>
      <c r="AA102" s="15"/>
    </row>
    <row r="103" spans="1:27" ht="76.5">
      <c r="A103" s="84" t="s">
        <v>88</v>
      </c>
      <c r="B103" s="38" t="s">
        <v>21</v>
      </c>
      <c r="C103" s="39" t="s">
        <v>89</v>
      </c>
      <c r="D103" s="39" t="s">
        <v>90</v>
      </c>
      <c r="E103" s="39" t="s">
        <v>91</v>
      </c>
      <c r="F103" s="39" t="s">
        <v>92</v>
      </c>
      <c r="G103" s="39" t="s">
        <v>93</v>
      </c>
      <c r="H103" s="63" t="s">
        <v>94</v>
      </c>
      <c r="I103" s="39" t="s">
        <v>95</v>
      </c>
      <c r="J103" s="39" t="s">
        <v>57</v>
      </c>
      <c r="K103" s="84">
        <v>100</v>
      </c>
      <c r="L103" s="78">
        <v>230000000</v>
      </c>
      <c r="M103" s="63" t="s">
        <v>22</v>
      </c>
      <c r="N103" s="39" t="s">
        <v>237</v>
      </c>
      <c r="O103" s="39" t="s">
        <v>96</v>
      </c>
      <c r="P103" s="39" t="s">
        <v>34</v>
      </c>
      <c r="Q103" s="39" t="s">
        <v>97</v>
      </c>
      <c r="R103" s="60" t="s">
        <v>37</v>
      </c>
      <c r="S103" s="39"/>
      <c r="T103" s="39"/>
      <c r="U103" s="39"/>
      <c r="V103" s="59"/>
      <c r="W103" s="83">
        <v>5701000</v>
      </c>
      <c r="X103" s="83">
        <f>W103*1.12</f>
        <v>6385120.000000001</v>
      </c>
      <c r="Y103" s="59"/>
      <c r="Z103" s="43">
        <v>2013</v>
      </c>
      <c r="AA103" s="59"/>
    </row>
    <row r="104" spans="1:27" ht="127.5">
      <c r="A104" s="39" t="s">
        <v>98</v>
      </c>
      <c r="B104" s="38" t="s">
        <v>21</v>
      </c>
      <c r="C104" s="39" t="s">
        <v>99</v>
      </c>
      <c r="D104" s="39" t="s">
        <v>100</v>
      </c>
      <c r="E104" s="39" t="s">
        <v>101</v>
      </c>
      <c r="F104" s="39" t="s">
        <v>100</v>
      </c>
      <c r="G104" s="39" t="s">
        <v>101</v>
      </c>
      <c r="H104" s="63" t="s">
        <v>102</v>
      </c>
      <c r="I104" s="39" t="s">
        <v>103</v>
      </c>
      <c r="J104" s="39" t="s">
        <v>57</v>
      </c>
      <c r="K104" s="84">
        <v>100</v>
      </c>
      <c r="L104" s="39">
        <v>230000000</v>
      </c>
      <c r="M104" s="63" t="s">
        <v>22</v>
      </c>
      <c r="N104" s="39" t="s">
        <v>237</v>
      </c>
      <c r="O104" s="39" t="s">
        <v>96</v>
      </c>
      <c r="P104" s="39" t="s">
        <v>34</v>
      </c>
      <c r="Q104" s="39" t="s">
        <v>97</v>
      </c>
      <c r="R104" s="60" t="s">
        <v>37</v>
      </c>
      <c r="S104" s="39"/>
      <c r="T104" s="39"/>
      <c r="U104" s="39"/>
      <c r="V104" s="59"/>
      <c r="W104" s="83">
        <v>4770000</v>
      </c>
      <c r="X104" s="83">
        <f>W104*1.12</f>
        <v>5342400.000000001</v>
      </c>
      <c r="Y104" s="59"/>
      <c r="Z104" s="43">
        <v>2013</v>
      </c>
      <c r="AA104" s="39"/>
    </row>
    <row r="105" spans="1:27" ht="12.75">
      <c r="A105" s="9" t="s">
        <v>62</v>
      </c>
      <c r="B105" s="8"/>
      <c r="C105" s="8"/>
      <c r="D105" s="81"/>
      <c r="E105" s="8"/>
      <c r="F105" s="8"/>
      <c r="G105" s="48"/>
      <c r="H105" s="8"/>
      <c r="I105" s="8"/>
      <c r="J105" s="8"/>
      <c r="K105" s="10"/>
      <c r="L105" s="8"/>
      <c r="M105" s="11"/>
      <c r="N105" s="48"/>
      <c r="O105" s="48"/>
      <c r="P105" s="48"/>
      <c r="Q105" s="48"/>
      <c r="R105" s="8"/>
      <c r="S105" s="10"/>
      <c r="T105" s="8"/>
      <c r="U105" s="12"/>
      <c r="V105" s="7"/>
      <c r="W105" s="7">
        <f>SUM(W103:W104)</f>
        <v>10471000</v>
      </c>
      <c r="X105" s="7">
        <f>SUM(X103:X104)</f>
        <v>11727520.000000002</v>
      </c>
      <c r="Y105" s="8"/>
      <c r="Z105" s="13"/>
      <c r="AA105" s="8"/>
    </row>
    <row r="106" spans="1:27" ht="13.5">
      <c r="A106" s="9" t="s">
        <v>53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9"/>
      <c r="T106" s="15"/>
      <c r="U106" s="15"/>
      <c r="V106" s="26"/>
      <c r="W106" s="7">
        <v>10471000</v>
      </c>
      <c r="X106" s="7">
        <v>11727520.000000002</v>
      </c>
      <c r="Y106" s="15"/>
      <c r="Z106" s="15"/>
      <c r="AA106" s="15"/>
    </row>
    <row r="107" spans="1:27" ht="13.5">
      <c r="A107" s="44" t="s">
        <v>345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6"/>
      <c r="T107" s="45"/>
      <c r="U107" s="45"/>
      <c r="V107" s="47"/>
      <c r="W107" s="47"/>
      <c r="X107" s="47"/>
      <c r="Y107" s="45"/>
      <c r="Z107" s="45"/>
      <c r="AA107" s="45"/>
    </row>
    <row r="108" spans="1:27" ht="13.5">
      <c r="A108" s="9" t="s">
        <v>29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9"/>
      <c r="T108" s="15"/>
      <c r="U108" s="15"/>
      <c r="V108" s="26"/>
      <c r="W108" s="26"/>
      <c r="X108" s="26"/>
      <c r="Y108" s="15"/>
      <c r="Z108" s="15"/>
      <c r="AA108" s="15"/>
    </row>
    <row r="109" spans="1:27" ht="13.5">
      <c r="A109" s="80" t="s">
        <v>32</v>
      </c>
      <c r="B109" s="8"/>
      <c r="C109" s="8"/>
      <c r="D109" s="8"/>
      <c r="E109" s="8"/>
      <c r="F109" s="15"/>
      <c r="G109" s="15"/>
      <c r="H109" s="15"/>
      <c r="I109" s="124"/>
      <c r="J109" s="15"/>
      <c r="K109" s="15"/>
      <c r="L109" s="15"/>
      <c r="M109" s="15"/>
      <c r="N109" s="15"/>
      <c r="O109" s="15"/>
      <c r="P109" s="15"/>
      <c r="Q109" s="15"/>
      <c r="R109" s="15"/>
      <c r="S109" s="29"/>
      <c r="T109" s="15"/>
      <c r="U109" s="15"/>
      <c r="V109" s="26"/>
      <c r="W109" s="26"/>
      <c r="X109" s="26"/>
      <c r="Y109" s="15"/>
      <c r="Z109" s="15"/>
      <c r="AA109" s="15"/>
    </row>
    <row r="110" spans="1:27" ht="63.75">
      <c r="A110" s="38" t="s">
        <v>347</v>
      </c>
      <c r="B110" s="77" t="s">
        <v>84</v>
      </c>
      <c r="C110" s="111" t="s">
        <v>251</v>
      </c>
      <c r="D110" s="92" t="s">
        <v>252</v>
      </c>
      <c r="E110" s="92" t="s">
        <v>253</v>
      </c>
      <c r="F110" s="61" t="s">
        <v>252</v>
      </c>
      <c r="G110" s="92" t="s">
        <v>253</v>
      </c>
      <c r="H110" s="122" t="s">
        <v>346</v>
      </c>
      <c r="I110" s="126" t="s">
        <v>250</v>
      </c>
      <c r="J110" s="123" t="s">
        <v>35</v>
      </c>
      <c r="K110" s="62">
        <v>100</v>
      </c>
      <c r="L110" s="39">
        <v>230000000</v>
      </c>
      <c r="M110" s="38" t="s">
        <v>87</v>
      </c>
      <c r="N110" s="64" t="s">
        <v>265</v>
      </c>
      <c r="O110" s="61" t="s">
        <v>51</v>
      </c>
      <c r="P110" s="65"/>
      <c r="Q110" s="61" t="s">
        <v>55</v>
      </c>
      <c r="R110" s="64" t="s">
        <v>40</v>
      </c>
      <c r="S110" s="65"/>
      <c r="T110" s="61"/>
      <c r="U110" s="113"/>
      <c r="V110" s="112"/>
      <c r="W110" s="114">
        <v>10000000</v>
      </c>
      <c r="X110" s="41">
        <f>W110*1.12</f>
        <v>11200000.000000002</v>
      </c>
      <c r="Y110" s="66"/>
      <c r="Z110" s="65">
        <v>2013</v>
      </c>
      <c r="AA110" s="65"/>
    </row>
    <row r="111" spans="1:27" ht="12.75">
      <c r="A111" s="9" t="s">
        <v>62</v>
      </c>
      <c r="B111" s="8"/>
      <c r="C111" s="8"/>
      <c r="D111" s="81"/>
      <c r="E111" s="8"/>
      <c r="F111" s="8"/>
      <c r="G111" s="48"/>
      <c r="H111" s="8"/>
      <c r="I111" s="125"/>
      <c r="J111" s="8"/>
      <c r="K111" s="10"/>
      <c r="L111" s="8"/>
      <c r="M111" s="11"/>
      <c r="N111" s="48"/>
      <c r="O111" s="48"/>
      <c r="P111" s="48"/>
      <c r="Q111" s="48"/>
      <c r="R111" s="8"/>
      <c r="S111" s="10"/>
      <c r="T111" s="8"/>
      <c r="U111" s="12"/>
      <c r="V111" s="7"/>
      <c r="W111" s="127">
        <v>10000000</v>
      </c>
      <c r="X111" s="93">
        <f>W111*1.12</f>
        <v>11200000.000000002</v>
      </c>
      <c r="Y111" s="8"/>
      <c r="Z111" s="13"/>
      <c r="AA111" s="8"/>
    </row>
    <row r="112" spans="1:27" ht="13.5">
      <c r="A112" s="9" t="s">
        <v>53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29"/>
      <c r="T112" s="15"/>
      <c r="U112" s="15"/>
      <c r="V112" s="26"/>
      <c r="W112" s="127">
        <v>10000000</v>
      </c>
      <c r="X112" s="93">
        <f>W112*1.12</f>
        <v>11200000.000000002</v>
      </c>
      <c r="Y112" s="15"/>
      <c r="Z112" s="15"/>
      <c r="AA112" s="15"/>
    </row>
    <row r="113" spans="1:27" ht="13.5">
      <c r="A113" s="44" t="s">
        <v>326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6"/>
      <c r="T113" s="45"/>
      <c r="U113" s="45"/>
      <c r="V113" s="47"/>
      <c r="W113" s="47"/>
      <c r="X113" s="47"/>
      <c r="Y113" s="45"/>
      <c r="Z113" s="45"/>
      <c r="AA113" s="45"/>
    </row>
    <row r="114" spans="1:27" ht="13.5">
      <c r="A114" s="9" t="s">
        <v>39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29"/>
      <c r="T114" s="15"/>
      <c r="U114" s="15"/>
      <c r="V114" s="26"/>
      <c r="W114" s="26"/>
      <c r="X114" s="26"/>
      <c r="Y114" s="15"/>
      <c r="Z114" s="15"/>
      <c r="AA114" s="15"/>
    </row>
    <row r="115" spans="1:27" ht="13.5">
      <c r="A115" s="80" t="s">
        <v>50</v>
      </c>
      <c r="B115" s="8"/>
      <c r="C115" s="8"/>
      <c r="D115" s="8"/>
      <c r="E115" s="8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9"/>
      <c r="T115" s="15"/>
      <c r="U115" s="15"/>
      <c r="V115" s="26"/>
      <c r="W115" s="26"/>
      <c r="X115" s="26"/>
      <c r="Y115" s="15"/>
      <c r="Z115" s="15"/>
      <c r="AA115" s="15"/>
    </row>
    <row r="116" spans="1:27" ht="38.25">
      <c r="A116" s="82" t="s">
        <v>245</v>
      </c>
      <c r="B116" s="69" t="s">
        <v>21</v>
      </c>
      <c r="C116" s="99" t="s">
        <v>351</v>
      </c>
      <c r="D116" s="69" t="s">
        <v>352</v>
      </c>
      <c r="E116" s="69" t="s">
        <v>353</v>
      </c>
      <c r="F116" s="69" t="s">
        <v>354</v>
      </c>
      <c r="G116" s="69" t="s">
        <v>355</v>
      </c>
      <c r="H116" s="69" t="s">
        <v>71</v>
      </c>
      <c r="I116" s="69" t="s">
        <v>72</v>
      </c>
      <c r="J116" s="69" t="s">
        <v>35</v>
      </c>
      <c r="K116" s="69">
        <v>100</v>
      </c>
      <c r="L116" s="70">
        <v>230000000</v>
      </c>
      <c r="M116" s="69" t="s">
        <v>73</v>
      </c>
      <c r="N116" s="69" t="s">
        <v>64</v>
      </c>
      <c r="O116" s="69" t="s">
        <v>68</v>
      </c>
      <c r="P116" s="130"/>
      <c r="Q116" s="69" t="s">
        <v>70</v>
      </c>
      <c r="R116" s="69" t="s">
        <v>69</v>
      </c>
      <c r="S116" s="69"/>
      <c r="T116" s="69"/>
      <c r="U116" s="69"/>
      <c r="V116" s="74"/>
      <c r="W116" s="79">
        <v>10000000</v>
      </c>
      <c r="X116" s="79">
        <f>W116*1.12</f>
        <v>11200000.000000002</v>
      </c>
      <c r="Y116" s="69"/>
      <c r="Z116" s="75">
        <v>2013</v>
      </c>
      <c r="AA116" s="69"/>
    </row>
    <row r="117" spans="1:27" ht="51">
      <c r="A117" s="75" t="s">
        <v>246</v>
      </c>
      <c r="B117" s="69" t="s">
        <v>21</v>
      </c>
      <c r="C117" s="99" t="s">
        <v>351</v>
      </c>
      <c r="D117" s="69" t="s">
        <v>352</v>
      </c>
      <c r="E117" s="69" t="s">
        <v>353</v>
      </c>
      <c r="F117" s="69" t="s">
        <v>354</v>
      </c>
      <c r="G117" s="69" t="s">
        <v>355</v>
      </c>
      <c r="H117" s="69" t="s">
        <v>74</v>
      </c>
      <c r="I117" s="69" t="s">
        <v>75</v>
      </c>
      <c r="J117" s="69" t="s">
        <v>35</v>
      </c>
      <c r="K117" s="69">
        <v>100</v>
      </c>
      <c r="L117" s="70">
        <v>230000000</v>
      </c>
      <c r="M117" s="69" t="s">
        <v>76</v>
      </c>
      <c r="N117" s="69" t="s">
        <v>64</v>
      </c>
      <c r="O117" s="69" t="s">
        <v>68</v>
      </c>
      <c r="P117" s="130"/>
      <c r="Q117" s="69" t="s">
        <v>70</v>
      </c>
      <c r="R117" s="69" t="s">
        <v>69</v>
      </c>
      <c r="S117" s="69"/>
      <c r="T117" s="69"/>
      <c r="U117" s="69"/>
      <c r="V117" s="74"/>
      <c r="W117" s="79">
        <v>5000000</v>
      </c>
      <c r="X117" s="79">
        <f>W117*1.12</f>
        <v>5600000.000000001</v>
      </c>
      <c r="Y117" s="69"/>
      <c r="Z117" s="75">
        <v>2013</v>
      </c>
      <c r="AA117" s="69"/>
    </row>
    <row r="118" spans="1:27" ht="51">
      <c r="A118" s="82" t="s">
        <v>247</v>
      </c>
      <c r="B118" s="69" t="s">
        <v>21</v>
      </c>
      <c r="C118" s="99" t="s">
        <v>351</v>
      </c>
      <c r="D118" s="69" t="s">
        <v>352</v>
      </c>
      <c r="E118" s="69" t="s">
        <v>353</v>
      </c>
      <c r="F118" s="69" t="s">
        <v>354</v>
      </c>
      <c r="G118" s="69" t="s">
        <v>355</v>
      </c>
      <c r="H118" s="69" t="s">
        <v>77</v>
      </c>
      <c r="I118" s="69" t="s">
        <v>78</v>
      </c>
      <c r="J118" s="69" t="s">
        <v>35</v>
      </c>
      <c r="K118" s="69">
        <v>100</v>
      </c>
      <c r="L118" s="70">
        <v>230000000</v>
      </c>
      <c r="M118" s="69" t="s">
        <v>79</v>
      </c>
      <c r="N118" s="69" t="s">
        <v>64</v>
      </c>
      <c r="O118" s="69" t="s">
        <v>68</v>
      </c>
      <c r="P118" s="130"/>
      <c r="Q118" s="69" t="s">
        <v>70</v>
      </c>
      <c r="R118" s="69" t="s">
        <v>69</v>
      </c>
      <c r="S118" s="69"/>
      <c r="T118" s="69"/>
      <c r="U118" s="69"/>
      <c r="V118" s="74"/>
      <c r="W118" s="79">
        <v>5000000</v>
      </c>
      <c r="X118" s="79">
        <f>W118*1.12</f>
        <v>5600000.000000001</v>
      </c>
      <c r="Y118" s="69"/>
      <c r="Z118" s="75">
        <v>2013</v>
      </c>
      <c r="AA118" s="69"/>
    </row>
    <row r="119" spans="1:27" ht="76.5">
      <c r="A119" s="82" t="s">
        <v>248</v>
      </c>
      <c r="B119" s="69" t="s">
        <v>21</v>
      </c>
      <c r="C119" s="99" t="s">
        <v>351</v>
      </c>
      <c r="D119" s="69" t="s">
        <v>352</v>
      </c>
      <c r="E119" s="69" t="s">
        <v>353</v>
      </c>
      <c r="F119" s="69" t="s">
        <v>354</v>
      </c>
      <c r="G119" s="69" t="s">
        <v>355</v>
      </c>
      <c r="H119" s="69" t="s">
        <v>80</v>
      </c>
      <c r="I119" s="69" t="s">
        <v>81</v>
      </c>
      <c r="J119" s="69" t="s">
        <v>35</v>
      </c>
      <c r="K119" s="69">
        <v>100</v>
      </c>
      <c r="L119" s="70">
        <v>230000000</v>
      </c>
      <c r="M119" s="69" t="s">
        <v>82</v>
      </c>
      <c r="N119" s="69" t="s">
        <v>64</v>
      </c>
      <c r="O119" s="69" t="s">
        <v>68</v>
      </c>
      <c r="P119" s="130"/>
      <c r="Q119" s="69" t="s">
        <v>70</v>
      </c>
      <c r="R119" s="69" t="s">
        <v>69</v>
      </c>
      <c r="S119" s="69"/>
      <c r="T119" s="69"/>
      <c r="U119" s="69"/>
      <c r="V119" s="74"/>
      <c r="W119" s="79">
        <v>5000000</v>
      </c>
      <c r="X119" s="79">
        <f>W119*1.12</f>
        <v>5600000.000000001</v>
      </c>
      <c r="Y119" s="69"/>
      <c r="Z119" s="75">
        <v>2013</v>
      </c>
      <c r="AA119" s="69"/>
    </row>
    <row r="120" spans="1:27" ht="12.75">
      <c r="A120" s="9" t="s">
        <v>62</v>
      </c>
      <c r="B120" s="8"/>
      <c r="C120" s="8"/>
      <c r="D120" s="81"/>
      <c r="E120" s="8"/>
      <c r="F120" s="8"/>
      <c r="G120" s="48"/>
      <c r="H120" s="8"/>
      <c r="I120" s="8"/>
      <c r="J120" s="8"/>
      <c r="K120" s="10"/>
      <c r="L120" s="8"/>
      <c r="M120" s="11"/>
      <c r="N120" s="48"/>
      <c r="O120" s="48"/>
      <c r="P120" s="48"/>
      <c r="Q120" s="48"/>
      <c r="R120" s="8"/>
      <c r="S120" s="10"/>
      <c r="T120" s="8"/>
      <c r="U120" s="12"/>
      <c r="V120" s="7"/>
      <c r="W120" s="7">
        <f>SUM(W116:W119)</f>
        <v>25000000</v>
      </c>
      <c r="X120" s="7">
        <f>SUM(X116:X119)</f>
        <v>28000000.000000004</v>
      </c>
      <c r="Y120" s="8"/>
      <c r="Z120" s="13"/>
      <c r="AA120" s="8"/>
    </row>
    <row r="121" spans="1:27" ht="13.5">
      <c r="A121" s="9" t="s">
        <v>53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29"/>
      <c r="T121" s="15"/>
      <c r="U121" s="15"/>
      <c r="V121" s="26"/>
      <c r="W121" s="7">
        <v>25000000</v>
      </c>
      <c r="X121" s="7">
        <v>28000000.000000004</v>
      </c>
      <c r="Y121" s="15"/>
      <c r="Z121" s="15"/>
      <c r="AA121" s="15"/>
    </row>
    <row r="122" spans="1:27" ht="13.5">
      <c r="A122" s="9" t="s">
        <v>29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29"/>
      <c r="T122" s="15"/>
      <c r="U122" s="15"/>
      <c r="V122" s="26"/>
      <c r="W122" s="26"/>
      <c r="X122" s="26"/>
      <c r="Y122" s="15"/>
      <c r="Z122" s="15"/>
      <c r="AA122" s="15"/>
    </row>
    <row r="123" spans="1:27" ht="13.5">
      <c r="A123" s="80" t="s">
        <v>50</v>
      </c>
      <c r="B123" s="8"/>
      <c r="C123" s="8"/>
      <c r="D123" s="8"/>
      <c r="E123" s="8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29"/>
      <c r="T123" s="15"/>
      <c r="U123" s="15"/>
      <c r="V123" s="26"/>
      <c r="W123" s="26"/>
      <c r="X123" s="26"/>
      <c r="Y123" s="15"/>
      <c r="Z123" s="15"/>
      <c r="AA123" s="15"/>
    </row>
    <row r="124" spans="1:27" ht="89.25">
      <c r="A124" s="82" t="s">
        <v>335</v>
      </c>
      <c r="B124" s="69" t="s">
        <v>21</v>
      </c>
      <c r="C124" s="89" t="s">
        <v>107</v>
      </c>
      <c r="D124" s="89" t="s">
        <v>327</v>
      </c>
      <c r="E124" s="86" t="s">
        <v>328</v>
      </c>
      <c r="F124" s="89" t="s">
        <v>327</v>
      </c>
      <c r="G124" s="86" t="s">
        <v>328</v>
      </c>
      <c r="H124" s="89" t="s">
        <v>329</v>
      </c>
      <c r="I124" s="86" t="s">
        <v>330</v>
      </c>
      <c r="J124" s="86" t="s">
        <v>35</v>
      </c>
      <c r="K124" s="86">
        <v>100</v>
      </c>
      <c r="L124" s="69">
        <v>230000000</v>
      </c>
      <c r="M124" s="69" t="s">
        <v>87</v>
      </c>
      <c r="N124" s="86" t="s">
        <v>64</v>
      </c>
      <c r="O124" s="69" t="s">
        <v>68</v>
      </c>
      <c r="P124" s="87"/>
      <c r="Q124" s="86" t="s">
        <v>36</v>
      </c>
      <c r="R124" s="120" t="s">
        <v>69</v>
      </c>
      <c r="S124" s="87"/>
      <c r="T124" s="87"/>
      <c r="U124" s="87"/>
      <c r="V124" s="87"/>
      <c r="W124" s="121">
        <v>5000000</v>
      </c>
      <c r="X124" s="121">
        <f>W124*1.12</f>
        <v>5600000.000000001</v>
      </c>
      <c r="Y124" s="87"/>
      <c r="Z124" s="88">
        <v>2013</v>
      </c>
      <c r="AA124" s="69"/>
    </row>
    <row r="125" spans="1:27" ht="89.25">
      <c r="A125" s="82" t="s">
        <v>336</v>
      </c>
      <c r="B125" s="69" t="s">
        <v>21</v>
      </c>
      <c r="C125" s="89" t="s">
        <v>107</v>
      </c>
      <c r="D125" s="89" t="s">
        <v>327</v>
      </c>
      <c r="E125" s="86" t="s">
        <v>328</v>
      </c>
      <c r="F125" s="89" t="s">
        <v>327</v>
      </c>
      <c r="G125" s="86" t="s">
        <v>328</v>
      </c>
      <c r="H125" s="89" t="s">
        <v>331</v>
      </c>
      <c r="I125" s="86" t="s">
        <v>332</v>
      </c>
      <c r="J125" s="86" t="s">
        <v>35</v>
      </c>
      <c r="K125" s="86">
        <v>100</v>
      </c>
      <c r="L125" s="69">
        <v>230000000</v>
      </c>
      <c r="M125" s="69" t="s">
        <v>87</v>
      </c>
      <c r="N125" s="86" t="s">
        <v>64</v>
      </c>
      <c r="O125" s="69" t="s">
        <v>68</v>
      </c>
      <c r="P125" s="87"/>
      <c r="Q125" s="86" t="s">
        <v>36</v>
      </c>
      <c r="R125" s="120" t="s">
        <v>69</v>
      </c>
      <c r="S125" s="87"/>
      <c r="T125" s="87"/>
      <c r="U125" s="87"/>
      <c r="V125" s="87"/>
      <c r="W125" s="121">
        <v>5000000</v>
      </c>
      <c r="X125" s="121">
        <f>W125*1.12</f>
        <v>5600000.000000001</v>
      </c>
      <c r="Y125" s="87"/>
      <c r="Z125" s="88">
        <v>2013</v>
      </c>
      <c r="AA125" s="69"/>
    </row>
    <row r="126" spans="1:27" ht="76.5">
      <c r="A126" s="73" t="s">
        <v>337</v>
      </c>
      <c r="B126" s="69" t="s">
        <v>21</v>
      </c>
      <c r="C126" s="89" t="s">
        <v>107</v>
      </c>
      <c r="D126" s="89" t="s">
        <v>327</v>
      </c>
      <c r="E126" s="86" t="s">
        <v>328</v>
      </c>
      <c r="F126" s="89" t="s">
        <v>327</v>
      </c>
      <c r="G126" s="86" t="s">
        <v>328</v>
      </c>
      <c r="H126" s="89" t="s">
        <v>333</v>
      </c>
      <c r="I126" s="86" t="s">
        <v>334</v>
      </c>
      <c r="J126" s="86" t="s">
        <v>35</v>
      </c>
      <c r="K126" s="86">
        <v>100</v>
      </c>
      <c r="L126" s="69">
        <v>230000000</v>
      </c>
      <c r="M126" s="69" t="s">
        <v>87</v>
      </c>
      <c r="N126" s="86" t="s">
        <v>64</v>
      </c>
      <c r="O126" s="69" t="s">
        <v>68</v>
      </c>
      <c r="P126" s="87"/>
      <c r="Q126" s="86" t="s">
        <v>36</v>
      </c>
      <c r="R126" s="120" t="s">
        <v>69</v>
      </c>
      <c r="S126" s="87"/>
      <c r="T126" s="87"/>
      <c r="U126" s="87"/>
      <c r="V126" s="87"/>
      <c r="W126" s="121">
        <v>5000000</v>
      </c>
      <c r="X126" s="121">
        <f>W126*1.12</f>
        <v>5600000.000000001</v>
      </c>
      <c r="Y126" s="87"/>
      <c r="Z126" s="88">
        <v>2013</v>
      </c>
      <c r="AA126" s="69"/>
    </row>
    <row r="127" spans="1:27" ht="51">
      <c r="A127" s="73" t="s">
        <v>339</v>
      </c>
      <c r="B127" s="69" t="s">
        <v>21</v>
      </c>
      <c r="C127" s="73" t="s">
        <v>348</v>
      </c>
      <c r="D127" s="73" t="s">
        <v>349</v>
      </c>
      <c r="E127" s="73" t="s">
        <v>350</v>
      </c>
      <c r="F127" s="73" t="s">
        <v>349</v>
      </c>
      <c r="G127" s="73" t="s">
        <v>350</v>
      </c>
      <c r="H127" s="69" t="s">
        <v>340</v>
      </c>
      <c r="I127" s="69" t="s">
        <v>341</v>
      </c>
      <c r="J127" s="86" t="s">
        <v>35</v>
      </c>
      <c r="K127" s="86">
        <v>100</v>
      </c>
      <c r="L127" s="69">
        <v>230000000</v>
      </c>
      <c r="M127" s="69" t="s">
        <v>87</v>
      </c>
      <c r="N127" s="86" t="s">
        <v>64</v>
      </c>
      <c r="O127" s="69" t="s">
        <v>68</v>
      </c>
      <c r="P127" s="87"/>
      <c r="Q127" s="86" t="s">
        <v>55</v>
      </c>
      <c r="R127" s="120" t="s">
        <v>69</v>
      </c>
      <c r="S127" s="87"/>
      <c r="T127" s="87"/>
      <c r="U127" s="87"/>
      <c r="V127" s="87"/>
      <c r="W127" s="121">
        <v>38000000</v>
      </c>
      <c r="X127" s="121">
        <v>42560000</v>
      </c>
      <c r="Y127" s="87"/>
      <c r="Z127" s="88">
        <v>2013</v>
      </c>
      <c r="AA127" s="69"/>
    </row>
    <row r="128" spans="1:27" ht="12.75">
      <c r="A128" s="9" t="s">
        <v>62</v>
      </c>
      <c r="B128" s="8"/>
      <c r="C128" s="8"/>
      <c r="D128" s="81"/>
      <c r="E128" s="8"/>
      <c r="F128" s="8"/>
      <c r="G128" s="48"/>
      <c r="H128" s="8"/>
      <c r="I128" s="8"/>
      <c r="J128" s="8"/>
      <c r="K128" s="10"/>
      <c r="L128" s="8"/>
      <c r="M128" s="11"/>
      <c r="N128" s="48"/>
      <c r="O128" s="48"/>
      <c r="P128" s="48"/>
      <c r="Q128" s="48"/>
      <c r="R128" s="8"/>
      <c r="S128" s="10"/>
      <c r="T128" s="8"/>
      <c r="U128" s="12"/>
      <c r="V128" s="7"/>
      <c r="W128" s="7">
        <f>SUM(W124:W127)</f>
        <v>53000000</v>
      </c>
      <c r="X128" s="7">
        <f>SUM(X124:X127)</f>
        <v>59360000</v>
      </c>
      <c r="Y128" s="8"/>
      <c r="Z128" s="13"/>
      <c r="AA128" s="8"/>
    </row>
    <row r="129" spans="1:27" ht="12.75">
      <c r="A129" s="9" t="s">
        <v>249</v>
      </c>
      <c r="B129" s="8"/>
      <c r="C129" s="8"/>
      <c r="D129" s="81"/>
      <c r="E129" s="8"/>
      <c r="F129" s="8"/>
      <c r="G129" s="48"/>
      <c r="H129" s="8"/>
      <c r="I129" s="8"/>
      <c r="J129" s="8"/>
      <c r="K129" s="10"/>
      <c r="L129" s="8"/>
      <c r="M129" s="11"/>
      <c r="N129" s="48"/>
      <c r="O129" s="48"/>
      <c r="P129" s="48"/>
      <c r="Q129" s="48"/>
      <c r="R129" s="8"/>
      <c r="S129" s="10"/>
      <c r="T129" s="8"/>
      <c r="U129" s="12"/>
      <c r="V129" s="7"/>
      <c r="W129" s="7"/>
      <c r="X129" s="7"/>
      <c r="Y129" s="8"/>
      <c r="Z129" s="13"/>
      <c r="AA129" s="8"/>
    </row>
    <row r="130" spans="1:27" ht="38.25">
      <c r="A130" s="82" t="s">
        <v>356</v>
      </c>
      <c r="B130" s="69" t="s">
        <v>21</v>
      </c>
      <c r="C130" s="99" t="s">
        <v>351</v>
      </c>
      <c r="D130" s="69" t="s">
        <v>352</v>
      </c>
      <c r="E130" s="69" t="s">
        <v>353</v>
      </c>
      <c r="F130" s="69" t="s">
        <v>354</v>
      </c>
      <c r="G130" s="69" t="s">
        <v>355</v>
      </c>
      <c r="H130" s="69" t="s">
        <v>71</v>
      </c>
      <c r="I130" s="69" t="s">
        <v>72</v>
      </c>
      <c r="J130" s="69" t="s">
        <v>43</v>
      </c>
      <c r="K130" s="69">
        <v>100</v>
      </c>
      <c r="L130" s="70">
        <v>230000000</v>
      </c>
      <c r="M130" s="69" t="s">
        <v>87</v>
      </c>
      <c r="N130" s="69" t="s">
        <v>265</v>
      </c>
      <c r="O130" s="69" t="s">
        <v>68</v>
      </c>
      <c r="P130" s="130"/>
      <c r="Q130" s="69" t="s">
        <v>55</v>
      </c>
      <c r="R130" s="69" t="s">
        <v>69</v>
      </c>
      <c r="S130" s="69"/>
      <c r="T130" s="69"/>
      <c r="U130" s="69"/>
      <c r="V130" s="74"/>
      <c r="W130" s="79">
        <v>10000000</v>
      </c>
      <c r="X130" s="79">
        <f>W130*1.12</f>
        <v>11200000.000000002</v>
      </c>
      <c r="Y130" s="69"/>
      <c r="Z130" s="75">
        <v>2013</v>
      </c>
      <c r="AA130" s="69"/>
    </row>
    <row r="131" spans="1:27" ht="51">
      <c r="A131" s="75" t="s">
        <v>357</v>
      </c>
      <c r="B131" s="69" t="s">
        <v>21</v>
      </c>
      <c r="C131" s="99" t="s">
        <v>351</v>
      </c>
      <c r="D131" s="69" t="s">
        <v>352</v>
      </c>
      <c r="E131" s="69" t="s">
        <v>353</v>
      </c>
      <c r="F131" s="69" t="s">
        <v>354</v>
      </c>
      <c r="G131" s="69" t="s">
        <v>355</v>
      </c>
      <c r="H131" s="69" t="s">
        <v>74</v>
      </c>
      <c r="I131" s="69" t="s">
        <v>75</v>
      </c>
      <c r="J131" s="69" t="s">
        <v>43</v>
      </c>
      <c r="K131" s="69">
        <v>100</v>
      </c>
      <c r="L131" s="70">
        <v>230000000</v>
      </c>
      <c r="M131" s="69" t="s">
        <v>87</v>
      </c>
      <c r="N131" s="69" t="s">
        <v>265</v>
      </c>
      <c r="O131" s="69" t="s">
        <v>68</v>
      </c>
      <c r="P131" s="130"/>
      <c r="Q131" s="69" t="s">
        <v>55</v>
      </c>
      <c r="R131" s="69" t="s">
        <v>69</v>
      </c>
      <c r="S131" s="69"/>
      <c r="T131" s="69"/>
      <c r="U131" s="69"/>
      <c r="V131" s="74"/>
      <c r="W131" s="79">
        <v>5000000</v>
      </c>
      <c r="X131" s="79">
        <f>W131*1.12</f>
        <v>5600000.000000001</v>
      </c>
      <c r="Y131" s="69"/>
      <c r="Z131" s="75">
        <v>2013</v>
      </c>
      <c r="AA131" s="69"/>
    </row>
    <row r="132" spans="1:27" ht="51">
      <c r="A132" s="82" t="s">
        <v>358</v>
      </c>
      <c r="B132" s="69" t="s">
        <v>21</v>
      </c>
      <c r="C132" s="99" t="s">
        <v>351</v>
      </c>
      <c r="D132" s="69" t="s">
        <v>352</v>
      </c>
      <c r="E132" s="69" t="s">
        <v>353</v>
      </c>
      <c r="F132" s="69" t="s">
        <v>354</v>
      </c>
      <c r="G132" s="69" t="s">
        <v>355</v>
      </c>
      <c r="H132" s="69" t="s">
        <v>77</v>
      </c>
      <c r="I132" s="69" t="s">
        <v>78</v>
      </c>
      <c r="J132" s="69" t="s">
        <v>43</v>
      </c>
      <c r="K132" s="69">
        <v>100</v>
      </c>
      <c r="L132" s="70">
        <v>230000000</v>
      </c>
      <c r="M132" s="69" t="s">
        <v>87</v>
      </c>
      <c r="N132" s="69" t="s">
        <v>265</v>
      </c>
      <c r="O132" s="69" t="s">
        <v>68</v>
      </c>
      <c r="P132" s="130"/>
      <c r="Q132" s="69" t="s">
        <v>55</v>
      </c>
      <c r="R132" s="69" t="s">
        <v>69</v>
      </c>
      <c r="S132" s="69"/>
      <c r="T132" s="69"/>
      <c r="U132" s="69"/>
      <c r="V132" s="74"/>
      <c r="W132" s="79">
        <v>5000000</v>
      </c>
      <c r="X132" s="79">
        <f>W132*1.12</f>
        <v>5600000.000000001</v>
      </c>
      <c r="Y132" s="69"/>
      <c r="Z132" s="75">
        <v>2013</v>
      </c>
      <c r="AA132" s="69"/>
    </row>
    <row r="133" spans="1:27" ht="76.5">
      <c r="A133" s="82" t="s">
        <v>359</v>
      </c>
      <c r="B133" s="69" t="s">
        <v>21</v>
      </c>
      <c r="C133" s="99" t="s">
        <v>351</v>
      </c>
      <c r="D133" s="69" t="s">
        <v>352</v>
      </c>
      <c r="E133" s="69" t="s">
        <v>353</v>
      </c>
      <c r="F133" s="69" t="s">
        <v>354</v>
      </c>
      <c r="G133" s="69" t="s">
        <v>355</v>
      </c>
      <c r="H133" s="69" t="s">
        <v>80</v>
      </c>
      <c r="I133" s="69" t="s">
        <v>81</v>
      </c>
      <c r="J133" s="69" t="s">
        <v>43</v>
      </c>
      <c r="K133" s="69">
        <v>100</v>
      </c>
      <c r="L133" s="70">
        <v>230000000</v>
      </c>
      <c r="M133" s="69" t="s">
        <v>87</v>
      </c>
      <c r="N133" s="69" t="s">
        <v>265</v>
      </c>
      <c r="O133" s="69" t="s">
        <v>68</v>
      </c>
      <c r="P133" s="130"/>
      <c r="Q133" s="69" t="s">
        <v>55</v>
      </c>
      <c r="R133" s="69" t="s">
        <v>69</v>
      </c>
      <c r="S133" s="69"/>
      <c r="T133" s="69"/>
      <c r="U133" s="69"/>
      <c r="V133" s="74"/>
      <c r="W133" s="79">
        <v>5000000</v>
      </c>
      <c r="X133" s="79">
        <f>W133*1.12</f>
        <v>5600000.000000001</v>
      </c>
      <c r="Y133" s="69"/>
      <c r="Z133" s="75">
        <v>2013</v>
      </c>
      <c r="AA133" s="69"/>
    </row>
    <row r="134" spans="1:27" ht="12.75">
      <c r="A134" s="9" t="s">
        <v>33</v>
      </c>
      <c r="B134" s="8"/>
      <c r="C134" s="8"/>
      <c r="D134" s="81"/>
      <c r="E134" s="8"/>
      <c r="F134" s="8"/>
      <c r="G134" s="48"/>
      <c r="H134" s="8"/>
      <c r="I134" s="8"/>
      <c r="J134" s="8"/>
      <c r="K134" s="10"/>
      <c r="L134" s="8"/>
      <c r="M134" s="11"/>
      <c r="N134" s="48"/>
      <c r="O134" s="48"/>
      <c r="P134" s="48"/>
      <c r="Q134" s="48"/>
      <c r="R134" s="8"/>
      <c r="S134" s="10"/>
      <c r="T134" s="8"/>
      <c r="U134" s="12"/>
      <c r="V134" s="7"/>
      <c r="W134" s="7">
        <f>SUM(W130:W133)</f>
        <v>25000000</v>
      </c>
      <c r="X134" s="7">
        <f>SUM(X130:X133)</f>
        <v>28000000.000000004</v>
      </c>
      <c r="Y134" s="8"/>
      <c r="Z134" s="13"/>
      <c r="AA134" s="8"/>
    </row>
    <row r="135" spans="1:27" ht="13.5">
      <c r="A135" s="9" t="s">
        <v>31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29"/>
      <c r="T135" s="15"/>
      <c r="U135" s="15"/>
      <c r="V135" s="26"/>
      <c r="W135" s="7">
        <v>25000000</v>
      </c>
      <c r="X135" s="7">
        <v>28000000.000000004</v>
      </c>
      <c r="Y135" s="15"/>
      <c r="Z135" s="15"/>
      <c r="AA135" s="15"/>
    </row>
    <row r="136" spans="1:27" ht="13.5">
      <c r="A136" s="44" t="s">
        <v>363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6"/>
      <c r="T136" s="45"/>
      <c r="U136" s="45"/>
      <c r="V136" s="47"/>
      <c r="W136" s="47"/>
      <c r="X136" s="47"/>
      <c r="Y136" s="45"/>
      <c r="Z136" s="45"/>
      <c r="AA136" s="45"/>
    </row>
    <row r="137" spans="1:27" ht="13.5">
      <c r="A137" s="9" t="s">
        <v>39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29"/>
      <c r="T137" s="15"/>
      <c r="U137" s="15"/>
      <c r="V137" s="26"/>
      <c r="W137" s="26"/>
      <c r="X137" s="26"/>
      <c r="Y137" s="15"/>
      <c r="Z137" s="15"/>
      <c r="AA137" s="15"/>
    </row>
    <row r="138" spans="1:27" ht="13.5">
      <c r="A138" s="80" t="s">
        <v>50</v>
      </c>
      <c r="B138" s="8"/>
      <c r="C138" s="8"/>
      <c r="D138" s="8"/>
      <c r="E138" s="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29"/>
      <c r="T138" s="15"/>
      <c r="U138" s="15"/>
      <c r="V138" s="26"/>
      <c r="W138" s="26"/>
      <c r="X138" s="26"/>
      <c r="Y138" s="15"/>
      <c r="Z138" s="15"/>
      <c r="AA138" s="15"/>
    </row>
    <row r="139" spans="1:27" ht="76.5">
      <c r="A139" s="42" t="s">
        <v>236</v>
      </c>
      <c r="B139" s="38" t="s">
        <v>21</v>
      </c>
      <c r="C139" s="38" t="s">
        <v>230</v>
      </c>
      <c r="D139" s="110" t="s">
        <v>231</v>
      </c>
      <c r="E139" s="38" t="s">
        <v>232</v>
      </c>
      <c r="F139" s="38" t="s">
        <v>233</v>
      </c>
      <c r="G139" s="38" t="s">
        <v>232</v>
      </c>
      <c r="H139" s="110" t="s">
        <v>234</v>
      </c>
      <c r="I139" s="38" t="s">
        <v>235</v>
      </c>
      <c r="J139" s="42" t="s">
        <v>43</v>
      </c>
      <c r="K139" s="38">
        <v>50</v>
      </c>
      <c r="L139" s="78">
        <v>230000000</v>
      </c>
      <c r="M139" s="63" t="s">
        <v>22</v>
      </c>
      <c r="N139" s="39" t="s">
        <v>38</v>
      </c>
      <c r="O139" s="38" t="s">
        <v>51</v>
      </c>
      <c r="P139" s="38"/>
      <c r="Q139" s="38" t="s">
        <v>36</v>
      </c>
      <c r="R139" s="38" t="s">
        <v>219</v>
      </c>
      <c r="S139" s="98"/>
      <c r="T139" s="40"/>
      <c r="U139" s="98"/>
      <c r="V139" s="98"/>
      <c r="W139" s="40">
        <v>19500000</v>
      </c>
      <c r="X139" s="40">
        <f>W139*1.12</f>
        <v>21840000.000000004</v>
      </c>
      <c r="Y139" s="41"/>
      <c r="Z139" s="43">
        <v>2013</v>
      </c>
      <c r="AA139" s="38" t="s">
        <v>104</v>
      </c>
    </row>
    <row r="140" spans="1:27" ht="12.75">
      <c r="A140" s="9" t="s">
        <v>62</v>
      </c>
      <c r="B140" s="8"/>
      <c r="C140" s="8"/>
      <c r="D140" s="81"/>
      <c r="E140" s="8"/>
      <c r="F140" s="8"/>
      <c r="G140" s="48"/>
      <c r="H140" s="8"/>
      <c r="I140" s="8"/>
      <c r="J140" s="8"/>
      <c r="K140" s="10"/>
      <c r="L140" s="8"/>
      <c r="M140" s="11"/>
      <c r="N140" s="48"/>
      <c r="O140" s="48"/>
      <c r="P140" s="48"/>
      <c r="Q140" s="48"/>
      <c r="R140" s="8"/>
      <c r="S140" s="10"/>
      <c r="T140" s="8"/>
      <c r="U140" s="12"/>
      <c r="V140" s="7"/>
      <c r="W140" s="7">
        <v>19500000</v>
      </c>
      <c r="X140" s="7">
        <f>W140*1.12</f>
        <v>21840000.000000004</v>
      </c>
      <c r="Y140" s="8"/>
      <c r="Z140" s="13"/>
      <c r="AA140" s="8"/>
    </row>
    <row r="141" spans="1:27" ht="13.5">
      <c r="A141" s="9" t="s">
        <v>53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29"/>
      <c r="T141" s="15"/>
      <c r="U141" s="15"/>
      <c r="V141" s="26"/>
      <c r="W141" s="7">
        <v>19500000</v>
      </c>
      <c r="X141" s="7">
        <v>21840000.000000004</v>
      </c>
      <c r="Y141" s="15"/>
      <c r="Z141" s="15"/>
      <c r="AA141" s="15"/>
    </row>
    <row r="142" spans="1:27" ht="13.5">
      <c r="A142" s="9" t="s">
        <v>29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29"/>
      <c r="T142" s="15"/>
      <c r="U142" s="15"/>
      <c r="V142" s="26"/>
      <c r="W142" s="26"/>
      <c r="X142" s="26"/>
      <c r="Y142" s="15"/>
      <c r="Z142" s="15"/>
      <c r="AA142" s="15"/>
    </row>
    <row r="143" spans="1:27" ht="13.5">
      <c r="A143" s="80" t="s">
        <v>50</v>
      </c>
      <c r="B143" s="8"/>
      <c r="C143" s="8"/>
      <c r="D143" s="8"/>
      <c r="E143" s="8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29"/>
      <c r="T143" s="15"/>
      <c r="U143" s="15"/>
      <c r="V143" s="26"/>
      <c r="W143" s="26"/>
      <c r="X143" s="26"/>
      <c r="Y143" s="15"/>
      <c r="Z143" s="15"/>
      <c r="AA143" s="15"/>
    </row>
    <row r="144" spans="1:27" ht="76.5">
      <c r="A144" s="42" t="s">
        <v>342</v>
      </c>
      <c r="B144" s="38" t="s">
        <v>21</v>
      </c>
      <c r="C144" s="38" t="s">
        <v>230</v>
      </c>
      <c r="D144" s="110" t="s">
        <v>231</v>
      </c>
      <c r="E144" s="38" t="s">
        <v>232</v>
      </c>
      <c r="F144" s="38" t="s">
        <v>233</v>
      </c>
      <c r="G144" s="38" t="s">
        <v>232</v>
      </c>
      <c r="H144" s="110" t="s">
        <v>234</v>
      </c>
      <c r="I144" s="38" t="s">
        <v>235</v>
      </c>
      <c r="J144" s="42" t="s">
        <v>43</v>
      </c>
      <c r="K144" s="38">
        <v>50</v>
      </c>
      <c r="L144" s="78">
        <v>230000000</v>
      </c>
      <c r="M144" s="63" t="s">
        <v>22</v>
      </c>
      <c r="N144" s="39" t="s">
        <v>54</v>
      </c>
      <c r="O144" s="38" t="s">
        <v>51</v>
      </c>
      <c r="P144" s="38"/>
      <c r="Q144" s="38" t="s">
        <v>55</v>
      </c>
      <c r="R144" s="38" t="s">
        <v>219</v>
      </c>
      <c r="S144" s="98"/>
      <c r="T144" s="40"/>
      <c r="U144" s="98"/>
      <c r="V144" s="98"/>
      <c r="W144" s="40">
        <v>19500000</v>
      </c>
      <c r="X144" s="40">
        <f>W144*1.12</f>
        <v>21840000.000000004</v>
      </c>
      <c r="Y144" s="41"/>
      <c r="Z144" s="43">
        <v>2013</v>
      </c>
      <c r="AA144" s="38" t="s">
        <v>66</v>
      </c>
    </row>
    <row r="145" spans="1:27" ht="12.75">
      <c r="A145" s="9" t="s">
        <v>62</v>
      </c>
      <c r="B145" s="8"/>
      <c r="C145" s="8"/>
      <c r="D145" s="81"/>
      <c r="E145" s="8"/>
      <c r="F145" s="8"/>
      <c r="G145" s="48"/>
      <c r="H145" s="8"/>
      <c r="I145" s="8"/>
      <c r="J145" s="8"/>
      <c r="K145" s="10"/>
      <c r="L145" s="8"/>
      <c r="M145" s="11"/>
      <c r="N145" s="48"/>
      <c r="O145" s="48"/>
      <c r="P145" s="48"/>
      <c r="Q145" s="48"/>
      <c r="R145" s="8"/>
      <c r="S145" s="10"/>
      <c r="T145" s="8"/>
      <c r="U145" s="12"/>
      <c r="V145" s="7"/>
      <c r="W145" s="7">
        <v>19500000</v>
      </c>
      <c r="X145" s="7">
        <f>W145*1.12</f>
        <v>21840000.000000004</v>
      </c>
      <c r="Y145" s="8"/>
      <c r="Z145" s="13"/>
      <c r="AA145" s="8"/>
    </row>
    <row r="146" spans="1:27" ht="13.5">
      <c r="A146" s="9" t="s">
        <v>53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29"/>
      <c r="T146" s="15"/>
      <c r="U146" s="15"/>
      <c r="V146" s="26"/>
      <c r="W146" s="7">
        <v>19500000</v>
      </c>
      <c r="X146" s="7">
        <v>21840000.000000004</v>
      </c>
      <c r="Y146" s="15"/>
      <c r="Z146" s="15"/>
      <c r="AA146" s="15"/>
    </row>
    <row r="147" spans="1:27" ht="13.5">
      <c r="A147" s="44" t="s">
        <v>360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6"/>
      <c r="T147" s="45"/>
      <c r="U147" s="45"/>
      <c r="V147" s="47"/>
      <c r="W147" s="47"/>
      <c r="X147" s="47"/>
      <c r="Y147" s="45"/>
      <c r="Z147" s="45"/>
      <c r="AA147" s="45"/>
    </row>
    <row r="148" spans="1:27" ht="13.5">
      <c r="A148" s="9" t="s">
        <v>39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29"/>
      <c r="T148" s="15"/>
      <c r="U148" s="15"/>
      <c r="V148" s="26"/>
      <c r="W148" s="26"/>
      <c r="X148" s="26"/>
      <c r="Y148" s="15"/>
      <c r="Z148" s="15"/>
      <c r="AA148" s="15"/>
    </row>
    <row r="149" spans="1:27" ht="12.75">
      <c r="A149" s="9" t="s">
        <v>249</v>
      </c>
      <c r="B149" s="8"/>
      <c r="C149" s="8"/>
      <c r="D149" s="81"/>
      <c r="E149" s="8"/>
      <c r="F149" s="8"/>
      <c r="G149" s="48"/>
      <c r="H149" s="8"/>
      <c r="I149" s="8"/>
      <c r="J149" s="8"/>
      <c r="K149" s="10"/>
      <c r="L149" s="8"/>
      <c r="M149" s="11"/>
      <c r="N149" s="48"/>
      <c r="O149" s="48"/>
      <c r="P149" s="48"/>
      <c r="Q149" s="48"/>
      <c r="R149" s="8"/>
      <c r="S149" s="10"/>
      <c r="T149" s="8"/>
      <c r="U149" s="12"/>
      <c r="V149" s="7"/>
      <c r="W149" s="7"/>
      <c r="X149" s="7"/>
      <c r="Y149" s="8"/>
      <c r="Z149" s="13"/>
      <c r="AA149" s="8"/>
    </row>
    <row r="150" spans="1:27" ht="51">
      <c r="A150" s="38" t="s">
        <v>277</v>
      </c>
      <c r="B150" s="61" t="s">
        <v>84</v>
      </c>
      <c r="C150" s="61" t="s">
        <v>255</v>
      </c>
      <c r="D150" s="61" t="s">
        <v>256</v>
      </c>
      <c r="E150" s="61" t="s">
        <v>257</v>
      </c>
      <c r="F150" s="61" t="s">
        <v>256</v>
      </c>
      <c r="G150" s="61" t="s">
        <v>257</v>
      </c>
      <c r="H150" s="61" t="s">
        <v>258</v>
      </c>
      <c r="I150" s="61" t="s">
        <v>259</v>
      </c>
      <c r="J150" s="61" t="s">
        <v>35</v>
      </c>
      <c r="K150" s="115">
        <v>80</v>
      </c>
      <c r="L150" s="39">
        <v>230000000</v>
      </c>
      <c r="M150" s="63" t="s">
        <v>22</v>
      </c>
      <c r="N150" s="39" t="s">
        <v>64</v>
      </c>
      <c r="O150" s="39" t="s">
        <v>51</v>
      </c>
      <c r="P150" s="61"/>
      <c r="Q150" s="37" t="s">
        <v>278</v>
      </c>
      <c r="R150" s="61" t="s">
        <v>254</v>
      </c>
      <c r="S150" s="61"/>
      <c r="T150" s="61"/>
      <c r="U150" s="40"/>
      <c r="V150" s="40"/>
      <c r="W150" s="40">
        <v>19999998.333333332</v>
      </c>
      <c r="X150" s="41">
        <f>W150*1.12</f>
        <v>22399998.133333333</v>
      </c>
      <c r="Y150" s="61"/>
      <c r="Z150" s="96">
        <v>2013</v>
      </c>
      <c r="AA150" s="42"/>
    </row>
    <row r="151" spans="1:27" ht="63.75">
      <c r="A151" s="38" t="s">
        <v>279</v>
      </c>
      <c r="B151" s="61" t="s">
        <v>84</v>
      </c>
      <c r="C151" s="61" t="s">
        <v>260</v>
      </c>
      <c r="D151" s="61" t="s">
        <v>261</v>
      </c>
      <c r="E151" s="61" t="s">
        <v>262</v>
      </c>
      <c r="F151" s="61" t="s">
        <v>261</v>
      </c>
      <c r="G151" s="61" t="s">
        <v>262</v>
      </c>
      <c r="H151" s="61" t="s">
        <v>263</v>
      </c>
      <c r="I151" s="61" t="s">
        <v>264</v>
      </c>
      <c r="J151" s="61" t="s">
        <v>35</v>
      </c>
      <c r="K151" s="115">
        <v>80</v>
      </c>
      <c r="L151" s="39">
        <v>230000000</v>
      </c>
      <c r="M151" s="63" t="s">
        <v>22</v>
      </c>
      <c r="N151" s="39" t="s">
        <v>64</v>
      </c>
      <c r="O151" s="39" t="s">
        <v>51</v>
      </c>
      <c r="P151" s="61"/>
      <c r="Q151" s="37" t="s">
        <v>278</v>
      </c>
      <c r="R151" s="61" t="s">
        <v>254</v>
      </c>
      <c r="S151" s="61"/>
      <c r="T151" s="61"/>
      <c r="U151" s="40"/>
      <c r="V151" s="40"/>
      <c r="W151" s="40">
        <v>24000001.66666662</v>
      </c>
      <c r="X151" s="41">
        <f>W151*1.12</f>
        <v>26880001.866666615</v>
      </c>
      <c r="Y151" s="61"/>
      <c r="Z151" s="96">
        <v>2013</v>
      </c>
      <c r="AA151" s="42"/>
    </row>
    <row r="152" spans="1:27" ht="12.75">
      <c r="A152" s="9" t="s">
        <v>33</v>
      </c>
      <c r="B152" s="8"/>
      <c r="C152" s="8"/>
      <c r="D152" s="81"/>
      <c r="E152" s="8"/>
      <c r="F152" s="8"/>
      <c r="G152" s="48"/>
      <c r="H152" s="8"/>
      <c r="I152" s="8"/>
      <c r="J152" s="8"/>
      <c r="K152" s="10"/>
      <c r="L152" s="8"/>
      <c r="M152" s="11"/>
      <c r="N152" s="48"/>
      <c r="O152" s="48"/>
      <c r="P152" s="48"/>
      <c r="Q152" s="48"/>
      <c r="R152" s="8"/>
      <c r="S152" s="10"/>
      <c r="T152" s="8"/>
      <c r="U152" s="12"/>
      <c r="V152" s="7"/>
      <c r="W152" s="7">
        <f>SUM(W150:W151)</f>
        <v>43999999.999999955</v>
      </c>
      <c r="X152" s="7">
        <f>SUM(X150:X151)</f>
        <v>49279999.99999995</v>
      </c>
      <c r="Y152" s="8"/>
      <c r="Z152" s="13"/>
      <c r="AA152" s="8"/>
    </row>
    <row r="153" spans="1:27" ht="13.5">
      <c r="A153" s="9" t="s">
        <v>29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29"/>
      <c r="T153" s="15"/>
      <c r="U153" s="15"/>
      <c r="V153" s="26"/>
      <c r="W153" s="26"/>
      <c r="X153" s="26"/>
      <c r="Y153" s="15"/>
      <c r="Z153" s="15"/>
      <c r="AA153" s="15"/>
    </row>
    <row r="154" spans="1:27" ht="12.75">
      <c r="A154" s="9" t="s">
        <v>249</v>
      </c>
      <c r="B154" s="8"/>
      <c r="C154" s="8"/>
      <c r="D154" s="81"/>
      <c r="E154" s="8"/>
      <c r="F154" s="8"/>
      <c r="G154" s="48"/>
      <c r="H154" s="8"/>
      <c r="I154" s="8"/>
      <c r="J154" s="8"/>
      <c r="K154" s="10"/>
      <c r="L154" s="8"/>
      <c r="M154" s="11"/>
      <c r="N154" s="48"/>
      <c r="O154" s="48"/>
      <c r="P154" s="48"/>
      <c r="Q154" s="48"/>
      <c r="R154" s="8"/>
      <c r="S154" s="10"/>
      <c r="T154" s="8"/>
      <c r="U154" s="12"/>
      <c r="V154" s="7"/>
      <c r="W154" s="7"/>
      <c r="X154" s="7"/>
      <c r="Y154" s="8"/>
      <c r="Z154" s="13"/>
      <c r="AA154" s="8"/>
    </row>
    <row r="155" spans="1:27" ht="51">
      <c r="A155" s="38" t="s">
        <v>361</v>
      </c>
      <c r="B155" s="72" t="s">
        <v>84</v>
      </c>
      <c r="C155" s="72" t="s">
        <v>255</v>
      </c>
      <c r="D155" s="72" t="s">
        <v>256</v>
      </c>
      <c r="E155" s="72" t="s">
        <v>257</v>
      </c>
      <c r="F155" s="72" t="s">
        <v>256</v>
      </c>
      <c r="G155" s="72" t="s">
        <v>257</v>
      </c>
      <c r="H155" s="72" t="s">
        <v>258</v>
      </c>
      <c r="I155" s="72" t="s">
        <v>259</v>
      </c>
      <c r="J155" s="72" t="s">
        <v>35</v>
      </c>
      <c r="K155" s="117">
        <v>80</v>
      </c>
      <c r="L155" s="73">
        <v>230000000</v>
      </c>
      <c r="M155" s="70" t="s">
        <v>22</v>
      </c>
      <c r="N155" s="73" t="s">
        <v>58</v>
      </c>
      <c r="O155" s="73" t="s">
        <v>51</v>
      </c>
      <c r="P155" s="72"/>
      <c r="Q155" s="71" t="s">
        <v>55</v>
      </c>
      <c r="R155" s="72" t="s">
        <v>254</v>
      </c>
      <c r="S155" s="72"/>
      <c r="T155" s="72"/>
      <c r="U155" s="74"/>
      <c r="V155" s="74"/>
      <c r="W155" s="74">
        <v>54782303.33333333</v>
      </c>
      <c r="X155" s="76">
        <f>W155*1.12</f>
        <v>61356179.733333334</v>
      </c>
      <c r="Y155" s="72"/>
      <c r="Z155" s="118">
        <v>2013</v>
      </c>
      <c r="AA155" s="72" t="s">
        <v>104</v>
      </c>
    </row>
    <row r="156" spans="1:27" ht="63.75">
      <c r="A156" s="38" t="s">
        <v>362</v>
      </c>
      <c r="B156" s="72" t="s">
        <v>84</v>
      </c>
      <c r="C156" s="72" t="s">
        <v>260</v>
      </c>
      <c r="D156" s="72" t="s">
        <v>261</v>
      </c>
      <c r="E156" s="72" t="s">
        <v>262</v>
      </c>
      <c r="F156" s="72" t="s">
        <v>261</v>
      </c>
      <c r="G156" s="72" t="s">
        <v>262</v>
      </c>
      <c r="H156" s="72" t="s">
        <v>263</v>
      </c>
      <c r="I156" s="72" t="s">
        <v>264</v>
      </c>
      <c r="J156" s="72" t="s">
        <v>35</v>
      </c>
      <c r="K156" s="117">
        <v>80</v>
      </c>
      <c r="L156" s="73">
        <v>230000000</v>
      </c>
      <c r="M156" s="70" t="s">
        <v>22</v>
      </c>
      <c r="N156" s="73" t="s">
        <v>58</v>
      </c>
      <c r="O156" s="73" t="s">
        <v>51</v>
      </c>
      <c r="P156" s="72"/>
      <c r="Q156" s="71" t="s">
        <v>55</v>
      </c>
      <c r="R156" s="72" t="s">
        <v>254</v>
      </c>
      <c r="S156" s="72"/>
      <c r="T156" s="72"/>
      <c r="U156" s="74"/>
      <c r="V156" s="74"/>
      <c r="W156" s="74">
        <v>27717696.66666663</v>
      </c>
      <c r="X156" s="76">
        <f>W156*1.12</f>
        <v>31043820.26666663</v>
      </c>
      <c r="Y156" s="72"/>
      <c r="Z156" s="118">
        <v>2013</v>
      </c>
      <c r="AA156" s="72" t="s">
        <v>104</v>
      </c>
    </row>
    <row r="157" spans="1:27" ht="12.75">
      <c r="A157" s="9" t="s">
        <v>33</v>
      </c>
      <c r="B157" s="8"/>
      <c r="C157" s="8"/>
      <c r="D157" s="81"/>
      <c r="E157" s="8"/>
      <c r="F157" s="8"/>
      <c r="G157" s="48"/>
      <c r="H157" s="8"/>
      <c r="I157" s="8"/>
      <c r="J157" s="8"/>
      <c r="K157" s="10"/>
      <c r="L157" s="8"/>
      <c r="M157" s="11"/>
      <c r="N157" s="48"/>
      <c r="O157" s="48"/>
      <c r="P157" s="48"/>
      <c r="Q157" s="48"/>
      <c r="R157" s="8"/>
      <c r="S157" s="10"/>
      <c r="T157" s="8"/>
      <c r="U157" s="12"/>
      <c r="V157" s="7"/>
      <c r="W157" s="7">
        <f>SUM(W155:W156)</f>
        <v>82499999.99999996</v>
      </c>
      <c r="X157" s="7">
        <f>SUM(X155:X156)</f>
        <v>92399999.99999997</v>
      </c>
      <c r="Y157" s="8"/>
      <c r="Z157" s="13"/>
      <c r="AA157" s="8"/>
    </row>
    <row r="158" spans="1:27" ht="13.5">
      <c r="A158" s="9" t="s">
        <v>31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29"/>
      <c r="T158" s="15"/>
      <c r="U158" s="15"/>
      <c r="V158" s="26"/>
      <c r="W158" s="7">
        <v>38500000.000000015</v>
      </c>
      <c r="X158" s="7">
        <v>43120000.000000015</v>
      </c>
      <c r="Y158" s="15"/>
      <c r="Z158" s="15"/>
      <c r="AA158" s="15"/>
    </row>
  </sheetData>
  <sheetProtection formatCells="0" formatColumns="0" formatRows="0" insertColumns="0" insertRows="0" insertHyperlinks="0" deleteColumns="0" deleteRows="0" sort="0" autoFilter="0" pivotTables="0"/>
  <autoFilter ref="A7:AB18"/>
  <printOptions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Орынбасаров Нургали</cp:lastModifiedBy>
  <cp:lastPrinted>2013-10-01T05:49:34Z</cp:lastPrinted>
  <dcterms:created xsi:type="dcterms:W3CDTF">1996-10-08T23:32:33Z</dcterms:created>
  <dcterms:modified xsi:type="dcterms:W3CDTF">2013-11-06T05:25:15Z</dcterms:modified>
  <cp:category/>
  <cp:version/>
  <cp:contentType/>
  <cp:contentStatus/>
</cp:coreProperties>
</file>