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Baktygalieva\Desktop\2023\Бездействующие трубопроводы\"/>
    </mc:Choice>
  </mc:AlternateContent>
  <xr:revisionPtr revIDLastSave="0" documentId="8_{85DBC4FE-C0C5-4AB3-B224-B01E96BD6D5D}" xr6:coauthVersionLast="36" xr6:coauthVersionMax="36" xr10:uidLastSave="{00000000-0000-0000-0000-000000000000}"/>
  <bookViews>
    <workbookView xWindow="0" yWindow="0" windowWidth="28740" windowHeight="11595" xr2:uid="{72E6A908-F613-4E6F-98A1-AEC928FAE587}"/>
  </bookViews>
  <sheets>
    <sheet name="для объявления" sheetId="1" r:id="rId1"/>
  </sheets>
  <externalReferences>
    <externalReference r:id="rId2"/>
  </externalReferences>
  <definedNames>
    <definedName name="_xlnm.Print_Titles" localSheetId="0">'для объявления'!$3:$3</definedName>
    <definedName name="_xlnm.Print_Area" localSheetId="0">'для объявления'!$A$1:$K$67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H64" i="1"/>
  <c r="H65" i="1" s="1"/>
  <c r="H57" i="1"/>
  <c r="H66" i="1" s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57" i="1" s="1"/>
  <c r="J66" i="1" s="1"/>
  <c r="J13" i="1"/>
  <c r="J11" i="1"/>
  <c r="J65" i="1" l="1"/>
  <c r="J67" i="1" s="1"/>
</calcChain>
</file>

<file path=xl/sharedStrings.xml><?xml version="1.0" encoding="utf-8"?>
<sst xmlns="http://schemas.openxmlformats.org/spreadsheetml/2006/main" count="256" uniqueCount="97">
  <si>
    <t>Перечень недействующих труб (стальных), подлежащих утилизации по АО "Эмбамунайгаз" на 01.01.2023г.</t>
  </si>
  <si>
    <t>Кадастровый номер</t>
  </si>
  <si>
    <t>№ п/п</t>
  </si>
  <si>
    <t>Наименование объекта</t>
  </si>
  <si>
    <t>Наименование основного средства</t>
  </si>
  <si>
    <t>Инвентарные номера</t>
  </si>
  <si>
    <t>Диаметр, толщина</t>
  </si>
  <si>
    <t>Длина, м</t>
  </si>
  <si>
    <t>Масса 1м, кг</t>
  </si>
  <si>
    <t>Общий вес,
 тн</t>
  </si>
  <si>
    <t>Примечание</t>
  </si>
  <si>
    <t>Исполнитель</t>
  </si>
  <si>
    <t>НГДУ "ЖайыкМГ"</t>
  </si>
  <si>
    <t>м/р Забурунье</t>
  </si>
  <si>
    <t xml:space="preserve">Нефтесборный коллектор от  м.р Забурунье    </t>
  </si>
  <si>
    <t>219х6</t>
  </si>
  <si>
    <t>стальные</t>
  </si>
  <si>
    <t>Әділбекұлы Дастан</t>
  </si>
  <si>
    <t>Наг. Коллектор  КНС    -  ВРП  №2</t>
  </si>
  <si>
    <t>159х6</t>
  </si>
  <si>
    <t>Наг. Коллектор  КНС    -  ВРП  №3</t>
  </si>
  <si>
    <t>Напорный  водовод  от  с .Исатай  до   м.р  Забурунье</t>
  </si>
  <si>
    <t>114х7</t>
  </si>
  <si>
    <t>ЦППН</t>
  </si>
  <si>
    <t>Нефтепровод Гран - С.Балгимбаев</t>
  </si>
  <si>
    <t>159х5</t>
  </si>
  <si>
    <t>УТВС</t>
  </si>
  <si>
    <t>Водовод Аккыстау - С.Балгимбаев</t>
  </si>
  <si>
    <t>ИТОГО</t>
  </si>
  <si>
    <t>НГДУ "ЖылыойМГ"</t>
  </si>
  <si>
    <t xml:space="preserve">м/р Терен-Узек </t>
  </si>
  <si>
    <t>Нефтепровод ТУПССН-ППН Каратон</t>
  </si>
  <si>
    <t>м/р Терен-Узек</t>
  </si>
  <si>
    <t xml:space="preserve">выкидная линия от скв.№317 до ГУ №14      </t>
  </si>
  <si>
    <t>114х3</t>
  </si>
  <si>
    <t>Выкидная линия от скв№105 до ГУ18</t>
  </si>
  <si>
    <t>Выкидная линия от скв№213 до ГУ1</t>
  </si>
  <si>
    <t>89х3,5</t>
  </si>
  <si>
    <t>Выкидная линия  от скв. №328 до ГУ-14</t>
  </si>
  <si>
    <t>Выкидная линия  от скв. №62 до ГУ-4</t>
  </si>
  <si>
    <t xml:space="preserve">выкидная линия от скв.№85 до ГУ №22      </t>
  </si>
  <si>
    <t xml:space="preserve">выкидная линия от скв.№265 до ГУ №22      </t>
  </si>
  <si>
    <t xml:space="preserve">выкидная линия от скв.№426 до ГУ №33      </t>
  </si>
  <si>
    <t>Выкидная линия ст.ф127 от скв. №109 до ГУ-6</t>
  </si>
  <si>
    <t>127х4</t>
  </si>
  <si>
    <t>Выкидная линия ст.ф114 от скв. №83 до ГУ-6</t>
  </si>
  <si>
    <t>114х4</t>
  </si>
  <si>
    <t>Выкидная линия ст.ф114 от скв. №263 до ГУ-9</t>
  </si>
  <si>
    <t>Выкидная линия ст.ф114 от скв. №264 до ГУ-22</t>
  </si>
  <si>
    <t>Выкидная линия ст.ф114 от скв№411 до ГУ27</t>
  </si>
  <si>
    <t>Выкидная линия ст.ф89 от скв№425 до ГУ33</t>
  </si>
  <si>
    <t>Выкидная линия ст.ф114 от скв№365 до ГУ33</t>
  </si>
  <si>
    <t>Выкидная линия ст.ф114 от скв. №506 до ГУ-31</t>
  </si>
  <si>
    <t>Выкидная линия ф89мм от скв491 до ГУ-31 40м</t>
  </si>
  <si>
    <t>Выкидная линия ст.ф114 от скв№41 до ГУ32</t>
  </si>
  <si>
    <t>Выкидная линия ф114мм от скв345 до ГУ-32 54м</t>
  </si>
  <si>
    <t>Выкидная линия ст.ф114 от скв. №415 до ГУ-32</t>
  </si>
  <si>
    <t>Выкидная линия ст.ф114 от скв. №168 до ГУ-1</t>
  </si>
  <si>
    <t>Выкидная линия ст.ф114 от скв. №165 до скв.№168</t>
  </si>
  <si>
    <t>Выкидная линия ф114мм от скв78 до ГУ-18 70м</t>
  </si>
  <si>
    <t>Выкидная линия от скв№246 до ГУ-18</t>
  </si>
  <si>
    <t>Выкидная линия ст.ф114 от скв№135 до ГУ1</t>
  </si>
  <si>
    <t>Выкидная линия ф89мм от скв313 до ГУ-16 103м</t>
  </si>
  <si>
    <t>Выкидная линия ф114мм от скв248 до ГУ-12 200м</t>
  </si>
  <si>
    <t>Выкидная линия ст.ф114 от скв. №442 до ГУ-12</t>
  </si>
  <si>
    <t>Выкидная линия ст.ф114 от скв. №219 до ГУ-13</t>
  </si>
  <si>
    <t>Выкидная линия от скв №68 до ГУ-7</t>
  </si>
  <si>
    <t>Выкидная линия ст.ф114 от скв. №251 до ГУ-7</t>
  </si>
  <si>
    <t>Выкидная линия ф114*6мм от скв711 до скв82 75м</t>
  </si>
  <si>
    <t>Выкидная линия ст.ф114 от скв. №82 до ГУ-7</t>
  </si>
  <si>
    <t>Выкидная линия ф114*6мм от скв409 до скв 420 15м</t>
  </si>
  <si>
    <t>Выкидная линия ст.ф114 от скв. №503 до ГУ-35</t>
  </si>
  <si>
    <t>Выкидная линия ст.ф114 от скв. №456 до ГУ-37</t>
  </si>
  <si>
    <t>Выкидная линия ст.ф114 от скв. №289 до ГУ-37</t>
  </si>
  <si>
    <t>Выкидная линия ст.ф114 от скв. №495 до ГУ-37</t>
  </si>
  <si>
    <t>Выкидная линия ст.ф89 от скв. №262 до ГУ-7</t>
  </si>
  <si>
    <t>Выкидная линия ст.ф114 от скв №375 до ГУ32</t>
  </si>
  <si>
    <t>Выкидная линия ст.ф114мм от скв №296 до ГУ-31</t>
  </si>
  <si>
    <t>Выкидная линия ст.ф114мм от скв №146 до ГУ-14</t>
  </si>
  <si>
    <t>Выкидная линия ст.ф114мм от скв №75 до ГУ-14</t>
  </si>
  <si>
    <t>НГДУ "ДоссорМГ"</t>
  </si>
  <si>
    <t>БДНГ В.Макат скв№1</t>
  </si>
  <si>
    <t xml:space="preserve">выкид.линии   </t>
  </si>
  <si>
    <t>300000014493</t>
  </si>
  <si>
    <t xml:space="preserve"> 114*6  </t>
  </si>
  <si>
    <t>стальные трубы</t>
  </si>
  <si>
    <t>БДНГ В.Макат скв№21</t>
  </si>
  <si>
    <t>300000014554</t>
  </si>
  <si>
    <t xml:space="preserve"> 114*6</t>
  </si>
  <si>
    <t>ППД В.Макат скв№40н</t>
  </si>
  <si>
    <t>нагнетательные линии</t>
  </si>
  <si>
    <t>300000100551</t>
  </si>
  <si>
    <t>ППД В.Макат скв№18</t>
  </si>
  <si>
    <t>300000014081</t>
  </si>
  <si>
    <t>БДНГ В.Макат скв№10</t>
  </si>
  <si>
    <t>300000014491</t>
  </si>
  <si>
    <t>ИТОГО по АО "Эмбамунайгаз"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</si>
</sst>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5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165" fontId="2" fillId="0" borderId="0" xfId="0" applyNumberFormat="1" applyFont="1"/>
  </cellXfs>
  <cellStyles count="2">
    <cellStyle name="Обычный" xfId="0" builtinId="0"/>
    <cellStyle name="Обычный 2" xfId="1" xr:uid="{A177EBA2-66A7-402A-ABFB-F7E925A7A6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%20&#1073;&#1077;&#1079;&#1076;&#1077;&#1081;&#1089;&#1090;&#1074;.&#1090;&#1088;&#1091;&#1073;&#1086;&#1087;&#1088;&#1086;&#1074;._01.0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объем на тендер"/>
      <sheetName val="для объявления"/>
      <sheetName val="Прорва"/>
      <sheetName val="Терен-Узек"/>
      <sheetName val="ЦППН-НПС"/>
      <sheetName val="кадастр.номер"/>
      <sheetName val="ДМГ"/>
    </sheetNames>
    <sheetDataSet>
      <sheetData sheetId="0"/>
      <sheetData sheetId="1">
        <row r="76">
          <cell r="I76">
            <v>931.36752000000001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6CFD6-61DC-4915-A01A-6FD88BC5DF9B}">
  <sheetPr>
    <pageSetUpPr fitToPage="1"/>
  </sheetPr>
  <dimension ref="A1:L67"/>
  <sheetViews>
    <sheetView tabSelected="1" view="pageBreakPreview" topLeftCell="B1" zoomScale="85" zoomScaleNormal="70" zoomScaleSheetLayoutView="85" workbookViewId="0">
      <pane ySplit="3" topLeftCell="A36" activePane="bottomLeft" state="frozen"/>
      <selection activeCell="D118" sqref="D118"/>
      <selection pane="bottomLeft" activeCell="D37" sqref="D37:D38"/>
    </sheetView>
  </sheetViews>
  <sheetFormatPr defaultRowHeight="14.25" outlineLevelRow="1" x14ac:dyDescent="0.2"/>
  <cols>
    <col min="1" max="1" width="17.140625" style="2" hidden="1" customWidth="1"/>
    <col min="2" max="2" width="7.5703125" style="2" customWidth="1"/>
    <col min="3" max="3" width="29.5703125" style="2" customWidth="1"/>
    <col min="4" max="4" width="55.7109375" style="2" customWidth="1"/>
    <col min="5" max="5" width="29" style="2" hidden="1" customWidth="1"/>
    <col min="6" max="6" width="19.5703125" style="2" customWidth="1"/>
    <col min="7" max="10" width="17.85546875" style="2" customWidth="1"/>
    <col min="11" max="11" width="20.28515625" style="2" customWidth="1"/>
    <col min="12" max="12" width="26.42578125" style="2" hidden="1" customWidth="1"/>
    <col min="13" max="16384" width="9.140625" style="2"/>
  </cols>
  <sheetData>
    <row r="1" spans="1:12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x14ac:dyDescent="0.2">
      <c r="A2" s="3"/>
      <c r="B2" s="4"/>
      <c r="C2" s="4"/>
      <c r="D2" s="3"/>
      <c r="E2" s="3"/>
      <c r="F2" s="3"/>
      <c r="G2" s="3"/>
      <c r="H2" s="3"/>
      <c r="I2" s="3"/>
      <c r="J2" s="3"/>
      <c r="K2" s="3"/>
    </row>
    <row r="3" spans="1:12" ht="30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11</v>
      </c>
    </row>
    <row r="4" spans="1:12" s="3" customFormat="1" ht="15" hidden="1" outlineLevel="1" x14ac:dyDescent="0.2">
      <c r="A4" s="7"/>
      <c r="B4" s="8"/>
      <c r="C4" s="8"/>
      <c r="D4" s="9" t="s">
        <v>12</v>
      </c>
      <c r="E4" s="8"/>
      <c r="F4" s="8"/>
      <c r="G4" s="8"/>
      <c r="H4" s="10"/>
      <c r="I4" s="10"/>
      <c r="J4" s="10"/>
      <c r="K4" s="11"/>
    </row>
    <row r="5" spans="1:12" s="3" customFormat="1" hidden="1" outlineLevel="1" x14ac:dyDescent="0.2">
      <c r="A5" s="7"/>
      <c r="B5" s="12">
        <v>1</v>
      </c>
      <c r="C5" s="13" t="s">
        <v>13</v>
      </c>
      <c r="D5" s="14" t="s">
        <v>14</v>
      </c>
      <c r="E5" s="15" t="s">
        <v>13</v>
      </c>
      <c r="F5" s="15"/>
      <c r="G5" s="16" t="s">
        <v>15</v>
      </c>
      <c r="H5" s="17">
        <v>4500</v>
      </c>
      <c r="I5" s="12">
        <v>31.52</v>
      </c>
      <c r="J5" s="18">
        <v>141.84</v>
      </c>
      <c r="K5" s="19" t="s">
        <v>16</v>
      </c>
      <c r="L5" s="19" t="s">
        <v>17</v>
      </c>
    </row>
    <row r="6" spans="1:12" s="3" customFormat="1" hidden="1" outlineLevel="1" x14ac:dyDescent="0.2">
      <c r="A6" s="7"/>
      <c r="B6" s="12">
        <v>2</v>
      </c>
      <c r="C6" s="20"/>
      <c r="D6" s="14" t="s">
        <v>18</v>
      </c>
      <c r="E6" s="15" t="s">
        <v>13</v>
      </c>
      <c r="F6" s="15"/>
      <c r="G6" s="16" t="s">
        <v>19</v>
      </c>
      <c r="H6" s="17">
        <v>250</v>
      </c>
      <c r="I6" s="12">
        <v>22.64</v>
      </c>
      <c r="J6" s="18">
        <v>5.66</v>
      </c>
      <c r="K6" s="19" t="s">
        <v>16</v>
      </c>
    </row>
    <row r="7" spans="1:12" s="3" customFormat="1" hidden="1" outlineLevel="1" x14ac:dyDescent="0.2">
      <c r="A7" s="7"/>
      <c r="B7" s="12">
        <v>3</v>
      </c>
      <c r="C7" s="20"/>
      <c r="D7" s="14" t="s">
        <v>20</v>
      </c>
      <c r="E7" s="15" t="s">
        <v>13</v>
      </c>
      <c r="F7" s="15"/>
      <c r="G7" s="16" t="s">
        <v>19</v>
      </c>
      <c r="H7" s="17">
        <v>200</v>
      </c>
      <c r="I7" s="12">
        <v>22.64</v>
      </c>
      <c r="J7" s="18">
        <v>4.5279999999999996</v>
      </c>
      <c r="K7" s="19" t="s">
        <v>16</v>
      </c>
    </row>
    <row r="8" spans="1:12" s="3" customFormat="1" hidden="1" outlineLevel="1" x14ac:dyDescent="0.2">
      <c r="A8" s="7"/>
      <c r="B8" s="12">
        <v>4</v>
      </c>
      <c r="C8" s="21"/>
      <c r="D8" s="14" t="s">
        <v>21</v>
      </c>
      <c r="E8" s="15" t="s">
        <v>13</v>
      </c>
      <c r="F8" s="15"/>
      <c r="G8" s="16" t="s">
        <v>22</v>
      </c>
      <c r="H8" s="17">
        <v>9400</v>
      </c>
      <c r="I8" s="12">
        <v>18.47</v>
      </c>
      <c r="J8" s="18">
        <v>173.61799999999999</v>
      </c>
      <c r="K8" s="19" t="s">
        <v>16</v>
      </c>
    </row>
    <row r="9" spans="1:12" s="3" customFormat="1" hidden="1" outlineLevel="1" x14ac:dyDescent="0.2">
      <c r="A9" s="7"/>
      <c r="B9" s="12">
        <v>5</v>
      </c>
      <c r="C9" s="22" t="s">
        <v>23</v>
      </c>
      <c r="D9" s="23" t="s">
        <v>24</v>
      </c>
      <c r="E9" s="15" t="s">
        <v>23</v>
      </c>
      <c r="F9" s="15"/>
      <c r="G9" s="24" t="s">
        <v>25</v>
      </c>
      <c r="H9" s="25">
        <v>3000</v>
      </c>
      <c r="I9" s="12">
        <v>18.989999999999998</v>
      </c>
      <c r="J9" s="18">
        <v>56.969999999999992</v>
      </c>
      <c r="K9" s="19" t="s">
        <v>16</v>
      </c>
    </row>
    <row r="10" spans="1:12" s="3" customFormat="1" hidden="1" outlineLevel="1" x14ac:dyDescent="0.2">
      <c r="A10" s="7"/>
      <c r="B10" s="12">
        <v>6</v>
      </c>
      <c r="C10" s="15" t="s">
        <v>26</v>
      </c>
      <c r="D10" s="14" t="s">
        <v>27</v>
      </c>
      <c r="E10" s="15" t="s">
        <v>26</v>
      </c>
      <c r="F10" s="15"/>
      <c r="G10" s="16" t="s">
        <v>19</v>
      </c>
      <c r="H10" s="17">
        <v>15600</v>
      </c>
      <c r="I10" s="12">
        <v>22.64</v>
      </c>
      <c r="J10" s="18">
        <v>353.18400000000003</v>
      </c>
      <c r="K10" s="19" t="s">
        <v>16</v>
      </c>
    </row>
    <row r="11" spans="1:12" ht="15" hidden="1" outlineLevel="1" x14ac:dyDescent="0.2">
      <c r="A11" s="26"/>
      <c r="B11" s="27"/>
      <c r="C11" s="27"/>
      <c r="D11" s="28" t="s">
        <v>28</v>
      </c>
      <c r="E11" s="27"/>
      <c r="F11" s="27"/>
      <c r="G11" s="29"/>
      <c r="H11" s="30">
        <v>35650</v>
      </c>
      <c r="I11" s="27"/>
      <c r="J11" s="31">
        <f>SUM(J5:J10)</f>
        <v>735.8</v>
      </c>
      <c r="K11" s="32"/>
    </row>
    <row r="12" spans="1:12" s="3" customFormat="1" ht="15" collapsed="1" x14ac:dyDescent="0.2">
      <c r="D12" s="33" t="s">
        <v>29</v>
      </c>
      <c r="L12" s="12"/>
    </row>
    <row r="13" spans="1:12" s="3" customFormat="1" ht="14.25" customHeight="1" x14ac:dyDescent="0.2">
      <c r="B13" s="12">
        <v>1</v>
      </c>
      <c r="C13" s="34" t="s">
        <v>30</v>
      </c>
      <c r="D13" s="14" t="s">
        <v>31</v>
      </c>
      <c r="E13" s="35" t="s">
        <v>32</v>
      </c>
      <c r="F13" s="36">
        <v>300000006724</v>
      </c>
      <c r="G13" s="37" t="s">
        <v>15</v>
      </c>
      <c r="H13" s="38">
        <v>260</v>
      </c>
      <c r="I13" s="35">
        <v>31.5</v>
      </c>
      <c r="J13" s="39">
        <f t="shared" ref="J13:J56" si="0">H13*I13/1000</f>
        <v>8.19</v>
      </c>
      <c r="K13" s="40" t="s">
        <v>16</v>
      </c>
    </row>
    <row r="14" spans="1:12" s="3" customFormat="1" x14ac:dyDescent="0.2">
      <c r="B14" s="12">
        <v>2</v>
      </c>
      <c r="C14" s="41"/>
      <c r="D14" s="14" t="s">
        <v>33</v>
      </c>
      <c r="E14" s="35" t="s">
        <v>32</v>
      </c>
      <c r="F14" s="36">
        <v>300000100281</v>
      </c>
      <c r="G14" s="37" t="s">
        <v>34</v>
      </c>
      <c r="H14" s="38">
        <v>98</v>
      </c>
      <c r="I14" s="35">
        <v>10.9</v>
      </c>
      <c r="J14" s="39">
        <f t="shared" si="0"/>
        <v>1.0682</v>
      </c>
      <c r="K14" s="40" t="s">
        <v>16</v>
      </c>
    </row>
    <row r="15" spans="1:12" s="3" customFormat="1" x14ac:dyDescent="0.2">
      <c r="B15" s="12">
        <v>3</v>
      </c>
      <c r="C15" s="41"/>
      <c r="D15" s="14" t="s">
        <v>35</v>
      </c>
      <c r="E15" s="35" t="s">
        <v>32</v>
      </c>
      <c r="F15" s="36">
        <v>300000100219</v>
      </c>
      <c r="G15" s="37" t="s">
        <v>34</v>
      </c>
      <c r="H15" s="38">
        <v>90</v>
      </c>
      <c r="I15" s="35">
        <v>10.9</v>
      </c>
      <c r="J15" s="39">
        <f t="shared" si="0"/>
        <v>0.98099999999999998</v>
      </c>
      <c r="K15" s="40" t="s">
        <v>16</v>
      </c>
    </row>
    <row r="16" spans="1:12" s="3" customFormat="1" x14ac:dyDescent="0.2">
      <c r="B16" s="12">
        <v>4</v>
      </c>
      <c r="C16" s="41"/>
      <c r="D16" s="14" t="s">
        <v>36</v>
      </c>
      <c r="E16" s="35" t="s">
        <v>32</v>
      </c>
      <c r="F16" s="36">
        <v>300000100213</v>
      </c>
      <c r="G16" s="37" t="s">
        <v>37</v>
      </c>
      <c r="H16" s="38">
        <v>215</v>
      </c>
      <c r="I16" s="35">
        <v>7.38</v>
      </c>
      <c r="J16" s="39">
        <f t="shared" si="0"/>
        <v>1.5867</v>
      </c>
      <c r="K16" s="40" t="s">
        <v>16</v>
      </c>
    </row>
    <row r="17" spans="2:11" s="3" customFormat="1" x14ac:dyDescent="0.2">
      <c r="B17" s="12">
        <v>5</v>
      </c>
      <c r="C17" s="41"/>
      <c r="D17" s="14" t="s">
        <v>38</v>
      </c>
      <c r="E17" s="35" t="s">
        <v>32</v>
      </c>
      <c r="F17" s="36">
        <v>300000100252</v>
      </c>
      <c r="G17" s="37" t="s">
        <v>34</v>
      </c>
      <c r="H17" s="38">
        <v>212</v>
      </c>
      <c r="I17" s="35">
        <v>10.9</v>
      </c>
      <c r="J17" s="39">
        <f t="shared" si="0"/>
        <v>2.3108</v>
      </c>
      <c r="K17" s="40" t="s">
        <v>16</v>
      </c>
    </row>
    <row r="18" spans="2:11" s="3" customFormat="1" x14ac:dyDescent="0.2">
      <c r="B18" s="12">
        <v>6</v>
      </c>
      <c r="C18" s="41"/>
      <c r="D18" s="14" t="s">
        <v>39</v>
      </c>
      <c r="E18" s="35" t="s">
        <v>32</v>
      </c>
      <c r="F18" s="36">
        <v>300000100266</v>
      </c>
      <c r="G18" s="37" t="s">
        <v>34</v>
      </c>
      <c r="H18" s="38">
        <v>83</v>
      </c>
      <c r="I18" s="35">
        <v>10.9</v>
      </c>
      <c r="J18" s="39">
        <f t="shared" si="0"/>
        <v>0.90470000000000006</v>
      </c>
      <c r="K18" s="40" t="s">
        <v>16</v>
      </c>
    </row>
    <row r="19" spans="2:11" s="3" customFormat="1" x14ac:dyDescent="0.2">
      <c r="B19" s="12">
        <v>7</v>
      </c>
      <c r="C19" s="41"/>
      <c r="D19" s="14" t="s">
        <v>40</v>
      </c>
      <c r="E19" s="35" t="s">
        <v>32</v>
      </c>
      <c r="F19" s="36">
        <v>300000100265</v>
      </c>
      <c r="G19" s="37" t="s">
        <v>34</v>
      </c>
      <c r="H19" s="38">
        <v>120</v>
      </c>
      <c r="I19" s="35">
        <v>10.9</v>
      </c>
      <c r="J19" s="39">
        <f t="shared" si="0"/>
        <v>1.3080000000000001</v>
      </c>
      <c r="K19" s="40" t="s">
        <v>16</v>
      </c>
    </row>
    <row r="20" spans="2:11" s="3" customFormat="1" x14ac:dyDescent="0.2">
      <c r="B20" s="12">
        <v>8</v>
      </c>
      <c r="C20" s="41"/>
      <c r="D20" s="14" t="s">
        <v>41</v>
      </c>
      <c r="E20" s="35" t="s">
        <v>32</v>
      </c>
      <c r="F20" s="36">
        <v>300000100300</v>
      </c>
      <c r="G20" s="37" t="s">
        <v>34</v>
      </c>
      <c r="H20" s="38">
        <v>86</v>
      </c>
      <c r="I20" s="35">
        <v>10.9</v>
      </c>
      <c r="J20" s="39">
        <f t="shared" si="0"/>
        <v>0.93740000000000001</v>
      </c>
      <c r="K20" s="40" t="s">
        <v>16</v>
      </c>
    </row>
    <row r="21" spans="2:11" s="3" customFormat="1" x14ac:dyDescent="0.2">
      <c r="B21" s="12">
        <v>9</v>
      </c>
      <c r="C21" s="41"/>
      <c r="D21" s="14" t="s">
        <v>42</v>
      </c>
      <c r="E21" s="35" t="s">
        <v>32</v>
      </c>
      <c r="F21" s="36">
        <v>300000102128</v>
      </c>
      <c r="G21" s="37" t="s">
        <v>34</v>
      </c>
      <c r="H21" s="38">
        <v>120</v>
      </c>
      <c r="I21" s="35">
        <v>10.9</v>
      </c>
      <c r="J21" s="39">
        <f t="shared" si="0"/>
        <v>1.3080000000000001</v>
      </c>
      <c r="K21" s="40" t="s">
        <v>16</v>
      </c>
    </row>
    <row r="22" spans="2:11" s="3" customFormat="1" x14ac:dyDescent="0.2">
      <c r="B22" s="12">
        <v>10</v>
      </c>
      <c r="C22" s="41"/>
      <c r="D22" s="42" t="s">
        <v>43</v>
      </c>
      <c r="E22" s="35" t="s">
        <v>32</v>
      </c>
      <c r="F22" s="36">
        <v>300000100294</v>
      </c>
      <c r="G22" s="37" t="s">
        <v>44</v>
      </c>
      <c r="H22" s="38">
        <v>27</v>
      </c>
      <c r="I22" s="35">
        <v>12.1</v>
      </c>
      <c r="J22" s="39">
        <f t="shared" si="0"/>
        <v>0.32669999999999999</v>
      </c>
      <c r="K22" s="40" t="s">
        <v>16</v>
      </c>
    </row>
    <row r="23" spans="2:11" s="3" customFormat="1" x14ac:dyDescent="0.2">
      <c r="B23" s="12">
        <v>11</v>
      </c>
      <c r="C23" s="41"/>
      <c r="D23" s="42" t="s">
        <v>45</v>
      </c>
      <c r="E23" s="35" t="s">
        <v>32</v>
      </c>
      <c r="F23" s="36">
        <v>300000100267</v>
      </c>
      <c r="G23" s="37" t="s">
        <v>46</v>
      </c>
      <c r="H23" s="38">
        <v>39</v>
      </c>
      <c r="I23" s="35">
        <v>10.9</v>
      </c>
      <c r="J23" s="39">
        <f t="shared" si="0"/>
        <v>0.42510000000000003</v>
      </c>
      <c r="K23" s="40" t="s">
        <v>16</v>
      </c>
    </row>
    <row r="24" spans="2:11" s="3" customFormat="1" x14ac:dyDescent="0.2">
      <c r="B24" s="12">
        <v>12</v>
      </c>
      <c r="C24" s="41"/>
      <c r="D24" s="14" t="s">
        <v>47</v>
      </c>
      <c r="E24" s="35" t="s">
        <v>32</v>
      </c>
      <c r="F24" s="36">
        <v>300000100280</v>
      </c>
      <c r="G24" s="37" t="s">
        <v>46</v>
      </c>
      <c r="H24" s="38">
        <v>15</v>
      </c>
      <c r="I24" s="35">
        <v>10.9</v>
      </c>
      <c r="J24" s="39">
        <f t="shared" si="0"/>
        <v>0.16350000000000001</v>
      </c>
      <c r="K24" s="40" t="s">
        <v>16</v>
      </c>
    </row>
    <row r="25" spans="2:11" s="3" customFormat="1" x14ac:dyDescent="0.2">
      <c r="B25" s="12">
        <v>13</v>
      </c>
      <c r="C25" s="41"/>
      <c r="D25" s="14" t="s">
        <v>48</v>
      </c>
      <c r="E25" s="35" t="s">
        <v>32</v>
      </c>
      <c r="F25" s="36">
        <v>300000100276</v>
      </c>
      <c r="G25" s="37" t="s">
        <v>46</v>
      </c>
      <c r="H25" s="38">
        <v>170</v>
      </c>
      <c r="I25" s="35">
        <v>10.9</v>
      </c>
      <c r="J25" s="39">
        <f t="shared" si="0"/>
        <v>1.853</v>
      </c>
      <c r="K25" s="40" t="s">
        <v>16</v>
      </c>
    </row>
    <row r="26" spans="2:11" s="3" customFormat="1" x14ac:dyDescent="0.2">
      <c r="B26" s="12">
        <v>14</v>
      </c>
      <c r="C26" s="41"/>
      <c r="D26" s="14" t="s">
        <v>49</v>
      </c>
      <c r="E26" s="35" t="s">
        <v>32</v>
      </c>
      <c r="F26" s="36">
        <v>300000100229</v>
      </c>
      <c r="G26" s="37" t="s">
        <v>46</v>
      </c>
      <c r="H26" s="38">
        <v>140</v>
      </c>
      <c r="I26" s="35">
        <v>10.9</v>
      </c>
      <c r="J26" s="39">
        <f t="shared" si="0"/>
        <v>1.526</v>
      </c>
      <c r="K26" s="40" t="s">
        <v>16</v>
      </c>
    </row>
    <row r="27" spans="2:11" s="3" customFormat="1" x14ac:dyDescent="0.2">
      <c r="B27" s="12">
        <v>15</v>
      </c>
      <c r="C27" s="41"/>
      <c r="D27" s="42" t="s">
        <v>50</v>
      </c>
      <c r="E27" s="35" t="s">
        <v>32</v>
      </c>
      <c r="F27" s="36">
        <v>300000100199</v>
      </c>
      <c r="G27" s="37" t="s">
        <v>37</v>
      </c>
      <c r="H27" s="38">
        <v>180</v>
      </c>
      <c r="I27" s="35">
        <v>7.38</v>
      </c>
      <c r="J27" s="39">
        <f t="shared" si="0"/>
        <v>1.3284</v>
      </c>
      <c r="K27" s="40" t="s">
        <v>16</v>
      </c>
    </row>
    <row r="28" spans="2:11" s="3" customFormat="1" x14ac:dyDescent="0.2">
      <c r="B28" s="12">
        <v>16</v>
      </c>
      <c r="C28" s="41"/>
      <c r="D28" s="42" t="s">
        <v>51</v>
      </c>
      <c r="E28" s="35" t="s">
        <v>32</v>
      </c>
      <c r="F28" s="36">
        <v>300000100207</v>
      </c>
      <c r="G28" s="37" t="s">
        <v>46</v>
      </c>
      <c r="H28" s="38">
        <v>27</v>
      </c>
      <c r="I28" s="35">
        <v>10.9</v>
      </c>
      <c r="J28" s="39">
        <f t="shared" si="0"/>
        <v>0.29430000000000001</v>
      </c>
      <c r="K28" s="40" t="s">
        <v>16</v>
      </c>
    </row>
    <row r="29" spans="2:11" s="3" customFormat="1" x14ac:dyDescent="0.2">
      <c r="B29" s="12">
        <v>17</v>
      </c>
      <c r="C29" s="41"/>
      <c r="D29" s="42" t="s">
        <v>52</v>
      </c>
      <c r="E29" s="35" t="s">
        <v>32</v>
      </c>
      <c r="F29" s="36">
        <v>300000100253</v>
      </c>
      <c r="G29" s="37" t="s">
        <v>46</v>
      </c>
      <c r="H29" s="38">
        <v>230</v>
      </c>
      <c r="I29" s="35">
        <v>10.9</v>
      </c>
      <c r="J29" s="39">
        <f t="shared" si="0"/>
        <v>2.5070000000000001</v>
      </c>
      <c r="K29" s="40" t="s">
        <v>16</v>
      </c>
    </row>
    <row r="30" spans="2:11" s="3" customFormat="1" x14ac:dyDescent="0.2">
      <c r="B30" s="12">
        <v>18</v>
      </c>
      <c r="C30" s="41"/>
      <c r="D30" s="42" t="s">
        <v>53</v>
      </c>
      <c r="E30" s="35" t="s">
        <v>32</v>
      </c>
      <c r="F30" s="36">
        <v>300000102121</v>
      </c>
      <c r="G30" s="37" t="s">
        <v>37</v>
      </c>
      <c r="H30" s="38">
        <v>40</v>
      </c>
      <c r="I30" s="35">
        <v>7.38</v>
      </c>
      <c r="J30" s="39">
        <f t="shared" si="0"/>
        <v>0.29519999999999996</v>
      </c>
      <c r="K30" s="40" t="s">
        <v>16</v>
      </c>
    </row>
    <row r="31" spans="2:11" s="3" customFormat="1" x14ac:dyDescent="0.2">
      <c r="B31" s="12">
        <v>19</v>
      </c>
      <c r="C31" s="41"/>
      <c r="D31" s="42" t="s">
        <v>54</v>
      </c>
      <c r="E31" s="35" t="s">
        <v>32</v>
      </c>
      <c r="F31" s="36">
        <v>300000100197</v>
      </c>
      <c r="G31" s="37" t="s">
        <v>46</v>
      </c>
      <c r="H31" s="38">
        <v>100</v>
      </c>
      <c r="I31" s="35">
        <v>10.9</v>
      </c>
      <c r="J31" s="39">
        <f t="shared" si="0"/>
        <v>1.0900000000000001</v>
      </c>
      <c r="K31" s="40" t="s">
        <v>16</v>
      </c>
    </row>
    <row r="32" spans="2:11" s="3" customFormat="1" x14ac:dyDescent="0.2">
      <c r="B32" s="12">
        <v>20</v>
      </c>
      <c r="C32" s="41"/>
      <c r="D32" s="42" t="s">
        <v>55</v>
      </c>
      <c r="E32" s="35" t="s">
        <v>32</v>
      </c>
      <c r="F32" s="36">
        <v>300000102119</v>
      </c>
      <c r="G32" s="37" t="s">
        <v>46</v>
      </c>
      <c r="H32" s="38">
        <v>54</v>
      </c>
      <c r="I32" s="35">
        <v>10.9</v>
      </c>
      <c r="J32" s="39">
        <f t="shared" si="0"/>
        <v>0.58860000000000001</v>
      </c>
      <c r="K32" s="40" t="s">
        <v>16</v>
      </c>
    </row>
    <row r="33" spans="2:11" s="3" customFormat="1" x14ac:dyDescent="0.2">
      <c r="B33" s="12">
        <v>21</v>
      </c>
      <c r="C33" s="41"/>
      <c r="D33" s="42" t="s">
        <v>56</v>
      </c>
      <c r="E33" s="35" t="s">
        <v>32</v>
      </c>
      <c r="F33" s="36">
        <v>300000100245</v>
      </c>
      <c r="G33" s="37" t="s">
        <v>46</v>
      </c>
      <c r="H33" s="38">
        <v>67</v>
      </c>
      <c r="I33" s="35">
        <v>10.9</v>
      </c>
      <c r="J33" s="39">
        <f t="shared" si="0"/>
        <v>0.73030000000000006</v>
      </c>
      <c r="K33" s="40" t="s">
        <v>16</v>
      </c>
    </row>
    <row r="34" spans="2:11" s="3" customFormat="1" ht="14.25" customHeight="1" x14ac:dyDescent="0.2">
      <c r="B34" s="12">
        <v>22</v>
      </c>
      <c r="C34" s="41"/>
      <c r="D34" s="42" t="s">
        <v>57</v>
      </c>
      <c r="E34" s="35" t="s">
        <v>32</v>
      </c>
      <c r="F34" s="36">
        <v>300000100242</v>
      </c>
      <c r="G34" s="37" t="s">
        <v>46</v>
      </c>
      <c r="H34" s="38">
        <v>270</v>
      </c>
      <c r="I34" s="35">
        <v>10.9</v>
      </c>
      <c r="J34" s="39">
        <f t="shared" si="0"/>
        <v>2.9430000000000001</v>
      </c>
      <c r="K34" s="40" t="s">
        <v>16</v>
      </c>
    </row>
    <row r="35" spans="2:11" s="3" customFormat="1" x14ac:dyDescent="0.2">
      <c r="B35" s="12">
        <v>23</v>
      </c>
      <c r="C35" s="41"/>
      <c r="D35" s="42" t="s">
        <v>58</v>
      </c>
      <c r="E35" s="35" t="s">
        <v>32</v>
      </c>
      <c r="F35" s="36">
        <v>300000100243</v>
      </c>
      <c r="G35" s="37" t="s">
        <v>46</v>
      </c>
      <c r="H35" s="38">
        <v>272</v>
      </c>
      <c r="I35" s="35">
        <v>10.9</v>
      </c>
      <c r="J35" s="39">
        <f t="shared" si="0"/>
        <v>2.9648000000000003</v>
      </c>
      <c r="K35" s="40" t="s">
        <v>16</v>
      </c>
    </row>
    <row r="36" spans="2:11" s="3" customFormat="1" x14ac:dyDescent="0.2">
      <c r="B36" s="12">
        <v>24</v>
      </c>
      <c r="C36" s="41"/>
      <c r="D36" s="42" t="s">
        <v>59</v>
      </c>
      <c r="E36" s="35" t="s">
        <v>32</v>
      </c>
      <c r="F36" s="36">
        <v>300000102138</v>
      </c>
      <c r="G36" s="37" t="s">
        <v>46</v>
      </c>
      <c r="H36" s="38">
        <v>70</v>
      </c>
      <c r="I36" s="35">
        <v>10.9</v>
      </c>
      <c r="J36" s="39">
        <f t="shared" si="0"/>
        <v>0.76300000000000001</v>
      </c>
      <c r="K36" s="40" t="s">
        <v>16</v>
      </c>
    </row>
    <row r="37" spans="2:11" s="3" customFormat="1" x14ac:dyDescent="0.2">
      <c r="B37" s="12">
        <v>25</v>
      </c>
      <c r="C37" s="41"/>
      <c r="D37" s="42" t="s">
        <v>60</v>
      </c>
      <c r="E37" s="35" t="s">
        <v>32</v>
      </c>
      <c r="F37" s="36">
        <v>300000100327</v>
      </c>
      <c r="G37" s="37" t="s">
        <v>37</v>
      </c>
      <c r="H37" s="38">
        <v>140</v>
      </c>
      <c r="I37" s="35">
        <v>7.38</v>
      </c>
      <c r="J37" s="39">
        <f t="shared" si="0"/>
        <v>1.0332000000000001</v>
      </c>
      <c r="K37" s="40" t="s">
        <v>16</v>
      </c>
    </row>
    <row r="38" spans="2:11" s="3" customFormat="1" x14ac:dyDescent="0.2">
      <c r="B38" s="12">
        <v>26</v>
      </c>
      <c r="C38" s="41"/>
      <c r="D38" s="42" t="s">
        <v>61</v>
      </c>
      <c r="E38" s="35" t="s">
        <v>32</v>
      </c>
      <c r="F38" s="36">
        <v>300000100200</v>
      </c>
      <c r="G38" s="37" t="s">
        <v>46</v>
      </c>
      <c r="H38" s="38">
        <v>73</v>
      </c>
      <c r="I38" s="35">
        <v>10.9</v>
      </c>
      <c r="J38" s="39">
        <f t="shared" si="0"/>
        <v>0.79570000000000007</v>
      </c>
      <c r="K38" s="40" t="s">
        <v>16</v>
      </c>
    </row>
    <row r="39" spans="2:11" s="3" customFormat="1" x14ac:dyDescent="0.2">
      <c r="B39" s="12">
        <v>27</v>
      </c>
      <c r="C39" s="41"/>
      <c r="D39" s="42" t="s">
        <v>62</v>
      </c>
      <c r="E39" s="35" t="s">
        <v>32</v>
      </c>
      <c r="F39" s="36">
        <v>300000102147</v>
      </c>
      <c r="G39" s="37" t="s">
        <v>37</v>
      </c>
      <c r="H39" s="38">
        <v>103</v>
      </c>
      <c r="I39" s="35">
        <v>7.38</v>
      </c>
      <c r="J39" s="39">
        <f t="shared" si="0"/>
        <v>0.76014000000000004</v>
      </c>
      <c r="K39" s="40" t="s">
        <v>16</v>
      </c>
    </row>
    <row r="40" spans="2:11" s="3" customFormat="1" x14ac:dyDescent="0.2">
      <c r="B40" s="12">
        <v>28</v>
      </c>
      <c r="C40" s="41"/>
      <c r="D40" s="42" t="s">
        <v>63</v>
      </c>
      <c r="E40" s="35" t="s">
        <v>32</v>
      </c>
      <c r="F40" s="36">
        <v>300000102146</v>
      </c>
      <c r="G40" s="37" t="s">
        <v>46</v>
      </c>
      <c r="H40" s="38">
        <v>200</v>
      </c>
      <c r="I40" s="35">
        <v>10.9</v>
      </c>
      <c r="J40" s="39">
        <f t="shared" si="0"/>
        <v>2.1800000000000002</v>
      </c>
      <c r="K40" s="40" t="s">
        <v>16</v>
      </c>
    </row>
    <row r="41" spans="2:11" s="3" customFormat="1" x14ac:dyDescent="0.2">
      <c r="B41" s="12">
        <v>29</v>
      </c>
      <c r="C41" s="41"/>
      <c r="D41" s="42" t="s">
        <v>64</v>
      </c>
      <c r="E41" s="35" t="s">
        <v>32</v>
      </c>
      <c r="F41" s="36">
        <v>300000100307</v>
      </c>
      <c r="G41" s="37" t="s">
        <v>46</v>
      </c>
      <c r="H41" s="38">
        <v>84</v>
      </c>
      <c r="I41" s="35">
        <v>10.9</v>
      </c>
      <c r="J41" s="39">
        <f t="shared" si="0"/>
        <v>0.91559999999999997</v>
      </c>
      <c r="K41" s="40" t="s">
        <v>16</v>
      </c>
    </row>
    <row r="42" spans="2:11" s="3" customFormat="1" x14ac:dyDescent="0.2">
      <c r="B42" s="12">
        <v>30</v>
      </c>
      <c r="C42" s="41"/>
      <c r="D42" s="42" t="s">
        <v>65</v>
      </c>
      <c r="E42" s="35" t="s">
        <v>32</v>
      </c>
      <c r="F42" s="36">
        <v>300000100305</v>
      </c>
      <c r="G42" s="37" t="s">
        <v>46</v>
      </c>
      <c r="H42" s="38">
        <v>31</v>
      </c>
      <c r="I42" s="35">
        <v>10.9</v>
      </c>
      <c r="J42" s="39">
        <f t="shared" si="0"/>
        <v>0.33790000000000003</v>
      </c>
      <c r="K42" s="40" t="s">
        <v>16</v>
      </c>
    </row>
    <row r="43" spans="2:11" s="3" customFormat="1" x14ac:dyDescent="0.2">
      <c r="B43" s="12">
        <v>31</v>
      </c>
      <c r="C43" s="41"/>
      <c r="D43" s="42" t="s">
        <v>66</v>
      </c>
      <c r="E43" s="35" t="s">
        <v>32</v>
      </c>
      <c r="F43" s="36">
        <v>300000100324</v>
      </c>
      <c r="G43" s="37" t="s">
        <v>37</v>
      </c>
      <c r="H43" s="38">
        <v>66</v>
      </c>
      <c r="I43" s="35">
        <v>7.38</v>
      </c>
      <c r="J43" s="39">
        <f t="shared" si="0"/>
        <v>0.48707999999999996</v>
      </c>
      <c r="K43" s="40" t="s">
        <v>16</v>
      </c>
    </row>
    <row r="44" spans="2:11" s="3" customFormat="1" x14ac:dyDescent="0.2">
      <c r="B44" s="12">
        <v>32</v>
      </c>
      <c r="C44" s="41"/>
      <c r="D44" s="42" t="s">
        <v>67</v>
      </c>
      <c r="E44" s="35" t="s">
        <v>32</v>
      </c>
      <c r="F44" s="36">
        <v>300000100272</v>
      </c>
      <c r="G44" s="37" t="s">
        <v>46</v>
      </c>
      <c r="H44" s="38">
        <v>147</v>
      </c>
      <c r="I44" s="35">
        <v>10.9</v>
      </c>
      <c r="J44" s="39">
        <f t="shared" si="0"/>
        <v>1.6023000000000001</v>
      </c>
      <c r="K44" s="40" t="s">
        <v>16</v>
      </c>
    </row>
    <row r="45" spans="2:11" s="3" customFormat="1" x14ac:dyDescent="0.2">
      <c r="B45" s="12">
        <v>33</v>
      </c>
      <c r="C45" s="41"/>
      <c r="D45" s="42" t="s">
        <v>68</v>
      </c>
      <c r="E45" s="35" t="s">
        <v>32</v>
      </c>
      <c r="F45" s="36">
        <v>300000102110</v>
      </c>
      <c r="G45" s="37" t="s">
        <v>46</v>
      </c>
      <c r="H45" s="38">
        <v>75</v>
      </c>
      <c r="I45" s="35">
        <v>10.9</v>
      </c>
      <c r="J45" s="39">
        <f t="shared" si="0"/>
        <v>0.8175</v>
      </c>
      <c r="K45" s="40" t="s">
        <v>16</v>
      </c>
    </row>
    <row r="46" spans="2:11" s="3" customFormat="1" x14ac:dyDescent="0.2">
      <c r="B46" s="12">
        <v>34</v>
      </c>
      <c r="C46" s="41"/>
      <c r="D46" s="42" t="s">
        <v>69</v>
      </c>
      <c r="E46" s="35" t="s">
        <v>32</v>
      </c>
      <c r="F46" s="36">
        <v>300000100260</v>
      </c>
      <c r="G46" s="37" t="s">
        <v>46</v>
      </c>
      <c r="H46" s="38">
        <v>175</v>
      </c>
      <c r="I46" s="35">
        <v>10.9</v>
      </c>
      <c r="J46" s="39">
        <f t="shared" si="0"/>
        <v>1.9075</v>
      </c>
      <c r="K46" s="40" t="s">
        <v>16</v>
      </c>
    </row>
    <row r="47" spans="2:11" s="3" customFormat="1" x14ac:dyDescent="0.2">
      <c r="B47" s="12">
        <v>35</v>
      </c>
      <c r="C47" s="41"/>
      <c r="D47" s="42" t="s">
        <v>70</v>
      </c>
      <c r="E47" s="35" t="s">
        <v>32</v>
      </c>
      <c r="F47" s="36">
        <v>300000102109</v>
      </c>
      <c r="G47" s="37" t="s">
        <v>46</v>
      </c>
      <c r="H47" s="38">
        <v>15</v>
      </c>
      <c r="I47" s="35">
        <v>10.9</v>
      </c>
      <c r="J47" s="39">
        <f t="shared" si="0"/>
        <v>0.16350000000000001</v>
      </c>
      <c r="K47" s="40" t="s">
        <v>16</v>
      </c>
    </row>
    <row r="48" spans="2:11" s="3" customFormat="1" x14ac:dyDescent="0.2">
      <c r="B48" s="12">
        <v>36</v>
      </c>
      <c r="C48" s="41"/>
      <c r="D48" s="42" t="s">
        <v>71</v>
      </c>
      <c r="E48" s="35" t="s">
        <v>32</v>
      </c>
      <c r="F48" s="36">
        <v>300000100246</v>
      </c>
      <c r="G48" s="37" t="s">
        <v>46</v>
      </c>
      <c r="H48" s="38">
        <v>205</v>
      </c>
      <c r="I48" s="35">
        <v>10.9</v>
      </c>
      <c r="J48" s="39">
        <f t="shared" si="0"/>
        <v>2.2345000000000002</v>
      </c>
      <c r="K48" s="40" t="s">
        <v>16</v>
      </c>
    </row>
    <row r="49" spans="1:11" s="3" customFormat="1" x14ac:dyDescent="0.2">
      <c r="B49" s="12">
        <v>37</v>
      </c>
      <c r="C49" s="41"/>
      <c r="D49" s="42" t="s">
        <v>72</v>
      </c>
      <c r="E49" s="35" t="s">
        <v>32</v>
      </c>
      <c r="F49" s="36">
        <v>300000100249</v>
      </c>
      <c r="G49" s="37" t="s">
        <v>46</v>
      </c>
      <c r="H49" s="38">
        <v>282</v>
      </c>
      <c r="I49" s="35">
        <v>10.9</v>
      </c>
      <c r="J49" s="39">
        <f t="shared" si="0"/>
        <v>3.0738000000000003</v>
      </c>
      <c r="K49" s="40" t="s">
        <v>16</v>
      </c>
    </row>
    <row r="50" spans="1:11" s="3" customFormat="1" x14ac:dyDescent="0.2">
      <c r="B50" s="12">
        <v>38</v>
      </c>
      <c r="C50" s="41"/>
      <c r="D50" s="42" t="s">
        <v>73</v>
      </c>
      <c r="E50" s="35" t="s">
        <v>32</v>
      </c>
      <c r="F50" s="36">
        <v>300000100237</v>
      </c>
      <c r="G50" s="37" t="s">
        <v>46</v>
      </c>
      <c r="H50" s="38">
        <v>223</v>
      </c>
      <c r="I50" s="35">
        <v>10.9</v>
      </c>
      <c r="J50" s="39">
        <f t="shared" si="0"/>
        <v>2.4307000000000003</v>
      </c>
      <c r="K50" s="40" t="s">
        <v>16</v>
      </c>
    </row>
    <row r="51" spans="1:11" s="3" customFormat="1" x14ac:dyDescent="0.2">
      <c r="B51" s="12">
        <v>39</v>
      </c>
      <c r="C51" s="41"/>
      <c r="D51" s="42" t="s">
        <v>74</v>
      </c>
      <c r="E51" s="35" t="s">
        <v>32</v>
      </c>
      <c r="F51" s="36">
        <v>300000100248</v>
      </c>
      <c r="G51" s="37" t="s">
        <v>46</v>
      </c>
      <c r="H51" s="38">
        <v>100</v>
      </c>
      <c r="I51" s="35">
        <v>10.9</v>
      </c>
      <c r="J51" s="39">
        <f t="shared" si="0"/>
        <v>1.0900000000000001</v>
      </c>
      <c r="K51" s="40" t="s">
        <v>16</v>
      </c>
    </row>
    <row r="52" spans="1:11" s="3" customFormat="1" x14ac:dyDescent="0.2">
      <c r="B52" s="12">
        <v>40</v>
      </c>
      <c r="C52" s="41"/>
      <c r="D52" s="42" t="s">
        <v>75</v>
      </c>
      <c r="E52" s="35" t="s">
        <v>32</v>
      </c>
      <c r="F52" s="36">
        <v>300000100301</v>
      </c>
      <c r="G52" s="37" t="s">
        <v>37</v>
      </c>
      <c r="H52" s="38">
        <v>191</v>
      </c>
      <c r="I52" s="35">
        <v>7.38</v>
      </c>
      <c r="J52" s="39">
        <f t="shared" si="0"/>
        <v>1.4095799999999998</v>
      </c>
      <c r="K52" s="40" t="s">
        <v>16</v>
      </c>
    </row>
    <row r="53" spans="1:11" s="3" customFormat="1" x14ac:dyDescent="0.2">
      <c r="B53" s="12">
        <v>41</v>
      </c>
      <c r="C53" s="41"/>
      <c r="D53" s="42" t="s">
        <v>76</v>
      </c>
      <c r="E53" s="35" t="s">
        <v>32</v>
      </c>
      <c r="F53" s="36">
        <v>300000100192</v>
      </c>
      <c r="G53" s="37" t="s">
        <v>46</v>
      </c>
      <c r="H53" s="38">
        <v>198</v>
      </c>
      <c r="I53" s="35">
        <v>10.9</v>
      </c>
      <c r="J53" s="39">
        <f t="shared" si="0"/>
        <v>2.1582000000000003</v>
      </c>
      <c r="K53" s="40" t="s">
        <v>16</v>
      </c>
    </row>
    <row r="54" spans="1:11" s="3" customFormat="1" x14ac:dyDescent="0.2">
      <c r="B54" s="12">
        <v>42</v>
      </c>
      <c r="C54" s="41"/>
      <c r="D54" s="42" t="s">
        <v>77</v>
      </c>
      <c r="E54" s="35" t="s">
        <v>32</v>
      </c>
      <c r="F54" s="36">
        <v>300000100317</v>
      </c>
      <c r="G54" s="37" t="s">
        <v>46</v>
      </c>
      <c r="H54" s="38">
        <v>180</v>
      </c>
      <c r="I54" s="35">
        <v>10.9</v>
      </c>
      <c r="J54" s="39">
        <f t="shared" si="0"/>
        <v>1.962</v>
      </c>
      <c r="K54" s="40" t="s">
        <v>16</v>
      </c>
    </row>
    <row r="55" spans="1:11" s="3" customFormat="1" x14ac:dyDescent="0.2">
      <c r="B55" s="12">
        <v>43</v>
      </c>
      <c r="C55" s="41"/>
      <c r="D55" s="42" t="s">
        <v>78</v>
      </c>
      <c r="E55" s="35" t="s">
        <v>32</v>
      </c>
      <c r="F55" s="36">
        <v>300000102141</v>
      </c>
      <c r="G55" s="37" t="s">
        <v>46</v>
      </c>
      <c r="H55" s="38">
        <v>97</v>
      </c>
      <c r="I55" s="35">
        <v>10.9</v>
      </c>
      <c r="J55" s="39">
        <f t="shared" si="0"/>
        <v>1.0572999999999999</v>
      </c>
      <c r="K55" s="40" t="s">
        <v>16</v>
      </c>
    </row>
    <row r="56" spans="1:11" s="3" customFormat="1" x14ac:dyDescent="0.2">
      <c r="B56" s="12">
        <v>44</v>
      </c>
      <c r="C56" s="43"/>
      <c r="D56" s="42" t="s">
        <v>79</v>
      </c>
      <c r="E56" s="35" t="s">
        <v>32</v>
      </c>
      <c r="F56" s="36">
        <v>300000100258</v>
      </c>
      <c r="G56" s="37" t="s">
        <v>46</v>
      </c>
      <c r="H56" s="38">
        <v>95</v>
      </c>
      <c r="I56" s="35">
        <v>10.9</v>
      </c>
      <c r="J56" s="39">
        <f t="shared" si="0"/>
        <v>1.0355000000000001</v>
      </c>
      <c r="K56" s="40" t="s">
        <v>16</v>
      </c>
    </row>
    <row r="57" spans="1:11" ht="15" x14ac:dyDescent="0.2">
      <c r="A57" s="26"/>
      <c r="B57" s="27"/>
      <c r="C57" s="27"/>
      <c r="D57" s="28" t="s">
        <v>28</v>
      </c>
      <c r="E57" s="27"/>
      <c r="F57" s="27"/>
      <c r="G57" s="29"/>
      <c r="H57" s="44">
        <f>SUM(H13:H56)</f>
        <v>5665</v>
      </c>
      <c r="I57" s="31"/>
      <c r="J57" s="31">
        <f>SUM(J13:J56)</f>
        <v>63.845699999999994</v>
      </c>
      <c r="K57" s="32"/>
    </row>
    <row r="58" spans="1:11" ht="15" x14ac:dyDescent="0.2">
      <c r="A58" s="26"/>
      <c r="B58" s="26"/>
      <c r="C58" s="26"/>
      <c r="D58" s="9" t="s">
        <v>80</v>
      </c>
    </row>
    <row r="59" spans="1:11" x14ac:dyDescent="0.2">
      <c r="A59" s="26"/>
      <c r="B59" s="12">
        <v>1</v>
      </c>
      <c r="C59" s="45" t="s">
        <v>81</v>
      </c>
      <c r="D59" s="14" t="s">
        <v>82</v>
      </c>
      <c r="E59" s="15" t="s">
        <v>81</v>
      </c>
      <c r="F59" s="36" t="s">
        <v>83</v>
      </c>
      <c r="G59" s="16" t="s">
        <v>84</v>
      </c>
      <c r="H59" s="46">
        <v>185</v>
      </c>
      <c r="I59" s="46">
        <v>15.98</v>
      </c>
      <c r="J59" s="46">
        <v>2.956</v>
      </c>
      <c r="K59" s="19" t="s">
        <v>85</v>
      </c>
    </row>
    <row r="60" spans="1:11" x14ac:dyDescent="0.2">
      <c r="A60" s="26"/>
      <c r="B60" s="12">
        <v>2</v>
      </c>
      <c r="C60" s="45" t="s">
        <v>86</v>
      </c>
      <c r="D60" s="14" t="s">
        <v>82</v>
      </c>
      <c r="E60" s="15" t="s">
        <v>86</v>
      </c>
      <c r="F60" s="36" t="s">
        <v>87</v>
      </c>
      <c r="G60" s="16" t="s">
        <v>88</v>
      </c>
      <c r="H60" s="46">
        <v>300</v>
      </c>
      <c r="I60" s="46">
        <v>15.98</v>
      </c>
      <c r="J60" s="46">
        <v>4.7939999999999996</v>
      </c>
      <c r="K60" s="19" t="s">
        <v>85</v>
      </c>
    </row>
    <row r="61" spans="1:11" x14ac:dyDescent="0.2">
      <c r="A61" s="26"/>
      <c r="B61" s="12">
        <v>3</v>
      </c>
      <c r="C61" s="45" t="s">
        <v>89</v>
      </c>
      <c r="D61" s="47" t="s">
        <v>90</v>
      </c>
      <c r="E61" s="15" t="s">
        <v>89</v>
      </c>
      <c r="F61" s="36" t="s">
        <v>91</v>
      </c>
      <c r="G61" s="16" t="s">
        <v>88</v>
      </c>
      <c r="H61" s="46">
        <v>210</v>
      </c>
      <c r="I61" s="46">
        <v>15.98</v>
      </c>
      <c r="J61" s="46">
        <v>3.355</v>
      </c>
      <c r="K61" s="19" t="s">
        <v>85</v>
      </c>
    </row>
    <row r="62" spans="1:11" x14ac:dyDescent="0.2">
      <c r="A62" s="26"/>
      <c r="B62" s="12">
        <v>5</v>
      </c>
      <c r="C62" s="45" t="s">
        <v>92</v>
      </c>
      <c r="D62" s="14" t="s">
        <v>90</v>
      </c>
      <c r="E62" s="15" t="s">
        <v>92</v>
      </c>
      <c r="F62" s="36" t="s">
        <v>93</v>
      </c>
      <c r="G62" s="16" t="s">
        <v>88</v>
      </c>
      <c r="H62" s="46">
        <v>110</v>
      </c>
      <c r="I62" s="46">
        <v>15.98</v>
      </c>
      <c r="J62" s="46">
        <v>1.7569999999999999</v>
      </c>
      <c r="K62" s="19" t="s">
        <v>85</v>
      </c>
    </row>
    <row r="63" spans="1:11" x14ac:dyDescent="0.2">
      <c r="A63" s="26"/>
      <c r="B63" s="12">
        <v>6</v>
      </c>
      <c r="C63" s="45" t="s">
        <v>94</v>
      </c>
      <c r="D63" s="14" t="s">
        <v>82</v>
      </c>
      <c r="E63" s="15" t="s">
        <v>94</v>
      </c>
      <c r="F63" s="36" t="s">
        <v>95</v>
      </c>
      <c r="G63" s="16" t="s">
        <v>88</v>
      </c>
      <c r="H63" s="46">
        <v>655</v>
      </c>
      <c r="I63" s="46">
        <v>15.98</v>
      </c>
      <c r="J63" s="46">
        <v>10.465999999999999</v>
      </c>
      <c r="K63" s="19" t="s">
        <v>85</v>
      </c>
    </row>
    <row r="64" spans="1:11" ht="15" x14ac:dyDescent="0.2">
      <c r="A64" s="26"/>
      <c r="B64" s="27"/>
      <c r="C64" s="27"/>
      <c r="D64" s="28" t="s">
        <v>28</v>
      </c>
      <c r="E64" s="27"/>
      <c r="F64" s="27"/>
      <c r="G64" s="29"/>
      <c r="H64" s="30">
        <f>SUM(H59:H63)</f>
        <v>1460</v>
      </c>
      <c r="I64" s="27"/>
      <c r="J64" s="31">
        <f>SUM(J59:J63)</f>
        <v>23.327999999999999</v>
      </c>
      <c r="K64" s="32"/>
    </row>
    <row r="65" spans="2:11" s="3" customFormat="1" ht="15" hidden="1" x14ac:dyDescent="0.2">
      <c r="B65" s="48"/>
      <c r="C65" s="48"/>
      <c r="D65" s="49" t="s">
        <v>96</v>
      </c>
      <c r="E65" s="48"/>
      <c r="F65" s="48"/>
      <c r="G65" s="48"/>
      <c r="H65" s="50">
        <f t="shared" ref="H65" si="1">H64+H57+H11</f>
        <v>42775</v>
      </c>
      <c r="I65" s="50"/>
      <c r="J65" s="51">
        <f>J64+J57+J11</f>
        <v>822.97370000000001</v>
      </c>
      <c r="K65" s="48"/>
    </row>
    <row r="66" spans="2:11" s="3" customFormat="1" ht="15" x14ac:dyDescent="0.2">
      <c r="B66" s="48"/>
      <c r="C66" s="48"/>
      <c r="D66" s="49" t="s">
        <v>96</v>
      </c>
      <c r="E66" s="48"/>
      <c r="F66" s="48"/>
      <c r="G66" s="48"/>
      <c r="H66" s="50">
        <f>H57+H64</f>
        <v>7125</v>
      </c>
      <c r="I66" s="50"/>
      <c r="J66" s="52">
        <f t="shared" ref="J66:K66" si="2">J57+J64</f>
        <v>87.173699999999997</v>
      </c>
      <c r="K66" s="48"/>
    </row>
    <row r="67" spans="2:11" hidden="1" x14ac:dyDescent="0.2">
      <c r="J67" s="53">
        <f>'[1]объем на тендер'!I76-'для объявления'!J65</f>
        <v>108.39382000000001</v>
      </c>
    </row>
  </sheetData>
  <mergeCells count="3">
    <mergeCell ref="A1:K1"/>
    <mergeCell ref="C5:C8"/>
    <mergeCell ref="C13:C56"/>
  </mergeCells>
  <printOptions horizontalCentered="1"/>
  <pageMargins left="0.31496062992125984" right="0" top="0.74803149606299213" bottom="0.74803149606299213" header="0.31496062992125984" footer="0.31496062992125984"/>
  <pageSetup paperSize="9" scale="6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объявления</vt:lpstr>
      <vt:lpstr>'для объявления'!Заголовки_для_печати</vt:lpstr>
      <vt:lpstr>'для объявления'!Область_печати</vt:lpstr>
    </vt:vector>
  </TitlesOfParts>
  <Company>JSC EmbaMunaiGaz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Бактыгалиева Айгуль Сакиевна</dc:creator>
  <cp:lastModifiedBy>Бактыгалиева Айгуль Сакиевна</cp:lastModifiedBy>
  <dcterms:created xsi:type="dcterms:W3CDTF">2023-06-13T07:17:52Z</dcterms:created>
  <dcterms:modified xsi:type="dcterms:W3CDTF">2023-06-13T07:18:11Z</dcterms:modified>
</cp:coreProperties>
</file>